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行政事業レビューシート!$A$2:$BH$2</definedName>
    <definedName name="_xlnm.Print_Area" localSheetId="0">行政事業レビューシート!$A$1:$AX$184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63" i="11" l="1"/>
  <c r="AY159" i="11"/>
  <c r="AY161" i="11" s="1"/>
  <c r="AY158" i="11"/>
  <c r="AY157" i="11"/>
  <c r="AY156" i="11"/>
  <c r="AY155" i="11"/>
  <c r="AY154" i="11"/>
  <c r="AY153" i="11"/>
  <c r="AY141" i="11"/>
  <c r="AY145" i="11" s="1"/>
  <c r="AY142" i="11" l="1"/>
  <c r="AY160" i="11"/>
  <c r="AY162" i="11"/>
  <c r="AY144" i="11"/>
  <c r="AY143" i="11"/>
  <c r="AY54" i="11"/>
  <c r="AY44" i="11" l="1"/>
  <c r="AY52" i="11" s="1"/>
  <c r="AY49" i="11" l="1"/>
  <c r="AY53" i="11"/>
  <c r="AY46" i="11"/>
  <c r="AY50" i="11"/>
  <c r="AY45" i="11"/>
  <c r="AY47" i="11"/>
  <c r="AY51" i="11"/>
  <c r="AY48" i="11"/>
  <c r="AW107" i="11" l="1"/>
  <c r="AT107" i="11"/>
  <c r="AQ107" i="11"/>
  <c r="AL107" i="11"/>
  <c r="AI107" i="11"/>
  <c r="AF107" i="11"/>
  <c r="Z107" i="11"/>
  <c r="W107" i="11"/>
  <c r="T107" i="11"/>
  <c r="N107" i="11"/>
  <c r="AW106" i="11"/>
  <c r="AT106" i="11"/>
  <c r="AQ106" i="11"/>
  <c r="AL106" i="11"/>
  <c r="AI106" i="11"/>
  <c r="AF106" i="11"/>
  <c r="Z106" i="11"/>
  <c r="W106" i="11"/>
  <c r="T106" i="11"/>
  <c r="N106" i="11"/>
  <c r="K106" i="11"/>
  <c r="H106" i="11"/>
  <c r="AY181" i="11" l="1"/>
  <c r="AY183" i="11" s="1"/>
  <c r="AY180" i="11"/>
  <c r="AY179" i="11"/>
  <c r="AY178" i="11"/>
  <c r="AY177" i="11"/>
  <c r="AY176" i="11"/>
  <c r="AY175" i="11"/>
  <c r="AY174" i="11"/>
  <c r="AY173" i="11"/>
  <c r="AY172" i="11"/>
  <c r="AY168" i="11"/>
  <c r="AY171" i="11" s="1"/>
  <c r="AY167" i="11"/>
  <c r="AY166" i="11"/>
  <c r="AY165" i="11"/>
  <c r="AY164" i="11"/>
  <c r="AY146" i="11"/>
  <c r="AU145" i="11"/>
  <c r="Y145" i="11"/>
  <c r="AU140" i="11"/>
  <c r="Y140" i="11"/>
  <c r="W29" i="11"/>
  <c r="P29" i="11"/>
  <c r="AD21" i="11"/>
  <c r="W21" i="11"/>
  <c r="P21" i="11"/>
  <c r="AR18" i="11"/>
  <c r="AK18" i="11"/>
  <c r="AD18" i="11"/>
  <c r="AD20" i="11" s="1"/>
  <c r="W18" i="11"/>
  <c r="W20" i="11" s="1"/>
  <c r="P18" i="11"/>
  <c r="P20" i="11" s="1"/>
  <c r="AV2" i="11"/>
  <c r="AY184" i="11" l="1"/>
  <c r="AY182" i="11"/>
  <c r="AY170" i="11"/>
  <c r="AY169"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<sst xmlns="http://schemas.openxmlformats.org/spreadsheetml/2006/main" count="947" uniqueCount="677">
  <si>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</si>
  <si>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</si>
  <si>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</si>
  <si>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</si>
  <si>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</si>
  <si>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</si>
  <si>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</si>
  <si>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</si>
  <si>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</si>
  <si>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</si>
  <si>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</si>
  <si>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</si>
  <si>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</si>
  <si>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</si>
  <si>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</si>
  <si>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</si>
  <si>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</si>
  <si>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</si>
  <si>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</si>
  <si>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</si>
  <si>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</si>
  <si>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</si>
  <si>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</si>
  <si>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</si>
  <si>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</si>
  <si>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</si>
  <si>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</si>
  <si>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</si>
  <si>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</si>
  <si>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</si>
  <si>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</si>
  <si>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</si>
  <si>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</si>
  <si>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</si>
  <si>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</si>
  <si>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</si>
  <si>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</si>
  <si>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</si>
  <si>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</si>
  <si>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</si>
  <si>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</si>
  <si>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</si>
  <si>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</si>
  <si>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</si>
  <si>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</si>
  <si>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</si>
  <si>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</si>
  <si>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</si>
  <si>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</si>
  <si>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</si>
  <si>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</si>
  <si>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</si>
  <si>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</si>
  <si>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</si>
  <si>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</si>
  <si>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</si>
  <si>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</si>
  <si>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</si>
  <si>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</si>
  <si>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</si>
  <si>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</si>
  <si>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</si>
  <si>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</si>
  <si>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</si>
  <si>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</si>
  <si>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</si>
  <si>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</si>
  <si>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</si>
  <si>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</si>
  <si>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</si>
  <si>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</si>
  <si>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</si>
  <si>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</si>
  <si>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</si>
  <si>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</si>
  <si>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</si>
  <si>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</si>
  <si>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</si>
  <si>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</si>
  <si>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</si>
  <si>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</si>
  <si>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</si>
  <si>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</si>
  <si>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</si>
  <si>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</si>
  <si>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</si>
  <si>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</si>
  <si>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</si>
  <si>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</si>
  <si>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</si>
  <si>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</si>
  <si>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</si>
  <si>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</si>
  <si>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</si>
  <si>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</si>
  <si>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</si>
  <si>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</si>
  <si>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</si>
  <si>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</si>
  <si>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</si>
  <si>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</si>
  <si>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</si>
  <si>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</si>
  <si>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</si>
  <si>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</si>
  <si>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</si>
  <si>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</si>
  <si>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</si>
  <si>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</si>
  <si>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</si>
  <si>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</si>
  <si>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</si>
  <si>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</si>
  <si>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</si>
  <si>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</si>
  <si>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</si>
  <si>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</si>
  <si>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</si>
  <si>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</si>
  <si>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</si>
  <si>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</si>
  <si>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</si>
  <si>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</si>
  <si>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</si>
  <si>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</si>
  <si>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</si>
  <si>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</si>
  <si>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</si>
  <si>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</si>
  <si>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</si>
  <si>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</si>
  <si>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</si>
  <si>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</si>
  <si>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</si>
  <si>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</si>
  <si>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</si>
  <si>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</si>
  <si>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</si>
  <si>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</si>
  <si>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</si>
  <si>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</si>
  <si>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</si>
  <si>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</si>
  <si>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</si>
  <si>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</si>
  <si>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</si>
  <si>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</si>
  <si>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</si>
  <si>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</si>
  <si>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</si>
  <si>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</si>
  <si>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</si>
  <si>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</si>
  <si>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</si>
  <si>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</si>
  <si>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</si>
  <si>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</si>
  <si>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</si>
  <si>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</si>
  <si>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</si>
  <si>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</si>
  <si>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</si>
  <si>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</si>
  <si>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</si>
  <si>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</si>
  <si>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</si>
  <si>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</si>
  <si>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</si>
  <si>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</si>
  <si>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</si>
  <si>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</si>
  <si>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</si>
  <si>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</si>
  <si>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</si>
  <si>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</si>
  <si>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</si>
  <si>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</si>
  <si>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</si>
  <si>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</si>
  <si>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</si>
  <si>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</si>
  <si>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</si>
  <si>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</si>
  <si>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</si>
  <si>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</si>
  <si>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</si>
  <si>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</si>
  <si>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</si>
  <si>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</si>
  <si>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</si>
  <si>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</si>
  <si>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</si>
  <si>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</si>
  <si>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</si>
  <si>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</si>
  <si>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</si>
  <si>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</si>
  <si>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</si>
  <si>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</si>
  <si>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</si>
  <si>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</si>
  <si>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</si>
  <si>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</si>
  <si>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</si>
  <si>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</si>
  <si>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</si>
  <si>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</si>
  <si>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</si>
  <si>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</si>
  <si>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</si>
  <si>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</si>
  <si>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</si>
  <si>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</si>
  <si>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</si>
  <si>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</si>
  <si>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</si>
  <si>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</si>
  <si>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</si>
  <si>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</si>
  <si>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</si>
  <si>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</si>
  <si>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</si>
  <si>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</si>
  <si>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</si>
  <si>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</si>
  <si>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</si>
  <si>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</si>
  <si>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</si>
  <si>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</si>
  <si>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</si>
  <si>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</si>
  <si>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</si>
  <si>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</si>
  <si>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</si>
  <si>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</si>
  <si>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</si>
  <si>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</si>
  <si>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</si>
  <si>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</si>
  <si>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</si>
  <si>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</si>
  <si>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</si>
  <si>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</si>
  <si>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</si>
  <si>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</si>
  <si>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</si>
  <si>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</si>
  <si>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</si>
  <si>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</si>
  <si>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</si>
  <si>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</si>
  <si>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</si>
  <si>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</si>
  <si>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</si>
  <si>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</si>
  <si>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</si>
  <si>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</si>
  <si>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</si>
  <si>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</si>
  <si>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</si>
  <si>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</si>
  <si>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</si>
  <si>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</si>
  <si>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</si>
  <si>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</si>
  <si>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</si>
  <si>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</si>
  <si>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</si>
  <si>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</si>
  <si>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</si>
  <si>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</si>
  <si>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</si>
  <si>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</si>
  <si>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</si>
  <si>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</si>
  <si>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</si>
  <si>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</si>
  <si>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</si>
  <si>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</si>
  <si>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</si>
  <si>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</si>
  <si>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</si>
  <si>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</si>
  <si>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</si>
  <si>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</si>
  <si>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</si>
  <si>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</si>
  <si>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</si>
  <si>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</si>
  <si>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</si>
  <si>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</si>
  <si>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</si>
  <si>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</si>
  <si>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</si>
  <si>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</si>
  <si>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</si>
  <si>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</si>
  <si>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</si>
  <si>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</si>
  <si>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</si>
  <si>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</si>
  <si>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</si>
  <si>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</si>
  <si>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</si>
  <si>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</si>
  <si>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</si>
  <si>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</si>
  <si>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</si>
  <si>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</si>
  <si>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</si>
  <si>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</si>
  <si>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</si>
  <si>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</si>
  <si>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</si>
  <si>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</si>
  <si>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</si>
  <si>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</si>
  <si>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</si>
  <si>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</si>
  <si>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</si>
  <si>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</si>
  <si>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</si>
  <si>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</si>
  <si>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</si>
  <si>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</si>
  <si>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</si>
  <si>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</si>
  <si>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</si>
  <si>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</si>
  <si>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</si>
  <si>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</si>
  <si>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</si>
  <si>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</si>
  <si>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</si>
  <si>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</si>
  <si>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</si>
  <si>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</si>
  <si>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</si>
  <si>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</si>
  <si>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</si>
  <si>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</si>
  <si>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</si>
  <si>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</si>
  <si>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</si>
  <si>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</si>
  <si>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</si>
  <si>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</si>
  <si>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</si>
  <si>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</si>
  <si>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</si>
  <si>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</si>
  <si>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</si>
  <si>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</si>
  <si>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</si>
  <si>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</si>
  <si>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</si>
  <si>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</si>
  <si>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</si>
  <si>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</si>
  <si>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</si>
  <si>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</si>
  <si>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</si>
  <si>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</si>
  <si>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</si>
  <si>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</si>
  <si>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</si>
  <si>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</si>
  <si>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</si>
  <si>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</si>
  <si>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</si>
  <si>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</si>
  <si>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</si>
  <si>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</si>
  <si>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</si>
  <si>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</si>
  <si>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</si>
  <si>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</si>
  <si>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</si>
  <si>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</si>
  <si>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</si>
  <si>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</si>
  <si>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</si>
  <si>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</si>
  <si>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</si>
  <si>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</si>
  <si>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</si>
  <si>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</si>
  <si>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</si>
  <si>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</si>
  <si>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</si>
  <si>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</si>
  <si>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</si>
  <si>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</si>
  <si>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</si>
  <si>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</si>
  <si>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</si>
  <si>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</si>
  <si>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</si>
  <si>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</si>
  <si>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</si>
  <si>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</si>
  <si>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</si>
  <si>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</si>
  <si>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</si>
  <si>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</si>
  <si>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</si>
  <si>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</si>
  <si>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</si>
  <si>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</si>
  <si>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</si>
  <si>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</si>
  <si>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</si>
  <si>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</si>
  <si>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</si>
  <si>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</si>
  <si>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</si>
  <si>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</si>
  <si>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</si>
  <si>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</si>
  <si>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</si>
  <si>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</si>
  <si>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</si>
  <si>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</si>
  <si>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</si>
  <si>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</si>
  <si>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</si>
  <si>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</si>
  <si>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</si>
  <si>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</si>
  <si>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</si>
  <si>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</si>
  <si>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</si>
  <si>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</si>
  <si>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</si>
  <si>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</si>
  <si>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</si>
  <si>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</si>
  <si>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</si>
  <si>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</si>
  <si>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</si>
  <si>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</si>
  <si>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</si>
  <si>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</si>
  <si>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</si>
  <si>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</si>
  <si>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</si>
  <si>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</si>
  <si>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</si>
  <si>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</si>
  <si>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</si>
  <si>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</si>
  <si>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</si>
  <si>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</si>
  <si>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</si>
  <si>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</si>
  <si>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</si>
  <si>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</si>
  <si>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</si>
  <si>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</si>
  <si>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</si>
  <si>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</si>
  <si>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</si>
  <si>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</si>
  <si>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</si>
  <si>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</si>
  <si>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</si>
  <si>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</si>
  <si>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</si>
  <si>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</si>
  <si>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</si>
  <si>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</si>
  <si>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</si>
  <si>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</si>
  <si>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</si>
  <si>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</si>
  <si>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</si>
  <si>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</si>
  <si>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</si>
  <si>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</si>
  <si>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</si>
  <si>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</si>
  <si>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</si>
  <si>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</si>
  <si>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</si>
  <si>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</si>
  <si>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</si>
  <si>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</si>
  <si>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</si>
  <si>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</si>
  <si>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</si>
  <si>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</si>
  <si>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</si>
  <si>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</si>
  <si>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</si>
  <si>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</si>
  <si>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</si>
  <si>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</si>
  <si>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</si>
  <si>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</si>
  <si>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</si>
  <si>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</si>
  <si>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</si>
  <si>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</si>
  <si>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</si>
  <si>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</si>
  <si>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</si>
  <si>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</si>
  <si>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</si>
  <si>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</si>
  <si>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</si>
  <si>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</si>
  <si>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</si>
  <si>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</si>
  <si>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</si>
  <si>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</si>
  <si>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</si>
  <si>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</si>
  <si>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</si>
  <si>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</si>
  <si>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</si>
  <si>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</si>
  <si>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</si>
  <si>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</si>
  <si>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</si>
  <si>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</si>
  <si>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</si>
  <si>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</si>
  <si>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</si>
  <si>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</si>
  <si>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</si>
  <si>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</si>
  <si>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</si>
  <si>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</si>
  <si>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</si>
  <si>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</si>
  <si>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</si>
  <si>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</si>
  <si>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</si>
  <si>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</si>
  <si>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</si>
  <si>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</si>
  <si>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</si>
  <si>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</si>
  <si>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</si>
  <si>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</si>
  <si>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</si>
  <si>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</si>
  <si>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</si>
  <si>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</si>
  <si>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</si>
  <si>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</si>
  <si>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</si>
  <si>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</si>
  <si>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</si>
  <si>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</si>
  <si>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</si>
  <si>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</si>
  <si>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</si>
  <si>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</si>
  <si>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</si>
  <si>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</si>
  <si>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</si>
  <si>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</si>
  <si>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</si>
  <si>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</si>
  <si>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</si>
  <si>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</si>
  <si>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</si>
  <si>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</si>
  <si>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</si>
  <si>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</si>
  <si>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</si>
  <si>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</si>
  <si>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</si>
  <si>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</si>
  <si>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</si>
  <si>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</si>
  <si>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</si>
  <si>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</si>
  <si>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</si>
  <si>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国際平和協力のための人材育成経費</t>
    <phoneticPr fontId="5"/>
  </si>
  <si>
    <t>国際平和協力本部事務局</t>
    <phoneticPr fontId="5"/>
  </si>
  <si>
    <t>内閣府</t>
  </si>
  <si>
    <t>内閣府設置法第４条第３項第５２号</t>
    <phoneticPr fontId="5"/>
  </si>
  <si>
    <t>「国際平和協力懇談会」報告書（H14.12.18）</t>
    <phoneticPr fontId="5"/>
  </si>
  <si>
    <t>国際平和協力研究員（以下「研究員」という。）を能動的・主体的な調査・研究活動や国際平和協力本部事務局（以下「事務局」という。）の業務に従事させることにより、研究員の知見等を最大限活用して事務局の機能強化を図るとともに、国際平和協力分野の現場で活躍する文民を育成することを目的とする。</t>
    <phoneticPr fontId="5"/>
  </si>
  <si>
    <t>既に国際平和協力の現場で活動し、同分野における知見を有する者を対象として、公募を実施し、書類審査や外部有識者による面接審査により選考を行った上で、最長２年間の任期の研究員（非常勤国家公務員）として採用。国際平和協力分野に関する能動的・主体的な研究活動のほか、国際平和協力隊員の派遣前研修の講師、広報活動等の事務局業務に従事させることにより、事務局機能の強化を図ると同時に、総合的な能力向上・人材育成の推進を図っている。</t>
    <phoneticPr fontId="5"/>
  </si>
  <si>
    <t>国際連合等国際機関の受け入れ事情もあるため</t>
    <phoneticPr fontId="5"/>
  </si>
  <si>
    <t>調査・研究の成果を、シンポジウム、政府機関、大学院等における講演、論文発表を通じて発信し、それを実績とし、国際連合等国際機関への就職及び世界への貢献とする。さらに活動実績としては、事務局機能強化の観点から、我が国の国際平和協力業務に従事する隊員への派遣前研修や海外のＰＫＯ訓練センターにおける講師としての指導や、国連活動支援局が実施している「施設部隊早期展開プロジェクト」における連絡調整業務、また専門分野での情報発信を通じた広報活動など、高度な専門的知見を活用して業務を実施した。また、国際連合等国際機関への就職状況について、平成30年度は、国連人間居住計画（UN-HABITAT）イラク事務所２名、外務省１名。令和元年度は、国連本部1名、国連PKO局地雷対策サービス部（UNMAS）ソマリア事務所1名。令和２年度は、外務省２名。令和３年度は、国連人口基金1名、外務省1名、開発コンサルタント1名となっている。</t>
    <rPh sb="373" eb="375">
      <t>コクレン</t>
    </rPh>
    <rPh sb="375" eb="377">
      <t>ジンコウ</t>
    </rPh>
    <rPh sb="377" eb="379">
      <t>キキン</t>
    </rPh>
    <rPh sb="380" eb="381">
      <t>メイ</t>
    </rPh>
    <phoneticPr fontId="5"/>
  </si>
  <si>
    <t>外交に関する世論調査における、「日本の果たすべき役割」で前年度設問平均以上の回答を得る。</t>
    <phoneticPr fontId="5"/>
  </si>
  <si>
    <t>日本の果たすべき役割で「人的支援を含んだ、地域情勢の安定や紛争の平和的解決に向けた取組を通じた国際平和への貢献」と回答した割合。</t>
    <phoneticPr fontId="5"/>
  </si>
  <si>
    <t>研究員８名による調査・研究活動及び事務局業務従事</t>
    <phoneticPr fontId="5"/>
  </si>
  <si>
    <t>-</t>
    <phoneticPr fontId="5"/>
  </si>
  <si>
    <t>Ｘ（執行額）／Ｙ（人数）
月別最大で計７人が事務局で業務に従事した。　　　　　　　　　　　　　　</t>
    <phoneticPr fontId="5"/>
  </si>
  <si>
    <t>円</t>
    <rPh sb="0" eb="1">
      <t>エン</t>
    </rPh>
    <phoneticPr fontId="5"/>
  </si>
  <si>
    <t>23,423,597/5</t>
    <phoneticPr fontId="5"/>
  </si>
  <si>
    <t>29,424,626/7</t>
    <phoneticPr fontId="5"/>
  </si>
  <si>
    <t>研究員の能力が向上する。</t>
    <phoneticPr fontId="5"/>
  </si>
  <si>
    <t>○</t>
  </si>
  <si>
    <t>有識者からなる国際平和協力懇談会の提言を踏まえ実施している。</t>
    <phoneticPr fontId="5"/>
  </si>
  <si>
    <t>当事務局は、我が国唯一の国際平和協力業務を所掌する部局であり、当該分野における文民育成の場として唯一の活動場所である。</t>
    <phoneticPr fontId="5"/>
  </si>
  <si>
    <t>研究員の知見等を活用し、事務局の機能強化を図っている。人材育成事業は、国際平和協力隊の派遣、人道救援物資備蓄に並ぶ優先度の高い事業である。</t>
    <phoneticPr fontId="5"/>
  </si>
  <si>
    <t>無</t>
  </si>
  <si>
    <t>研究員は公募しているが、選考に当たっては、国際平和協力分野に深い知見を持つ外部有識者にも審査に参加してもらい多角的な視点から適切な人材を採用している。</t>
    <phoneticPr fontId="5"/>
  </si>
  <si>
    <t>‐</t>
  </si>
  <si>
    <t>妥当性を欠いた執行は認められない。</t>
    <phoneticPr fontId="5"/>
  </si>
  <si>
    <t>目的外となる執行は認められない。</t>
    <phoneticPr fontId="5"/>
  </si>
  <si>
    <t>業務に従事した研究員の人数が少なかったため。</t>
    <phoneticPr fontId="5"/>
  </si>
  <si>
    <t>会計法等に基づき、競争による調達を原則としている。</t>
    <phoneticPr fontId="5"/>
  </si>
  <si>
    <t>成果目標に見合った成果実績を達成した。</t>
    <phoneticPr fontId="5"/>
  </si>
  <si>
    <t>必要となる人材を確保し、各種活動に従事した。</t>
    <phoneticPr fontId="5"/>
  </si>
  <si>
    <t>国際平和協力分野で活躍できる人材の育成を目的としており、研究員は退職後国際連合や国際機関もしくは国際平和協力分野のさまざまな組織で国内外を問わず幅広く活躍している。研究員は研究成果を学会で発表する他、事務局ホームページに各自の専門分野に関する記事を掲載するなど、積極的に情報発信を行っている。</t>
    <phoneticPr fontId="5"/>
  </si>
  <si>
    <t>・本事業については、契約及び請求書等関係書類を精査のうえ支出しており、支出状況及び使途のいずれも適正である。
・我が国が、国際平和協力分野での人材育成を通じて国際平和に寄与するため、引き続き適切に実施していく必要がある。
・６８名の修了者のうち、国連等国際機関に３４名、外務省・防衛省・内閣官房等政府機関に１３名など、国際平和協力分野で幅広く活躍する人材を着実に輩出している。</t>
    <phoneticPr fontId="5"/>
  </si>
  <si>
    <t>国際平和協力研究員を国際平和協力分野に関する能動的・主体的な研究活動のほか、国際平和協力隊員の派遣前研修の講師、広報活動等の事務局業務に従事させることにより、研究員の知見等を最大限活用して事務局機能の強化を図ると同時に、国際平和協力分野の現場で活用する総合的な能力向上・人材育成の推進を図っている。</t>
    <rPh sb="0" eb="2">
      <t>コクサイ</t>
    </rPh>
    <rPh sb="2" eb="4">
      <t>ヘイワ</t>
    </rPh>
    <rPh sb="4" eb="6">
      <t>キョウリョク</t>
    </rPh>
    <rPh sb="6" eb="9">
      <t>ケンキュウイン</t>
    </rPh>
    <rPh sb="79" eb="82">
      <t>ケンキュウイン</t>
    </rPh>
    <rPh sb="83" eb="85">
      <t>チケン</t>
    </rPh>
    <rPh sb="85" eb="86">
      <t>トウ</t>
    </rPh>
    <rPh sb="87" eb="90">
      <t>サイダイゲン</t>
    </rPh>
    <rPh sb="90" eb="92">
      <t>カツヨウ</t>
    </rPh>
    <phoneticPr fontId="5"/>
  </si>
  <si>
    <t>本事業については、引き続き適切に実施していく必要がある。</t>
    <phoneticPr fontId="5"/>
  </si>
  <si>
    <t>―</t>
    <phoneticPr fontId="5"/>
  </si>
  <si>
    <t>-</t>
    <phoneticPr fontId="5"/>
  </si>
  <si>
    <t>非常勤職員手当</t>
    <rPh sb="0" eb="3">
      <t>ヒジョウキン</t>
    </rPh>
    <rPh sb="3" eb="5">
      <t>ショクイン</t>
    </rPh>
    <rPh sb="5" eb="7">
      <t>テアテ</t>
    </rPh>
    <phoneticPr fontId="5"/>
  </si>
  <si>
    <t>国際平和協力業務庁費</t>
    <rPh sb="0" eb="2">
      <t>コクサイ</t>
    </rPh>
    <rPh sb="2" eb="4">
      <t>ヘイワ</t>
    </rPh>
    <rPh sb="4" eb="6">
      <t>キョウリョク</t>
    </rPh>
    <rPh sb="6" eb="8">
      <t>ギョウム</t>
    </rPh>
    <rPh sb="8" eb="9">
      <t>チョウ</t>
    </rPh>
    <rPh sb="9" eb="10">
      <t>ヒ</t>
    </rPh>
    <phoneticPr fontId="5"/>
  </si>
  <si>
    <t>国際平和協力業務旅費</t>
    <rPh sb="0" eb="2">
      <t>コクサイ</t>
    </rPh>
    <rPh sb="2" eb="4">
      <t>ヘイワ</t>
    </rPh>
    <rPh sb="4" eb="6">
      <t>キョウリョク</t>
    </rPh>
    <rPh sb="6" eb="8">
      <t>ギョウム</t>
    </rPh>
    <rPh sb="8" eb="10">
      <t>リョヒ</t>
    </rPh>
    <phoneticPr fontId="5"/>
  </si>
  <si>
    <t>外国人招へい旅費</t>
    <rPh sb="0" eb="2">
      <t>ガイコク</t>
    </rPh>
    <rPh sb="2" eb="3">
      <t>ジン</t>
    </rPh>
    <rPh sb="3" eb="4">
      <t>ショウ</t>
    </rPh>
    <rPh sb="6" eb="8">
      <t>リョヒ</t>
    </rPh>
    <phoneticPr fontId="5"/>
  </si>
  <si>
    <t>委員等旅費</t>
    <rPh sb="0" eb="3">
      <t>イインナド</t>
    </rPh>
    <rPh sb="3" eb="5">
      <t>リョヒ</t>
    </rPh>
    <phoneticPr fontId="5"/>
  </si>
  <si>
    <t>0163</t>
    <phoneticPr fontId="5"/>
  </si>
  <si>
    <t>0157</t>
    <phoneticPr fontId="5"/>
  </si>
  <si>
    <t>0111</t>
    <phoneticPr fontId="5"/>
  </si>
  <si>
    <t>0108</t>
    <phoneticPr fontId="5"/>
  </si>
  <si>
    <t>0117</t>
    <phoneticPr fontId="5"/>
  </si>
  <si>
    <t>0113</t>
    <phoneticPr fontId="5"/>
  </si>
  <si>
    <t>0123</t>
    <phoneticPr fontId="5"/>
  </si>
  <si>
    <t>人件費</t>
    <rPh sb="0" eb="3">
      <t>ジンケンヒ</t>
    </rPh>
    <phoneticPr fontId="5"/>
  </si>
  <si>
    <t>研究員に係る非常勤職員手当</t>
    <rPh sb="0" eb="3">
      <t>ケンキュウイン</t>
    </rPh>
    <rPh sb="4" eb="5">
      <t>カカ</t>
    </rPh>
    <rPh sb="6" eb="9">
      <t>ヒジョウキン</t>
    </rPh>
    <rPh sb="9" eb="11">
      <t>ショクイン</t>
    </rPh>
    <rPh sb="11" eb="13">
      <t>テアテ</t>
    </rPh>
    <phoneticPr fontId="5"/>
  </si>
  <si>
    <t>諸謝金</t>
    <rPh sb="0" eb="3">
      <t>ショシャキン</t>
    </rPh>
    <phoneticPr fontId="5"/>
  </si>
  <si>
    <t>研修費用</t>
    <rPh sb="0" eb="2">
      <t>ケンシュウ</t>
    </rPh>
    <rPh sb="2" eb="4">
      <t>ヒヨウ</t>
    </rPh>
    <phoneticPr fontId="5"/>
  </si>
  <si>
    <t>研究員に係る研修参加等費用</t>
    <rPh sb="0" eb="3">
      <t>ケンキュウイン</t>
    </rPh>
    <rPh sb="4" eb="5">
      <t>カカ</t>
    </rPh>
    <rPh sb="6" eb="8">
      <t>ケンシュウ</t>
    </rPh>
    <rPh sb="8" eb="10">
      <t>サンカ</t>
    </rPh>
    <rPh sb="10" eb="11">
      <t>ナド</t>
    </rPh>
    <rPh sb="11" eb="13">
      <t>ヒヨウ</t>
    </rPh>
    <phoneticPr fontId="5"/>
  </si>
  <si>
    <t>掲載料</t>
    <rPh sb="0" eb="3">
      <t>ケイサイリョウ</t>
    </rPh>
    <phoneticPr fontId="5"/>
  </si>
  <si>
    <t>研究員の募集広告掲載費用</t>
    <rPh sb="0" eb="3">
      <t>ケンキュウイン</t>
    </rPh>
    <rPh sb="4" eb="6">
      <t>ボシュウ</t>
    </rPh>
    <rPh sb="6" eb="8">
      <t>コウコク</t>
    </rPh>
    <rPh sb="8" eb="10">
      <t>ケイサイ</t>
    </rPh>
    <rPh sb="10" eb="12">
      <t>ヒヨウ</t>
    </rPh>
    <phoneticPr fontId="5"/>
  </si>
  <si>
    <t>個人C</t>
    <rPh sb="0" eb="2">
      <t>コジン</t>
    </rPh>
    <phoneticPr fontId="5"/>
  </si>
  <si>
    <t>-</t>
  </si>
  <si>
    <t>-</t>
    <phoneticPr fontId="5"/>
  </si>
  <si>
    <t>個人E</t>
    <rPh sb="0" eb="2">
      <t>コジン</t>
    </rPh>
    <phoneticPr fontId="5"/>
  </si>
  <si>
    <t>個人F</t>
    <rPh sb="0" eb="2">
      <t>コジン</t>
    </rPh>
    <phoneticPr fontId="5"/>
  </si>
  <si>
    <t>個人B</t>
    <rPh sb="0" eb="2">
      <t>コジン</t>
    </rPh>
    <phoneticPr fontId="5"/>
  </si>
  <si>
    <t>個人A</t>
    <rPh sb="0" eb="2">
      <t>コジン</t>
    </rPh>
    <phoneticPr fontId="5"/>
  </si>
  <si>
    <t>個人D</t>
    <rPh sb="0" eb="2">
      <t>コジン</t>
    </rPh>
    <phoneticPr fontId="5"/>
  </si>
  <si>
    <t>ＰＫＯ事務局での調査、研究、講演等業務への従事（個人）</t>
    <phoneticPr fontId="5"/>
  </si>
  <si>
    <t>国際平和協力研究員募集広告掲載</t>
    <rPh sb="0" eb="2">
      <t>コクサイ</t>
    </rPh>
    <rPh sb="2" eb="4">
      <t>ヘイワ</t>
    </rPh>
    <rPh sb="4" eb="6">
      <t>キョウリョク</t>
    </rPh>
    <rPh sb="6" eb="9">
      <t>ケンキュウイン</t>
    </rPh>
    <rPh sb="9" eb="11">
      <t>ボシュウ</t>
    </rPh>
    <rPh sb="11" eb="13">
      <t>コウコク</t>
    </rPh>
    <rPh sb="13" eb="15">
      <t>ケイサイ</t>
    </rPh>
    <phoneticPr fontId="5"/>
  </si>
  <si>
    <t>研修参加費用</t>
    <rPh sb="0" eb="2">
      <t>ケンシュウ</t>
    </rPh>
    <rPh sb="2" eb="4">
      <t>サンカ</t>
    </rPh>
    <rPh sb="4" eb="6">
      <t>ヒヨウ</t>
    </rPh>
    <phoneticPr fontId="5"/>
  </si>
  <si>
    <t>「国際協力キャリアフェア2021」へのブース出展費用</t>
    <rPh sb="1" eb="3">
      <t>コクサイ</t>
    </rPh>
    <rPh sb="3" eb="5">
      <t>キョウリョク</t>
    </rPh>
    <rPh sb="22" eb="24">
      <t>シュッテン</t>
    </rPh>
    <rPh sb="24" eb="26">
      <t>ヒヨウ</t>
    </rPh>
    <phoneticPr fontId="5"/>
  </si>
  <si>
    <t>国際携帯電話等の借上げ</t>
    <rPh sb="0" eb="2">
      <t>コクサイ</t>
    </rPh>
    <rPh sb="2" eb="4">
      <t>ケイタイ</t>
    </rPh>
    <rPh sb="4" eb="6">
      <t>デンワ</t>
    </rPh>
    <rPh sb="6" eb="7">
      <t>ナド</t>
    </rPh>
    <rPh sb="8" eb="10">
      <t>カリア</t>
    </rPh>
    <phoneticPr fontId="5"/>
  </si>
  <si>
    <t>超過手荷物料金</t>
    <rPh sb="0" eb="2">
      <t>チョウカ</t>
    </rPh>
    <rPh sb="2" eb="5">
      <t>テニモツ</t>
    </rPh>
    <rPh sb="5" eb="7">
      <t>リョウキン</t>
    </rPh>
    <phoneticPr fontId="5"/>
  </si>
  <si>
    <t>備品費</t>
    <rPh sb="0" eb="3">
      <t>ビヒンヒ</t>
    </rPh>
    <phoneticPr fontId="5"/>
  </si>
  <si>
    <t>PC賃貸借料</t>
    <rPh sb="2" eb="5">
      <t>チンタイシャク</t>
    </rPh>
    <rPh sb="5" eb="6">
      <t>リョウ</t>
    </rPh>
    <phoneticPr fontId="5"/>
  </si>
  <si>
    <t>個人I</t>
    <rPh sb="0" eb="2">
      <t>コジン</t>
    </rPh>
    <phoneticPr fontId="5"/>
  </si>
  <si>
    <t>PCR検査受診料</t>
    <rPh sb="3" eb="5">
      <t>ケンサ</t>
    </rPh>
    <rPh sb="5" eb="7">
      <t>ジュシン</t>
    </rPh>
    <rPh sb="7" eb="8">
      <t>リョウ</t>
    </rPh>
    <phoneticPr fontId="5"/>
  </si>
  <si>
    <t>https://www8.cao.go.jp/hyouka/index.html</t>
  </si>
  <si>
    <t>25　国際平和協力</t>
    <phoneticPr fontId="5"/>
  </si>
  <si>
    <t>31　国際平和協力に関する施策の推進</t>
    <phoneticPr fontId="5"/>
  </si>
  <si>
    <t>https://www8.cao.go.jp/hyouka/r2hyouka/r2jigo/r2jigo-10.pdf</t>
    <phoneticPr fontId="5"/>
  </si>
  <si>
    <t>A.個人</t>
    <rPh sb="2" eb="4">
      <t>コジン</t>
    </rPh>
    <phoneticPr fontId="5"/>
  </si>
  <si>
    <t>B.個人</t>
    <rPh sb="2" eb="4">
      <t>コジン</t>
    </rPh>
    <phoneticPr fontId="5"/>
  </si>
  <si>
    <t>C.個人</t>
    <rPh sb="2" eb="4">
      <t>コジン</t>
    </rPh>
    <phoneticPr fontId="5"/>
  </si>
  <si>
    <t>旅費（個人）</t>
    <rPh sb="0" eb="2">
      <t>リョヒ</t>
    </rPh>
    <rPh sb="3" eb="5">
      <t>コジン</t>
    </rPh>
    <phoneticPr fontId="5"/>
  </si>
  <si>
    <t>個人A</t>
    <rPh sb="0" eb="2">
      <t>コジン</t>
    </rPh>
    <phoneticPr fontId="5"/>
  </si>
  <si>
    <t>諸謝金（個人）</t>
    <rPh sb="0" eb="3">
      <t>ショシャキン</t>
    </rPh>
    <rPh sb="4" eb="6">
      <t>コジン</t>
    </rPh>
    <phoneticPr fontId="5"/>
  </si>
  <si>
    <t>23,179,984/6</t>
    <phoneticPr fontId="5"/>
  </si>
  <si>
    <t>旅費</t>
    <rPh sb="0" eb="2">
      <t>リョヒ</t>
    </rPh>
    <phoneticPr fontId="5"/>
  </si>
  <si>
    <t>職員に対する旅費</t>
    <rPh sb="0" eb="2">
      <t>ショクイン</t>
    </rPh>
    <rPh sb="3" eb="4">
      <t>タイ</t>
    </rPh>
    <rPh sb="6" eb="8">
      <t>リョヒ</t>
    </rPh>
    <phoneticPr fontId="5"/>
  </si>
  <si>
    <t>予防接種料金</t>
    <rPh sb="0" eb="2">
      <t>ヨボウ</t>
    </rPh>
    <rPh sb="2" eb="4">
      <t>セッシュ</t>
    </rPh>
    <rPh sb="4" eb="6">
      <t>リョウキン</t>
    </rPh>
    <phoneticPr fontId="5"/>
  </si>
  <si>
    <t>点検対象外</t>
    <rPh sb="0" eb="2">
      <t>テンケン</t>
    </rPh>
    <rPh sb="2" eb="4">
      <t>タイショウ</t>
    </rPh>
    <rPh sb="4" eb="5">
      <t>ガイ</t>
    </rPh>
    <phoneticPr fontId="5"/>
  </si>
  <si>
    <t>人材の確保に向けた採用手法、人材育成手法等を検証し、効果的な取組を実施するとともに、予算の効率的執行に努め、執行実績等を適切に概算要求に反映させること。</t>
    <phoneticPr fontId="5"/>
  </si>
  <si>
    <t>これまで多くの人材を国際機関等へ着実に輩出しており、国際平和協力懇談会の報告等で示された政策目的は十分に達成してきているところではあるが、人材の採用・育成手法を適宜見直しながら、引き続き国際平和協力研究員制度を適切に運用し、予算の効率的執行に努める。</t>
    <rPh sb="4" eb="5">
      <t>オオ</t>
    </rPh>
    <rPh sb="7" eb="9">
      <t>ジンザイ</t>
    </rPh>
    <rPh sb="10" eb="12">
      <t>コクサイ</t>
    </rPh>
    <rPh sb="12" eb="14">
      <t>キカン</t>
    </rPh>
    <rPh sb="14" eb="15">
      <t>トウ</t>
    </rPh>
    <rPh sb="16" eb="18">
      <t>チャクジツ</t>
    </rPh>
    <rPh sb="19" eb="21">
      <t>ハイシュツ</t>
    </rPh>
    <rPh sb="26" eb="28">
      <t>コクサイ</t>
    </rPh>
    <rPh sb="28" eb="30">
      <t>ヘイワ</t>
    </rPh>
    <rPh sb="30" eb="32">
      <t>キョウリョク</t>
    </rPh>
    <rPh sb="32" eb="35">
      <t>コンダンカイ</t>
    </rPh>
    <rPh sb="36" eb="39">
      <t>ホウコクナド</t>
    </rPh>
    <rPh sb="40" eb="41">
      <t>シメ</t>
    </rPh>
    <rPh sb="44" eb="46">
      <t>セイサク</t>
    </rPh>
    <rPh sb="46" eb="48">
      <t>モクテキ</t>
    </rPh>
    <rPh sb="49" eb="51">
      <t>ジュウブン</t>
    </rPh>
    <rPh sb="52" eb="54">
      <t>タッセイ</t>
    </rPh>
    <rPh sb="69" eb="71">
      <t>ジンザイ</t>
    </rPh>
    <rPh sb="72" eb="74">
      <t>サイヨウ</t>
    </rPh>
    <rPh sb="75" eb="77">
      <t>イクセイ</t>
    </rPh>
    <rPh sb="77" eb="79">
      <t>シュホウ</t>
    </rPh>
    <rPh sb="80" eb="82">
      <t>テキギ</t>
    </rPh>
    <rPh sb="82" eb="84">
      <t>ミナオ</t>
    </rPh>
    <rPh sb="89" eb="90">
      <t>ヒ</t>
    </rPh>
    <rPh sb="91" eb="92">
      <t>ツヅ</t>
    </rPh>
    <rPh sb="93" eb="95">
      <t>コクサイ</t>
    </rPh>
    <rPh sb="95" eb="97">
      <t>ヘイワ</t>
    </rPh>
    <rPh sb="97" eb="99">
      <t>キョウリョク</t>
    </rPh>
    <rPh sb="99" eb="102">
      <t>ケンキュウイン</t>
    </rPh>
    <rPh sb="102" eb="104">
      <t>セイド</t>
    </rPh>
    <rPh sb="105" eb="107">
      <t>テキセツ</t>
    </rPh>
    <rPh sb="108" eb="110">
      <t>ウンヨウ</t>
    </rPh>
    <rPh sb="112" eb="114">
      <t>ヨサン</t>
    </rPh>
    <rPh sb="115" eb="118">
      <t>コウリツテキ</t>
    </rPh>
    <rPh sb="118" eb="120">
      <t>シッコウ</t>
    </rPh>
    <rPh sb="121" eb="122">
      <t>ツト</t>
    </rPh>
    <phoneticPr fontId="5"/>
  </si>
  <si>
    <t>参事官　後藤　一也</t>
    <rPh sb="0" eb="3">
      <t>サンジカン</t>
    </rPh>
    <rPh sb="4" eb="6">
      <t>ゴトウ</t>
    </rPh>
    <rPh sb="7" eb="9">
      <t>カズヤ</t>
    </rPh>
    <phoneticPr fontId="5"/>
  </si>
  <si>
    <t>株式会社国際開発ジヤーナル社</t>
    <rPh sb="0" eb="4">
      <t>カブシキガイシャ</t>
    </rPh>
    <rPh sb="4" eb="6">
      <t>コクサイ</t>
    </rPh>
    <rPh sb="6" eb="8">
      <t>カイハツ</t>
    </rPh>
    <rPh sb="13" eb="14">
      <t>シャ</t>
    </rPh>
    <phoneticPr fontId="5"/>
  </si>
  <si>
    <t>株式会社ＪＡＬエービーシー</t>
    <phoneticPr fontId="5"/>
  </si>
  <si>
    <t>広友サービス株式会社</t>
    <rPh sb="0" eb="2">
      <t>コウユウ</t>
    </rPh>
    <rPh sb="6" eb="10">
      <t>カブシキガイシャ</t>
    </rPh>
    <phoneticPr fontId="5"/>
  </si>
  <si>
    <t>ＰＣらいふパソコンレンタルサービス株式会社</t>
    <phoneticPr fontId="5"/>
  </si>
  <si>
    <t>D.株式会社国際開発ジヤーナル社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</si>
</sst>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30"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42"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38"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1" xfId="0" applyFont="1" applyBorder="1" applyAlignment="1">
      <alignment horizontal="center" vertical="center"/>
    </xf>
    <xf numFmtId="0" fontId="0" fillId="0" borderId="10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3"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20" xfId="0" applyFont="1" applyFill="1" applyBorder="1" applyAlignment="1">
      <alignment horizontal="center" vertical="center"/>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3"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4" borderId="32"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156882</xdr:colOff>
      <xdr:row>110</xdr:row>
      <xdr:rowOff>11206</xdr:rowOff>
    </xdr:from>
    <xdr:to>
      <xdr:col>18</xdr:col>
      <xdr:colOff>66018</xdr:colOff>
      <xdr:row>111</xdr:row>
      <xdr:rowOff>292078</xdr:rowOff>
    </xdr:to>
    <xdr:sp macro="" textlink="">
      <xdr:nvSpPr>
        <xdr:cNvPr id="2" name="Rectangle 1"/>
        <xdr:cNvSpPr>
          <a:spLocks noChangeArrowheads="1"/>
        </xdr:cNvSpPr>
      </xdr:nvSpPr>
      <xdr:spPr bwMode="auto">
        <a:xfrm>
          <a:off x="1802802" y="46729426"/>
          <a:ext cx="1555056" cy="639012"/>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r>
            <a:rPr lang="ja-JP" altLang="en-US" sz="1000" b="0" i="0" u="none" strike="noStrike" baseline="0">
              <a:solidFill>
                <a:srgbClr val="000000"/>
              </a:solidFill>
              <a:latin typeface="ＭＳ Ｐゴシック"/>
              <a:ea typeface="ＭＳ Ｐゴシック"/>
            </a:rPr>
            <a:t>２３百万円</a:t>
          </a:r>
        </a:p>
      </xdr:txBody>
    </xdr:sp>
    <xdr:clientData/>
  </xdr:twoCellAnchor>
  <xdr:twoCellAnchor>
    <xdr:from>
      <xdr:col>13</xdr:col>
      <xdr:colOff>165100</xdr:colOff>
      <xdr:row>114</xdr:row>
      <xdr:rowOff>0</xdr:rowOff>
    </xdr:from>
    <xdr:to>
      <xdr:col>13</xdr:col>
      <xdr:colOff>177800</xdr:colOff>
      <xdr:row>133</xdr:row>
      <xdr:rowOff>76201</xdr:rowOff>
    </xdr:to>
    <xdr:sp macro="" textlink="">
      <xdr:nvSpPr>
        <xdr:cNvPr id="3" name="Line 17"/>
        <xdr:cNvSpPr>
          <a:spLocks noChangeShapeType="1"/>
        </xdr:cNvSpPr>
      </xdr:nvSpPr>
      <xdr:spPr bwMode="auto">
        <a:xfrm>
          <a:off x="2542540" y="48097440"/>
          <a:ext cx="12700" cy="42976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173181</xdr:colOff>
      <xdr:row>118</xdr:row>
      <xdr:rowOff>11547</xdr:rowOff>
    </xdr:from>
    <xdr:to>
      <xdr:col>20</xdr:col>
      <xdr:colOff>34636</xdr:colOff>
      <xdr:row>118</xdr:row>
      <xdr:rowOff>20783</xdr:rowOff>
    </xdr:to>
    <xdr:sp macro="" textlink="">
      <xdr:nvSpPr>
        <xdr:cNvPr id="4" name="Line 24"/>
        <xdr:cNvSpPr>
          <a:spLocks noChangeShapeType="1"/>
        </xdr:cNvSpPr>
      </xdr:nvSpPr>
      <xdr:spPr bwMode="auto">
        <a:xfrm>
          <a:off x="2514599" y="45357474"/>
          <a:ext cx="1122219" cy="92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2771</xdr:colOff>
      <xdr:row>123</xdr:row>
      <xdr:rowOff>11206</xdr:rowOff>
    </xdr:from>
    <xdr:to>
      <xdr:col>20</xdr:col>
      <xdr:colOff>2770</xdr:colOff>
      <xdr:row>123</xdr:row>
      <xdr:rowOff>12700</xdr:rowOff>
    </xdr:to>
    <xdr:sp macro="" textlink="">
      <xdr:nvSpPr>
        <xdr:cNvPr id="5" name="Line 24"/>
        <xdr:cNvSpPr>
          <a:spLocks noChangeShapeType="1"/>
        </xdr:cNvSpPr>
      </xdr:nvSpPr>
      <xdr:spPr bwMode="auto">
        <a:xfrm flipV="1">
          <a:off x="2524298" y="46430861"/>
          <a:ext cx="1080654" cy="14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200956</xdr:colOff>
      <xdr:row>133</xdr:row>
      <xdr:rowOff>25024</xdr:rowOff>
    </xdr:from>
    <xdr:to>
      <xdr:col>20</xdr:col>
      <xdr:colOff>100105</xdr:colOff>
      <xdr:row>133</xdr:row>
      <xdr:rowOff>25025</xdr:rowOff>
    </xdr:to>
    <xdr:sp macro="" textlink="">
      <xdr:nvSpPr>
        <xdr:cNvPr id="6" name="Line 24"/>
        <xdr:cNvSpPr>
          <a:spLocks noChangeShapeType="1"/>
        </xdr:cNvSpPr>
      </xdr:nvSpPr>
      <xdr:spPr bwMode="auto">
        <a:xfrm flipH="1" flipV="1">
          <a:off x="2563156" y="52343944"/>
          <a:ext cx="1194549"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22412</xdr:colOff>
      <xdr:row>117</xdr:row>
      <xdr:rowOff>22412</xdr:rowOff>
    </xdr:from>
    <xdr:to>
      <xdr:col>34</xdr:col>
      <xdr:colOff>141336</xdr:colOff>
      <xdr:row>118</xdr:row>
      <xdr:rowOff>345987</xdr:rowOff>
    </xdr:to>
    <xdr:sp macro="" textlink="">
      <xdr:nvSpPr>
        <xdr:cNvPr id="7" name="Rectangle 3"/>
        <xdr:cNvSpPr>
          <a:spLocks noChangeArrowheads="1"/>
        </xdr:cNvSpPr>
      </xdr:nvSpPr>
      <xdr:spPr bwMode="auto">
        <a:xfrm>
          <a:off x="3680012" y="48477992"/>
          <a:ext cx="2679244" cy="6817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mn-ea"/>
            </a:rPr>
            <a:t>．個人　７名</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２２百万円</a:t>
          </a:r>
        </a:p>
      </xdr:txBody>
    </xdr:sp>
    <xdr:clientData/>
  </xdr:twoCellAnchor>
  <xdr:twoCellAnchor>
    <xdr:from>
      <xdr:col>20</xdr:col>
      <xdr:colOff>0</xdr:colOff>
      <xdr:row>122</xdr:row>
      <xdr:rowOff>0</xdr:rowOff>
    </xdr:from>
    <xdr:to>
      <xdr:col>34</xdr:col>
      <xdr:colOff>128469</xdr:colOff>
      <xdr:row>123</xdr:row>
      <xdr:rowOff>323575</xdr:rowOff>
    </xdr:to>
    <xdr:sp macro="" textlink="">
      <xdr:nvSpPr>
        <xdr:cNvPr id="8" name="Rectangle 3"/>
        <xdr:cNvSpPr>
          <a:spLocks noChangeArrowheads="1"/>
        </xdr:cNvSpPr>
      </xdr:nvSpPr>
      <xdr:spPr bwMode="auto">
        <a:xfrm>
          <a:off x="3657600" y="49735740"/>
          <a:ext cx="2688789" cy="6817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Ｂ．個人６名</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０．５百万円</a:t>
          </a:r>
        </a:p>
      </xdr:txBody>
    </xdr:sp>
    <xdr:clientData/>
  </xdr:twoCellAnchor>
  <xdr:twoCellAnchor>
    <xdr:from>
      <xdr:col>20</xdr:col>
      <xdr:colOff>38100</xdr:colOff>
      <xdr:row>131</xdr:row>
      <xdr:rowOff>311333</xdr:rowOff>
    </xdr:from>
    <xdr:to>
      <xdr:col>34</xdr:col>
      <xdr:colOff>145929</xdr:colOff>
      <xdr:row>133</xdr:row>
      <xdr:rowOff>304801</xdr:rowOff>
    </xdr:to>
    <xdr:sp macro="" textlink="">
      <xdr:nvSpPr>
        <xdr:cNvPr id="9" name="Rectangle 3"/>
        <xdr:cNvSpPr>
          <a:spLocks noChangeArrowheads="1"/>
        </xdr:cNvSpPr>
      </xdr:nvSpPr>
      <xdr:spPr bwMode="auto">
        <a:xfrm>
          <a:off x="3695700" y="52005413"/>
          <a:ext cx="2668149" cy="4049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Ｄ．株式会社国際開発ジヤーナル社</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０．２百万円</a:t>
          </a:r>
        </a:p>
      </xdr:txBody>
    </xdr:sp>
    <xdr:clientData/>
  </xdr:twoCellAnchor>
  <xdr:twoCellAnchor>
    <xdr:from>
      <xdr:col>14</xdr:col>
      <xdr:colOff>156883</xdr:colOff>
      <xdr:row>122</xdr:row>
      <xdr:rowOff>134470</xdr:rowOff>
    </xdr:from>
    <xdr:to>
      <xdr:col>18</xdr:col>
      <xdr:colOff>56029</xdr:colOff>
      <xdr:row>122</xdr:row>
      <xdr:rowOff>291352</xdr:rowOff>
    </xdr:to>
    <xdr:sp macro="" textlink="">
      <xdr:nvSpPr>
        <xdr:cNvPr id="10" name="Rectangle 25"/>
        <xdr:cNvSpPr>
          <a:spLocks noChangeArrowheads="1"/>
        </xdr:cNvSpPr>
      </xdr:nvSpPr>
      <xdr:spPr bwMode="auto">
        <a:xfrm>
          <a:off x="2717203" y="49870210"/>
          <a:ext cx="630666" cy="1568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14</xdr:col>
      <xdr:colOff>156883</xdr:colOff>
      <xdr:row>117</xdr:row>
      <xdr:rowOff>123265</xdr:rowOff>
    </xdr:from>
    <xdr:to>
      <xdr:col>18</xdr:col>
      <xdr:colOff>30177</xdr:colOff>
      <xdr:row>117</xdr:row>
      <xdr:rowOff>289520</xdr:rowOff>
    </xdr:to>
    <xdr:sp macro="" textlink="">
      <xdr:nvSpPr>
        <xdr:cNvPr id="11" name="Rectangle 25"/>
        <xdr:cNvSpPr>
          <a:spLocks noChangeArrowheads="1"/>
        </xdr:cNvSpPr>
      </xdr:nvSpPr>
      <xdr:spPr bwMode="auto">
        <a:xfrm>
          <a:off x="2717203" y="48578845"/>
          <a:ext cx="604814" cy="1662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33618</xdr:colOff>
      <xdr:row>117</xdr:row>
      <xdr:rowOff>89647</xdr:rowOff>
    </xdr:from>
    <xdr:to>
      <xdr:col>49</xdr:col>
      <xdr:colOff>40232</xdr:colOff>
      <xdr:row>118</xdr:row>
      <xdr:rowOff>302404</xdr:rowOff>
    </xdr:to>
    <xdr:sp macro="" textlink="">
      <xdr:nvSpPr>
        <xdr:cNvPr id="12" name="AutoShape 10"/>
        <xdr:cNvSpPr>
          <a:spLocks noChangeArrowheads="1"/>
        </xdr:cNvSpPr>
      </xdr:nvSpPr>
      <xdr:spPr bwMode="auto">
        <a:xfrm>
          <a:off x="6434418" y="48545227"/>
          <a:ext cx="2566934" cy="5708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研究員に係る非常勤職員手当</a:t>
          </a:r>
        </a:p>
      </xdr:txBody>
    </xdr:sp>
    <xdr:clientData/>
  </xdr:twoCellAnchor>
  <xdr:twoCellAnchor>
    <xdr:from>
      <xdr:col>35</xdr:col>
      <xdr:colOff>56030</xdr:colOff>
      <xdr:row>122</xdr:row>
      <xdr:rowOff>78441</xdr:rowOff>
    </xdr:from>
    <xdr:to>
      <xdr:col>49</xdr:col>
      <xdr:colOff>62644</xdr:colOff>
      <xdr:row>123</xdr:row>
      <xdr:rowOff>322556</xdr:rowOff>
    </xdr:to>
    <xdr:sp macro="" textlink="">
      <xdr:nvSpPr>
        <xdr:cNvPr id="13" name="AutoShape 11"/>
        <xdr:cNvSpPr>
          <a:spLocks noChangeArrowheads="1"/>
        </xdr:cNvSpPr>
      </xdr:nvSpPr>
      <xdr:spPr bwMode="auto">
        <a:xfrm>
          <a:off x="6456830" y="49814181"/>
          <a:ext cx="2566934" cy="6022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nSpc>
              <a:spcPts val="1200"/>
            </a:lnSpc>
          </a:pPr>
          <a:r>
            <a:rPr lang="ja-JP" altLang="en-US" sz="1100" b="0" i="0" u="none" strike="noStrike" baseline="0" smtClean="0">
              <a:latin typeface="+mn-lt"/>
              <a:ea typeface="+mn-ea"/>
              <a:cs typeface="+mn-cs"/>
            </a:rPr>
            <a:t>研究員の国内外研修等への参加に係る旅費及び有識者に対する諸謝金等</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123265</xdr:colOff>
      <xdr:row>112</xdr:row>
      <xdr:rowOff>67235</xdr:rowOff>
    </xdr:from>
    <xdr:to>
      <xdr:col>18</xdr:col>
      <xdr:colOff>136893</xdr:colOff>
      <xdr:row>113</xdr:row>
      <xdr:rowOff>303475</xdr:rowOff>
    </xdr:to>
    <xdr:sp macro="" textlink="">
      <xdr:nvSpPr>
        <xdr:cNvPr id="14" name="AutoShape 23"/>
        <xdr:cNvSpPr>
          <a:spLocks noChangeArrowheads="1"/>
        </xdr:cNvSpPr>
      </xdr:nvSpPr>
      <xdr:spPr bwMode="auto">
        <a:xfrm>
          <a:off x="1769185" y="47494115"/>
          <a:ext cx="1659548" cy="5943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国際平和協力分野の調査・研究活動及び事務局業務支援</a:t>
          </a:r>
        </a:p>
      </xdr:txBody>
    </xdr:sp>
    <xdr:clientData/>
  </xdr:twoCellAnchor>
  <xdr:twoCellAnchor>
    <xdr:from>
      <xdr:col>14</xdr:col>
      <xdr:colOff>48490</xdr:colOff>
      <xdr:row>131</xdr:row>
      <xdr:rowOff>258783</xdr:rowOff>
    </xdr:from>
    <xdr:to>
      <xdr:col>19</xdr:col>
      <xdr:colOff>34636</xdr:colOff>
      <xdr:row>132</xdr:row>
      <xdr:rowOff>149925</xdr:rowOff>
    </xdr:to>
    <xdr:sp macro="" textlink="">
      <xdr:nvSpPr>
        <xdr:cNvPr id="15" name="Rectangle 25"/>
        <xdr:cNvSpPr>
          <a:spLocks noChangeArrowheads="1"/>
        </xdr:cNvSpPr>
      </xdr:nvSpPr>
      <xdr:spPr bwMode="auto">
        <a:xfrm>
          <a:off x="2570017" y="50308328"/>
          <a:ext cx="886692" cy="27214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随意契約（少額）</a:t>
          </a:r>
          <a:r>
            <a:rPr lang="en-US" altLang="ja-JP" sz="700" b="0" i="0" baseline="0">
              <a:effectLst/>
              <a:latin typeface="+mn-lt"/>
              <a:ea typeface="+mn-ea"/>
              <a:cs typeface="+mn-cs"/>
            </a:rPr>
            <a:t>】</a:t>
          </a:r>
        </a:p>
        <a:p>
          <a:pPr algn="ctr" rtl="0">
            <a:lnSpc>
              <a:spcPts val="800"/>
            </a:lnSpc>
            <a:defRPr sz="1000"/>
          </a:pP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0</xdr:colOff>
      <xdr:row>132</xdr:row>
      <xdr:rowOff>0</xdr:rowOff>
    </xdr:from>
    <xdr:to>
      <xdr:col>49</xdr:col>
      <xdr:colOff>38100</xdr:colOff>
      <xdr:row>133</xdr:row>
      <xdr:rowOff>258281</xdr:rowOff>
    </xdr:to>
    <xdr:sp macro="" textlink="">
      <xdr:nvSpPr>
        <xdr:cNvPr id="16" name="AutoShape 14"/>
        <xdr:cNvSpPr>
          <a:spLocks noChangeArrowheads="1"/>
        </xdr:cNvSpPr>
      </xdr:nvSpPr>
      <xdr:spPr bwMode="auto">
        <a:xfrm>
          <a:off x="6400800" y="52006500"/>
          <a:ext cx="2598420" cy="40306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研究員の募集に関する情報の掲載に係る費用等</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158172</xdr:colOff>
      <xdr:row>127</xdr:row>
      <xdr:rowOff>477983</xdr:rowOff>
    </xdr:from>
    <xdr:to>
      <xdr:col>20</xdr:col>
      <xdr:colOff>110836</xdr:colOff>
      <xdr:row>127</xdr:row>
      <xdr:rowOff>487219</xdr:rowOff>
    </xdr:to>
    <xdr:sp macro="" textlink="">
      <xdr:nvSpPr>
        <xdr:cNvPr id="17" name="Line 24"/>
        <xdr:cNvSpPr>
          <a:spLocks noChangeShapeType="1"/>
        </xdr:cNvSpPr>
      </xdr:nvSpPr>
      <xdr:spPr bwMode="auto">
        <a:xfrm flipV="1">
          <a:off x="2499590" y="49266765"/>
          <a:ext cx="1213428" cy="92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127</xdr:row>
      <xdr:rowOff>0</xdr:rowOff>
    </xdr:from>
    <xdr:to>
      <xdr:col>34</xdr:col>
      <xdr:colOff>128469</xdr:colOff>
      <xdr:row>128</xdr:row>
      <xdr:rowOff>323575</xdr:rowOff>
    </xdr:to>
    <xdr:sp macro="" textlink="">
      <xdr:nvSpPr>
        <xdr:cNvPr id="18" name="Rectangle 3"/>
        <xdr:cNvSpPr>
          <a:spLocks noChangeArrowheads="1"/>
        </xdr:cNvSpPr>
      </xdr:nvSpPr>
      <xdr:spPr bwMode="auto">
        <a:xfrm>
          <a:off x="3657600" y="50962560"/>
          <a:ext cx="2688789" cy="605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Ｃ．個人３名・４社</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０．８百万円</a:t>
          </a:r>
        </a:p>
      </xdr:txBody>
    </xdr:sp>
    <xdr:clientData/>
  </xdr:twoCellAnchor>
  <xdr:twoCellAnchor>
    <xdr:from>
      <xdr:col>13</xdr:col>
      <xdr:colOff>178529</xdr:colOff>
      <xdr:row>127</xdr:row>
      <xdr:rowOff>103044</xdr:rowOff>
    </xdr:from>
    <xdr:to>
      <xdr:col>20</xdr:col>
      <xdr:colOff>51088</xdr:colOff>
      <xdr:row>127</xdr:row>
      <xdr:rowOff>379269</xdr:rowOff>
    </xdr:to>
    <xdr:sp macro="" textlink="">
      <xdr:nvSpPr>
        <xdr:cNvPr id="19" name="Rectangle 25"/>
        <xdr:cNvSpPr>
          <a:spLocks noChangeArrowheads="1"/>
        </xdr:cNvSpPr>
      </xdr:nvSpPr>
      <xdr:spPr bwMode="auto">
        <a:xfrm>
          <a:off x="2519947" y="47721117"/>
          <a:ext cx="1133323" cy="276225"/>
        </a:xfrm>
        <a:prstGeom prst="rect">
          <a:avLst/>
        </a:prstGeom>
        <a:noFill/>
        <a:ln>
          <a:noFill/>
        </a:ln>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個人・随意契約（少額）</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56030</xdr:colOff>
      <xdr:row>127</xdr:row>
      <xdr:rowOff>78441</xdr:rowOff>
    </xdr:from>
    <xdr:to>
      <xdr:col>49</xdr:col>
      <xdr:colOff>62644</xdr:colOff>
      <xdr:row>128</xdr:row>
      <xdr:rowOff>322556</xdr:rowOff>
    </xdr:to>
    <xdr:sp macro="" textlink="">
      <xdr:nvSpPr>
        <xdr:cNvPr id="20" name="AutoShape 11"/>
        <xdr:cNvSpPr>
          <a:spLocks noChangeArrowheads="1"/>
        </xdr:cNvSpPr>
      </xdr:nvSpPr>
      <xdr:spPr bwMode="auto">
        <a:xfrm>
          <a:off x="6456830" y="51041001"/>
          <a:ext cx="2566934" cy="52605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nSpc>
              <a:spcPts val="1200"/>
            </a:lnSpc>
          </a:pPr>
          <a:r>
            <a:rPr lang="ja-JP" altLang="en-US" sz="1100" b="0" i="0" u="none" strike="noStrike" baseline="0">
              <a:solidFill>
                <a:srgbClr val="000000"/>
              </a:solidFill>
              <a:latin typeface="ＭＳ Ｐゴシック"/>
              <a:ea typeface="ＭＳ Ｐゴシック"/>
            </a:rPr>
            <a:t>研究員の国内外研修等への参加に必要な費用等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8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4" t="s">
        <v>0</v>
      </c>
      <c r="Y2" s="56"/>
      <c r="Z2" s="41"/>
      <c r="AA2" s="41"/>
      <c r="AB2" s="41"/>
      <c r="AC2" s="41"/>
      <c r="AD2" s="644">
        <v>2022</v>
      </c>
      <c r="AE2" s="644"/>
      <c r="AF2" s="644"/>
      <c r="AG2" s="644"/>
      <c r="AH2" s="644"/>
      <c r="AI2" s="66" t="s">
        <v>258</v>
      </c>
      <c r="AJ2" s="644" t="s">
        <v>579</v>
      </c>
      <c r="AK2" s="644"/>
      <c r="AL2" s="644"/>
      <c r="AM2" s="644"/>
      <c r="AN2" s="66" t="s">
        <v>258</v>
      </c>
      <c r="AO2" s="644">
        <v>21</v>
      </c>
      <c r="AP2" s="644"/>
      <c r="AQ2" s="644"/>
      <c r="AR2" s="67" t="s">
        <v>258</v>
      </c>
      <c r="AS2" s="645">
        <v>154</v>
      </c>
      <c r="AT2" s="645"/>
      <c r="AU2" s="645"/>
      <c r="AV2" s="66" t="str">
        <f>IF(AW2="","","-")</f>
        <v/>
      </c>
      <c r="AW2" s="646"/>
      <c r="AX2" s="646"/>
    </row>
    <row r="3" spans="1:50" ht="21" customHeight="1" thickBot="1" x14ac:dyDescent="0.2">
      <c r="A3" s="647" t="s">
        <v>569</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23" t="s">
        <v>59</v>
      </c>
      <c r="AJ3" s="649" t="s">
        <v>582</v>
      </c>
      <c r="AK3" s="649"/>
      <c r="AL3" s="649"/>
      <c r="AM3" s="649"/>
      <c r="AN3" s="649"/>
      <c r="AO3" s="649"/>
      <c r="AP3" s="649"/>
      <c r="AQ3" s="649"/>
      <c r="AR3" s="649"/>
      <c r="AS3" s="649"/>
      <c r="AT3" s="649"/>
      <c r="AU3" s="649"/>
      <c r="AV3" s="649"/>
      <c r="AW3" s="649"/>
      <c r="AX3" s="24" t="s">
        <v>60</v>
      </c>
    </row>
    <row r="4" spans="1:50" ht="24.75" customHeight="1" x14ac:dyDescent="0.15">
      <c r="A4" s="680" t="s">
        <v>23</v>
      </c>
      <c r="B4" s="681"/>
      <c r="C4" s="681"/>
      <c r="D4" s="681"/>
      <c r="E4" s="681"/>
      <c r="F4" s="681"/>
      <c r="G4" s="682" t="s">
        <v>580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581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62</v>
      </c>
      <c r="B5" s="693"/>
      <c r="C5" s="693"/>
      <c r="D5" s="693"/>
      <c r="E5" s="693"/>
      <c r="F5" s="694"/>
      <c r="G5" s="695" t="s">
        <v>343</v>
      </c>
      <c r="H5" s="696"/>
      <c r="I5" s="696"/>
      <c r="J5" s="696"/>
      <c r="K5" s="696"/>
      <c r="L5" s="696"/>
      <c r="M5" s="697" t="s">
        <v>61</v>
      </c>
      <c r="N5" s="698"/>
      <c r="O5" s="698"/>
      <c r="P5" s="698"/>
      <c r="Q5" s="698"/>
      <c r="R5" s="699"/>
      <c r="S5" s="700" t="s">
        <v>65</v>
      </c>
      <c r="T5" s="696"/>
      <c r="U5" s="696"/>
      <c r="V5" s="696"/>
      <c r="W5" s="696"/>
      <c r="X5" s="701"/>
      <c r="Y5" s="702" t="s">
        <v>3</v>
      </c>
      <c r="Z5" s="703"/>
      <c r="AA5" s="703"/>
      <c r="AB5" s="703"/>
      <c r="AC5" s="703"/>
      <c r="AD5" s="704"/>
      <c r="AE5" s="661" t="s">
        <v>615</v>
      </c>
      <c r="AF5" s="661"/>
      <c r="AG5" s="661"/>
      <c r="AH5" s="661"/>
      <c r="AI5" s="661"/>
      <c r="AJ5" s="661"/>
      <c r="AK5" s="661"/>
      <c r="AL5" s="661"/>
      <c r="AM5" s="661"/>
      <c r="AN5" s="661"/>
      <c r="AO5" s="661"/>
      <c r="AP5" s="662"/>
      <c r="AQ5" s="663" t="s">
        <v>671</v>
      </c>
      <c r="AR5" s="664"/>
      <c r="AS5" s="664"/>
      <c r="AT5" s="664"/>
      <c r="AU5" s="664"/>
      <c r="AV5" s="664"/>
      <c r="AW5" s="664"/>
      <c r="AX5" s="665"/>
    </row>
    <row r="6" spans="1:50" ht="39" customHeight="1" x14ac:dyDescent="0.15">
      <c r="A6" s="666" t="s">
        <v>4</v>
      </c>
      <c r="B6" s="667"/>
      <c r="C6" s="667"/>
      <c r="D6" s="667"/>
      <c r="E6" s="667"/>
      <c r="F6" s="667"/>
      <c r="G6" s="668" t="str">
        <f>入力規則等!F39</f>
        <v>一般会計</v>
      </c>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70"/>
    </row>
    <row r="7" spans="1:50" ht="49.5" customHeight="1" x14ac:dyDescent="0.15">
      <c r="A7" s="650" t="s">
        <v>20</v>
      </c>
      <c r="B7" s="651"/>
      <c r="C7" s="651"/>
      <c r="D7" s="651"/>
      <c r="E7" s="651"/>
      <c r="F7" s="652"/>
      <c r="G7" s="671" t="s">
        <v>583</v>
      </c>
      <c r="H7" s="672"/>
      <c r="I7" s="672"/>
      <c r="J7" s="672"/>
      <c r="K7" s="672"/>
      <c r="L7" s="672"/>
      <c r="M7" s="672"/>
      <c r="N7" s="672"/>
      <c r="O7" s="672"/>
      <c r="P7" s="672"/>
      <c r="Q7" s="672"/>
      <c r="R7" s="672"/>
      <c r="S7" s="672"/>
      <c r="T7" s="672"/>
      <c r="U7" s="672"/>
      <c r="V7" s="672"/>
      <c r="W7" s="672"/>
      <c r="X7" s="673"/>
      <c r="Y7" s="674" t="s">
        <v>243</v>
      </c>
      <c r="Z7" s="447"/>
      <c r="AA7" s="447"/>
      <c r="AB7" s="447"/>
      <c r="AC7" s="447"/>
      <c r="AD7" s="675"/>
      <c r="AE7" s="676" t="s">
        <v>584</v>
      </c>
      <c r="AF7" s="677"/>
      <c r="AG7" s="677"/>
      <c r="AH7" s="677"/>
      <c r="AI7" s="677"/>
      <c r="AJ7" s="677"/>
      <c r="AK7" s="677"/>
      <c r="AL7" s="677"/>
      <c r="AM7" s="677"/>
      <c r="AN7" s="677"/>
      <c r="AO7" s="677"/>
      <c r="AP7" s="677"/>
      <c r="AQ7" s="677"/>
      <c r="AR7" s="677"/>
      <c r="AS7" s="677"/>
      <c r="AT7" s="677"/>
      <c r="AU7" s="677"/>
      <c r="AV7" s="677"/>
      <c r="AW7" s="677"/>
      <c r="AX7" s="678"/>
    </row>
    <row r="8" spans="1:50" ht="53.25" customHeight="1" x14ac:dyDescent="0.15">
      <c r="A8" s="650" t="s">
        <v>178</v>
      </c>
      <c r="B8" s="651"/>
      <c r="C8" s="651"/>
      <c r="D8" s="651"/>
      <c r="E8" s="651"/>
      <c r="F8" s="652"/>
      <c r="G8" s="653" t="str">
        <f>入力規則等!A27</f>
        <v>-</v>
      </c>
      <c r="H8" s="654"/>
      <c r="I8" s="654"/>
      <c r="J8" s="654"/>
      <c r="K8" s="654"/>
      <c r="L8" s="654"/>
      <c r="M8" s="654"/>
      <c r="N8" s="654"/>
      <c r="O8" s="654"/>
      <c r="P8" s="654"/>
      <c r="Q8" s="654"/>
      <c r="R8" s="654"/>
      <c r="S8" s="654"/>
      <c r="T8" s="654"/>
      <c r="U8" s="654"/>
      <c r="V8" s="654"/>
      <c r="W8" s="654"/>
      <c r="X8" s="655"/>
      <c r="Y8" s="656" t="s">
        <v>179</v>
      </c>
      <c r="Z8" s="657"/>
      <c r="AA8" s="657"/>
      <c r="AB8" s="657"/>
      <c r="AC8" s="657"/>
      <c r="AD8" s="658"/>
      <c r="AE8" s="659" t="str">
        <f>入力規則等!K13</f>
        <v>その他の事項経費</v>
      </c>
      <c r="AF8" s="654"/>
      <c r="AG8" s="654"/>
      <c r="AH8" s="654"/>
      <c r="AI8" s="654"/>
      <c r="AJ8" s="654"/>
      <c r="AK8" s="654"/>
      <c r="AL8" s="654"/>
      <c r="AM8" s="654"/>
      <c r="AN8" s="654"/>
      <c r="AO8" s="654"/>
      <c r="AP8" s="654"/>
      <c r="AQ8" s="654"/>
      <c r="AR8" s="654"/>
      <c r="AS8" s="654"/>
      <c r="AT8" s="654"/>
      <c r="AU8" s="654"/>
      <c r="AV8" s="654"/>
      <c r="AW8" s="654"/>
      <c r="AX8" s="660"/>
    </row>
    <row r="9" spans="1:50" ht="58.5" customHeight="1" x14ac:dyDescent="0.15">
      <c r="A9" s="628" t="s">
        <v>21</v>
      </c>
      <c r="B9" s="629"/>
      <c r="C9" s="629"/>
      <c r="D9" s="629"/>
      <c r="E9" s="629"/>
      <c r="F9" s="629"/>
      <c r="G9" s="705" t="s">
        <v>585</v>
      </c>
      <c r="H9" s="706"/>
      <c r="I9" s="706"/>
      <c r="J9" s="706"/>
      <c r="K9" s="706"/>
      <c r="L9" s="706"/>
      <c r="M9" s="706"/>
      <c r="N9" s="706"/>
      <c r="O9" s="706"/>
      <c r="P9" s="706"/>
      <c r="Q9" s="706"/>
      <c r="R9" s="706"/>
      <c r="S9" s="706"/>
      <c r="T9" s="706"/>
      <c r="U9" s="706"/>
      <c r="V9" s="706"/>
      <c r="W9" s="706"/>
      <c r="X9" s="706"/>
      <c r="Y9" s="706"/>
      <c r="Z9" s="706"/>
      <c r="AA9" s="706"/>
      <c r="AB9" s="706"/>
      <c r="AC9" s="706"/>
      <c r="AD9" s="706"/>
      <c r="AE9" s="706"/>
      <c r="AF9" s="706"/>
      <c r="AG9" s="706"/>
      <c r="AH9" s="706"/>
      <c r="AI9" s="706"/>
      <c r="AJ9" s="706"/>
      <c r="AK9" s="706"/>
      <c r="AL9" s="706"/>
      <c r="AM9" s="706"/>
      <c r="AN9" s="706"/>
      <c r="AO9" s="706"/>
      <c r="AP9" s="706"/>
      <c r="AQ9" s="706"/>
      <c r="AR9" s="706"/>
      <c r="AS9" s="706"/>
      <c r="AT9" s="706"/>
      <c r="AU9" s="706"/>
      <c r="AV9" s="706"/>
      <c r="AW9" s="706"/>
      <c r="AX9" s="707"/>
    </row>
    <row r="10" spans="1:50" ht="80.25" customHeight="1" x14ac:dyDescent="0.15">
      <c r="A10" s="616" t="s">
        <v>27</v>
      </c>
      <c r="B10" s="617"/>
      <c r="C10" s="617"/>
      <c r="D10" s="617"/>
      <c r="E10" s="617"/>
      <c r="F10" s="617"/>
      <c r="G10" s="618" t="s">
        <v>586</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616" t="s">
        <v>5</v>
      </c>
      <c r="B11" s="617"/>
      <c r="C11" s="617"/>
      <c r="D11" s="617"/>
      <c r="E11" s="617"/>
      <c r="F11" s="621"/>
      <c r="G11" s="622" t="str">
        <f>入力規則等!P10</f>
        <v>直接実施</v>
      </c>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3"/>
      <c r="AW11" s="623"/>
      <c r="AX11" s="624"/>
    </row>
    <row r="12" spans="1:50" ht="21" customHeight="1" x14ac:dyDescent="0.15">
      <c r="A12" s="625" t="s">
        <v>22</v>
      </c>
      <c r="B12" s="626"/>
      <c r="C12" s="626"/>
      <c r="D12" s="626"/>
      <c r="E12" s="626"/>
      <c r="F12" s="627"/>
      <c r="G12" s="631"/>
      <c r="H12" s="632"/>
      <c r="I12" s="632"/>
      <c r="J12" s="632"/>
      <c r="K12" s="632"/>
      <c r="L12" s="632"/>
      <c r="M12" s="632"/>
      <c r="N12" s="632"/>
      <c r="O12" s="632"/>
      <c r="P12" s="427" t="s">
        <v>390</v>
      </c>
      <c r="Q12" s="428"/>
      <c r="R12" s="428"/>
      <c r="S12" s="428"/>
      <c r="T12" s="428"/>
      <c r="U12" s="428"/>
      <c r="V12" s="429"/>
      <c r="W12" s="427" t="s">
        <v>542</v>
      </c>
      <c r="X12" s="428"/>
      <c r="Y12" s="428"/>
      <c r="Z12" s="428"/>
      <c r="AA12" s="428"/>
      <c r="AB12" s="428"/>
      <c r="AC12" s="429"/>
      <c r="AD12" s="427" t="s">
        <v>544</v>
      </c>
      <c r="AE12" s="428"/>
      <c r="AF12" s="428"/>
      <c r="AG12" s="428"/>
      <c r="AH12" s="428"/>
      <c r="AI12" s="428"/>
      <c r="AJ12" s="429"/>
      <c r="AK12" s="427" t="s">
        <v>560</v>
      </c>
      <c r="AL12" s="428"/>
      <c r="AM12" s="428"/>
      <c r="AN12" s="428"/>
      <c r="AO12" s="428"/>
      <c r="AP12" s="428"/>
      <c r="AQ12" s="429"/>
      <c r="AR12" s="427" t="s">
        <v>561</v>
      </c>
      <c r="AS12" s="428"/>
      <c r="AT12" s="428"/>
      <c r="AU12" s="428"/>
      <c r="AV12" s="428"/>
      <c r="AW12" s="428"/>
      <c r="AX12" s="711"/>
    </row>
    <row r="13" spans="1:50" ht="21" customHeight="1" x14ac:dyDescent="0.15">
      <c r="A13" s="243"/>
      <c r="B13" s="244"/>
      <c r="C13" s="244"/>
      <c r="D13" s="244"/>
      <c r="E13" s="244"/>
      <c r="F13" s="245"/>
      <c r="G13" s="602" t="s">
        <v>6</v>
      </c>
      <c r="H13" s="603"/>
      <c r="I13" s="712" t="s">
        <v>7</v>
      </c>
      <c r="J13" s="713"/>
      <c r="K13" s="713"/>
      <c r="L13" s="713"/>
      <c r="M13" s="713"/>
      <c r="N13" s="713"/>
      <c r="O13" s="714"/>
      <c r="P13" s="570">
        <v>47</v>
      </c>
      <c r="Q13" s="571"/>
      <c r="R13" s="571"/>
      <c r="S13" s="571"/>
      <c r="T13" s="571"/>
      <c r="U13" s="571"/>
      <c r="V13" s="572"/>
      <c r="W13" s="570">
        <v>49</v>
      </c>
      <c r="X13" s="571"/>
      <c r="Y13" s="571"/>
      <c r="Z13" s="571"/>
      <c r="AA13" s="571"/>
      <c r="AB13" s="571"/>
      <c r="AC13" s="572"/>
      <c r="AD13" s="570">
        <v>49</v>
      </c>
      <c r="AE13" s="571"/>
      <c r="AF13" s="571"/>
      <c r="AG13" s="571"/>
      <c r="AH13" s="571"/>
      <c r="AI13" s="571"/>
      <c r="AJ13" s="572"/>
      <c r="AK13" s="570">
        <v>49</v>
      </c>
      <c r="AL13" s="571"/>
      <c r="AM13" s="571"/>
      <c r="AN13" s="571"/>
      <c r="AO13" s="571"/>
      <c r="AP13" s="571"/>
      <c r="AQ13" s="572"/>
      <c r="AR13" s="579">
        <v>49</v>
      </c>
      <c r="AS13" s="580"/>
      <c r="AT13" s="580"/>
      <c r="AU13" s="580"/>
      <c r="AV13" s="580"/>
      <c r="AW13" s="580"/>
      <c r="AX13" s="642"/>
    </row>
    <row r="14" spans="1:50" ht="21" customHeight="1" x14ac:dyDescent="0.15">
      <c r="A14" s="243"/>
      <c r="B14" s="244"/>
      <c r="C14" s="244"/>
      <c r="D14" s="244"/>
      <c r="E14" s="244"/>
      <c r="F14" s="245"/>
      <c r="G14" s="604"/>
      <c r="H14" s="605"/>
      <c r="I14" s="610" t="s">
        <v>8</v>
      </c>
      <c r="J14" s="640"/>
      <c r="K14" s="640"/>
      <c r="L14" s="640"/>
      <c r="M14" s="640"/>
      <c r="N14" s="640"/>
      <c r="O14" s="641"/>
      <c r="P14" s="570">
        <v>-6</v>
      </c>
      <c r="Q14" s="571"/>
      <c r="R14" s="571"/>
      <c r="S14" s="571"/>
      <c r="T14" s="571"/>
      <c r="U14" s="571"/>
      <c r="V14" s="572"/>
      <c r="W14" s="570">
        <v>-5</v>
      </c>
      <c r="X14" s="571"/>
      <c r="Y14" s="571"/>
      <c r="Z14" s="571"/>
      <c r="AA14" s="571"/>
      <c r="AB14" s="571"/>
      <c r="AC14" s="572"/>
      <c r="AD14" s="570">
        <v>-8</v>
      </c>
      <c r="AE14" s="571"/>
      <c r="AF14" s="571"/>
      <c r="AG14" s="571"/>
      <c r="AH14" s="571"/>
      <c r="AI14" s="571"/>
      <c r="AJ14" s="572"/>
      <c r="AK14" s="570"/>
      <c r="AL14" s="571"/>
      <c r="AM14" s="571"/>
      <c r="AN14" s="571"/>
      <c r="AO14" s="571"/>
      <c r="AP14" s="571"/>
      <c r="AQ14" s="572"/>
      <c r="AR14" s="608"/>
      <c r="AS14" s="608"/>
      <c r="AT14" s="608"/>
      <c r="AU14" s="608"/>
      <c r="AV14" s="608"/>
      <c r="AW14" s="608"/>
      <c r="AX14" s="609"/>
    </row>
    <row r="15" spans="1:50" ht="21" customHeight="1" x14ac:dyDescent="0.15">
      <c r="A15" s="243"/>
      <c r="B15" s="244"/>
      <c r="C15" s="244"/>
      <c r="D15" s="244"/>
      <c r="E15" s="244"/>
      <c r="F15" s="245"/>
      <c r="G15" s="604"/>
      <c r="H15" s="605"/>
      <c r="I15" s="610" t="s">
        <v>47</v>
      </c>
      <c r="J15" s="611"/>
      <c r="K15" s="611"/>
      <c r="L15" s="611"/>
      <c r="M15" s="611"/>
      <c r="N15" s="611"/>
      <c r="O15" s="612"/>
      <c r="P15" s="570" t="s">
        <v>616</v>
      </c>
      <c r="Q15" s="571"/>
      <c r="R15" s="571"/>
      <c r="S15" s="571"/>
      <c r="T15" s="571"/>
      <c r="U15" s="571"/>
      <c r="V15" s="572"/>
      <c r="W15" s="570" t="s">
        <v>616</v>
      </c>
      <c r="X15" s="571"/>
      <c r="Y15" s="571"/>
      <c r="Z15" s="571"/>
      <c r="AA15" s="571"/>
      <c r="AB15" s="571"/>
      <c r="AC15" s="572"/>
      <c r="AD15" s="570" t="s">
        <v>616</v>
      </c>
      <c r="AE15" s="571"/>
      <c r="AF15" s="571"/>
      <c r="AG15" s="571"/>
      <c r="AH15" s="571"/>
      <c r="AI15" s="571"/>
      <c r="AJ15" s="572"/>
      <c r="AK15" s="570" t="s">
        <v>616</v>
      </c>
      <c r="AL15" s="571"/>
      <c r="AM15" s="571"/>
      <c r="AN15" s="571"/>
      <c r="AO15" s="571"/>
      <c r="AP15" s="571"/>
      <c r="AQ15" s="572"/>
      <c r="AR15" s="570"/>
      <c r="AS15" s="571"/>
      <c r="AT15" s="571"/>
      <c r="AU15" s="571"/>
      <c r="AV15" s="571"/>
      <c r="AW15" s="571"/>
      <c r="AX15" s="643"/>
    </row>
    <row r="16" spans="1:50" ht="21" customHeight="1" x14ac:dyDescent="0.15">
      <c r="A16" s="243"/>
      <c r="B16" s="244"/>
      <c r="C16" s="244"/>
      <c r="D16" s="244"/>
      <c r="E16" s="244"/>
      <c r="F16" s="245"/>
      <c r="G16" s="604"/>
      <c r="H16" s="605"/>
      <c r="I16" s="610" t="s">
        <v>48</v>
      </c>
      <c r="J16" s="611"/>
      <c r="K16" s="611"/>
      <c r="L16" s="611"/>
      <c r="M16" s="611"/>
      <c r="N16" s="611"/>
      <c r="O16" s="612"/>
      <c r="P16" s="570" t="s">
        <v>616</v>
      </c>
      <c r="Q16" s="571"/>
      <c r="R16" s="571"/>
      <c r="S16" s="571"/>
      <c r="T16" s="571"/>
      <c r="U16" s="571"/>
      <c r="V16" s="572"/>
      <c r="W16" s="570" t="s">
        <v>616</v>
      </c>
      <c r="X16" s="571"/>
      <c r="Y16" s="571"/>
      <c r="Z16" s="571"/>
      <c r="AA16" s="571"/>
      <c r="AB16" s="571"/>
      <c r="AC16" s="572"/>
      <c r="AD16" s="570" t="s">
        <v>616</v>
      </c>
      <c r="AE16" s="571"/>
      <c r="AF16" s="571"/>
      <c r="AG16" s="571"/>
      <c r="AH16" s="571"/>
      <c r="AI16" s="571"/>
      <c r="AJ16" s="572"/>
      <c r="AK16" s="570"/>
      <c r="AL16" s="571"/>
      <c r="AM16" s="571"/>
      <c r="AN16" s="571"/>
      <c r="AO16" s="571"/>
      <c r="AP16" s="571"/>
      <c r="AQ16" s="572"/>
      <c r="AR16" s="708"/>
      <c r="AS16" s="709"/>
      <c r="AT16" s="709"/>
      <c r="AU16" s="709"/>
      <c r="AV16" s="709"/>
      <c r="AW16" s="709"/>
      <c r="AX16" s="710"/>
    </row>
    <row r="17" spans="1:50" ht="24.75" customHeight="1" x14ac:dyDescent="0.15">
      <c r="A17" s="243"/>
      <c r="B17" s="244"/>
      <c r="C17" s="244"/>
      <c r="D17" s="244"/>
      <c r="E17" s="244"/>
      <c r="F17" s="245"/>
      <c r="G17" s="604"/>
      <c r="H17" s="605"/>
      <c r="I17" s="610" t="s">
        <v>46</v>
      </c>
      <c r="J17" s="640"/>
      <c r="K17" s="640"/>
      <c r="L17" s="640"/>
      <c r="M17" s="640"/>
      <c r="N17" s="640"/>
      <c r="O17" s="641"/>
      <c r="P17" s="570" t="s">
        <v>616</v>
      </c>
      <c r="Q17" s="571"/>
      <c r="R17" s="571"/>
      <c r="S17" s="571"/>
      <c r="T17" s="571"/>
      <c r="U17" s="571"/>
      <c r="V17" s="572"/>
      <c r="W17" s="570" t="s">
        <v>616</v>
      </c>
      <c r="X17" s="571"/>
      <c r="Y17" s="571"/>
      <c r="Z17" s="571"/>
      <c r="AA17" s="571"/>
      <c r="AB17" s="571"/>
      <c r="AC17" s="572"/>
      <c r="AD17" s="570" t="s">
        <v>616</v>
      </c>
      <c r="AE17" s="571"/>
      <c r="AF17" s="571"/>
      <c r="AG17" s="571"/>
      <c r="AH17" s="571"/>
      <c r="AI17" s="571"/>
      <c r="AJ17" s="572"/>
      <c r="AK17" s="570"/>
      <c r="AL17" s="571"/>
      <c r="AM17" s="571"/>
      <c r="AN17" s="571"/>
      <c r="AO17" s="571"/>
      <c r="AP17" s="571"/>
      <c r="AQ17" s="572"/>
      <c r="AR17" s="600"/>
      <c r="AS17" s="600"/>
      <c r="AT17" s="600"/>
      <c r="AU17" s="600"/>
      <c r="AV17" s="600"/>
      <c r="AW17" s="600"/>
      <c r="AX17" s="601"/>
    </row>
    <row r="18" spans="1:50" ht="24.75" customHeight="1" x14ac:dyDescent="0.15">
      <c r="A18" s="243"/>
      <c r="B18" s="244"/>
      <c r="C18" s="244"/>
      <c r="D18" s="244"/>
      <c r="E18" s="244"/>
      <c r="F18" s="245"/>
      <c r="G18" s="606"/>
      <c r="H18" s="607"/>
      <c r="I18" s="633" t="s">
        <v>18</v>
      </c>
      <c r="J18" s="634"/>
      <c r="K18" s="634"/>
      <c r="L18" s="634"/>
      <c r="M18" s="634"/>
      <c r="N18" s="634"/>
      <c r="O18" s="635"/>
      <c r="P18" s="636">
        <f>SUM(P13:V17)</f>
        <v>41</v>
      </c>
      <c r="Q18" s="637"/>
      <c r="R18" s="637"/>
      <c r="S18" s="637"/>
      <c r="T18" s="637"/>
      <c r="U18" s="637"/>
      <c r="V18" s="638"/>
      <c r="W18" s="636">
        <f>SUM(W13:AC17)</f>
        <v>44</v>
      </c>
      <c r="X18" s="637"/>
      <c r="Y18" s="637"/>
      <c r="Z18" s="637"/>
      <c r="AA18" s="637"/>
      <c r="AB18" s="637"/>
      <c r="AC18" s="638"/>
      <c r="AD18" s="636">
        <f>SUM(AD13:AJ17)</f>
        <v>41</v>
      </c>
      <c r="AE18" s="637"/>
      <c r="AF18" s="637"/>
      <c r="AG18" s="637"/>
      <c r="AH18" s="637"/>
      <c r="AI18" s="637"/>
      <c r="AJ18" s="638"/>
      <c r="AK18" s="636">
        <f>SUM(AK13:AQ17)</f>
        <v>49</v>
      </c>
      <c r="AL18" s="637"/>
      <c r="AM18" s="637"/>
      <c r="AN18" s="637"/>
      <c r="AO18" s="637"/>
      <c r="AP18" s="637"/>
      <c r="AQ18" s="638"/>
      <c r="AR18" s="636">
        <f>SUM(AR13:AX17)</f>
        <v>49</v>
      </c>
      <c r="AS18" s="637"/>
      <c r="AT18" s="637"/>
      <c r="AU18" s="637"/>
      <c r="AV18" s="637"/>
      <c r="AW18" s="637"/>
      <c r="AX18" s="639"/>
    </row>
    <row r="19" spans="1:50" ht="24.75" customHeight="1" x14ac:dyDescent="0.15">
      <c r="A19" s="243"/>
      <c r="B19" s="244"/>
      <c r="C19" s="244"/>
      <c r="D19" s="244"/>
      <c r="E19" s="244"/>
      <c r="F19" s="245"/>
      <c r="G19" s="614" t="s">
        <v>9</v>
      </c>
      <c r="H19" s="615"/>
      <c r="I19" s="615"/>
      <c r="J19" s="615"/>
      <c r="K19" s="615"/>
      <c r="L19" s="615"/>
      <c r="M19" s="615"/>
      <c r="N19" s="615"/>
      <c r="O19" s="615"/>
      <c r="P19" s="570">
        <v>23</v>
      </c>
      <c r="Q19" s="571"/>
      <c r="R19" s="571"/>
      <c r="S19" s="571"/>
      <c r="T19" s="571"/>
      <c r="U19" s="571"/>
      <c r="V19" s="572"/>
      <c r="W19" s="570">
        <v>29</v>
      </c>
      <c r="X19" s="571"/>
      <c r="Y19" s="571"/>
      <c r="Z19" s="571"/>
      <c r="AA19" s="571"/>
      <c r="AB19" s="571"/>
      <c r="AC19" s="572"/>
      <c r="AD19" s="570">
        <v>23</v>
      </c>
      <c r="AE19" s="571"/>
      <c r="AF19" s="571"/>
      <c r="AG19" s="571"/>
      <c r="AH19" s="571"/>
      <c r="AI19" s="571"/>
      <c r="AJ19" s="572"/>
      <c r="AK19" s="591"/>
      <c r="AL19" s="591"/>
      <c r="AM19" s="591"/>
      <c r="AN19" s="591"/>
      <c r="AO19" s="591"/>
      <c r="AP19" s="591"/>
      <c r="AQ19" s="591"/>
      <c r="AR19" s="591"/>
      <c r="AS19" s="591"/>
      <c r="AT19" s="591"/>
      <c r="AU19" s="591"/>
      <c r="AV19" s="591"/>
      <c r="AW19" s="591"/>
      <c r="AX19" s="593"/>
    </row>
    <row r="20" spans="1:50" ht="24.75" customHeight="1" x14ac:dyDescent="0.15">
      <c r="A20" s="243"/>
      <c r="B20" s="244"/>
      <c r="C20" s="244"/>
      <c r="D20" s="244"/>
      <c r="E20" s="244"/>
      <c r="F20" s="245"/>
      <c r="G20" s="614" t="s">
        <v>10</v>
      </c>
      <c r="H20" s="615"/>
      <c r="I20" s="615"/>
      <c r="J20" s="615"/>
      <c r="K20" s="615"/>
      <c r="L20" s="615"/>
      <c r="M20" s="615"/>
      <c r="N20" s="615"/>
      <c r="O20" s="615"/>
      <c r="P20" s="590">
        <f>IF(P18=0, "-", SUM(P19)/P18)</f>
        <v>0.56097560975609762</v>
      </c>
      <c r="Q20" s="590"/>
      <c r="R20" s="590"/>
      <c r="S20" s="590"/>
      <c r="T20" s="590"/>
      <c r="U20" s="590"/>
      <c r="V20" s="590"/>
      <c r="W20" s="590">
        <f>IF(W18=0, "-", SUM(W19)/W18)</f>
        <v>0.65909090909090906</v>
      </c>
      <c r="X20" s="590"/>
      <c r="Y20" s="590"/>
      <c r="Z20" s="590"/>
      <c r="AA20" s="590"/>
      <c r="AB20" s="590"/>
      <c r="AC20" s="590"/>
      <c r="AD20" s="590">
        <f>IF(AD18=0, "-", SUM(AD19)/AD18)</f>
        <v>0.56097560975609762</v>
      </c>
      <c r="AE20" s="590"/>
      <c r="AF20" s="590"/>
      <c r="AG20" s="590"/>
      <c r="AH20" s="590"/>
      <c r="AI20" s="590"/>
      <c r="AJ20" s="590"/>
      <c r="AK20" s="591"/>
      <c r="AL20" s="591"/>
      <c r="AM20" s="591"/>
      <c r="AN20" s="591"/>
      <c r="AO20" s="591"/>
      <c r="AP20" s="591"/>
      <c r="AQ20" s="592"/>
      <c r="AR20" s="592"/>
      <c r="AS20" s="592"/>
      <c r="AT20" s="592"/>
      <c r="AU20" s="591"/>
      <c r="AV20" s="591"/>
      <c r="AW20" s="591"/>
      <c r="AX20" s="593"/>
    </row>
    <row r="21" spans="1:50" ht="25.5" customHeight="1" x14ac:dyDescent="0.15">
      <c r="A21" s="628"/>
      <c r="B21" s="629"/>
      <c r="C21" s="629"/>
      <c r="D21" s="629"/>
      <c r="E21" s="629"/>
      <c r="F21" s="630"/>
      <c r="G21" s="588" t="s">
        <v>218</v>
      </c>
      <c r="H21" s="589"/>
      <c r="I21" s="589"/>
      <c r="J21" s="589"/>
      <c r="K21" s="589"/>
      <c r="L21" s="589"/>
      <c r="M21" s="589"/>
      <c r="N21" s="589"/>
      <c r="O21" s="589"/>
      <c r="P21" s="590">
        <f>IF(P19=0, "-", SUM(P19)/SUM(P13,P14))</f>
        <v>0.56097560975609762</v>
      </c>
      <c r="Q21" s="590"/>
      <c r="R21" s="590"/>
      <c r="S21" s="590"/>
      <c r="T21" s="590"/>
      <c r="U21" s="590"/>
      <c r="V21" s="590"/>
      <c r="W21" s="590">
        <f>IF(W19=0, "-", SUM(W19)/SUM(W13,W14))</f>
        <v>0.65909090909090906</v>
      </c>
      <c r="X21" s="590"/>
      <c r="Y21" s="590"/>
      <c r="Z21" s="590"/>
      <c r="AA21" s="590"/>
      <c r="AB21" s="590"/>
      <c r="AC21" s="590"/>
      <c r="AD21" s="590">
        <f>IF(AD19=0, "-", SUM(AD19)/SUM(AD13,AD14))</f>
        <v>0.56097560975609762</v>
      </c>
      <c r="AE21" s="590"/>
      <c r="AF21" s="590"/>
      <c r="AG21" s="590"/>
      <c r="AH21" s="590"/>
      <c r="AI21" s="590"/>
      <c r="AJ21" s="590"/>
      <c r="AK21" s="591"/>
      <c r="AL21" s="591"/>
      <c r="AM21" s="591"/>
      <c r="AN21" s="591"/>
      <c r="AO21" s="591"/>
      <c r="AP21" s="591"/>
      <c r="AQ21" s="592"/>
      <c r="AR21" s="592"/>
      <c r="AS21" s="592"/>
      <c r="AT21" s="592"/>
      <c r="AU21" s="591"/>
      <c r="AV21" s="591"/>
      <c r="AW21" s="591"/>
      <c r="AX21" s="593"/>
    </row>
    <row r="22" spans="1:50" ht="18.75" customHeight="1" x14ac:dyDescent="0.15">
      <c r="A22" s="546" t="s">
        <v>564</v>
      </c>
      <c r="B22" s="547"/>
      <c r="C22" s="547"/>
      <c r="D22" s="547"/>
      <c r="E22" s="547"/>
      <c r="F22" s="548"/>
      <c r="G22" s="552" t="s">
        <v>210</v>
      </c>
      <c r="H22" s="553"/>
      <c r="I22" s="553"/>
      <c r="J22" s="553"/>
      <c r="K22" s="553"/>
      <c r="L22" s="553"/>
      <c r="M22" s="553"/>
      <c r="N22" s="553"/>
      <c r="O22" s="554"/>
      <c r="P22" s="555" t="s">
        <v>562</v>
      </c>
      <c r="Q22" s="553"/>
      <c r="R22" s="553"/>
      <c r="S22" s="553"/>
      <c r="T22" s="553"/>
      <c r="U22" s="553"/>
      <c r="V22" s="554"/>
      <c r="W22" s="555" t="s">
        <v>563</v>
      </c>
      <c r="X22" s="553"/>
      <c r="Y22" s="553"/>
      <c r="Z22" s="553"/>
      <c r="AA22" s="553"/>
      <c r="AB22" s="553"/>
      <c r="AC22" s="554"/>
      <c r="AD22" s="555" t="s">
        <v>209</v>
      </c>
      <c r="AE22" s="553"/>
      <c r="AF22" s="553"/>
      <c r="AG22" s="553"/>
      <c r="AH22" s="553"/>
      <c r="AI22" s="553"/>
      <c r="AJ22" s="553"/>
      <c r="AK22" s="553"/>
      <c r="AL22" s="553"/>
      <c r="AM22" s="553"/>
      <c r="AN22" s="553"/>
      <c r="AO22" s="553"/>
      <c r="AP22" s="553"/>
      <c r="AQ22" s="553"/>
      <c r="AR22" s="553"/>
      <c r="AS22" s="553"/>
      <c r="AT22" s="553"/>
      <c r="AU22" s="553"/>
      <c r="AV22" s="553"/>
      <c r="AW22" s="553"/>
      <c r="AX22" s="613"/>
    </row>
    <row r="23" spans="1:50" ht="25.5" customHeight="1" x14ac:dyDescent="0.15">
      <c r="A23" s="549"/>
      <c r="B23" s="550"/>
      <c r="C23" s="550"/>
      <c r="D23" s="550"/>
      <c r="E23" s="550"/>
      <c r="F23" s="551"/>
      <c r="G23" s="576" t="s">
        <v>617</v>
      </c>
      <c r="H23" s="577"/>
      <c r="I23" s="577"/>
      <c r="J23" s="577"/>
      <c r="K23" s="577"/>
      <c r="L23" s="577"/>
      <c r="M23" s="577"/>
      <c r="N23" s="577"/>
      <c r="O23" s="578"/>
      <c r="P23" s="579">
        <v>40</v>
      </c>
      <c r="Q23" s="580"/>
      <c r="R23" s="580"/>
      <c r="S23" s="580"/>
      <c r="T23" s="580"/>
      <c r="U23" s="580"/>
      <c r="V23" s="581"/>
      <c r="W23" s="579">
        <v>40</v>
      </c>
      <c r="X23" s="580"/>
      <c r="Y23" s="580"/>
      <c r="Z23" s="580"/>
      <c r="AA23" s="580"/>
      <c r="AB23" s="580"/>
      <c r="AC23" s="581"/>
      <c r="AD23" s="582"/>
      <c r="AE23" s="583"/>
      <c r="AF23" s="583"/>
      <c r="AG23" s="583"/>
      <c r="AH23" s="583"/>
      <c r="AI23" s="583"/>
      <c r="AJ23" s="583"/>
      <c r="AK23" s="583"/>
      <c r="AL23" s="583"/>
      <c r="AM23" s="583"/>
      <c r="AN23" s="583"/>
      <c r="AO23" s="583"/>
      <c r="AP23" s="583"/>
      <c r="AQ23" s="583"/>
      <c r="AR23" s="583"/>
      <c r="AS23" s="583"/>
      <c r="AT23" s="583"/>
      <c r="AU23" s="583"/>
      <c r="AV23" s="583"/>
      <c r="AW23" s="583"/>
      <c r="AX23" s="584"/>
    </row>
    <row r="24" spans="1:50" ht="25.5" customHeight="1" x14ac:dyDescent="0.15">
      <c r="A24" s="549"/>
      <c r="B24" s="550"/>
      <c r="C24" s="550"/>
      <c r="D24" s="550"/>
      <c r="E24" s="550"/>
      <c r="F24" s="551"/>
      <c r="G24" s="573" t="s">
        <v>619</v>
      </c>
      <c r="H24" s="574"/>
      <c r="I24" s="574"/>
      <c r="J24" s="574"/>
      <c r="K24" s="574"/>
      <c r="L24" s="574"/>
      <c r="M24" s="574"/>
      <c r="N24" s="574"/>
      <c r="O24" s="575"/>
      <c r="P24" s="570">
        <v>4</v>
      </c>
      <c r="Q24" s="571"/>
      <c r="R24" s="571"/>
      <c r="S24" s="571"/>
      <c r="T24" s="571"/>
      <c r="U24" s="571"/>
      <c r="V24" s="572"/>
      <c r="W24" s="570">
        <v>4</v>
      </c>
      <c r="X24" s="571"/>
      <c r="Y24" s="571"/>
      <c r="Z24" s="571"/>
      <c r="AA24" s="571"/>
      <c r="AB24" s="571"/>
      <c r="AC24" s="572"/>
      <c r="AD24" s="585"/>
      <c r="AE24" s="586"/>
      <c r="AF24" s="586"/>
      <c r="AG24" s="586"/>
      <c r="AH24" s="586"/>
      <c r="AI24" s="586"/>
      <c r="AJ24" s="586"/>
      <c r="AK24" s="586"/>
      <c r="AL24" s="586"/>
      <c r="AM24" s="586"/>
      <c r="AN24" s="586"/>
      <c r="AO24" s="586"/>
      <c r="AP24" s="586"/>
      <c r="AQ24" s="586"/>
      <c r="AR24" s="586"/>
      <c r="AS24" s="586"/>
      <c r="AT24" s="586"/>
      <c r="AU24" s="586"/>
      <c r="AV24" s="586"/>
      <c r="AW24" s="586"/>
      <c r="AX24" s="587"/>
    </row>
    <row r="25" spans="1:50" ht="25.5" customHeight="1" x14ac:dyDescent="0.15">
      <c r="A25" s="549"/>
      <c r="B25" s="550"/>
      <c r="C25" s="550"/>
      <c r="D25" s="550"/>
      <c r="E25" s="550"/>
      <c r="F25" s="551"/>
      <c r="G25" s="573" t="s">
        <v>618</v>
      </c>
      <c r="H25" s="574"/>
      <c r="I25" s="574"/>
      <c r="J25" s="574"/>
      <c r="K25" s="574"/>
      <c r="L25" s="574"/>
      <c r="M25" s="574"/>
      <c r="N25" s="574"/>
      <c r="O25" s="575"/>
      <c r="P25" s="570">
        <v>3</v>
      </c>
      <c r="Q25" s="571"/>
      <c r="R25" s="571"/>
      <c r="S25" s="571"/>
      <c r="T25" s="571"/>
      <c r="U25" s="571"/>
      <c r="V25" s="572"/>
      <c r="W25" s="570">
        <v>3</v>
      </c>
      <c r="X25" s="571"/>
      <c r="Y25" s="571"/>
      <c r="Z25" s="571"/>
      <c r="AA25" s="571"/>
      <c r="AB25" s="571"/>
      <c r="AC25" s="572"/>
      <c r="AD25" s="585"/>
      <c r="AE25" s="586"/>
      <c r="AF25" s="586"/>
      <c r="AG25" s="586"/>
      <c r="AH25" s="586"/>
      <c r="AI25" s="586"/>
      <c r="AJ25" s="586"/>
      <c r="AK25" s="586"/>
      <c r="AL25" s="586"/>
      <c r="AM25" s="586"/>
      <c r="AN25" s="586"/>
      <c r="AO25" s="586"/>
      <c r="AP25" s="586"/>
      <c r="AQ25" s="586"/>
      <c r="AR25" s="586"/>
      <c r="AS25" s="586"/>
      <c r="AT25" s="586"/>
      <c r="AU25" s="586"/>
      <c r="AV25" s="586"/>
      <c r="AW25" s="586"/>
      <c r="AX25" s="587"/>
    </row>
    <row r="26" spans="1:50" ht="25.5" customHeight="1" x14ac:dyDescent="0.15">
      <c r="A26" s="549"/>
      <c r="B26" s="550"/>
      <c r="C26" s="550"/>
      <c r="D26" s="550"/>
      <c r="E26" s="550"/>
      <c r="F26" s="551"/>
      <c r="G26" s="573" t="s">
        <v>620</v>
      </c>
      <c r="H26" s="574"/>
      <c r="I26" s="574"/>
      <c r="J26" s="574"/>
      <c r="K26" s="574"/>
      <c r="L26" s="574"/>
      <c r="M26" s="574"/>
      <c r="N26" s="574"/>
      <c r="O26" s="575"/>
      <c r="P26" s="570">
        <v>1</v>
      </c>
      <c r="Q26" s="571"/>
      <c r="R26" s="571"/>
      <c r="S26" s="571"/>
      <c r="T26" s="571"/>
      <c r="U26" s="571"/>
      <c r="V26" s="572"/>
      <c r="W26" s="570">
        <v>1</v>
      </c>
      <c r="X26" s="571"/>
      <c r="Y26" s="571"/>
      <c r="Z26" s="571"/>
      <c r="AA26" s="571"/>
      <c r="AB26" s="571"/>
      <c r="AC26" s="572"/>
      <c r="AD26" s="585"/>
      <c r="AE26" s="586"/>
      <c r="AF26" s="586"/>
      <c r="AG26" s="586"/>
      <c r="AH26" s="586"/>
      <c r="AI26" s="586"/>
      <c r="AJ26" s="586"/>
      <c r="AK26" s="586"/>
      <c r="AL26" s="586"/>
      <c r="AM26" s="586"/>
      <c r="AN26" s="586"/>
      <c r="AO26" s="586"/>
      <c r="AP26" s="586"/>
      <c r="AQ26" s="586"/>
      <c r="AR26" s="586"/>
      <c r="AS26" s="586"/>
      <c r="AT26" s="586"/>
      <c r="AU26" s="586"/>
      <c r="AV26" s="586"/>
      <c r="AW26" s="586"/>
      <c r="AX26" s="587"/>
    </row>
    <row r="27" spans="1:50" ht="25.5" customHeight="1" x14ac:dyDescent="0.15">
      <c r="A27" s="549"/>
      <c r="B27" s="550"/>
      <c r="C27" s="550"/>
      <c r="D27" s="550"/>
      <c r="E27" s="550"/>
      <c r="F27" s="551"/>
      <c r="G27" s="573" t="s">
        <v>621</v>
      </c>
      <c r="H27" s="574"/>
      <c r="I27" s="574"/>
      <c r="J27" s="574"/>
      <c r="K27" s="574"/>
      <c r="L27" s="574"/>
      <c r="M27" s="574"/>
      <c r="N27" s="574"/>
      <c r="O27" s="575"/>
      <c r="P27" s="570">
        <v>0.3</v>
      </c>
      <c r="Q27" s="571"/>
      <c r="R27" s="571"/>
      <c r="S27" s="571"/>
      <c r="T27" s="571"/>
      <c r="U27" s="571"/>
      <c r="V27" s="572"/>
      <c r="W27" s="570">
        <v>0.3</v>
      </c>
      <c r="X27" s="571"/>
      <c r="Y27" s="571"/>
      <c r="Z27" s="571"/>
      <c r="AA27" s="571"/>
      <c r="AB27" s="571"/>
      <c r="AC27" s="572"/>
      <c r="AD27" s="585"/>
      <c r="AE27" s="586"/>
      <c r="AF27" s="586"/>
      <c r="AG27" s="586"/>
      <c r="AH27" s="586"/>
      <c r="AI27" s="586"/>
      <c r="AJ27" s="586"/>
      <c r="AK27" s="586"/>
      <c r="AL27" s="586"/>
      <c r="AM27" s="586"/>
      <c r="AN27" s="586"/>
      <c r="AO27" s="586"/>
      <c r="AP27" s="586"/>
      <c r="AQ27" s="586"/>
      <c r="AR27" s="586"/>
      <c r="AS27" s="586"/>
      <c r="AT27" s="586"/>
      <c r="AU27" s="586"/>
      <c r="AV27" s="586"/>
      <c r="AW27" s="586"/>
      <c r="AX27" s="587"/>
    </row>
    <row r="28" spans="1:50" ht="25.5" customHeight="1" x14ac:dyDescent="0.15">
      <c r="A28" s="549"/>
      <c r="B28" s="550"/>
      <c r="C28" s="550"/>
      <c r="D28" s="550"/>
      <c r="E28" s="550"/>
      <c r="F28" s="551"/>
      <c r="G28" s="594" t="s">
        <v>631</v>
      </c>
      <c r="H28" s="595"/>
      <c r="I28" s="595"/>
      <c r="J28" s="595"/>
      <c r="K28" s="595"/>
      <c r="L28" s="595"/>
      <c r="M28" s="595"/>
      <c r="N28" s="595"/>
      <c r="O28" s="596"/>
      <c r="P28" s="597">
        <v>0.3</v>
      </c>
      <c r="Q28" s="598"/>
      <c r="R28" s="598"/>
      <c r="S28" s="598"/>
      <c r="T28" s="598"/>
      <c r="U28" s="598"/>
      <c r="V28" s="599"/>
      <c r="W28" s="597">
        <v>0.3</v>
      </c>
      <c r="X28" s="598"/>
      <c r="Y28" s="598"/>
      <c r="Z28" s="598"/>
      <c r="AA28" s="598"/>
      <c r="AB28" s="598"/>
      <c r="AC28" s="599"/>
      <c r="AD28" s="585"/>
      <c r="AE28" s="586"/>
      <c r="AF28" s="586"/>
      <c r="AG28" s="586"/>
      <c r="AH28" s="586"/>
      <c r="AI28" s="586"/>
      <c r="AJ28" s="586"/>
      <c r="AK28" s="586"/>
      <c r="AL28" s="586"/>
      <c r="AM28" s="586"/>
      <c r="AN28" s="586"/>
      <c r="AO28" s="586"/>
      <c r="AP28" s="586"/>
      <c r="AQ28" s="586"/>
      <c r="AR28" s="586"/>
      <c r="AS28" s="586"/>
      <c r="AT28" s="586"/>
      <c r="AU28" s="586"/>
      <c r="AV28" s="586"/>
      <c r="AW28" s="586"/>
      <c r="AX28" s="587"/>
    </row>
    <row r="29" spans="1:50" ht="25.5" customHeight="1" thickBot="1" x14ac:dyDescent="0.2">
      <c r="A29" s="549"/>
      <c r="B29" s="550"/>
      <c r="C29" s="550"/>
      <c r="D29" s="550"/>
      <c r="E29" s="550"/>
      <c r="F29" s="551"/>
      <c r="G29" s="234" t="s">
        <v>18</v>
      </c>
      <c r="H29" s="556"/>
      <c r="I29" s="556"/>
      <c r="J29" s="556"/>
      <c r="K29" s="556"/>
      <c r="L29" s="556"/>
      <c r="M29" s="556"/>
      <c r="N29" s="556"/>
      <c r="O29" s="557"/>
      <c r="P29" s="558">
        <f>AK13</f>
        <v>49</v>
      </c>
      <c r="Q29" s="559"/>
      <c r="R29" s="559"/>
      <c r="S29" s="559"/>
      <c r="T29" s="559"/>
      <c r="U29" s="559"/>
      <c r="V29" s="560"/>
      <c r="W29" s="561">
        <f>AR13</f>
        <v>49</v>
      </c>
      <c r="X29" s="562"/>
      <c r="Y29" s="562"/>
      <c r="Z29" s="562"/>
      <c r="AA29" s="562"/>
      <c r="AB29" s="562"/>
      <c r="AC29" s="563"/>
      <c r="AD29" s="586"/>
      <c r="AE29" s="586"/>
      <c r="AF29" s="586"/>
      <c r="AG29" s="586"/>
      <c r="AH29" s="586"/>
      <c r="AI29" s="586"/>
      <c r="AJ29" s="586"/>
      <c r="AK29" s="586"/>
      <c r="AL29" s="586"/>
      <c r="AM29" s="586"/>
      <c r="AN29" s="586"/>
      <c r="AO29" s="586"/>
      <c r="AP29" s="586"/>
      <c r="AQ29" s="586"/>
      <c r="AR29" s="586"/>
      <c r="AS29" s="586"/>
      <c r="AT29" s="586"/>
      <c r="AU29" s="586"/>
      <c r="AV29" s="586"/>
      <c r="AW29" s="586"/>
      <c r="AX29" s="587"/>
    </row>
    <row r="30" spans="1:50" ht="47.25" customHeight="1" x14ac:dyDescent="0.15">
      <c r="A30" s="564" t="s">
        <v>552</v>
      </c>
      <c r="B30" s="565"/>
      <c r="C30" s="565"/>
      <c r="D30" s="565"/>
      <c r="E30" s="565"/>
      <c r="F30" s="566"/>
      <c r="G30" s="567" t="s">
        <v>613</v>
      </c>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31.5" customHeight="1" x14ac:dyDescent="0.15">
      <c r="A31" s="496" t="s">
        <v>553</v>
      </c>
      <c r="B31" s="96"/>
      <c r="C31" s="96"/>
      <c r="D31" s="96"/>
      <c r="E31" s="96"/>
      <c r="F31" s="97"/>
      <c r="G31" s="497" t="s">
        <v>546</v>
      </c>
      <c r="H31" s="498"/>
      <c r="I31" s="498"/>
      <c r="J31" s="498"/>
      <c r="K31" s="498"/>
      <c r="L31" s="498"/>
      <c r="M31" s="498"/>
      <c r="N31" s="498"/>
      <c r="O31" s="498"/>
      <c r="P31" s="499" t="s">
        <v>545</v>
      </c>
      <c r="Q31" s="498"/>
      <c r="R31" s="498"/>
      <c r="S31" s="498"/>
      <c r="T31" s="498"/>
      <c r="U31" s="498"/>
      <c r="V31" s="498"/>
      <c r="W31" s="498"/>
      <c r="X31" s="500"/>
      <c r="Y31" s="501"/>
      <c r="Z31" s="502"/>
      <c r="AA31" s="503"/>
      <c r="AB31" s="504" t="s">
        <v>11</v>
      </c>
      <c r="AC31" s="504"/>
      <c r="AD31" s="504"/>
      <c r="AE31" s="137" t="s">
        <v>390</v>
      </c>
      <c r="AF31" s="481"/>
      <c r="AG31" s="481"/>
      <c r="AH31" s="482"/>
      <c r="AI31" s="137" t="s">
        <v>542</v>
      </c>
      <c r="AJ31" s="481"/>
      <c r="AK31" s="481"/>
      <c r="AL31" s="482"/>
      <c r="AM31" s="137" t="s">
        <v>358</v>
      </c>
      <c r="AN31" s="481"/>
      <c r="AO31" s="481"/>
      <c r="AP31" s="482"/>
      <c r="AQ31" s="483" t="s">
        <v>389</v>
      </c>
      <c r="AR31" s="484"/>
      <c r="AS31" s="484"/>
      <c r="AT31" s="485"/>
      <c r="AU31" s="483" t="s">
        <v>565</v>
      </c>
      <c r="AV31" s="484"/>
      <c r="AW31" s="484"/>
      <c r="AX31" s="486"/>
    </row>
    <row r="32" spans="1:50" ht="23.25" customHeight="1" x14ac:dyDescent="0.15">
      <c r="A32" s="496"/>
      <c r="B32" s="96"/>
      <c r="C32" s="96"/>
      <c r="D32" s="96"/>
      <c r="E32" s="96"/>
      <c r="F32" s="97"/>
      <c r="G32" s="518" t="s">
        <v>597</v>
      </c>
      <c r="H32" s="519"/>
      <c r="I32" s="519"/>
      <c r="J32" s="519"/>
      <c r="K32" s="519"/>
      <c r="L32" s="519"/>
      <c r="M32" s="519"/>
      <c r="N32" s="519"/>
      <c r="O32" s="519"/>
      <c r="P32" s="284" t="s">
        <v>591</v>
      </c>
      <c r="Q32" s="522"/>
      <c r="R32" s="522"/>
      <c r="S32" s="522"/>
      <c r="T32" s="522"/>
      <c r="U32" s="522"/>
      <c r="V32" s="522"/>
      <c r="W32" s="522"/>
      <c r="X32" s="523"/>
      <c r="Y32" s="527" t="s">
        <v>51</v>
      </c>
      <c r="Z32" s="528"/>
      <c r="AA32" s="529"/>
      <c r="AB32" s="515"/>
      <c r="AC32" s="515"/>
      <c r="AD32" s="515"/>
      <c r="AE32" s="509">
        <v>5</v>
      </c>
      <c r="AF32" s="509"/>
      <c r="AG32" s="509"/>
      <c r="AH32" s="509"/>
      <c r="AI32" s="509">
        <v>5</v>
      </c>
      <c r="AJ32" s="509"/>
      <c r="AK32" s="509"/>
      <c r="AL32" s="509"/>
      <c r="AM32" s="508">
        <v>6</v>
      </c>
      <c r="AN32" s="509"/>
      <c r="AO32" s="509"/>
      <c r="AP32" s="509"/>
      <c r="AQ32" s="508" t="s">
        <v>592</v>
      </c>
      <c r="AR32" s="509"/>
      <c r="AS32" s="509"/>
      <c r="AT32" s="509"/>
      <c r="AU32" s="93" t="s">
        <v>592</v>
      </c>
      <c r="AV32" s="510"/>
      <c r="AW32" s="510"/>
      <c r="AX32" s="511"/>
    </row>
    <row r="33" spans="1:51" ht="23.25" customHeight="1" x14ac:dyDescent="0.15">
      <c r="A33" s="431"/>
      <c r="B33" s="99"/>
      <c r="C33" s="99"/>
      <c r="D33" s="99"/>
      <c r="E33" s="99"/>
      <c r="F33" s="100"/>
      <c r="G33" s="520"/>
      <c r="H33" s="521"/>
      <c r="I33" s="521"/>
      <c r="J33" s="521"/>
      <c r="K33" s="521"/>
      <c r="L33" s="521"/>
      <c r="M33" s="521"/>
      <c r="N33" s="521"/>
      <c r="O33" s="521"/>
      <c r="P33" s="524"/>
      <c r="Q33" s="525"/>
      <c r="R33" s="525"/>
      <c r="S33" s="525"/>
      <c r="T33" s="525"/>
      <c r="U33" s="525"/>
      <c r="V33" s="525"/>
      <c r="W33" s="525"/>
      <c r="X33" s="526"/>
      <c r="Y33" s="512" t="s">
        <v>52</v>
      </c>
      <c r="Z33" s="513"/>
      <c r="AA33" s="514"/>
      <c r="AB33" s="515"/>
      <c r="AC33" s="515"/>
      <c r="AD33" s="515"/>
      <c r="AE33" s="509">
        <v>8</v>
      </c>
      <c r="AF33" s="509"/>
      <c r="AG33" s="509"/>
      <c r="AH33" s="509"/>
      <c r="AI33" s="509">
        <v>8</v>
      </c>
      <c r="AJ33" s="509"/>
      <c r="AK33" s="509"/>
      <c r="AL33" s="509"/>
      <c r="AM33" s="509">
        <v>8</v>
      </c>
      <c r="AN33" s="509"/>
      <c r="AO33" s="509"/>
      <c r="AP33" s="509"/>
      <c r="AQ33" s="509">
        <v>8</v>
      </c>
      <c r="AR33" s="509"/>
      <c r="AS33" s="509"/>
      <c r="AT33" s="509"/>
      <c r="AU33" s="516">
        <v>8</v>
      </c>
      <c r="AV33" s="510"/>
      <c r="AW33" s="510"/>
      <c r="AX33" s="511"/>
    </row>
    <row r="34" spans="1:51" ht="23.25" customHeight="1" x14ac:dyDescent="0.15">
      <c r="A34" s="440" t="s">
        <v>554</v>
      </c>
      <c r="B34" s="441"/>
      <c r="C34" s="441"/>
      <c r="D34" s="441"/>
      <c r="E34" s="441"/>
      <c r="F34" s="442"/>
      <c r="G34" s="428" t="s">
        <v>555</v>
      </c>
      <c r="H34" s="428"/>
      <c r="I34" s="428"/>
      <c r="J34" s="428"/>
      <c r="K34" s="428"/>
      <c r="L34" s="428"/>
      <c r="M34" s="428"/>
      <c r="N34" s="428"/>
      <c r="O34" s="428"/>
      <c r="P34" s="428"/>
      <c r="Q34" s="428"/>
      <c r="R34" s="428"/>
      <c r="S34" s="428"/>
      <c r="T34" s="428"/>
      <c r="U34" s="428"/>
      <c r="V34" s="428"/>
      <c r="W34" s="428"/>
      <c r="X34" s="429"/>
      <c r="Y34" s="449"/>
      <c r="Z34" s="450"/>
      <c r="AA34" s="451"/>
      <c r="AB34" s="427" t="s">
        <v>11</v>
      </c>
      <c r="AC34" s="428"/>
      <c r="AD34" s="429"/>
      <c r="AE34" s="427" t="s">
        <v>390</v>
      </c>
      <c r="AF34" s="428"/>
      <c r="AG34" s="428"/>
      <c r="AH34" s="429"/>
      <c r="AI34" s="427" t="s">
        <v>542</v>
      </c>
      <c r="AJ34" s="428"/>
      <c r="AK34" s="428"/>
      <c r="AL34" s="429"/>
      <c r="AM34" s="427" t="s">
        <v>358</v>
      </c>
      <c r="AN34" s="428"/>
      <c r="AO34" s="428"/>
      <c r="AP34" s="429"/>
      <c r="AQ34" s="487" t="s">
        <v>566</v>
      </c>
      <c r="AR34" s="488"/>
      <c r="AS34" s="488"/>
      <c r="AT34" s="488"/>
      <c r="AU34" s="488"/>
      <c r="AV34" s="488"/>
      <c r="AW34" s="488"/>
      <c r="AX34" s="489"/>
    </row>
    <row r="35" spans="1:51" ht="23.25" customHeight="1" x14ac:dyDescent="0.15">
      <c r="A35" s="443"/>
      <c r="B35" s="444"/>
      <c r="C35" s="444"/>
      <c r="D35" s="444"/>
      <c r="E35" s="444"/>
      <c r="F35" s="445"/>
      <c r="G35" s="542" t="s">
        <v>593</v>
      </c>
      <c r="H35" s="543"/>
      <c r="I35" s="543"/>
      <c r="J35" s="543"/>
      <c r="K35" s="543"/>
      <c r="L35" s="543"/>
      <c r="M35" s="543"/>
      <c r="N35" s="543"/>
      <c r="O35" s="543"/>
      <c r="P35" s="543"/>
      <c r="Q35" s="543"/>
      <c r="R35" s="543"/>
      <c r="S35" s="543"/>
      <c r="T35" s="543"/>
      <c r="U35" s="543"/>
      <c r="V35" s="543"/>
      <c r="W35" s="543"/>
      <c r="X35" s="543"/>
      <c r="Y35" s="490" t="s">
        <v>554</v>
      </c>
      <c r="Z35" s="491"/>
      <c r="AA35" s="492"/>
      <c r="AB35" s="493" t="s">
        <v>594</v>
      </c>
      <c r="AC35" s="494"/>
      <c r="AD35" s="495"/>
      <c r="AE35" s="508">
        <v>4684719</v>
      </c>
      <c r="AF35" s="508"/>
      <c r="AG35" s="508"/>
      <c r="AH35" s="508"/>
      <c r="AI35" s="508">
        <v>4203518</v>
      </c>
      <c r="AJ35" s="508"/>
      <c r="AK35" s="508"/>
      <c r="AL35" s="508"/>
      <c r="AM35" s="508">
        <v>3863331</v>
      </c>
      <c r="AN35" s="508"/>
      <c r="AO35" s="508"/>
      <c r="AP35" s="508"/>
      <c r="AQ35" s="93" t="s">
        <v>592</v>
      </c>
      <c r="AR35" s="84"/>
      <c r="AS35" s="84"/>
      <c r="AT35" s="84"/>
      <c r="AU35" s="84"/>
      <c r="AV35" s="84"/>
      <c r="AW35" s="84"/>
      <c r="AX35" s="85"/>
    </row>
    <row r="36" spans="1:51" ht="46.5" customHeight="1" x14ac:dyDescent="0.15">
      <c r="A36" s="446"/>
      <c r="B36" s="447"/>
      <c r="C36" s="447"/>
      <c r="D36" s="447"/>
      <c r="E36" s="447"/>
      <c r="F36" s="448"/>
      <c r="G36" s="544"/>
      <c r="H36" s="545"/>
      <c r="I36" s="545"/>
      <c r="J36" s="545"/>
      <c r="K36" s="545"/>
      <c r="L36" s="545"/>
      <c r="M36" s="545"/>
      <c r="N36" s="545"/>
      <c r="O36" s="545"/>
      <c r="P36" s="545"/>
      <c r="Q36" s="545"/>
      <c r="R36" s="545"/>
      <c r="S36" s="545"/>
      <c r="T36" s="545"/>
      <c r="U36" s="545"/>
      <c r="V36" s="545"/>
      <c r="W36" s="545"/>
      <c r="X36" s="545"/>
      <c r="Y36" s="505" t="s">
        <v>556</v>
      </c>
      <c r="Z36" s="506"/>
      <c r="AA36" s="507"/>
      <c r="AB36" s="452" t="s">
        <v>557</v>
      </c>
      <c r="AC36" s="453"/>
      <c r="AD36" s="454"/>
      <c r="AE36" s="455" t="s">
        <v>595</v>
      </c>
      <c r="AF36" s="455"/>
      <c r="AG36" s="455"/>
      <c r="AH36" s="455"/>
      <c r="AI36" s="455" t="s">
        <v>596</v>
      </c>
      <c r="AJ36" s="455"/>
      <c r="AK36" s="455"/>
      <c r="AL36" s="455"/>
      <c r="AM36" s="455" t="s">
        <v>664</v>
      </c>
      <c r="AN36" s="455"/>
      <c r="AO36" s="455"/>
      <c r="AP36" s="455"/>
      <c r="AQ36" s="455" t="s">
        <v>592</v>
      </c>
      <c r="AR36" s="455"/>
      <c r="AS36" s="455"/>
      <c r="AT36" s="455"/>
      <c r="AU36" s="455"/>
      <c r="AV36" s="455"/>
      <c r="AW36" s="455"/>
      <c r="AX36" s="517"/>
    </row>
    <row r="37" spans="1:51" ht="18.75" customHeight="1" x14ac:dyDescent="0.15">
      <c r="A37" s="459" t="s">
        <v>216</v>
      </c>
      <c r="B37" s="460"/>
      <c r="C37" s="460"/>
      <c r="D37" s="460"/>
      <c r="E37" s="460"/>
      <c r="F37" s="461"/>
      <c r="G37" s="469" t="s">
        <v>139</v>
      </c>
      <c r="H37" s="101"/>
      <c r="I37" s="101"/>
      <c r="J37" s="101"/>
      <c r="K37" s="101"/>
      <c r="L37" s="101"/>
      <c r="M37" s="101"/>
      <c r="N37" s="101"/>
      <c r="O37" s="102"/>
      <c r="P37" s="105" t="s">
        <v>55</v>
      </c>
      <c r="Q37" s="101"/>
      <c r="R37" s="101"/>
      <c r="S37" s="101"/>
      <c r="T37" s="101"/>
      <c r="U37" s="101"/>
      <c r="V37" s="101"/>
      <c r="W37" s="101"/>
      <c r="X37" s="102"/>
      <c r="Y37" s="470"/>
      <c r="Z37" s="471"/>
      <c r="AA37" s="472"/>
      <c r="AB37" s="476" t="s">
        <v>11</v>
      </c>
      <c r="AC37" s="477"/>
      <c r="AD37" s="478"/>
      <c r="AE37" s="476" t="s">
        <v>390</v>
      </c>
      <c r="AF37" s="477"/>
      <c r="AG37" s="477"/>
      <c r="AH37" s="478"/>
      <c r="AI37" s="479" t="s">
        <v>542</v>
      </c>
      <c r="AJ37" s="479"/>
      <c r="AK37" s="479"/>
      <c r="AL37" s="476"/>
      <c r="AM37" s="479" t="s">
        <v>358</v>
      </c>
      <c r="AN37" s="479"/>
      <c r="AO37" s="479"/>
      <c r="AP37" s="476"/>
      <c r="AQ37" s="456" t="s">
        <v>169</v>
      </c>
      <c r="AR37" s="457"/>
      <c r="AS37" s="457"/>
      <c r="AT37" s="458"/>
      <c r="AU37" s="101" t="s">
        <v>128</v>
      </c>
      <c r="AV37" s="101"/>
      <c r="AW37" s="101"/>
      <c r="AX37" s="106"/>
    </row>
    <row r="38" spans="1:51" ht="18.75" customHeight="1" x14ac:dyDescent="0.15">
      <c r="A38" s="462"/>
      <c r="B38" s="463"/>
      <c r="C38" s="463"/>
      <c r="D38" s="463"/>
      <c r="E38" s="463"/>
      <c r="F38" s="464"/>
      <c r="G38" s="129"/>
      <c r="H38" s="103"/>
      <c r="I38" s="103"/>
      <c r="J38" s="103"/>
      <c r="K38" s="103"/>
      <c r="L38" s="103"/>
      <c r="M38" s="103"/>
      <c r="N38" s="103"/>
      <c r="O38" s="104"/>
      <c r="P38" s="107"/>
      <c r="Q38" s="103"/>
      <c r="R38" s="103"/>
      <c r="S38" s="103"/>
      <c r="T38" s="103"/>
      <c r="U38" s="103"/>
      <c r="V38" s="103"/>
      <c r="W38" s="103"/>
      <c r="X38" s="104"/>
      <c r="Y38" s="473"/>
      <c r="Z38" s="474"/>
      <c r="AA38" s="475"/>
      <c r="AB38" s="137"/>
      <c r="AC38" s="138"/>
      <c r="AD38" s="139"/>
      <c r="AE38" s="137"/>
      <c r="AF38" s="138"/>
      <c r="AG38" s="138"/>
      <c r="AH38" s="139"/>
      <c r="AI38" s="480"/>
      <c r="AJ38" s="480"/>
      <c r="AK38" s="480"/>
      <c r="AL38" s="137"/>
      <c r="AM38" s="480"/>
      <c r="AN38" s="480"/>
      <c r="AO38" s="480"/>
      <c r="AP38" s="137"/>
      <c r="AQ38" s="438"/>
      <c r="AR38" s="439"/>
      <c r="AS38" s="148" t="s">
        <v>170</v>
      </c>
      <c r="AT38" s="149"/>
      <c r="AU38" s="147"/>
      <c r="AV38" s="147"/>
      <c r="AW38" s="103" t="s">
        <v>166</v>
      </c>
      <c r="AX38" s="108"/>
    </row>
    <row r="39" spans="1:51" ht="23.25" customHeight="1" x14ac:dyDescent="0.15">
      <c r="A39" s="465"/>
      <c r="B39" s="463"/>
      <c r="C39" s="463"/>
      <c r="D39" s="463"/>
      <c r="E39" s="463"/>
      <c r="F39" s="464"/>
      <c r="G39" s="530" t="s">
        <v>592</v>
      </c>
      <c r="H39" s="531"/>
      <c r="I39" s="531"/>
      <c r="J39" s="531"/>
      <c r="K39" s="531"/>
      <c r="L39" s="531"/>
      <c r="M39" s="531"/>
      <c r="N39" s="531"/>
      <c r="O39" s="532"/>
      <c r="P39" s="151" t="s">
        <v>258</v>
      </c>
      <c r="Q39" s="151"/>
      <c r="R39" s="151"/>
      <c r="S39" s="151"/>
      <c r="T39" s="151"/>
      <c r="U39" s="151"/>
      <c r="V39" s="151"/>
      <c r="W39" s="151"/>
      <c r="X39" s="152"/>
      <c r="Y39" s="505" t="s">
        <v>12</v>
      </c>
      <c r="Z39" s="539"/>
      <c r="AA39" s="540"/>
      <c r="AB39" s="168"/>
      <c r="AC39" s="168"/>
      <c r="AD39" s="168"/>
      <c r="AE39" s="93"/>
      <c r="AF39" s="84"/>
      <c r="AG39" s="84"/>
      <c r="AH39" s="84"/>
      <c r="AI39" s="93"/>
      <c r="AJ39" s="84"/>
      <c r="AK39" s="84"/>
      <c r="AL39" s="84"/>
      <c r="AM39" s="93"/>
      <c r="AN39" s="84"/>
      <c r="AO39" s="84"/>
      <c r="AP39" s="84"/>
      <c r="AQ39" s="81"/>
      <c r="AR39" s="82"/>
      <c r="AS39" s="82"/>
      <c r="AT39" s="83"/>
      <c r="AU39" s="84"/>
      <c r="AV39" s="84"/>
      <c r="AW39" s="84"/>
      <c r="AX39" s="85"/>
    </row>
    <row r="40" spans="1:51" ht="23.25" customHeight="1" x14ac:dyDescent="0.15">
      <c r="A40" s="466"/>
      <c r="B40" s="467"/>
      <c r="C40" s="467"/>
      <c r="D40" s="467"/>
      <c r="E40" s="467"/>
      <c r="F40" s="468"/>
      <c r="G40" s="533"/>
      <c r="H40" s="534"/>
      <c r="I40" s="534"/>
      <c r="J40" s="534"/>
      <c r="K40" s="534"/>
      <c r="L40" s="534"/>
      <c r="M40" s="534"/>
      <c r="N40" s="534"/>
      <c r="O40" s="535"/>
      <c r="P40" s="154"/>
      <c r="Q40" s="154"/>
      <c r="R40" s="154"/>
      <c r="S40" s="154"/>
      <c r="T40" s="154"/>
      <c r="U40" s="154"/>
      <c r="V40" s="154"/>
      <c r="W40" s="154"/>
      <c r="X40" s="155"/>
      <c r="Y40" s="427" t="s">
        <v>50</v>
      </c>
      <c r="Z40" s="428"/>
      <c r="AA40" s="429"/>
      <c r="AB40" s="94"/>
      <c r="AC40" s="94"/>
      <c r="AD40" s="94"/>
      <c r="AE40" s="93"/>
      <c r="AF40" s="84"/>
      <c r="AG40" s="84"/>
      <c r="AH40" s="84"/>
      <c r="AI40" s="93"/>
      <c r="AJ40" s="84"/>
      <c r="AK40" s="84"/>
      <c r="AL40" s="84"/>
      <c r="AM40" s="93"/>
      <c r="AN40" s="84"/>
      <c r="AO40" s="84"/>
      <c r="AP40" s="84"/>
      <c r="AQ40" s="81"/>
      <c r="AR40" s="82"/>
      <c r="AS40" s="82"/>
      <c r="AT40" s="83"/>
      <c r="AU40" s="84"/>
      <c r="AV40" s="84"/>
      <c r="AW40" s="84"/>
      <c r="AX40" s="85"/>
    </row>
    <row r="41" spans="1:51" ht="23.25" customHeight="1" x14ac:dyDescent="0.15">
      <c r="A41" s="465"/>
      <c r="B41" s="463"/>
      <c r="C41" s="463"/>
      <c r="D41" s="463"/>
      <c r="E41" s="463"/>
      <c r="F41" s="464"/>
      <c r="G41" s="536"/>
      <c r="H41" s="537"/>
      <c r="I41" s="537"/>
      <c r="J41" s="537"/>
      <c r="K41" s="537"/>
      <c r="L41" s="537"/>
      <c r="M41" s="537"/>
      <c r="N41" s="537"/>
      <c r="O41" s="538"/>
      <c r="P41" s="157"/>
      <c r="Q41" s="157"/>
      <c r="R41" s="157"/>
      <c r="S41" s="157"/>
      <c r="T41" s="157"/>
      <c r="U41" s="157"/>
      <c r="V41" s="157"/>
      <c r="W41" s="157"/>
      <c r="X41" s="158"/>
      <c r="Y41" s="427" t="s">
        <v>13</v>
      </c>
      <c r="Z41" s="428"/>
      <c r="AA41" s="429"/>
      <c r="AB41" s="541" t="s">
        <v>14</v>
      </c>
      <c r="AC41" s="541"/>
      <c r="AD41" s="541"/>
      <c r="AE41" s="93"/>
      <c r="AF41" s="84"/>
      <c r="AG41" s="84"/>
      <c r="AH41" s="84"/>
      <c r="AI41" s="93"/>
      <c r="AJ41" s="84"/>
      <c r="AK41" s="84"/>
      <c r="AL41" s="84"/>
      <c r="AM41" s="93"/>
      <c r="AN41" s="84"/>
      <c r="AO41" s="84"/>
      <c r="AP41" s="84"/>
      <c r="AQ41" s="81"/>
      <c r="AR41" s="82"/>
      <c r="AS41" s="82"/>
      <c r="AT41" s="83"/>
      <c r="AU41" s="84"/>
      <c r="AV41" s="84"/>
      <c r="AW41" s="84"/>
      <c r="AX41" s="85"/>
    </row>
    <row r="42" spans="1:51" ht="23.25" customHeight="1" x14ac:dyDescent="0.15">
      <c r="A42" s="430" t="s">
        <v>235</v>
      </c>
      <c r="B42" s="124"/>
      <c r="C42" s="124"/>
      <c r="D42" s="124"/>
      <c r="E42" s="124"/>
      <c r="F42" s="125"/>
      <c r="G42" s="432"/>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3"/>
      <c r="AO42" s="433"/>
      <c r="AP42" s="433"/>
      <c r="AQ42" s="433"/>
      <c r="AR42" s="433"/>
      <c r="AS42" s="433"/>
      <c r="AT42" s="433"/>
      <c r="AU42" s="433"/>
      <c r="AV42" s="433"/>
      <c r="AW42" s="433"/>
      <c r="AX42" s="434"/>
    </row>
    <row r="43" spans="1:51" ht="23.25" customHeight="1" x14ac:dyDescent="0.15">
      <c r="A43" s="431"/>
      <c r="B43" s="99"/>
      <c r="C43" s="99"/>
      <c r="D43" s="99"/>
      <c r="E43" s="99"/>
      <c r="F43" s="100"/>
      <c r="G43" s="435"/>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c r="AM43" s="436"/>
      <c r="AN43" s="436"/>
      <c r="AO43" s="436"/>
      <c r="AP43" s="436"/>
      <c r="AQ43" s="436"/>
      <c r="AR43" s="436"/>
      <c r="AS43" s="436"/>
      <c r="AT43" s="436"/>
      <c r="AU43" s="436"/>
      <c r="AV43" s="436"/>
      <c r="AW43" s="436"/>
      <c r="AX43" s="437"/>
    </row>
    <row r="44" spans="1:51" ht="18.75" customHeight="1" x14ac:dyDescent="0.15">
      <c r="A44" s="121" t="s">
        <v>547</v>
      </c>
      <c r="B44" s="95" t="s">
        <v>548</v>
      </c>
      <c r="C44" s="96"/>
      <c r="D44" s="96"/>
      <c r="E44" s="96"/>
      <c r="F44" s="97"/>
      <c r="G44" s="101" t="s">
        <v>549</v>
      </c>
      <c r="H44" s="101"/>
      <c r="I44" s="101"/>
      <c r="J44" s="101"/>
      <c r="K44" s="101"/>
      <c r="L44" s="101"/>
      <c r="M44" s="101"/>
      <c r="N44" s="101"/>
      <c r="O44" s="101"/>
      <c r="P44" s="101"/>
      <c r="Q44" s="101"/>
      <c r="R44" s="101"/>
      <c r="S44" s="101"/>
      <c r="T44" s="101"/>
      <c r="U44" s="101"/>
      <c r="V44" s="101"/>
      <c r="W44" s="101"/>
      <c r="X44" s="101"/>
      <c r="Y44" s="101"/>
      <c r="Z44" s="101"/>
      <c r="AA44" s="102"/>
      <c r="AB44" s="105" t="s">
        <v>567</v>
      </c>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6"/>
      <c r="AY44">
        <f>COUNTA($G$46)</f>
        <v>1</v>
      </c>
    </row>
    <row r="45" spans="1:51" ht="22.5" customHeight="1" x14ac:dyDescent="0.15">
      <c r="A45" s="122"/>
      <c r="B45" s="95"/>
      <c r="C45" s="96"/>
      <c r="D45" s="96"/>
      <c r="E45" s="96"/>
      <c r="F45" s="97"/>
      <c r="G45" s="103"/>
      <c r="H45" s="103"/>
      <c r="I45" s="103"/>
      <c r="J45" s="103"/>
      <c r="K45" s="103"/>
      <c r="L45" s="103"/>
      <c r="M45" s="103"/>
      <c r="N45" s="103"/>
      <c r="O45" s="103"/>
      <c r="P45" s="103"/>
      <c r="Q45" s="103"/>
      <c r="R45" s="103"/>
      <c r="S45" s="103"/>
      <c r="T45" s="103"/>
      <c r="U45" s="103"/>
      <c r="V45" s="103"/>
      <c r="W45" s="103"/>
      <c r="X45" s="103"/>
      <c r="Y45" s="103"/>
      <c r="Z45" s="103"/>
      <c r="AA45" s="104"/>
      <c r="AB45" s="107"/>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8"/>
      <c r="AY45">
        <f t="shared" ref="AY45:AY53" si="0">$AY$44</f>
        <v>1</v>
      </c>
    </row>
    <row r="46" spans="1:51" ht="22.5" customHeight="1" x14ac:dyDescent="0.15">
      <c r="A46" s="122"/>
      <c r="B46" s="95"/>
      <c r="C46" s="96"/>
      <c r="D46" s="96"/>
      <c r="E46" s="96"/>
      <c r="F46" s="97"/>
      <c r="G46" s="109" t="s">
        <v>587</v>
      </c>
      <c r="H46" s="109"/>
      <c r="I46" s="109"/>
      <c r="J46" s="109"/>
      <c r="K46" s="109"/>
      <c r="L46" s="109"/>
      <c r="M46" s="109"/>
      <c r="N46" s="109"/>
      <c r="O46" s="109"/>
      <c r="P46" s="109"/>
      <c r="Q46" s="109"/>
      <c r="R46" s="109"/>
      <c r="S46" s="109"/>
      <c r="T46" s="109"/>
      <c r="U46" s="109"/>
      <c r="V46" s="109"/>
      <c r="W46" s="109"/>
      <c r="X46" s="109"/>
      <c r="Y46" s="109"/>
      <c r="Z46" s="109"/>
      <c r="AA46" s="110"/>
      <c r="AB46" s="115" t="s">
        <v>588</v>
      </c>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6"/>
      <c r="AY46">
        <f t="shared" si="0"/>
        <v>1</v>
      </c>
    </row>
    <row r="47" spans="1:51" ht="22.5" customHeight="1" x14ac:dyDescent="0.15">
      <c r="A47" s="122"/>
      <c r="B47" s="95"/>
      <c r="C47" s="96"/>
      <c r="D47" s="96"/>
      <c r="E47" s="96"/>
      <c r="F47" s="97"/>
      <c r="G47" s="111"/>
      <c r="H47" s="111"/>
      <c r="I47" s="111"/>
      <c r="J47" s="111"/>
      <c r="K47" s="111"/>
      <c r="L47" s="111"/>
      <c r="M47" s="111"/>
      <c r="N47" s="111"/>
      <c r="O47" s="111"/>
      <c r="P47" s="111"/>
      <c r="Q47" s="111"/>
      <c r="R47" s="111"/>
      <c r="S47" s="111"/>
      <c r="T47" s="111"/>
      <c r="U47" s="111"/>
      <c r="V47" s="111"/>
      <c r="W47" s="111"/>
      <c r="X47" s="111"/>
      <c r="Y47" s="111"/>
      <c r="Z47" s="111"/>
      <c r="AA47" s="112"/>
      <c r="AB47" s="117"/>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8"/>
      <c r="AY47">
        <f t="shared" si="0"/>
        <v>1</v>
      </c>
    </row>
    <row r="48" spans="1:51" ht="121.5" customHeight="1" x14ac:dyDescent="0.15">
      <c r="A48" s="122"/>
      <c r="B48" s="98"/>
      <c r="C48" s="99"/>
      <c r="D48" s="99"/>
      <c r="E48" s="99"/>
      <c r="F48" s="100"/>
      <c r="G48" s="113"/>
      <c r="H48" s="113"/>
      <c r="I48" s="113"/>
      <c r="J48" s="113"/>
      <c r="K48" s="113"/>
      <c r="L48" s="113"/>
      <c r="M48" s="113"/>
      <c r="N48" s="113"/>
      <c r="O48" s="113"/>
      <c r="P48" s="113"/>
      <c r="Q48" s="113"/>
      <c r="R48" s="113"/>
      <c r="S48" s="113"/>
      <c r="T48" s="113"/>
      <c r="U48" s="113"/>
      <c r="V48" s="113"/>
      <c r="W48" s="113"/>
      <c r="X48" s="113"/>
      <c r="Y48" s="113"/>
      <c r="Z48" s="113"/>
      <c r="AA48" s="114"/>
      <c r="AB48" s="119"/>
      <c r="AC48" s="113"/>
      <c r="AD48" s="113"/>
      <c r="AE48" s="111"/>
      <c r="AF48" s="111"/>
      <c r="AG48" s="111"/>
      <c r="AH48" s="111"/>
      <c r="AI48" s="111"/>
      <c r="AJ48" s="111"/>
      <c r="AK48" s="111"/>
      <c r="AL48" s="111"/>
      <c r="AM48" s="111"/>
      <c r="AN48" s="111"/>
      <c r="AO48" s="111"/>
      <c r="AP48" s="111"/>
      <c r="AQ48" s="111"/>
      <c r="AR48" s="111"/>
      <c r="AS48" s="111"/>
      <c r="AT48" s="111"/>
      <c r="AU48" s="113"/>
      <c r="AV48" s="113"/>
      <c r="AW48" s="113"/>
      <c r="AX48" s="120"/>
      <c r="AY48">
        <f t="shared" si="0"/>
        <v>1</v>
      </c>
    </row>
    <row r="49" spans="1:60" ht="18.75" customHeight="1" x14ac:dyDescent="0.15">
      <c r="A49" s="122"/>
      <c r="B49" s="123" t="s">
        <v>138</v>
      </c>
      <c r="C49" s="124"/>
      <c r="D49" s="124"/>
      <c r="E49" s="124"/>
      <c r="F49" s="125"/>
      <c r="G49" s="126" t="s">
        <v>56</v>
      </c>
      <c r="H49" s="127"/>
      <c r="I49" s="127"/>
      <c r="J49" s="127"/>
      <c r="K49" s="127"/>
      <c r="L49" s="127"/>
      <c r="M49" s="127"/>
      <c r="N49" s="127"/>
      <c r="O49" s="128"/>
      <c r="P49" s="130" t="s">
        <v>58</v>
      </c>
      <c r="Q49" s="127"/>
      <c r="R49" s="127"/>
      <c r="S49" s="127"/>
      <c r="T49" s="127"/>
      <c r="U49" s="127"/>
      <c r="V49" s="127"/>
      <c r="W49" s="127"/>
      <c r="X49" s="128"/>
      <c r="Y49" s="131"/>
      <c r="Z49" s="132"/>
      <c r="AA49" s="133"/>
      <c r="AB49" s="134" t="s">
        <v>11</v>
      </c>
      <c r="AC49" s="135"/>
      <c r="AD49" s="136"/>
      <c r="AE49" s="140" t="s">
        <v>390</v>
      </c>
      <c r="AF49" s="140"/>
      <c r="AG49" s="140"/>
      <c r="AH49" s="140"/>
      <c r="AI49" s="140" t="s">
        <v>542</v>
      </c>
      <c r="AJ49" s="140"/>
      <c r="AK49" s="140"/>
      <c r="AL49" s="140"/>
      <c r="AM49" s="140" t="s">
        <v>358</v>
      </c>
      <c r="AN49" s="140"/>
      <c r="AO49" s="140"/>
      <c r="AP49" s="140"/>
      <c r="AQ49" s="141" t="s">
        <v>169</v>
      </c>
      <c r="AR49" s="142"/>
      <c r="AS49" s="142"/>
      <c r="AT49" s="143"/>
      <c r="AU49" s="144" t="s">
        <v>128</v>
      </c>
      <c r="AV49" s="144"/>
      <c r="AW49" s="144"/>
      <c r="AX49" s="145"/>
      <c r="AY49">
        <f t="shared" si="0"/>
        <v>1</v>
      </c>
      <c r="BA49" s="10"/>
      <c r="BB49" s="10"/>
      <c r="BC49" s="10"/>
    </row>
    <row r="50" spans="1:60" ht="18.75" customHeight="1" x14ac:dyDescent="0.15">
      <c r="A50" s="122"/>
      <c r="B50" s="95"/>
      <c r="C50" s="96"/>
      <c r="D50" s="96"/>
      <c r="E50" s="96"/>
      <c r="F50" s="97"/>
      <c r="G50" s="129"/>
      <c r="H50" s="103"/>
      <c r="I50" s="103"/>
      <c r="J50" s="103"/>
      <c r="K50" s="103"/>
      <c r="L50" s="103"/>
      <c r="M50" s="103"/>
      <c r="N50" s="103"/>
      <c r="O50" s="104"/>
      <c r="P50" s="107"/>
      <c r="Q50" s="103"/>
      <c r="R50" s="103"/>
      <c r="S50" s="103"/>
      <c r="T50" s="103"/>
      <c r="U50" s="103"/>
      <c r="V50" s="103"/>
      <c r="W50" s="103"/>
      <c r="X50" s="104"/>
      <c r="Y50" s="131"/>
      <c r="Z50" s="132"/>
      <c r="AA50" s="133"/>
      <c r="AB50" s="137"/>
      <c r="AC50" s="138"/>
      <c r="AD50" s="139"/>
      <c r="AE50" s="140"/>
      <c r="AF50" s="140"/>
      <c r="AG50" s="140"/>
      <c r="AH50" s="140"/>
      <c r="AI50" s="140"/>
      <c r="AJ50" s="140"/>
      <c r="AK50" s="140"/>
      <c r="AL50" s="140"/>
      <c r="AM50" s="140"/>
      <c r="AN50" s="140"/>
      <c r="AO50" s="140"/>
      <c r="AP50" s="140"/>
      <c r="AQ50" s="146">
        <v>4</v>
      </c>
      <c r="AR50" s="147"/>
      <c r="AS50" s="148" t="s">
        <v>170</v>
      </c>
      <c r="AT50" s="149"/>
      <c r="AU50" s="147"/>
      <c r="AV50" s="147"/>
      <c r="AW50" s="103" t="s">
        <v>166</v>
      </c>
      <c r="AX50" s="108"/>
      <c r="AY50">
        <f t="shared" si="0"/>
        <v>1</v>
      </c>
      <c r="BA50" s="10"/>
      <c r="BB50" s="10"/>
      <c r="BC50" s="10"/>
      <c r="BD50" s="10"/>
      <c r="BE50" s="10"/>
      <c r="BF50" s="10"/>
      <c r="BG50" s="10"/>
      <c r="BH50" s="10"/>
    </row>
    <row r="51" spans="1:60" ht="23.25" customHeight="1" x14ac:dyDescent="0.15">
      <c r="A51" s="122"/>
      <c r="B51" s="95"/>
      <c r="C51" s="96"/>
      <c r="D51" s="96"/>
      <c r="E51" s="96"/>
      <c r="F51" s="97"/>
      <c r="G51" s="150" t="s">
        <v>589</v>
      </c>
      <c r="H51" s="151"/>
      <c r="I51" s="151"/>
      <c r="J51" s="151"/>
      <c r="K51" s="151"/>
      <c r="L51" s="151"/>
      <c r="M51" s="151"/>
      <c r="N51" s="151"/>
      <c r="O51" s="152"/>
      <c r="P51" s="151" t="s">
        <v>590</v>
      </c>
      <c r="Q51" s="159"/>
      <c r="R51" s="159"/>
      <c r="S51" s="159"/>
      <c r="T51" s="159"/>
      <c r="U51" s="159"/>
      <c r="V51" s="159"/>
      <c r="W51" s="159"/>
      <c r="X51" s="160"/>
      <c r="Y51" s="165" t="s">
        <v>57</v>
      </c>
      <c r="Z51" s="166"/>
      <c r="AA51" s="167"/>
      <c r="AB51" s="168"/>
      <c r="AC51" s="168"/>
      <c r="AD51" s="168"/>
      <c r="AE51" s="93">
        <v>60</v>
      </c>
      <c r="AF51" s="84"/>
      <c r="AG51" s="84"/>
      <c r="AH51" s="84"/>
      <c r="AI51" s="93">
        <v>57.1</v>
      </c>
      <c r="AJ51" s="84"/>
      <c r="AK51" s="84"/>
      <c r="AL51" s="84"/>
      <c r="AM51" s="93">
        <v>59.2</v>
      </c>
      <c r="AN51" s="84"/>
      <c r="AO51" s="84"/>
      <c r="AP51" s="84"/>
      <c r="AQ51" s="81"/>
      <c r="AR51" s="82"/>
      <c r="AS51" s="82"/>
      <c r="AT51" s="83"/>
      <c r="AU51" s="84"/>
      <c r="AV51" s="84"/>
      <c r="AW51" s="84"/>
      <c r="AX51" s="85"/>
      <c r="AY51">
        <f t="shared" si="0"/>
        <v>1</v>
      </c>
    </row>
    <row r="52" spans="1:60" ht="23.25" customHeight="1" x14ac:dyDescent="0.15">
      <c r="A52" s="122"/>
      <c r="B52" s="95"/>
      <c r="C52" s="96"/>
      <c r="D52" s="96"/>
      <c r="E52" s="96"/>
      <c r="F52" s="97"/>
      <c r="G52" s="153"/>
      <c r="H52" s="154"/>
      <c r="I52" s="154"/>
      <c r="J52" s="154"/>
      <c r="K52" s="154"/>
      <c r="L52" s="154"/>
      <c r="M52" s="154"/>
      <c r="N52" s="154"/>
      <c r="O52" s="155"/>
      <c r="P52" s="161"/>
      <c r="Q52" s="161"/>
      <c r="R52" s="161"/>
      <c r="S52" s="161"/>
      <c r="T52" s="161"/>
      <c r="U52" s="161"/>
      <c r="V52" s="161"/>
      <c r="W52" s="161"/>
      <c r="X52" s="162"/>
      <c r="Y52" s="75" t="s">
        <v>50</v>
      </c>
      <c r="Z52" s="76"/>
      <c r="AA52" s="77"/>
      <c r="AB52" s="94"/>
      <c r="AC52" s="94"/>
      <c r="AD52" s="94"/>
      <c r="AE52" s="93">
        <v>37.700000000000003</v>
      </c>
      <c r="AF52" s="84"/>
      <c r="AG52" s="84"/>
      <c r="AH52" s="84"/>
      <c r="AI52" s="93">
        <v>37.799999999999997</v>
      </c>
      <c r="AJ52" s="84"/>
      <c r="AK52" s="84"/>
      <c r="AL52" s="84"/>
      <c r="AM52" s="93">
        <v>38.5</v>
      </c>
      <c r="AN52" s="84"/>
      <c r="AO52" s="84"/>
      <c r="AP52" s="84"/>
      <c r="AQ52" s="81">
        <v>37.200000000000003</v>
      </c>
      <c r="AR52" s="82"/>
      <c r="AS52" s="82"/>
      <c r="AT52" s="83"/>
      <c r="AU52" s="84"/>
      <c r="AV52" s="84"/>
      <c r="AW52" s="84"/>
      <c r="AX52" s="85"/>
      <c r="AY52">
        <f t="shared" si="0"/>
        <v>1</v>
      </c>
      <c r="BA52" s="10"/>
      <c r="BB52" s="10"/>
      <c r="BC52" s="10"/>
    </row>
    <row r="53" spans="1:60" ht="30.6" customHeight="1" x14ac:dyDescent="0.15">
      <c r="A53" s="122"/>
      <c r="B53" s="95"/>
      <c r="C53" s="96"/>
      <c r="D53" s="96"/>
      <c r="E53" s="96"/>
      <c r="F53" s="97"/>
      <c r="G53" s="156"/>
      <c r="H53" s="157"/>
      <c r="I53" s="157"/>
      <c r="J53" s="157"/>
      <c r="K53" s="157"/>
      <c r="L53" s="157"/>
      <c r="M53" s="157"/>
      <c r="N53" s="157"/>
      <c r="O53" s="158"/>
      <c r="P53" s="163"/>
      <c r="Q53" s="163"/>
      <c r="R53" s="163"/>
      <c r="S53" s="163"/>
      <c r="T53" s="163"/>
      <c r="U53" s="163"/>
      <c r="V53" s="163"/>
      <c r="W53" s="163"/>
      <c r="X53" s="164"/>
      <c r="Y53" s="75" t="s">
        <v>13</v>
      </c>
      <c r="Z53" s="76"/>
      <c r="AA53" s="77"/>
      <c r="AB53" s="78" t="s">
        <v>14</v>
      </c>
      <c r="AC53" s="78"/>
      <c r="AD53" s="78"/>
      <c r="AE53" s="79">
        <v>100</v>
      </c>
      <c r="AF53" s="80"/>
      <c r="AG53" s="80"/>
      <c r="AH53" s="80"/>
      <c r="AI53" s="79">
        <v>100</v>
      </c>
      <c r="AJ53" s="80"/>
      <c r="AK53" s="80"/>
      <c r="AL53" s="80"/>
      <c r="AM53" s="79">
        <v>100</v>
      </c>
      <c r="AN53" s="80"/>
      <c r="AO53" s="80"/>
      <c r="AP53" s="80"/>
      <c r="AQ53" s="81"/>
      <c r="AR53" s="82"/>
      <c r="AS53" s="82"/>
      <c r="AT53" s="83"/>
      <c r="AU53" s="84"/>
      <c r="AV53" s="84"/>
      <c r="AW53" s="84"/>
      <c r="AX53" s="85"/>
      <c r="AY53">
        <f t="shared" si="0"/>
        <v>1</v>
      </c>
      <c r="BA53" s="10"/>
      <c r="BB53" s="10"/>
      <c r="BC53" s="10"/>
      <c r="BD53" s="10"/>
      <c r="BE53" s="10"/>
      <c r="BF53" s="10"/>
      <c r="BG53" s="10"/>
      <c r="BH53" s="10"/>
    </row>
    <row r="54" spans="1:60" ht="18.75" customHeight="1" thickBot="1" x14ac:dyDescent="0.2">
      <c r="A54" s="343" t="s">
        <v>550</v>
      </c>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344"/>
      <c r="AO54" s="345" t="s">
        <v>213</v>
      </c>
      <c r="AP54" s="346"/>
      <c r="AQ54" s="346"/>
      <c r="AR54" s="72"/>
      <c r="AS54" s="345"/>
      <c r="AT54" s="346"/>
      <c r="AU54" s="346"/>
      <c r="AV54" s="346"/>
      <c r="AW54" s="346"/>
      <c r="AX54" s="347"/>
      <c r="AY54">
        <f>COUNTIF($AR$54,"☑")</f>
        <v>0</v>
      </c>
    </row>
    <row r="55" spans="1:60" ht="45" customHeight="1" x14ac:dyDescent="0.15">
      <c r="A55" s="418" t="s">
        <v>257</v>
      </c>
      <c r="B55" s="419"/>
      <c r="C55" s="421" t="s">
        <v>171</v>
      </c>
      <c r="D55" s="419"/>
      <c r="E55" s="422" t="s">
        <v>184</v>
      </c>
      <c r="F55" s="423"/>
      <c r="G55" s="424" t="s">
        <v>655</v>
      </c>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6"/>
    </row>
    <row r="56" spans="1:60" ht="32.25" customHeight="1" x14ac:dyDescent="0.15">
      <c r="A56" s="420"/>
      <c r="B56" s="414"/>
      <c r="C56" s="413"/>
      <c r="D56" s="414"/>
      <c r="E56" s="123" t="s">
        <v>183</v>
      </c>
      <c r="F56" s="125"/>
      <c r="G56" s="150" t="s">
        <v>656</v>
      </c>
      <c r="H56" s="151"/>
      <c r="I56" s="151"/>
      <c r="J56" s="151"/>
      <c r="K56" s="151"/>
      <c r="L56" s="151"/>
      <c r="M56" s="151"/>
      <c r="N56" s="151"/>
      <c r="O56" s="151"/>
      <c r="P56" s="151"/>
      <c r="Q56" s="151"/>
      <c r="R56" s="151"/>
      <c r="S56" s="151"/>
      <c r="T56" s="151"/>
      <c r="U56" s="151"/>
      <c r="V56" s="152"/>
      <c r="W56" s="402" t="s">
        <v>558</v>
      </c>
      <c r="X56" s="403"/>
      <c r="Y56" s="403"/>
      <c r="Z56" s="403"/>
      <c r="AA56" s="404"/>
      <c r="AB56" s="405" t="s">
        <v>654</v>
      </c>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7"/>
    </row>
    <row r="57" spans="1:60" ht="21" customHeight="1" x14ac:dyDescent="0.15">
      <c r="A57" s="420"/>
      <c r="B57" s="414"/>
      <c r="C57" s="413"/>
      <c r="D57" s="414"/>
      <c r="E57" s="98"/>
      <c r="F57" s="100"/>
      <c r="G57" s="156"/>
      <c r="H57" s="157"/>
      <c r="I57" s="157"/>
      <c r="J57" s="157"/>
      <c r="K57" s="157"/>
      <c r="L57" s="157"/>
      <c r="M57" s="157"/>
      <c r="N57" s="157"/>
      <c r="O57" s="157"/>
      <c r="P57" s="157"/>
      <c r="Q57" s="157"/>
      <c r="R57" s="157"/>
      <c r="S57" s="157"/>
      <c r="T57" s="157"/>
      <c r="U57" s="157"/>
      <c r="V57" s="158"/>
      <c r="W57" s="408" t="s">
        <v>559</v>
      </c>
      <c r="X57" s="409"/>
      <c r="Y57" s="409"/>
      <c r="Z57" s="409"/>
      <c r="AA57" s="410"/>
      <c r="AB57" s="405" t="s">
        <v>657</v>
      </c>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7"/>
    </row>
    <row r="58" spans="1:60" ht="34.5" customHeight="1" x14ac:dyDescent="0.15">
      <c r="A58" s="420"/>
      <c r="B58" s="414"/>
      <c r="C58" s="411" t="s">
        <v>571</v>
      </c>
      <c r="D58" s="412"/>
      <c r="E58" s="123" t="s">
        <v>253</v>
      </c>
      <c r="F58" s="125"/>
      <c r="G58" s="392" t="s">
        <v>174</v>
      </c>
      <c r="H58" s="393"/>
      <c r="I58" s="393"/>
      <c r="J58" s="415"/>
      <c r="K58" s="416"/>
      <c r="L58" s="416"/>
      <c r="M58" s="416"/>
      <c r="N58" s="416"/>
      <c r="O58" s="416"/>
      <c r="P58" s="416"/>
      <c r="Q58" s="416"/>
      <c r="R58" s="416"/>
      <c r="S58" s="416"/>
      <c r="T58" s="417"/>
      <c r="U58" s="390"/>
      <c r="V58" s="390"/>
      <c r="W58" s="390"/>
      <c r="X58" s="390"/>
      <c r="Y58" s="390"/>
      <c r="Z58" s="390"/>
      <c r="AA58" s="390"/>
      <c r="AB58" s="390"/>
      <c r="AC58" s="390"/>
      <c r="AD58" s="390"/>
      <c r="AE58" s="390"/>
      <c r="AF58" s="390"/>
      <c r="AG58" s="390"/>
      <c r="AH58" s="390"/>
      <c r="AI58" s="390"/>
      <c r="AJ58" s="390"/>
      <c r="AK58" s="390"/>
      <c r="AL58" s="390"/>
      <c r="AM58" s="390"/>
      <c r="AN58" s="390"/>
      <c r="AO58" s="390"/>
      <c r="AP58" s="390"/>
      <c r="AQ58" s="390"/>
      <c r="AR58" s="390"/>
      <c r="AS58" s="390"/>
      <c r="AT58" s="390"/>
      <c r="AU58" s="390"/>
      <c r="AV58" s="390"/>
      <c r="AW58" s="390"/>
      <c r="AX58" s="391"/>
      <c r="AY58" s="61"/>
    </row>
    <row r="59" spans="1:60" ht="34.5" customHeight="1" x14ac:dyDescent="0.15">
      <c r="A59" s="420"/>
      <c r="B59" s="414"/>
      <c r="C59" s="413"/>
      <c r="D59" s="414"/>
      <c r="E59" s="95"/>
      <c r="F59" s="97"/>
      <c r="G59" s="392" t="s">
        <v>572</v>
      </c>
      <c r="H59" s="393"/>
      <c r="I59" s="393"/>
      <c r="J59" s="393"/>
      <c r="K59" s="393"/>
      <c r="L59" s="393"/>
      <c r="M59" s="393"/>
      <c r="N59" s="393"/>
      <c r="O59" s="393"/>
      <c r="P59" s="393"/>
      <c r="Q59" s="393"/>
      <c r="R59" s="393"/>
      <c r="S59" s="393"/>
      <c r="T59" s="393"/>
      <c r="U59" s="389"/>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1"/>
      <c r="AY59" s="61"/>
    </row>
    <row r="60" spans="1:60" ht="34.5" customHeight="1" thickBot="1" x14ac:dyDescent="0.2">
      <c r="A60" s="420"/>
      <c r="B60" s="414"/>
      <c r="C60" s="413"/>
      <c r="D60" s="414"/>
      <c r="E60" s="98"/>
      <c r="F60" s="100"/>
      <c r="G60" s="392" t="s">
        <v>559</v>
      </c>
      <c r="H60" s="393"/>
      <c r="I60" s="393"/>
      <c r="J60" s="393"/>
      <c r="K60" s="393"/>
      <c r="L60" s="393"/>
      <c r="M60" s="393"/>
      <c r="N60" s="393"/>
      <c r="O60" s="393"/>
      <c r="P60" s="393"/>
      <c r="Q60" s="393"/>
      <c r="R60" s="393"/>
      <c r="S60" s="393"/>
      <c r="T60" s="393"/>
      <c r="U60" s="679"/>
      <c r="V60" s="266"/>
      <c r="W60" s="266"/>
      <c r="X60" s="266"/>
      <c r="Y60" s="266"/>
      <c r="Z60" s="266"/>
      <c r="AA60" s="266"/>
      <c r="AB60" s="266"/>
      <c r="AC60" s="266"/>
      <c r="AD60" s="266"/>
      <c r="AE60" s="266"/>
      <c r="AF60" s="266"/>
      <c r="AG60" s="266"/>
      <c r="AH60" s="266"/>
      <c r="AI60" s="266"/>
      <c r="AJ60" s="266"/>
      <c r="AK60" s="266"/>
      <c r="AL60" s="266"/>
      <c r="AM60" s="266"/>
      <c r="AN60" s="266"/>
      <c r="AO60" s="266"/>
      <c r="AP60" s="266"/>
      <c r="AQ60" s="266"/>
      <c r="AR60" s="266"/>
      <c r="AS60" s="266"/>
      <c r="AT60" s="266"/>
      <c r="AU60" s="266"/>
      <c r="AV60" s="266"/>
      <c r="AW60" s="266"/>
      <c r="AX60" s="267"/>
      <c r="AY60" s="61"/>
    </row>
    <row r="61" spans="1:60" ht="27" customHeight="1" x14ac:dyDescent="0.15">
      <c r="A61" s="394" t="s">
        <v>44</v>
      </c>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396"/>
    </row>
    <row r="62" spans="1:60" ht="27" customHeight="1" x14ac:dyDescent="0.15">
      <c r="A62" s="5"/>
      <c r="B62" s="6"/>
      <c r="C62" s="397" t="s">
        <v>29</v>
      </c>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9"/>
      <c r="AD62" s="398" t="s">
        <v>33</v>
      </c>
      <c r="AE62" s="398"/>
      <c r="AF62" s="398"/>
      <c r="AG62" s="400" t="s">
        <v>28</v>
      </c>
      <c r="AH62" s="398"/>
      <c r="AI62" s="398"/>
      <c r="AJ62" s="398"/>
      <c r="AK62" s="398"/>
      <c r="AL62" s="398"/>
      <c r="AM62" s="398"/>
      <c r="AN62" s="398"/>
      <c r="AO62" s="398"/>
      <c r="AP62" s="398"/>
      <c r="AQ62" s="398"/>
      <c r="AR62" s="398"/>
      <c r="AS62" s="398"/>
      <c r="AT62" s="398"/>
      <c r="AU62" s="398"/>
      <c r="AV62" s="398"/>
      <c r="AW62" s="398"/>
      <c r="AX62" s="401"/>
    </row>
    <row r="63" spans="1:60" ht="27" customHeight="1" x14ac:dyDescent="0.15">
      <c r="A63" s="367" t="s">
        <v>133</v>
      </c>
      <c r="B63" s="368"/>
      <c r="C63" s="373" t="s">
        <v>134</v>
      </c>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5"/>
      <c r="AD63" s="376" t="s">
        <v>598</v>
      </c>
      <c r="AE63" s="377"/>
      <c r="AF63" s="377"/>
      <c r="AG63" s="378" t="s">
        <v>599</v>
      </c>
      <c r="AH63" s="379"/>
      <c r="AI63" s="379"/>
      <c r="AJ63" s="379"/>
      <c r="AK63" s="379"/>
      <c r="AL63" s="379"/>
      <c r="AM63" s="379"/>
      <c r="AN63" s="379"/>
      <c r="AO63" s="379"/>
      <c r="AP63" s="379"/>
      <c r="AQ63" s="379"/>
      <c r="AR63" s="379"/>
      <c r="AS63" s="379"/>
      <c r="AT63" s="379"/>
      <c r="AU63" s="379"/>
      <c r="AV63" s="379"/>
      <c r="AW63" s="379"/>
      <c r="AX63" s="380"/>
    </row>
    <row r="64" spans="1:60" ht="47.25" customHeight="1" x14ac:dyDescent="0.15">
      <c r="A64" s="369"/>
      <c r="B64" s="370"/>
      <c r="C64" s="381" t="s">
        <v>34</v>
      </c>
      <c r="D64" s="382"/>
      <c r="E64" s="382"/>
      <c r="F64" s="382"/>
      <c r="G64" s="382"/>
      <c r="H64" s="382"/>
      <c r="I64" s="382"/>
      <c r="J64" s="382"/>
      <c r="K64" s="382"/>
      <c r="L64" s="382"/>
      <c r="M64" s="382"/>
      <c r="N64" s="382"/>
      <c r="O64" s="382"/>
      <c r="P64" s="382"/>
      <c r="Q64" s="382"/>
      <c r="R64" s="382"/>
      <c r="S64" s="382"/>
      <c r="T64" s="382"/>
      <c r="U64" s="382"/>
      <c r="V64" s="382"/>
      <c r="W64" s="382"/>
      <c r="X64" s="382"/>
      <c r="Y64" s="382"/>
      <c r="Z64" s="382"/>
      <c r="AA64" s="382"/>
      <c r="AB64" s="382"/>
      <c r="AC64" s="324"/>
      <c r="AD64" s="325" t="s">
        <v>598</v>
      </c>
      <c r="AE64" s="326"/>
      <c r="AF64" s="326"/>
      <c r="AG64" s="320" t="s">
        <v>600</v>
      </c>
      <c r="AH64" s="321"/>
      <c r="AI64" s="321"/>
      <c r="AJ64" s="321"/>
      <c r="AK64" s="321"/>
      <c r="AL64" s="321"/>
      <c r="AM64" s="321"/>
      <c r="AN64" s="321"/>
      <c r="AO64" s="321"/>
      <c r="AP64" s="321"/>
      <c r="AQ64" s="321"/>
      <c r="AR64" s="321"/>
      <c r="AS64" s="321"/>
      <c r="AT64" s="321"/>
      <c r="AU64" s="321"/>
      <c r="AV64" s="321"/>
      <c r="AW64" s="321"/>
      <c r="AX64" s="322"/>
    </row>
    <row r="65" spans="1:50" ht="52.5" customHeight="1" x14ac:dyDescent="0.15">
      <c r="A65" s="371"/>
      <c r="B65" s="372"/>
      <c r="C65" s="383" t="s">
        <v>135</v>
      </c>
      <c r="D65" s="384"/>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5"/>
      <c r="AD65" s="338" t="s">
        <v>598</v>
      </c>
      <c r="AE65" s="339"/>
      <c r="AF65" s="339"/>
      <c r="AG65" s="286" t="s">
        <v>601</v>
      </c>
      <c r="AH65" s="154"/>
      <c r="AI65" s="154"/>
      <c r="AJ65" s="154"/>
      <c r="AK65" s="154"/>
      <c r="AL65" s="154"/>
      <c r="AM65" s="154"/>
      <c r="AN65" s="154"/>
      <c r="AO65" s="154"/>
      <c r="AP65" s="154"/>
      <c r="AQ65" s="154"/>
      <c r="AR65" s="154"/>
      <c r="AS65" s="154"/>
      <c r="AT65" s="154"/>
      <c r="AU65" s="154"/>
      <c r="AV65" s="154"/>
      <c r="AW65" s="154"/>
      <c r="AX65" s="287"/>
    </row>
    <row r="66" spans="1:50" ht="27" customHeight="1" x14ac:dyDescent="0.15">
      <c r="A66" s="300" t="s">
        <v>36</v>
      </c>
      <c r="B66" s="348"/>
      <c r="C66" s="350" t="s">
        <v>38</v>
      </c>
      <c r="D66" s="280"/>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2"/>
      <c r="AD66" s="281" t="s">
        <v>598</v>
      </c>
      <c r="AE66" s="282"/>
      <c r="AF66" s="282"/>
      <c r="AG66" s="284" t="s">
        <v>603</v>
      </c>
      <c r="AH66" s="151"/>
      <c r="AI66" s="151"/>
      <c r="AJ66" s="151"/>
      <c r="AK66" s="151"/>
      <c r="AL66" s="151"/>
      <c r="AM66" s="151"/>
      <c r="AN66" s="151"/>
      <c r="AO66" s="151"/>
      <c r="AP66" s="151"/>
      <c r="AQ66" s="151"/>
      <c r="AR66" s="151"/>
      <c r="AS66" s="151"/>
      <c r="AT66" s="151"/>
      <c r="AU66" s="151"/>
      <c r="AV66" s="151"/>
      <c r="AW66" s="151"/>
      <c r="AX66" s="285"/>
    </row>
    <row r="67" spans="1:50" ht="35.25" customHeight="1" x14ac:dyDescent="0.15">
      <c r="A67" s="302"/>
      <c r="B67" s="349"/>
      <c r="C67" s="353"/>
      <c r="D67" s="354"/>
      <c r="E67" s="357" t="s">
        <v>236</v>
      </c>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9"/>
      <c r="AD67" s="325" t="s">
        <v>602</v>
      </c>
      <c r="AE67" s="326"/>
      <c r="AF67" s="327"/>
      <c r="AG67" s="286"/>
      <c r="AH67" s="154"/>
      <c r="AI67" s="154"/>
      <c r="AJ67" s="154"/>
      <c r="AK67" s="154"/>
      <c r="AL67" s="154"/>
      <c r="AM67" s="154"/>
      <c r="AN67" s="154"/>
      <c r="AO67" s="154"/>
      <c r="AP67" s="154"/>
      <c r="AQ67" s="154"/>
      <c r="AR67" s="154"/>
      <c r="AS67" s="154"/>
      <c r="AT67" s="154"/>
      <c r="AU67" s="154"/>
      <c r="AV67" s="154"/>
      <c r="AW67" s="154"/>
      <c r="AX67" s="287"/>
    </row>
    <row r="68" spans="1:50" ht="26.25" customHeight="1" x14ac:dyDescent="0.15">
      <c r="A68" s="302"/>
      <c r="B68" s="349"/>
      <c r="C68" s="355"/>
      <c r="D68" s="356"/>
      <c r="E68" s="360" t="s">
        <v>203</v>
      </c>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2"/>
      <c r="AD68" s="363" t="s">
        <v>602</v>
      </c>
      <c r="AE68" s="364"/>
      <c r="AF68" s="364"/>
      <c r="AG68" s="286"/>
      <c r="AH68" s="154"/>
      <c r="AI68" s="154"/>
      <c r="AJ68" s="154"/>
      <c r="AK68" s="154"/>
      <c r="AL68" s="154"/>
      <c r="AM68" s="154"/>
      <c r="AN68" s="154"/>
      <c r="AO68" s="154"/>
      <c r="AP68" s="154"/>
      <c r="AQ68" s="154"/>
      <c r="AR68" s="154"/>
      <c r="AS68" s="154"/>
      <c r="AT68" s="154"/>
      <c r="AU68" s="154"/>
      <c r="AV68" s="154"/>
      <c r="AW68" s="154"/>
      <c r="AX68" s="287"/>
    </row>
    <row r="69" spans="1:50" ht="26.25" customHeight="1" x14ac:dyDescent="0.15">
      <c r="A69" s="302"/>
      <c r="B69" s="303"/>
      <c r="C69" s="365" t="s">
        <v>39</v>
      </c>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09" t="s">
        <v>604</v>
      </c>
      <c r="AE69" s="310"/>
      <c r="AF69" s="310"/>
      <c r="AG69" s="312"/>
      <c r="AH69" s="313"/>
      <c r="AI69" s="313"/>
      <c r="AJ69" s="313"/>
      <c r="AK69" s="313"/>
      <c r="AL69" s="313"/>
      <c r="AM69" s="313"/>
      <c r="AN69" s="313"/>
      <c r="AO69" s="313"/>
      <c r="AP69" s="313"/>
      <c r="AQ69" s="313"/>
      <c r="AR69" s="313"/>
      <c r="AS69" s="313"/>
      <c r="AT69" s="313"/>
      <c r="AU69" s="313"/>
      <c r="AV69" s="313"/>
      <c r="AW69" s="313"/>
      <c r="AX69" s="314"/>
    </row>
    <row r="70" spans="1:50" ht="26.25" customHeight="1" x14ac:dyDescent="0.15">
      <c r="A70" s="302"/>
      <c r="B70" s="303"/>
      <c r="C70" s="323" t="s">
        <v>136</v>
      </c>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5" t="s">
        <v>598</v>
      </c>
      <c r="AE70" s="326"/>
      <c r="AF70" s="326"/>
      <c r="AG70" s="320" t="s">
        <v>605</v>
      </c>
      <c r="AH70" s="321"/>
      <c r="AI70" s="321"/>
      <c r="AJ70" s="321"/>
      <c r="AK70" s="321"/>
      <c r="AL70" s="321"/>
      <c r="AM70" s="321"/>
      <c r="AN70" s="321"/>
      <c r="AO70" s="321"/>
      <c r="AP70" s="321"/>
      <c r="AQ70" s="321"/>
      <c r="AR70" s="321"/>
      <c r="AS70" s="321"/>
      <c r="AT70" s="321"/>
      <c r="AU70" s="321"/>
      <c r="AV70" s="321"/>
      <c r="AW70" s="321"/>
      <c r="AX70" s="322"/>
    </row>
    <row r="71" spans="1:50" ht="26.25" customHeight="1" x14ac:dyDescent="0.15">
      <c r="A71" s="302"/>
      <c r="B71" s="303"/>
      <c r="C71" s="323" t="s">
        <v>35</v>
      </c>
      <c r="D71" s="324"/>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25" t="s">
        <v>604</v>
      </c>
      <c r="AE71" s="326"/>
      <c r="AF71" s="326"/>
      <c r="AG71" s="320"/>
      <c r="AH71" s="321"/>
      <c r="AI71" s="321"/>
      <c r="AJ71" s="321"/>
      <c r="AK71" s="321"/>
      <c r="AL71" s="321"/>
      <c r="AM71" s="321"/>
      <c r="AN71" s="321"/>
      <c r="AO71" s="321"/>
      <c r="AP71" s="321"/>
      <c r="AQ71" s="321"/>
      <c r="AR71" s="321"/>
      <c r="AS71" s="321"/>
      <c r="AT71" s="321"/>
      <c r="AU71" s="321"/>
      <c r="AV71" s="321"/>
      <c r="AW71" s="321"/>
      <c r="AX71" s="322"/>
    </row>
    <row r="72" spans="1:50" ht="26.25" customHeight="1" x14ac:dyDescent="0.15">
      <c r="A72" s="302"/>
      <c r="B72" s="303"/>
      <c r="C72" s="323" t="s">
        <v>40</v>
      </c>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37"/>
      <c r="AD72" s="325" t="s">
        <v>598</v>
      </c>
      <c r="AE72" s="326"/>
      <c r="AF72" s="326"/>
      <c r="AG72" s="320" t="s">
        <v>606</v>
      </c>
      <c r="AH72" s="321"/>
      <c r="AI72" s="321"/>
      <c r="AJ72" s="321"/>
      <c r="AK72" s="321"/>
      <c r="AL72" s="321"/>
      <c r="AM72" s="321"/>
      <c r="AN72" s="321"/>
      <c r="AO72" s="321"/>
      <c r="AP72" s="321"/>
      <c r="AQ72" s="321"/>
      <c r="AR72" s="321"/>
      <c r="AS72" s="321"/>
      <c r="AT72" s="321"/>
      <c r="AU72" s="321"/>
      <c r="AV72" s="321"/>
      <c r="AW72" s="321"/>
      <c r="AX72" s="322"/>
    </row>
    <row r="73" spans="1:50" ht="26.25" customHeight="1" x14ac:dyDescent="0.15">
      <c r="A73" s="302"/>
      <c r="B73" s="303"/>
      <c r="C73" s="323" t="s">
        <v>214</v>
      </c>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37"/>
      <c r="AD73" s="338" t="s">
        <v>598</v>
      </c>
      <c r="AE73" s="339"/>
      <c r="AF73" s="339"/>
      <c r="AG73" s="340" t="s">
        <v>607</v>
      </c>
      <c r="AH73" s="341"/>
      <c r="AI73" s="341"/>
      <c r="AJ73" s="341"/>
      <c r="AK73" s="341"/>
      <c r="AL73" s="341"/>
      <c r="AM73" s="341"/>
      <c r="AN73" s="341"/>
      <c r="AO73" s="341"/>
      <c r="AP73" s="341"/>
      <c r="AQ73" s="341"/>
      <c r="AR73" s="341"/>
      <c r="AS73" s="341"/>
      <c r="AT73" s="341"/>
      <c r="AU73" s="341"/>
      <c r="AV73" s="341"/>
      <c r="AW73" s="341"/>
      <c r="AX73" s="342"/>
    </row>
    <row r="74" spans="1:50" ht="26.25" customHeight="1" x14ac:dyDescent="0.15">
      <c r="A74" s="302"/>
      <c r="B74" s="303"/>
      <c r="C74" s="386" t="s">
        <v>215</v>
      </c>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8"/>
      <c r="AD74" s="325" t="s">
        <v>604</v>
      </c>
      <c r="AE74" s="326"/>
      <c r="AF74" s="327"/>
      <c r="AG74" s="320"/>
      <c r="AH74" s="321"/>
      <c r="AI74" s="321"/>
      <c r="AJ74" s="321"/>
      <c r="AK74" s="321"/>
      <c r="AL74" s="321"/>
      <c r="AM74" s="321"/>
      <c r="AN74" s="321"/>
      <c r="AO74" s="321"/>
      <c r="AP74" s="321"/>
      <c r="AQ74" s="321"/>
      <c r="AR74" s="321"/>
      <c r="AS74" s="321"/>
      <c r="AT74" s="321"/>
      <c r="AU74" s="321"/>
      <c r="AV74" s="321"/>
      <c r="AW74" s="321"/>
      <c r="AX74" s="322"/>
    </row>
    <row r="75" spans="1:50" ht="26.25" customHeight="1" x14ac:dyDescent="0.15">
      <c r="A75" s="304"/>
      <c r="B75" s="305"/>
      <c r="C75" s="328" t="s">
        <v>205</v>
      </c>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30"/>
      <c r="AD75" s="331" t="s">
        <v>598</v>
      </c>
      <c r="AE75" s="332"/>
      <c r="AF75" s="333"/>
      <c r="AG75" s="334" t="s">
        <v>608</v>
      </c>
      <c r="AH75" s="335"/>
      <c r="AI75" s="335"/>
      <c r="AJ75" s="335"/>
      <c r="AK75" s="335"/>
      <c r="AL75" s="335"/>
      <c r="AM75" s="335"/>
      <c r="AN75" s="335"/>
      <c r="AO75" s="335"/>
      <c r="AP75" s="335"/>
      <c r="AQ75" s="335"/>
      <c r="AR75" s="335"/>
      <c r="AS75" s="335"/>
      <c r="AT75" s="335"/>
      <c r="AU75" s="335"/>
      <c r="AV75" s="335"/>
      <c r="AW75" s="335"/>
      <c r="AX75" s="336"/>
    </row>
    <row r="76" spans="1:50" ht="27" customHeight="1" x14ac:dyDescent="0.15">
      <c r="A76" s="300" t="s">
        <v>37</v>
      </c>
      <c r="B76" s="301"/>
      <c r="C76" s="306" t="s">
        <v>206</v>
      </c>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8"/>
      <c r="AD76" s="309" t="s">
        <v>598</v>
      </c>
      <c r="AE76" s="310"/>
      <c r="AF76" s="311"/>
      <c r="AG76" s="312" t="s">
        <v>609</v>
      </c>
      <c r="AH76" s="313"/>
      <c r="AI76" s="313"/>
      <c r="AJ76" s="313"/>
      <c r="AK76" s="313"/>
      <c r="AL76" s="313"/>
      <c r="AM76" s="313"/>
      <c r="AN76" s="313"/>
      <c r="AO76" s="313"/>
      <c r="AP76" s="313"/>
      <c r="AQ76" s="313"/>
      <c r="AR76" s="313"/>
      <c r="AS76" s="313"/>
      <c r="AT76" s="313"/>
      <c r="AU76" s="313"/>
      <c r="AV76" s="313"/>
      <c r="AW76" s="313"/>
      <c r="AX76" s="314"/>
    </row>
    <row r="77" spans="1:50" ht="35.25" customHeight="1" x14ac:dyDescent="0.15">
      <c r="A77" s="302"/>
      <c r="B77" s="303"/>
      <c r="C77" s="315" t="s">
        <v>42</v>
      </c>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7"/>
      <c r="AD77" s="318" t="s">
        <v>604</v>
      </c>
      <c r="AE77" s="319"/>
      <c r="AF77" s="319"/>
      <c r="AG77" s="320"/>
      <c r="AH77" s="321"/>
      <c r="AI77" s="321"/>
      <c r="AJ77" s="321"/>
      <c r="AK77" s="321"/>
      <c r="AL77" s="321"/>
      <c r="AM77" s="321"/>
      <c r="AN77" s="321"/>
      <c r="AO77" s="321"/>
      <c r="AP77" s="321"/>
      <c r="AQ77" s="321"/>
      <c r="AR77" s="321"/>
      <c r="AS77" s="321"/>
      <c r="AT77" s="321"/>
      <c r="AU77" s="321"/>
      <c r="AV77" s="321"/>
      <c r="AW77" s="321"/>
      <c r="AX77" s="322"/>
    </row>
    <row r="78" spans="1:50" ht="27" customHeight="1" x14ac:dyDescent="0.15">
      <c r="A78" s="302"/>
      <c r="B78" s="303"/>
      <c r="C78" s="323" t="s">
        <v>172</v>
      </c>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5" t="s">
        <v>598</v>
      </c>
      <c r="AE78" s="326"/>
      <c r="AF78" s="326"/>
      <c r="AG78" s="320" t="s">
        <v>610</v>
      </c>
      <c r="AH78" s="321"/>
      <c r="AI78" s="321"/>
      <c r="AJ78" s="321"/>
      <c r="AK78" s="321"/>
      <c r="AL78" s="321"/>
      <c r="AM78" s="321"/>
      <c r="AN78" s="321"/>
      <c r="AO78" s="321"/>
      <c r="AP78" s="321"/>
      <c r="AQ78" s="321"/>
      <c r="AR78" s="321"/>
      <c r="AS78" s="321"/>
      <c r="AT78" s="321"/>
      <c r="AU78" s="321"/>
      <c r="AV78" s="321"/>
      <c r="AW78" s="321"/>
      <c r="AX78" s="322"/>
    </row>
    <row r="79" spans="1:50" ht="96" customHeight="1" x14ac:dyDescent="0.15">
      <c r="A79" s="304"/>
      <c r="B79" s="305"/>
      <c r="C79" s="323" t="s">
        <v>41</v>
      </c>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5" t="s">
        <v>598</v>
      </c>
      <c r="AE79" s="326"/>
      <c r="AF79" s="326"/>
      <c r="AG79" s="288" t="s">
        <v>611</v>
      </c>
      <c r="AH79" s="157"/>
      <c r="AI79" s="157"/>
      <c r="AJ79" s="157"/>
      <c r="AK79" s="157"/>
      <c r="AL79" s="157"/>
      <c r="AM79" s="157"/>
      <c r="AN79" s="157"/>
      <c r="AO79" s="157"/>
      <c r="AP79" s="157"/>
      <c r="AQ79" s="157"/>
      <c r="AR79" s="157"/>
      <c r="AS79" s="157"/>
      <c r="AT79" s="157"/>
      <c r="AU79" s="157"/>
      <c r="AV79" s="157"/>
      <c r="AW79" s="157"/>
      <c r="AX79" s="289"/>
    </row>
    <row r="80" spans="1:50" ht="41.25" customHeight="1" x14ac:dyDescent="0.15">
      <c r="A80" s="272" t="s">
        <v>54</v>
      </c>
      <c r="B80" s="273"/>
      <c r="C80" s="278" t="s">
        <v>137</v>
      </c>
      <c r="D80" s="279"/>
      <c r="E80" s="279"/>
      <c r="F80" s="279"/>
      <c r="G80" s="279"/>
      <c r="H80" s="279"/>
      <c r="I80" s="279"/>
      <c r="J80" s="279"/>
      <c r="K80" s="279"/>
      <c r="L80" s="279"/>
      <c r="M80" s="279"/>
      <c r="N80" s="279"/>
      <c r="O80" s="279"/>
      <c r="P80" s="279"/>
      <c r="Q80" s="279"/>
      <c r="R80" s="279"/>
      <c r="S80" s="279"/>
      <c r="T80" s="279"/>
      <c r="U80" s="279"/>
      <c r="V80" s="279"/>
      <c r="W80" s="279"/>
      <c r="X80" s="279"/>
      <c r="Y80" s="279"/>
      <c r="Z80" s="279"/>
      <c r="AA80" s="279"/>
      <c r="AB80" s="279"/>
      <c r="AC80" s="280"/>
      <c r="AD80" s="281"/>
      <c r="AE80" s="282"/>
      <c r="AF80" s="283"/>
      <c r="AG80" s="284"/>
      <c r="AH80" s="151"/>
      <c r="AI80" s="151"/>
      <c r="AJ80" s="151"/>
      <c r="AK80" s="151"/>
      <c r="AL80" s="151"/>
      <c r="AM80" s="151"/>
      <c r="AN80" s="151"/>
      <c r="AO80" s="151"/>
      <c r="AP80" s="151"/>
      <c r="AQ80" s="151"/>
      <c r="AR80" s="151"/>
      <c r="AS80" s="151"/>
      <c r="AT80" s="151"/>
      <c r="AU80" s="151"/>
      <c r="AV80" s="151"/>
      <c r="AW80" s="151"/>
      <c r="AX80" s="285"/>
    </row>
    <row r="81" spans="1:50" ht="19.7" customHeight="1" x14ac:dyDescent="0.15">
      <c r="A81" s="274"/>
      <c r="B81" s="275"/>
      <c r="C81" s="718" t="s">
        <v>0</v>
      </c>
      <c r="D81" s="719"/>
      <c r="E81" s="719"/>
      <c r="F81" s="719"/>
      <c r="G81" s="719"/>
      <c r="H81" s="719"/>
      <c r="I81" s="719"/>
      <c r="J81" s="719"/>
      <c r="K81" s="719"/>
      <c r="L81" s="719"/>
      <c r="M81" s="719"/>
      <c r="N81" s="719"/>
      <c r="O81" s="715" t="s">
        <v>577</v>
      </c>
      <c r="P81" s="716"/>
      <c r="Q81" s="716"/>
      <c r="R81" s="716"/>
      <c r="S81" s="716"/>
      <c r="T81" s="716"/>
      <c r="U81" s="716"/>
      <c r="V81" s="716"/>
      <c r="W81" s="716"/>
      <c r="X81" s="716"/>
      <c r="Y81" s="716"/>
      <c r="Z81" s="716"/>
      <c r="AA81" s="716"/>
      <c r="AB81" s="716"/>
      <c r="AC81" s="716"/>
      <c r="AD81" s="716"/>
      <c r="AE81" s="716"/>
      <c r="AF81" s="717"/>
      <c r="AG81" s="286"/>
      <c r="AH81" s="154"/>
      <c r="AI81" s="154"/>
      <c r="AJ81" s="154"/>
      <c r="AK81" s="154"/>
      <c r="AL81" s="154"/>
      <c r="AM81" s="154"/>
      <c r="AN81" s="154"/>
      <c r="AO81" s="154"/>
      <c r="AP81" s="154"/>
      <c r="AQ81" s="154"/>
      <c r="AR81" s="154"/>
      <c r="AS81" s="154"/>
      <c r="AT81" s="154"/>
      <c r="AU81" s="154"/>
      <c r="AV81" s="154"/>
      <c r="AW81" s="154"/>
      <c r="AX81" s="287"/>
    </row>
    <row r="82" spans="1:50" ht="24.75" customHeight="1" x14ac:dyDescent="0.15">
      <c r="A82" s="274"/>
      <c r="B82" s="275"/>
      <c r="C82" s="742"/>
      <c r="D82" s="743"/>
      <c r="E82" s="295"/>
      <c r="F82" s="295"/>
      <c r="G82" s="295"/>
      <c r="H82" s="296"/>
      <c r="I82" s="296"/>
      <c r="J82" s="744"/>
      <c r="K82" s="744"/>
      <c r="L82" s="744"/>
      <c r="M82" s="296"/>
      <c r="N82" s="745"/>
      <c r="O82" s="746"/>
      <c r="P82" s="747"/>
      <c r="Q82" s="747"/>
      <c r="R82" s="747"/>
      <c r="S82" s="747"/>
      <c r="T82" s="747"/>
      <c r="U82" s="747"/>
      <c r="V82" s="747"/>
      <c r="W82" s="747"/>
      <c r="X82" s="747"/>
      <c r="Y82" s="747"/>
      <c r="Z82" s="747"/>
      <c r="AA82" s="747"/>
      <c r="AB82" s="747"/>
      <c r="AC82" s="747"/>
      <c r="AD82" s="747"/>
      <c r="AE82" s="747"/>
      <c r="AF82" s="748"/>
      <c r="AG82" s="286"/>
      <c r="AH82" s="154"/>
      <c r="AI82" s="154"/>
      <c r="AJ82" s="154"/>
      <c r="AK82" s="154"/>
      <c r="AL82" s="154"/>
      <c r="AM82" s="154"/>
      <c r="AN82" s="154"/>
      <c r="AO82" s="154"/>
      <c r="AP82" s="154"/>
      <c r="AQ82" s="154"/>
      <c r="AR82" s="154"/>
      <c r="AS82" s="154"/>
      <c r="AT82" s="154"/>
      <c r="AU82" s="154"/>
      <c r="AV82" s="154"/>
      <c r="AW82" s="154"/>
      <c r="AX82" s="287"/>
    </row>
    <row r="83" spans="1:50" ht="24.75" customHeight="1" x14ac:dyDescent="0.15">
      <c r="A83" s="274"/>
      <c r="B83" s="275"/>
      <c r="C83" s="293"/>
      <c r="D83" s="294"/>
      <c r="E83" s="295"/>
      <c r="F83" s="295"/>
      <c r="G83" s="295"/>
      <c r="H83" s="296"/>
      <c r="I83" s="296"/>
      <c r="J83" s="290"/>
      <c r="K83" s="290"/>
      <c r="L83" s="290"/>
      <c r="M83" s="291"/>
      <c r="N83" s="292"/>
      <c r="O83" s="749"/>
      <c r="P83" s="750"/>
      <c r="Q83" s="750"/>
      <c r="R83" s="750"/>
      <c r="S83" s="750"/>
      <c r="T83" s="750"/>
      <c r="U83" s="750"/>
      <c r="V83" s="750"/>
      <c r="W83" s="750"/>
      <c r="X83" s="750"/>
      <c r="Y83" s="750"/>
      <c r="Z83" s="750"/>
      <c r="AA83" s="750"/>
      <c r="AB83" s="750"/>
      <c r="AC83" s="750"/>
      <c r="AD83" s="750"/>
      <c r="AE83" s="750"/>
      <c r="AF83" s="751"/>
      <c r="AG83" s="286"/>
      <c r="AH83" s="154"/>
      <c r="AI83" s="154"/>
      <c r="AJ83" s="154"/>
      <c r="AK83" s="154"/>
      <c r="AL83" s="154"/>
      <c r="AM83" s="154"/>
      <c r="AN83" s="154"/>
      <c r="AO83" s="154"/>
      <c r="AP83" s="154"/>
      <c r="AQ83" s="154"/>
      <c r="AR83" s="154"/>
      <c r="AS83" s="154"/>
      <c r="AT83" s="154"/>
      <c r="AU83" s="154"/>
      <c r="AV83" s="154"/>
      <c r="AW83" s="154"/>
      <c r="AX83" s="287"/>
    </row>
    <row r="84" spans="1:50" ht="24.75" customHeight="1" x14ac:dyDescent="0.15">
      <c r="A84" s="274"/>
      <c r="B84" s="275"/>
      <c r="C84" s="293"/>
      <c r="D84" s="294"/>
      <c r="E84" s="295"/>
      <c r="F84" s="295"/>
      <c r="G84" s="295"/>
      <c r="H84" s="296"/>
      <c r="I84" s="296"/>
      <c r="J84" s="290"/>
      <c r="K84" s="290"/>
      <c r="L84" s="290"/>
      <c r="M84" s="291"/>
      <c r="N84" s="292"/>
      <c r="O84" s="749"/>
      <c r="P84" s="750"/>
      <c r="Q84" s="750"/>
      <c r="R84" s="750"/>
      <c r="S84" s="750"/>
      <c r="T84" s="750"/>
      <c r="U84" s="750"/>
      <c r="V84" s="750"/>
      <c r="W84" s="750"/>
      <c r="X84" s="750"/>
      <c r="Y84" s="750"/>
      <c r="Z84" s="750"/>
      <c r="AA84" s="750"/>
      <c r="AB84" s="750"/>
      <c r="AC84" s="750"/>
      <c r="AD84" s="750"/>
      <c r="AE84" s="750"/>
      <c r="AF84" s="751"/>
      <c r="AG84" s="286"/>
      <c r="AH84" s="154"/>
      <c r="AI84" s="154"/>
      <c r="AJ84" s="154"/>
      <c r="AK84" s="154"/>
      <c r="AL84" s="154"/>
      <c r="AM84" s="154"/>
      <c r="AN84" s="154"/>
      <c r="AO84" s="154"/>
      <c r="AP84" s="154"/>
      <c r="AQ84" s="154"/>
      <c r="AR84" s="154"/>
      <c r="AS84" s="154"/>
      <c r="AT84" s="154"/>
      <c r="AU84" s="154"/>
      <c r="AV84" s="154"/>
      <c r="AW84" s="154"/>
      <c r="AX84" s="287"/>
    </row>
    <row r="85" spans="1:50" ht="24.75" customHeight="1" x14ac:dyDescent="0.15">
      <c r="A85" s="274"/>
      <c r="B85" s="275"/>
      <c r="C85" s="293"/>
      <c r="D85" s="294"/>
      <c r="E85" s="295"/>
      <c r="F85" s="295"/>
      <c r="G85" s="295"/>
      <c r="H85" s="296"/>
      <c r="I85" s="296"/>
      <c r="J85" s="290"/>
      <c r="K85" s="290"/>
      <c r="L85" s="290"/>
      <c r="M85" s="291"/>
      <c r="N85" s="292"/>
      <c r="O85" s="749"/>
      <c r="P85" s="750"/>
      <c r="Q85" s="750"/>
      <c r="R85" s="750"/>
      <c r="S85" s="750"/>
      <c r="T85" s="750"/>
      <c r="U85" s="750"/>
      <c r="V85" s="750"/>
      <c r="W85" s="750"/>
      <c r="X85" s="750"/>
      <c r="Y85" s="750"/>
      <c r="Z85" s="750"/>
      <c r="AA85" s="750"/>
      <c r="AB85" s="750"/>
      <c r="AC85" s="750"/>
      <c r="AD85" s="750"/>
      <c r="AE85" s="750"/>
      <c r="AF85" s="751"/>
      <c r="AG85" s="286"/>
      <c r="AH85" s="154"/>
      <c r="AI85" s="154"/>
      <c r="AJ85" s="154"/>
      <c r="AK85" s="154"/>
      <c r="AL85" s="154"/>
      <c r="AM85" s="154"/>
      <c r="AN85" s="154"/>
      <c r="AO85" s="154"/>
      <c r="AP85" s="154"/>
      <c r="AQ85" s="154"/>
      <c r="AR85" s="154"/>
      <c r="AS85" s="154"/>
      <c r="AT85" s="154"/>
      <c r="AU85" s="154"/>
      <c r="AV85" s="154"/>
      <c r="AW85" s="154"/>
      <c r="AX85" s="287"/>
    </row>
    <row r="86" spans="1:50" ht="24.75" customHeight="1" x14ac:dyDescent="0.15">
      <c r="A86" s="276"/>
      <c r="B86" s="277"/>
      <c r="C86" s="297"/>
      <c r="D86" s="298"/>
      <c r="E86" s="295"/>
      <c r="F86" s="295"/>
      <c r="G86" s="295"/>
      <c r="H86" s="296"/>
      <c r="I86" s="296"/>
      <c r="J86" s="299"/>
      <c r="K86" s="299"/>
      <c r="L86" s="299"/>
      <c r="M86" s="740"/>
      <c r="N86" s="741"/>
      <c r="O86" s="752"/>
      <c r="P86" s="753"/>
      <c r="Q86" s="753"/>
      <c r="R86" s="753"/>
      <c r="S86" s="753"/>
      <c r="T86" s="753"/>
      <c r="U86" s="753"/>
      <c r="V86" s="753"/>
      <c r="W86" s="753"/>
      <c r="X86" s="753"/>
      <c r="Y86" s="753"/>
      <c r="Z86" s="753"/>
      <c r="AA86" s="753"/>
      <c r="AB86" s="753"/>
      <c r="AC86" s="753"/>
      <c r="AD86" s="753"/>
      <c r="AE86" s="753"/>
      <c r="AF86" s="754"/>
      <c r="AG86" s="288"/>
      <c r="AH86" s="157"/>
      <c r="AI86" s="157"/>
      <c r="AJ86" s="157"/>
      <c r="AK86" s="157"/>
      <c r="AL86" s="157"/>
      <c r="AM86" s="157"/>
      <c r="AN86" s="157"/>
      <c r="AO86" s="157"/>
      <c r="AP86" s="157"/>
      <c r="AQ86" s="157"/>
      <c r="AR86" s="157"/>
      <c r="AS86" s="157"/>
      <c r="AT86" s="157"/>
      <c r="AU86" s="157"/>
      <c r="AV86" s="157"/>
      <c r="AW86" s="157"/>
      <c r="AX86" s="289"/>
    </row>
    <row r="87" spans="1:50" ht="67.5" customHeight="1" x14ac:dyDescent="0.15">
      <c r="A87" s="300" t="s">
        <v>45</v>
      </c>
      <c r="B87" s="730"/>
      <c r="C87" s="234" t="s">
        <v>49</v>
      </c>
      <c r="D87" s="556"/>
      <c r="E87" s="556"/>
      <c r="F87" s="557"/>
      <c r="G87" s="733" t="s">
        <v>612</v>
      </c>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4"/>
    </row>
    <row r="88" spans="1:50" ht="67.5" customHeight="1" thickBot="1" x14ac:dyDescent="0.2">
      <c r="A88" s="731"/>
      <c r="B88" s="732"/>
      <c r="C88" s="735" t="s">
        <v>53</v>
      </c>
      <c r="D88" s="736"/>
      <c r="E88" s="736"/>
      <c r="F88" s="737"/>
      <c r="G88" s="738" t="s">
        <v>614</v>
      </c>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row>
    <row r="89" spans="1:50" ht="24" customHeight="1" x14ac:dyDescent="0.15">
      <c r="A89" s="720" t="s">
        <v>30</v>
      </c>
      <c r="B89" s="721"/>
      <c r="C89" s="721"/>
      <c r="D89" s="721"/>
      <c r="E89" s="721"/>
      <c r="F89" s="721"/>
      <c r="G89" s="721"/>
      <c r="H89" s="721"/>
      <c r="I89" s="721"/>
      <c r="J89" s="721"/>
      <c r="K89" s="721"/>
      <c r="L89" s="721"/>
      <c r="M89" s="721"/>
      <c r="N89" s="721"/>
      <c r="O89" s="721"/>
      <c r="P89" s="721"/>
      <c r="Q89" s="721"/>
      <c r="R89" s="721"/>
      <c r="S89" s="721"/>
      <c r="T89" s="721"/>
      <c r="U89" s="721"/>
      <c r="V89" s="721"/>
      <c r="W89" s="721"/>
      <c r="X89" s="721"/>
      <c r="Y89" s="721"/>
      <c r="Z89" s="721"/>
      <c r="AA89" s="721"/>
      <c r="AB89" s="721"/>
      <c r="AC89" s="721"/>
      <c r="AD89" s="721"/>
      <c r="AE89" s="721"/>
      <c r="AF89" s="721"/>
      <c r="AG89" s="721"/>
      <c r="AH89" s="721"/>
      <c r="AI89" s="721"/>
      <c r="AJ89" s="721"/>
      <c r="AK89" s="721"/>
      <c r="AL89" s="721"/>
      <c r="AM89" s="721"/>
      <c r="AN89" s="721"/>
      <c r="AO89" s="721"/>
      <c r="AP89" s="721"/>
      <c r="AQ89" s="721"/>
      <c r="AR89" s="721"/>
      <c r="AS89" s="721"/>
      <c r="AT89" s="721"/>
      <c r="AU89" s="721"/>
      <c r="AV89" s="721"/>
      <c r="AW89" s="721"/>
      <c r="AX89" s="722"/>
    </row>
    <row r="90" spans="1:50" ht="67.5" customHeight="1" thickBot="1" x14ac:dyDescent="0.2">
      <c r="A90" s="723" t="s">
        <v>668</v>
      </c>
      <c r="B90" s="724"/>
      <c r="C90" s="724"/>
      <c r="D90" s="724"/>
      <c r="E90" s="724"/>
      <c r="F90" s="724"/>
      <c r="G90" s="724"/>
      <c r="H90" s="724"/>
      <c r="I90" s="724"/>
      <c r="J90" s="724"/>
      <c r="K90" s="724"/>
      <c r="L90" s="724"/>
      <c r="M90" s="724"/>
      <c r="N90" s="724"/>
      <c r="O90" s="724"/>
      <c r="P90" s="724"/>
      <c r="Q90" s="724"/>
      <c r="R90" s="724"/>
      <c r="S90" s="724"/>
      <c r="T90" s="724"/>
      <c r="U90" s="724"/>
      <c r="V90" s="724"/>
      <c r="W90" s="724"/>
      <c r="X90" s="724"/>
      <c r="Y90" s="724"/>
      <c r="Z90" s="724"/>
      <c r="AA90" s="724"/>
      <c r="AB90" s="724"/>
      <c r="AC90" s="724"/>
      <c r="AD90" s="724"/>
      <c r="AE90" s="724"/>
      <c r="AF90" s="724"/>
      <c r="AG90" s="724"/>
      <c r="AH90" s="724"/>
      <c r="AI90" s="724"/>
      <c r="AJ90" s="724"/>
      <c r="AK90" s="724"/>
      <c r="AL90" s="724"/>
      <c r="AM90" s="724"/>
      <c r="AN90" s="724"/>
      <c r="AO90" s="724"/>
      <c r="AP90" s="724"/>
      <c r="AQ90" s="724"/>
      <c r="AR90" s="724"/>
      <c r="AS90" s="724"/>
      <c r="AT90" s="724"/>
      <c r="AU90" s="724"/>
      <c r="AV90" s="724"/>
      <c r="AW90" s="724"/>
      <c r="AX90" s="725"/>
    </row>
    <row r="91" spans="1:50" ht="24.75" customHeight="1" x14ac:dyDescent="0.15">
      <c r="A91" s="726" t="s">
        <v>31</v>
      </c>
      <c r="B91" s="727"/>
      <c r="C91" s="727"/>
      <c r="D91" s="727"/>
      <c r="E91" s="727"/>
      <c r="F91" s="727"/>
      <c r="G91" s="727"/>
      <c r="H91" s="727"/>
      <c r="I91" s="727"/>
      <c r="J91" s="727"/>
      <c r="K91" s="727"/>
      <c r="L91" s="727"/>
      <c r="M91" s="727"/>
      <c r="N91" s="727"/>
      <c r="O91" s="727"/>
      <c r="P91" s="727"/>
      <c r="Q91" s="727"/>
      <c r="R91" s="727"/>
      <c r="S91" s="727"/>
      <c r="T91" s="727"/>
      <c r="U91" s="727"/>
      <c r="V91" s="727"/>
      <c r="W91" s="727"/>
      <c r="X91" s="727"/>
      <c r="Y91" s="727"/>
      <c r="Z91" s="727"/>
      <c r="AA91" s="727"/>
      <c r="AB91" s="727"/>
      <c r="AC91" s="727"/>
      <c r="AD91" s="727"/>
      <c r="AE91" s="727"/>
      <c r="AF91" s="727"/>
      <c r="AG91" s="727"/>
      <c r="AH91" s="727"/>
      <c r="AI91" s="727"/>
      <c r="AJ91" s="727"/>
      <c r="AK91" s="727"/>
      <c r="AL91" s="727"/>
      <c r="AM91" s="727"/>
      <c r="AN91" s="727"/>
      <c r="AO91" s="727"/>
      <c r="AP91" s="727"/>
      <c r="AQ91" s="727"/>
      <c r="AR91" s="727"/>
      <c r="AS91" s="727"/>
      <c r="AT91" s="727"/>
      <c r="AU91" s="727"/>
      <c r="AV91" s="727"/>
      <c r="AW91" s="727"/>
      <c r="AX91" s="728"/>
    </row>
    <row r="92" spans="1:50" ht="67.5" customHeight="1" thickBot="1" x14ac:dyDescent="0.2">
      <c r="A92" s="256" t="s">
        <v>132</v>
      </c>
      <c r="B92" s="257"/>
      <c r="C92" s="257"/>
      <c r="D92" s="257"/>
      <c r="E92" s="258"/>
      <c r="F92" s="729" t="s">
        <v>669</v>
      </c>
      <c r="G92" s="724"/>
      <c r="H92" s="724"/>
      <c r="I92" s="724"/>
      <c r="J92" s="724"/>
      <c r="K92" s="724"/>
      <c r="L92" s="724"/>
      <c r="M92" s="724"/>
      <c r="N92" s="724"/>
      <c r="O92" s="724"/>
      <c r="P92" s="724"/>
      <c r="Q92" s="724"/>
      <c r="R92" s="724"/>
      <c r="S92" s="724"/>
      <c r="T92" s="724"/>
      <c r="U92" s="724"/>
      <c r="V92" s="724"/>
      <c r="W92" s="724"/>
      <c r="X92" s="724"/>
      <c r="Y92" s="724"/>
      <c r="Z92" s="724"/>
      <c r="AA92" s="724"/>
      <c r="AB92" s="724"/>
      <c r="AC92" s="724"/>
      <c r="AD92" s="724"/>
      <c r="AE92" s="724"/>
      <c r="AF92" s="724"/>
      <c r="AG92" s="724"/>
      <c r="AH92" s="724"/>
      <c r="AI92" s="724"/>
      <c r="AJ92" s="724"/>
      <c r="AK92" s="724"/>
      <c r="AL92" s="724"/>
      <c r="AM92" s="724"/>
      <c r="AN92" s="724"/>
      <c r="AO92" s="724"/>
      <c r="AP92" s="724"/>
      <c r="AQ92" s="724"/>
      <c r="AR92" s="724"/>
      <c r="AS92" s="724"/>
      <c r="AT92" s="724"/>
      <c r="AU92" s="724"/>
      <c r="AV92" s="724"/>
      <c r="AW92" s="724"/>
      <c r="AX92" s="725"/>
    </row>
    <row r="93" spans="1:50" ht="24.75" customHeight="1" x14ac:dyDescent="0.15">
      <c r="A93" s="726" t="s">
        <v>43</v>
      </c>
      <c r="B93" s="727"/>
      <c r="C93" s="727"/>
      <c r="D93" s="727"/>
      <c r="E93" s="727"/>
      <c r="F93" s="727"/>
      <c r="G93" s="727"/>
      <c r="H93" s="727"/>
      <c r="I93" s="727"/>
      <c r="J93" s="727"/>
      <c r="K93" s="727"/>
      <c r="L93" s="727"/>
      <c r="M93" s="727"/>
      <c r="N93" s="727"/>
      <c r="O93" s="727"/>
      <c r="P93" s="727"/>
      <c r="Q93" s="727"/>
      <c r="R93" s="727"/>
      <c r="S93" s="727"/>
      <c r="T93" s="727"/>
      <c r="U93" s="727"/>
      <c r="V93" s="727"/>
      <c r="W93" s="727"/>
      <c r="X93" s="727"/>
      <c r="Y93" s="727"/>
      <c r="Z93" s="727"/>
      <c r="AA93" s="727"/>
      <c r="AB93" s="727"/>
      <c r="AC93" s="727"/>
      <c r="AD93" s="727"/>
      <c r="AE93" s="727"/>
      <c r="AF93" s="727"/>
      <c r="AG93" s="727"/>
      <c r="AH93" s="727"/>
      <c r="AI93" s="727"/>
      <c r="AJ93" s="727"/>
      <c r="AK93" s="727"/>
      <c r="AL93" s="727"/>
      <c r="AM93" s="727"/>
      <c r="AN93" s="727"/>
      <c r="AO93" s="727"/>
      <c r="AP93" s="727"/>
      <c r="AQ93" s="727"/>
      <c r="AR93" s="727"/>
      <c r="AS93" s="727"/>
      <c r="AT93" s="727"/>
      <c r="AU93" s="727"/>
      <c r="AV93" s="727"/>
      <c r="AW93" s="727"/>
      <c r="AX93" s="728"/>
    </row>
    <row r="94" spans="1:50" ht="66" customHeight="1" thickBot="1" x14ac:dyDescent="0.2">
      <c r="A94" s="256" t="s">
        <v>132</v>
      </c>
      <c r="B94" s="257"/>
      <c r="C94" s="257"/>
      <c r="D94" s="257"/>
      <c r="E94" s="258"/>
      <c r="F94" s="259" t="s">
        <v>670</v>
      </c>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1"/>
    </row>
    <row r="95" spans="1:50" ht="24.75" customHeight="1" x14ac:dyDescent="0.15">
      <c r="A95" s="262" t="s">
        <v>32</v>
      </c>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4"/>
    </row>
    <row r="96" spans="1:50" ht="67.5" customHeight="1" thickBot="1" x14ac:dyDescent="0.2">
      <c r="A96" s="265"/>
      <c r="B96" s="266"/>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7"/>
    </row>
    <row r="97" spans="1:51" ht="24.75" customHeight="1" x14ac:dyDescent="0.15">
      <c r="A97" s="268" t="s">
        <v>217</v>
      </c>
      <c r="B97" s="269"/>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70"/>
    </row>
    <row r="98" spans="1:51" ht="24.75" customHeight="1" x14ac:dyDescent="0.15">
      <c r="A98" s="271" t="s">
        <v>251</v>
      </c>
      <c r="B98" s="76"/>
      <c r="C98" s="76"/>
      <c r="D98" s="77"/>
      <c r="E98" s="252" t="s">
        <v>622</v>
      </c>
      <c r="F98" s="253"/>
      <c r="G98" s="253"/>
      <c r="H98" s="253"/>
      <c r="I98" s="253"/>
      <c r="J98" s="253"/>
      <c r="K98" s="253"/>
      <c r="L98" s="253"/>
      <c r="M98" s="253"/>
      <c r="N98" s="253"/>
      <c r="O98" s="253"/>
      <c r="P98" s="254"/>
      <c r="Q98" s="252"/>
      <c r="R98" s="253"/>
      <c r="S98" s="253"/>
      <c r="T98" s="253"/>
      <c r="U98" s="253"/>
      <c r="V98" s="253"/>
      <c r="W98" s="253"/>
      <c r="X98" s="253"/>
      <c r="Y98" s="253"/>
      <c r="Z98" s="253"/>
      <c r="AA98" s="253"/>
      <c r="AB98" s="254"/>
      <c r="AC98" s="252"/>
      <c r="AD98" s="253"/>
      <c r="AE98" s="253"/>
      <c r="AF98" s="253"/>
      <c r="AG98" s="253"/>
      <c r="AH98" s="253"/>
      <c r="AI98" s="253"/>
      <c r="AJ98" s="253"/>
      <c r="AK98" s="253"/>
      <c r="AL98" s="253"/>
      <c r="AM98" s="253"/>
      <c r="AN98" s="254"/>
      <c r="AO98" s="252"/>
      <c r="AP98" s="253"/>
      <c r="AQ98" s="253"/>
      <c r="AR98" s="253"/>
      <c r="AS98" s="253"/>
      <c r="AT98" s="253"/>
      <c r="AU98" s="253"/>
      <c r="AV98" s="253"/>
      <c r="AW98" s="253"/>
      <c r="AX98" s="255"/>
      <c r="AY98" s="65"/>
    </row>
    <row r="99" spans="1:51" ht="24.75" customHeight="1" x14ac:dyDescent="0.15">
      <c r="A99" s="189" t="s">
        <v>250</v>
      </c>
      <c r="B99" s="189"/>
      <c r="C99" s="189"/>
      <c r="D99" s="189"/>
      <c r="E99" s="252" t="s">
        <v>623</v>
      </c>
      <c r="F99" s="253"/>
      <c r="G99" s="253"/>
      <c r="H99" s="253"/>
      <c r="I99" s="253"/>
      <c r="J99" s="253"/>
      <c r="K99" s="253"/>
      <c r="L99" s="253"/>
      <c r="M99" s="253"/>
      <c r="N99" s="253"/>
      <c r="O99" s="253"/>
      <c r="P99" s="254"/>
      <c r="Q99" s="252"/>
      <c r="R99" s="253"/>
      <c r="S99" s="253"/>
      <c r="T99" s="253"/>
      <c r="U99" s="253"/>
      <c r="V99" s="253"/>
      <c r="W99" s="253"/>
      <c r="X99" s="253"/>
      <c r="Y99" s="253"/>
      <c r="Z99" s="253"/>
      <c r="AA99" s="253"/>
      <c r="AB99" s="254"/>
      <c r="AC99" s="252"/>
      <c r="AD99" s="253"/>
      <c r="AE99" s="253"/>
      <c r="AF99" s="253"/>
      <c r="AG99" s="253"/>
      <c r="AH99" s="253"/>
      <c r="AI99" s="253"/>
      <c r="AJ99" s="253"/>
      <c r="AK99" s="253"/>
      <c r="AL99" s="253"/>
      <c r="AM99" s="253"/>
      <c r="AN99" s="254"/>
      <c r="AO99" s="252"/>
      <c r="AP99" s="253"/>
      <c r="AQ99" s="253"/>
      <c r="AR99" s="253"/>
      <c r="AS99" s="253"/>
      <c r="AT99" s="253"/>
      <c r="AU99" s="253"/>
      <c r="AV99" s="253"/>
      <c r="AW99" s="253"/>
      <c r="AX99" s="255"/>
    </row>
    <row r="100" spans="1:51" ht="24.75" customHeight="1" x14ac:dyDescent="0.15">
      <c r="A100" s="189" t="s">
        <v>249</v>
      </c>
      <c r="B100" s="189"/>
      <c r="C100" s="189"/>
      <c r="D100" s="189"/>
      <c r="E100" s="252" t="s">
        <v>624</v>
      </c>
      <c r="F100" s="253"/>
      <c r="G100" s="253"/>
      <c r="H100" s="253"/>
      <c r="I100" s="253"/>
      <c r="J100" s="253"/>
      <c r="K100" s="253"/>
      <c r="L100" s="253"/>
      <c r="M100" s="253"/>
      <c r="N100" s="253"/>
      <c r="O100" s="253"/>
      <c r="P100" s="254"/>
      <c r="Q100" s="252"/>
      <c r="R100" s="253"/>
      <c r="S100" s="253"/>
      <c r="T100" s="253"/>
      <c r="U100" s="253"/>
      <c r="V100" s="253"/>
      <c r="W100" s="253"/>
      <c r="X100" s="253"/>
      <c r="Y100" s="253"/>
      <c r="Z100" s="253"/>
      <c r="AA100" s="253"/>
      <c r="AB100" s="254"/>
      <c r="AC100" s="252"/>
      <c r="AD100" s="253"/>
      <c r="AE100" s="253"/>
      <c r="AF100" s="253"/>
      <c r="AG100" s="253"/>
      <c r="AH100" s="253"/>
      <c r="AI100" s="253"/>
      <c r="AJ100" s="253"/>
      <c r="AK100" s="253"/>
      <c r="AL100" s="253"/>
      <c r="AM100" s="253"/>
      <c r="AN100" s="254"/>
      <c r="AO100" s="252"/>
      <c r="AP100" s="253"/>
      <c r="AQ100" s="253"/>
      <c r="AR100" s="253"/>
      <c r="AS100" s="253"/>
      <c r="AT100" s="253"/>
      <c r="AU100" s="253"/>
      <c r="AV100" s="253"/>
      <c r="AW100" s="253"/>
      <c r="AX100" s="255"/>
    </row>
    <row r="101" spans="1:51" ht="24.75" customHeight="1" x14ac:dyDescent="0.15">
      <c r="A101" s="189" t="s">
        <v>248</v>
      </c>
      <c r="B101" s="189"/>
      <c r="C101" s="189"/>
      <c r="D101" s="189"/>
      <c r="E101" s="252" t="s">
        <v>625</v>
      </c>
      <c r="F101" s="253"/>
      <c r="G101" s="253"/>
      <c r="H101" s="253"/>
      <c r="I101" s="253"/>
      <c r="J101" s="253"/>
      <c r="K101" s="253"/>
      <c r="L101" s="253"/>
      <c r="M101" s="253"/>
      <c r="N101" s="253"/>
      <c r="O101" s="253"/>
      <c r="P101" s="254"/>
      <c r="Q101" s="252"/>
      <c r="R101" s="253"/>
      <c r="S101" s="253"/>
      <c r="T101" s="253"/>
      <c r="U101" s="253"/>
      <c r="V101" s="253"/>
      <c r="W101" s="253"/>
      <c r="X101" s="253"/>
      <c r="Y101" s="253"/>
      <c r="Z101" s="253"/>
      <c r="AA101" s="253"/>
      <c r="AB101" s="254"/>
      <c r="AC101" s="252"/>
      <c r="AD101" s="253"/>
      <c r="AE101" s="253"/>
      <c r="AF101" s="253"/>
      <c r="AG101" s="253"/>
      <c r="AH101" s="253"/>
      <c r="AI101" s="253"/>
      <c r="AJ101" s="253"/>
      <c r="AK101" s="253"/>
      <c r="AL101" s="253"/>
      <c r="AM101" s="253"/>
      <c r="AN101" s="254"/>
      <c r="AO101" s="252"/>
      <c r="AP101" s="253"/>
      <c r="AQ101" s="253"/>
      <c r="AR101" s="253"/>
      <c r="AS101" s="253"/>
      <c r="AT101" s="253"/>
      <c r="AU101" s="253"/>
      <c r="AV101" s="253"/>
      <c r="AW101" s="253"/>
      <c r="AX101" s="255"/>
    </row>
    <row r="102" spans="1:51" ht="24.75" customHeight="1" x14ac:dyDescent="0.15">
      <c r="A102" s="189" t="s">
        <v>247</v>
      </c>
      <c r="B102" s="189"/>
      <c r="C102" s="189"/>
      <c r="D102" s="189"/>
      <c r="E102" s="252" t="s">
        <v>626</v>
      </c>
      <c r="F102" s="253"/>
      <c r="G102" s="253"/>
      <c r="H102" s="253"/>
      <c r="I102" s="253"/>
      <c r="J102" s="253"/>
      <c r="K102" s="253"/>
      <c r="L102" s="253"/>
      <c r="M102" s="253"/>
      <c r="N102" s="253"/>
      <c r="O102" s="253"/>
      <c r="P102" s="254"/>
      <c r="Q102" s="252"/>
      <c r="R102" s="253"/>
      <c r="S102" s="253"/>
      <c r="T102" s="253"/>
      <c r="U102" s="253"/>
      <c r="V102" s="253"/>
      <c r="W102" s="253"/>
      <c r="X102" s="253"/>
      <c r="Y102" s="253"/>
      <c r="Z102" s="253"/>
      <c r="AA102" s="253"/>
      <c r="AB102" s="254"/>
      <c r="AC102" s="252"/>
      <c r="AD102" s="253"/>
      <c r="AE102" s="253"/>
      <c r="AF102" s="253"/>
      <c r="AG102" s="253"/>
      <c r="AH102" s="253"/>
      <c r="AI102" s="253"/>
      <c r="AJ102" s="253"/>
      <c r="AK102" s="253"/>
      <c r="AL102" s="253"/>
      <c r="AM102" s="253"/>
      <c r="AN102" s="254"/>
      <c r="AO102" s="252"/>
      <c r="AP102" s="253"/>
      <c r="AQ102" s="253"/>
      <c r="AR102" s="253"/>
      <c r="AS102" s="253"/>
      <c r="AT102" s="253"/>
      <c r="AU102" s="253"/>
      <c r="AV102" s="253"/>
      <c r="AW102" s="253"/>
      <c r="AX102" s="255"/>
    </row>
    <row r="103" spans="1:51" ht="24.75" customHeight="1" x14ac:dyDescent="0.15">
      <c r="A103" s="189" t="s">
        <v>246</v>
      </c>
      <c r="B103" s="189"/>
      <c r="C103" s="189"/>
      <c r="D103" s="189"/>
      <c r="E103" s="252" t="s">
        <v>627</v>
      </c>
      <c r="F103" s="253"/>
      <c r="G103" s="253"/>
      <c r="H103" s="253"/>
      <c r="I103" s="253"/>
      <c r="J103" s="253"/>
      <c r="K103" s="253"/>
      <c r="L103" s="253"/>
      <c r="M103" s="253"/>
      <c r="N103" s="253"/>
      <c r="O103" s="253"/>
      <c r="P103" s="254"/>
      <c r="Q103" s="252"/>
      <c r="R103" s="253"/>
      <c r="S103" s="253"/>
      <c r="T103" s="253"/>
      <c r="U103" s="253"/>
      <c r="V103" s="253"/>
      <c r="W103" s="253"/>
      <c r="X103" s="253"/>
      <c r="Y103" s="253"/>
      <c r="Z103" s="253"/>
      <c r="AA103" s="253"/>
      <c r="AB103" s="254"/>
      <c r="AC103" s="252"/>
      <c r="AD103" s="253"/>
      <c r="AE103" s="253"/>
      <c r="AF103" s="253"/>
      <c r="AG103" s="253"/>
      <c r="AH103" s="253"/>
      <c r="AI103" s="253"/>
      <c r="AJ103" s="253"/>
      <c r="AK103" s="253"/>
      <c r="AL103" s="253"/>
      <c r="AM103" s="253"/>
      <c r="AN103" s="254"/>
      <c r="AO103" s="252"/>
      <c r="AP103" s="253"/>
      <c r="AQ103" s="253"/>
      <c r="AR103" s="253"/>
      <c r="AS103" s="253"/>
      <c r="AT103" s="253"/>
      <c r="AU103" s="253"/>
      <c r="AV103" s="253"/>
      <c r="AW103" s="253"/>
      <c r="AX103" s="255"/>
    </row>
    <row r="104" spans="1:51" ht="24.75" customHeight="1" x14ac:dyDescent="0.15">
      <c r="A104" s="189" t="s">
        <v>245</v>
      </c>
      <c r="B104" s="189"/>
      <c r="C104" s="189"/>
      <c r="D104" s="189"/>
      <c r="E104" s="252" t="s">
        <v>626</v>
      </c>
      <c r="F104" s="253"/>
      <c r="G104" s="253"/>
      <c r="H104" s="253"/>
      <c r="I104" s="253"/>
      <c r="J104" s="253"/>
      <c r="K104" s="253"/>
      <c r="L104" s="253"/>
      <c r="M104" s="253"/>
      <c r="N104" s="253"/>
      <c r="O104" s="253"/>
      <c r="P104" s="254"/>
      <c r="Q104" s="252"/>
      <c r="R104" s="253"/>
      <c r="S104" s="253"/>
      <c r="T104" s="253"/>
      <c r="U104" s="253"/>
      <c r="V104" s="253"/>
      <c r="W104" s="253"/>
      <c r="X104" s="253"/>
      <c r="Y104" s="253"/>
      <c r="Z104" s="253"/>
      <c r="AA104" s="253"/>
      <c r="AB104" s="254"/>
      <c r="AC104" s="252"/>
      <c r="AD104" s="253"/>
      <c r="AE104" s="253"/>
      <c r="AF104" s="253"/>
      <c r="AG104" s="253"/>
      <c r="AH104" s="253"/>
      <c r="AI104" s="253"/>
      <c r="AJ104" s="253"/>
      <c r="AK104" s="253"/>
      <c r="AL104" s="253"/>
      <c r="AM104" s="253"/>
      <c r="AN104" s="254"/>
      <c r="AO104" s="252"/>
      <c r="AP104" s="253"/>
      <c r="AQ104" s="253"/>
      <c r="AR104" s="253"/>
      <c r="AS104" s="253"/>
      <c r="AT104" s="253"/>
      <c r="AU104" s="253"/>
      <c r="AV104" s="253"/>
      <c r="AW104" s="253"/>
      <c r="AX104" s="255"/>
    </row>
    <row r="105" spans="1:51" ht="24.75" customHeight="1" x14ac:dyDescent="0.15">
      <c r="A105" s="189" t="s">
        <v>244</v>
      </c>
      <c r="B105" s="189"/>
      <c r="C105" s="189"/>
      <c r="D105" s="189"/>
      <c r="E105" s="252" t="s">
        <v>628</v>
      </c>
      <c r="F105" s="253"/>
      <c r="G105" s="253"/>
      <c r="H105" s="253"/>
      <c r="I105" s="253"/>
      <c r="J105" s="253"/>
      <c r="K105" s="253"/>
      <c r="L105" s="253"/>
      <c r="M105" s="253"/>
      <c r="N105" s="253"/>
      <c r="O105" s="253"/>
      <c r="P105" s="254"/>
      <c r="Q105" s="252"/>
      <c r="R105" s="253"/>
      <c r="S105" s="253"/>
      <c r="T105" s="253"/>
      <c r="U105" s="253"/>
      <c r="V105" s="253"/>
      <c r="W105" s="253"/>
      <c r="X105" s="253"/>
      <c r="Y105" s="253"/>
      <c r="Z105" s="253"/>
      <c r="AA105" s="253"/>
      <c r="AB105" s="254"/>
      <c r="AC105" s="252"/>
      <c r="AD105" s="253"/>
      <c r="AE105" s="253"/>
      <c r="AF105" s="253"/>
      <c r="AG105" s="253"/>
      <c r="AH105" s="253"/>
      <c r="AI105" s="253"/>
      <c r="AJ105" s="253"/>
      <c r="AK105" s="253"/>
      <c r="AL105" s="253"/>
      <c r="AM105" s="253"/>
      <c r="AN105" s="254"/>
      <c r="AO105" s="252"/>
      <c r="AP105" s="253"/>
      <c r="AQ105" s="253"/>
      <c r="AR105" s="253"/>
      <c r="AS105" s="253"/>
      <c r="AT105" s="253"/>
      <c r="AU105" s="253"/>
      <c r="AV105" s="253"/>
      <c r="AW105" s="253"/>
      <c r="AX105" s="255"/>
    </row>
    <row r="106" spans="1:51" ht="24.75" customHeight="1" x14ac:dyDescent="0.15">
      <c r="A106" s="189" t="s">
        <v>390</v>
      </c>
      <c r="B106" s="189"/>
      <c r="C106" s="189"/>
      <c r="D106" s="189"/>
      <c r="E106" s="89" t="s">
        <v>582</v>
      </c>
      <c r="F106" s="88"/>
      <c r="G106" s="88"/>
      <c r="H106" s="68" t="str">
        <f>IF(E106="","","-")</f>
        <v>-</v>
      </c>
      <c r="I106" s="88"/>
      <c r="J106" s="88"/>
      <c r="K106" s="68" t="str">
        <f>IF(I106="","","-")</f>
        <v/>
      </c>
      <c r="L106" s="90">
        <v>132</v>
      </c>
      <c r="M106" s="90"/>
      <c r="N106" s="68" t="str">
        <f>IF(O106="","","-")</f>
        <v/>
      </c>
      <c r="O106" s="91"/>
      <c r="P106" s="92"/>
      <c r="Q106" s="89"/>
      <c r="R106" s="88"/>
      <c r="S106" s="88"/>
      <c r="T106" s="68" t="str">
        <f>IF(Q106="","","-")</f>
        <v/>
      </c>
      <c r="U106" s="88"/>
      <c r="V106" s="88"/>
      <c r="W106" s="68" t="str">
        <f>IF(U106="","","-")</f>
        <v/>
      </c>
      <c r="X106" s="90"/>
      <c r="Y106" s="90"/>
      <c r="Z106" s="68" t="str">
        <f>IF(AA106="","","-")</f>
        <v/>
      </c>
      <c r="AA106" s="91"/>
      <c r="AB106" s="92"/>
      <c r="AC106" s="89"/>
      <c r="AD106" s="88"/>
      <c r="AE106" s="88"/>
      <c r="AF106" s="68" t="str">
        <f>IF(AC106="","","-")</f>
        <v/>
      </c>
      <c r="AG106" s="88"/>
      <c r="AH106" s="88"/>
      <c r="AI106" s="68" t="str">
        <f>IF(AG106="","","-")</f>
        <v/>
      </c>
      <c r="AJ106" s="90"/>
      <c r="AK106" s="90"/>
      <c r="AL106" s="68" t="str">
        <f>IF(AM106="","","-")</f>
        <v/>
      </c>
      <c r="AM106" s="91"/>
      <c r="AN106" s="92"/>
      <c r="AO106" s="89"/>
      <c r="AP106" s="88"/>
      <c r="AQ106" s="68" t="str">
        <f>IF(AO106="","","-")</f>
        <v/>
      </c>
      <c r="AR106" s="88"/>
      <c r="AS106" s="88"/>
      <c r="AT106" s="68" t="str">
        <f>IF(AR106="","","-")</f>
        <v/>
      </c>
      <c r="AU106" s="90"/>
      <c r="AV106" s="90"/>
      <c r="AW106" s="68" t="str">
        <f>IF(AX106="","","-")</f>
        <v/>
      </c>
      <c r="AX106" s="71"/>
    </row>
    <row r="107" spans="1:51" ht="24.75" customHeight="1" x14ac:dyDescent="0.15">
      <c r="A107" s="189" t="s">
        <v>568</v>
      </c>
      <c r="B107" s="189"/>
      <c r="C107" s="189"/>
      <c r="D107" s="189"/>
      <c r="E107" s="89" t="s">
        <v>582</v>
      </c>
      <c r="F107" s="88"/>
      <c r="G107" s="88"/>
      <c r="H107" s="68"/>
      <c r="I107" s="88"/>
      <c r="J107" s="88"/>
      <c r="K107" s="68"/>
      <c r="L107" s="90">
        <v>133</v>
      </c>
      <c r="M107" s="90"/>
      <c r="N107" s="68" t="str">
        <f>IF(O107="","","-")</f>
        <v/>
      </c>
      <c r="O107" s="91"/>
      <c r="P107" s="92"/>
      <c r="Q107" s="89"/>
      <c r="R107" s="88"/>
      <c r="S107" s="88"/>
      <c r="T107" s="68" t="str">
        <f>IF(Q107="","","-")</f>
        <v/>
      </c>
      <c r="U107" s="88"/>
      <c r="V107" s="88"/>
      <c r="W107" s="68" t="str">
        <f>IF(U107="","","-")</f>
        <v/>
      </c>
      <c r="X107" s="90"/>
      <c r="Y107" s="90"/>
      <c r="Z107" s="68" t="str">
        <f>IF(AA107="","","-")</f>
        <v/>
      </c>
      <c r="AA107" s="91"/>
      <c r="AB107" s="92"/>
      <c r="AC107" s="89"/>
      <c r="AD107" s="88"/>
      <c r="AE107" s="88"/>
      <c r="AF107" s="68" t="str">
        <f>IF(AC107="","","-")</f>
        <v/>
      </c>
      <c r="AG107" s="88"/>
      <c r="AH107" s="88"/>
      <c r="AI107" s="68" t="str">
        <f>IF(AG107="","","-")</f>
        <v/>
      </c>
      <c r="AJ107" s="90"/>
      <c r="AK107" s="90"/>
      <c r="AL107" s="68" t="str">
        <f>IF(AM107="","","-")</f>
        <v/>
      </c>
      <c r="AM107" s="91"/>
      <c r="AN107" s="92"/>
      <c r="AO107" s="89"/>
      <c r="AP107" s="88"/>
      <c r="AQ107" s="68" t="str">
        <f>IF(AO107="","","-")</f>
        <v/>
      </c>
      <c r="AR107" s="88"/>
      <c r="AS107" s="88"/>
      <c r="AT107" s="68" t="str">
        <f>IF(AR107="","","-")</f>
        <v/>
      </c>
      <c r="AU107" s="90"/>
      <c r="AV107" s="90"/>
      <c r="AW107" s="68" t="str">
        <f>IF(AX107="","","-")</f>
        <v/>
      </c>
      <c r="AX107" s="71"/>
    </row>
    <row r="108" spans="1:51" ht="24.75" customHeight="1" x14ac:dyDescent="0.15">
      <c r="A108" s="189" t="s">
        <v>358</v>
      </c>
      <c r="B108" s="189"/>
      <c r="C108" s="189"/>
      <c r="D108" s="189"/>
      <c r="E108" s="86">
        <v>2021</v>
      </c>
      <c r="F108" s="87"/>
      <c r="G108" s="88" t="s">
        <v>579</v>
      </c>
      <c r="H108" s="88"/>
      <c r="I108" s="88"/>
      <c r="J108" s="87">
        <v>20</v>
      </c>
      <c r="K108" s="87"/>
      <c r="L108" s="90">
        <v>150</v>
      </c>
      <c r="M108" s="90"/>
      <c r="N108" s="90"/>
      <c r="O108" s="87"/>
      <c r="P108" s="87"/>
      <c r="Q108" s="86"/>
      <c r="R108" s="87"/>
      <c r="S108" s="88"/>
      <c r="T108" s="88"/>
      <c r="U108" s="88"/>
      <c r="V108" s="87"/>
      <c r="W108" s="87"/>
      <c r="X108" s="90"/>
      <c r="Y108" s="90"/>
      <c r="Z108" s="90"/>
      <c r="AA108" s="87"/>
      <c r="AB108" s="242"/>
      <c r="AC108" s="86"/>
      <c r="AD108" s="87"/>
      <c r="AE108" s="88"/>
      <c r="AF108" s="88"/>
      <c r="AG108" s="88"/>
      <c r="AH108" s="87"/>
      <c r="AI108" s="87"/>
      <c r="AJ108" s="90"/>
      <c r="AK108" s="90"/>
      <c r="AL108" s="90"/>
      <c r="AM108" s="87"/>
      <c r="AN108" s="242"/>
      <c r="AO108" s="86"/>
      <c r="AP108" s="87"/>
      <c r="AQ108" s="88"/>
      <c r="AR108" s="88"/>
      <c r="AS108" s="88"/>
      <c r="AT108" s="87"/>
      <c r="AU108" s="87"/>
      <c r="AV108" s="90"/>
      <c r="AW108" s="90"/>
      <c r="AX108" s="71"/>
    </row>
    <row r="109" spans="1:51" ht="28.35" customHeight="1" x14ac:dyDescent="0.15">
      <c r="A109" s="243" t="s">
        <v>238</v>
      </c>
      <c r="B109" s="244"/>
      <c r="C109" s="244"/>
      <c r="D109" s="244"/>
      <c r="E109" s="244"/>
      <c r="F109" s="245"/>
      <c r="G109" s="55" t="s">
        <v>570</v>
      </c>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1" ht="7.9" customHeight="1" x14ac:dyDescent="0.15">
      <c r="A110" s="243"/>
      <c r="B110" s="244"/>
      <c r="C110" s="244"/>
      <c r="D110" s="244"/>
      <c r="E110" s="244"/>
      <c r="F110" s="245"/>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1" ht="28.35" customHeight="1" x14ac:dyDescent="0.15">
      <c r="A111" s="243"/>
      <c r="B111" s="244"/>
      <c r="C111" s="244"/>
      <c r="D111" s="244"/>
      <c r="E111" s="244"/>
      <c r="F111" s="245"/>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1" ht="28.35" customHeight="1" x14ac:dyDescent="0.15">
      <c r="A112" s="243"/>
      <c r="B112" s="244"/>
      <c r="C112" s="244"/>
      <c r="D112" s="244"/>
      <c r="E112" s="244"/>
      <c r="F112" s="245"/>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0" ht="27.75" customHeight="1" x14ac:dyDescent="0.15">
      <c r="A113" s="243"/>
      <c r="B113" s="244"/>
      <c r="C113" s="244"/>
      <c r="D113" s="244"/>
      <c r="E113" s="244"/>
      <c r="F113" s="245"/>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0" ht="28.35" customHeight="1" x14ac:dyDescent="0.15">
      <c r="A114" s="243"/>
      <c r="B114" s="244"/>
      <c r="C114" s="244"/>
      <c r="D114" s="244"/>
      <c r="E114" s="244"/>
      <c r="F114" s="245"/>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8.35" customHeight="1" x14ac:dyDescent="0.15">
      <c r="A115" s="243"/>
      <c r="B115" s="244"/>
      <c r="C115" s="244"/>
      <c r="D115" s="244"/>
      <c r="E115" s="244"/>
      <c r="F115" s="245"/>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7.75" customHeight="1" x14ac:dyDescent="0.15">
      <c r="A116" s="243"/>
      <c r="B116" s="244"/>
      <c r="C116" s="244"/>
      <c r="D116" s="244"/>
      <c r="E116" s="244"/>
      <c r="F116" s="245"/>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8.35" customHeight="1" x14ac:dyDescent="0.15">
      <c r="A117" s="243"/>
      <c r="B117" s="244"/>
      <c r="C117" s="244"/>
      <c r="D117" s="244"/>
      <c r="E117" s="244"/>
      <c r="F117" s="245"/>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8.35" customHeight="1" x14ac:dyDescent="0.15">
      <c r="A118" s="243"/>
      <c r="B118" s="244"/>
      <c r="C118" s="244"/>
      <c r="D118" s="244"/>
      <c r="E118" s="244"/>
      <c r="F118" s="245"/>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8.35" customHeight="1" x14ac:dyDescent="0.15">
      <c r="A119" s="243"/>
      <c r="B119" s="244"/>
      <c r="C119" s="244"/>
      <c r="D119" s="244"/>
      <c r="E119" s="244"/>
      <c r="F119" s="245"/>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8.35" customHeight="1" x14ac:dyDescent="0.15">
      <c r="A120" s="243"/>
      <c r="B120" s="244"/>
      <c r="C120" s="244"/>
      <c r="D120" s="244"/>
      <c r="E120" s="244"/>
      <c r="F120" s="245"/>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8.35" customHeight="1" x14ac:dyDescent="0.15">
      <c r="A121" s="243"/>
      <c r="B121" s="244"/>
      <c r="C121" s="244"/>
      <c r="D121" s="244"/>
      <c r="E121" s="244"/>
      <c r="F121" s="245"/>
      <c r="G121" s="35"/>
      <c r="H121" s="36"/>
      <c r="I121" s="36"/>
      <c r="J121" s="36"/>
      <c r="K121" s="36"/>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37"/>
    </row>
    <row r="122" spans="1:50" ht="27.75" customHeight="1" x14ac:dyDescent="0.15">
      <c r="A122" s="243"/>
      <c r="B122" s="244"/>
      <c r="C122" s="244"/>
      <c r="D122" s="244"/>
      <c r="E122" s="244"/>
      <c r="F122" s="245"/>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15">
      <c r="A123" s="243"/>
      <c r="B123" s="244"/>
      <c r="C123" s="244"/>
      <c r="D123" s="244"/>
      <c r="E123" s="244"/>
      <c r="F123" s="245"/>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8.35" customHeight="1" x14ac:dyDescent="0.15">
      <c r="A124" s="243"/>
      <c r="B124" s="244"/>
      <c r="C124" s="244"/>
      <c r="D124" s="244"/>
      <c r="E124" s="244"/>
      <c r="F124" s="245"/>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13.9" customHeight="1" x14ac:dyDescent="0.15">
      <c r="A125" s="243"/>
      <c r="B125" s="244"/>
      <c r="C125" s="244"/>
      <c r="D125" s="244"/>
      <c r="E125" s="244"/>
      <c r="F125" s="245"/>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16.149999999999999" customHeight="1" x14ac:dyDescent="0.15">
      <c r="A126" s="243"/>
      <c r="B126" s="244"/>
      <c r="C126" s="244"/>
      <c r="D126" s="244"/>
      <c r="E126" s="244"/>
      <c r="F126" s="245"/>
      <c r="G126" s="35"/>
      <c r="H126" s="36"/>
      <c r="I126" s="36"/>
      <c r="J126" s="36"/>
      <c r="K126" s="36"/>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37"/>
    </row>
    <row r="127" spans="1:50" ht="52.5" customHeight="1" x14ac:dyDescent="0.15">
      <c r="A127" s="243"/>
      <c r="B127" s="244"/>
      <c r="C127" s="244"/>
      <c r="D127" s="244"/>
      <c r="E127" s="244"/>
      <c r="F127" s="245"/>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52.5" customHeight="1" x14ac:dyDescent="0.15">
      <c r="A128" s="243"/>
      <c r="B128" s="244"/>
      <c r="C128" s="244"/>
      <c r="D128" s="244"/>
      <c r="E128" s="244"/>
      <c r="F128" s="245"/>
      <c r="G128" s="35"/>
      <c r="H128" s="36"/>
      <c r="I128" s="36"/>
      <c r="J128" s="36"/>
      <c r="K128" s="36"/>
      <c r="L128" s="74"/>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1" ht="29.25" customHeight="1" x14ac:dyDescent="0.15">
      <c r="A129" s="243"/>
      <c r="B129" s="244"/>
      <c r="C129" s="244"/>
      <c r="D129" s="244"/>
      <c r="E129" s="244"/>
      <c r="F129" s="245"/>
      <c r="G129" s="35"/>
      <c r="H129" s="36"/>
      <c r="I129" s="36"/>
      <c r="J129" s="36"/>
      <c r="K129" s="36"/>
      <c r="L129" s="74"/>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1" ht="7.15" customHeight="1" x14ac:dyDescent="0.15">
      <c r="A130" s="243"/>
      <c r="B130" s="244"/>
      <c r="C130" s="244"/>
      <c r="D130" s="244"/>
      <c r="E130" s="244"/>
      <c r="F130" s="245"/>
      <c r="G130" s="35"/>
      <c r="H130" s="36"/>
      <c r="I130" s="36"/>
      <c r="J130" s="36"/>
      <c r="K130" s="36"/>
      <c r="L130" s="74"/>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1" ht="35.25" customHeight="1" x14ac:dyDescent="0.15">
      <c r="A131" s="243"/>
      <c r="B131" s="244"/>
      <c r="C131" s="244"/>
      <c r="D131" s="244"/>
      <c r="E131" s="244"/>
      <c r="F131" s="245"/>
      <c r="G131" s="35"/>
      <c r="H131" s="36"/>
      <c r="I131" s="36"/>
      <c r="J131" s="36"/>
      <c r="K131" s="36"/>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37"/>
    </row>
    <row r="132" spans="1:51" ht="30" customHeight="1" x14ac:dyDescent="0.15">
      <c r="A132" s="243"/>
      <c r="B132" s="244"/>
      <c r="C132" s="244"/>
      <c r="D132" s="244"/>
      <c r="E132" s="244"/>
      <c r="F132" s="245"/>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1" ht="24.75" customHeight="1" x14ac:dyDescent="0.15">
      <c r="A133" s="243"/>
      <c r="B133" s="244"/>
      <c r="C133" s="244"/>
      <c r="D133" s="244"/>
      <c r="E133" s="244"/>
      <c r="F133" s="245"/>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1" ht="24.75" customHeight="1" x14ac:dyDescent="0.15">
      <c r="A134" s="243"/>
      <c r="B134" s="244"/>
      <c r="C134" s="244"/>
      <c r="D134" s="244"/>
      <c r="E134" s="244"/>
      <c r="F134" s="245"/>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1" ht="24.75" customHeight="1" thickBot="1" x14ac:dyDescent="0.2">
      <c r="A135" s="243"/>
      <c r="B135" s="244"/>
      <c r="C135" s="244"/>
      <c r="D135" s="244"/>
      <c r="E135" s="244"/>
      <c r="F135" s="245"/>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1" ht="24.75" customHeight="1" x14ac:dyDescent="0.15">
      <c r="A136" s="246" t="s">
        <v>240</v>
      </c>
      <c r="B136" s="247"/>
      <c r="C136" s="247"/>
      <c r="D136" s="247"/>
      <c r="E136" s="247"/>
      <c r="F136" s="248"/>
      <c r="G136" s="230" t="s">
        <v>658</v>
      </c>
      <c r="H136" s="231"/>
      <c r="I136" s="231"/>
      <c r="J136" s="231"/>
      <c r="K136" s="231"/>
      <c r="L136" s="231"/>
      <c r="M136" s="231"/>
      <c r="N136" s="231"/>
      <c r="O136" s="231"/>
      <c r="P136" s="231"/>
      <c r="Q136" s="231"/>
      <c r="R136" s="231"/>
      <c r="S136" s="231"/>
      <c r="T136" s="231"/>
      <c r="U136" s="231"/>
      <c r="V136" s="231"/>
      <c r="W136" s="231"/>
      <c r="X136" s="231"/>
      <c r="Y136" s="231"/>
      <c r="Z136" s="231"/>
      <c r="AA136" s="231"/>
      <c r="AB136" s="232"/>
      <c r="AC136" s="230" t="s">
        <v>659</v>
      </c>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3"/>
    </row>
    <row r="137" spans="1:51" ht="24.75" customHeight="1" x14ac:dyDescent="0.15">
      <c r="A137" s="249"/>
      <c r="B137" s="250"/>
      <c r="C137" s="250"/>
      <c r="D137" s="250"/>
      <c r="E137" s="250"/>
      <c r="F137" s="251"/>
      <c r="G137" s="234" t="s">
        <v>15</v>
      </c>
      <c r="H137" s="235"/>
      <c r="I137" s="235"/>
      <c r="J137" s="235"/>
      <c r="K137" s="235"/>
      <c r="L137" s="236" t="s">
        <v>16</v>
      </c>
      <c r="M137" s="235"/>
      <c r="N137" s="235"/>
      <c r="O137" s="235"/>
      <c r="P137" s="235"/>
      <c r="Q137" s="235"/>
      <c r="R137" s="235"/>
      <c r="S137" s="235"/>
      <c r="T137" s="235"/>
      <c r="U137" s="235"/>
      <c r="V137" s="235"/>
      <c r="W137" s="235"/>
      <c r="X137" s="237"/>
      <c r="Y137" s="238" t="s">
        <v>17</v>
      </c>
      <c r="Z137" s="239"/>
      <c r="AA137" s="239"/>
      <c r="AB137" s="240"/>
      <c r="AC137" s="234" t="s">
        <v>15</v>
      </c>
      <c r="AD137" s="235"/>
      <c r="AE137" s="235"/>
      <c r="AF137" s="235"/>
      <c r="AG137" s="235"/>
      <c r="AH137" s="236" t="s">
        <v>16</v>
      </c>
      <c r="AI137" s="235"/>
      <c r="AJ137" s="235"/>
      <c r="AK137" s="235"/>
      <c r="AL137" s="235"/>
      <c r="AM137" s="235"/>
      <c r="AN137" s="235"/>
      <c r="AO137" s="235"/>
      <c r="AP137" s="235"/>
      <c r="AQ137" s="235"/>
      <c r="AR137" s="235"/>
      <c r="AS137" s="235"/>
      <c r="AT137" s="237"/>
      <c r="AU137" s="238" t="s">
        <v>17</v>
      </c>
      <c r="AV137" s="239"/>
      <c r="AW137" s="239"/>
      <c r="AX137" s="241"/>
    </row>
    <row r="138" spans="1:51" ht="24.75" customHeight="1" x14ac:dyDescent="0.15">
      <c r="A138" s="249"/>
      <c r="B138" s="250"/>
      <c r="C138" s="250"/>
      <c r="D138" s="250"/>
      <c r="E138" s="250"/>
      <c r="F138" s="251"/>
      <c r="G138" s="220" t="s">
        <v>629</v>
      </c>
      <c r="H138" s="221"/>
      <c r="I138" s="221"/>
      <c r="J138" s="221"/>
      <c r="K138" s="222"/>
      <c r="L138" s="223" t="s">
        <v>630</v>
      </c>
      <c r="M138" s="224"/>
      <c r="N138" s="224"/>
      <c r="O138" s="224"/>
      <c r="P138" s="224"/>
      <c r="Q138" s="224"/>
      <c r="R138" s="224"/>
      <c r="S138" s="224"/>
      <c r="T138" s="224"/>
      <c r="U138" s="224"/>
      <c r="V138" s="224"/>
      <c r="W138" s="224"/>
      <c r="X138" s="225"/>
      <c r="Y138" s="226">
        <v>5</v>
      </c>
      <c r="Z138" s="227"/>
      <c r="AA138" s="227"/>
      <c r="AB138" s="228"/>
      <c r="AC138" s="220" t="s">
        <v>665</v>
      </c>
      <c r="AD138" s="221"/>
      <c r="AE138" s="221"/>
      <c r="AF138" s="221"/>
      <c r="AG138" s="222"/>
      <c r="AH138" s="223" t="s">
        <v>666</v>
      </c>
      <c r="AI138" s="224"/>
      <c r="AJ138" s="224"/>
      <c r="AK138" s="224"/>
      <c r="AL138" s="224"/>
      <c r="AM138" s="224"/>
      <c r="AN138" s="224"/>
      <c r="AO138" s="224"/>
      <c r="AP138" s="224"/>
      <c r="AQ138" s="224"/>
      <c r="AR138" s="224"/>
      <c r="AS138" s="224"/>
      <c r="AT138" s="225"/>
      <c r="AU138" s="226">
        <v>0.3</v>
      </c>
      <c r="AV138" s="227"/>
      <c r="AW138" s="227"/>
      <c r="AX138" s="229"/>
    </row>
    <row r="139" spans="1:51" ht="24.75" customHeight="1" x14ac:dyDescent="0.15">
      <c r="A139" s="249"/>
      <c r="B139" s="250"/>
      <c r="C139" s="250"/>
      <c r="D139" s="250"/>
      <c r="E139" s="250"/>
      <c r="F139" s="251"/>
      <c r="G139" s="210"/>
      <c r="H139" s="211"/>
      <c r="I139" s="211"/>
      <c r="J139" s="211"/>
      <c r="K139" s="212"/>
      <c r="L139" s="213"/>
      <c r="M139" s="214"/>
      <c r="N139" s="214"/>
      <c r="O139" s="214"/>
      <c r="P139" s="214"/>
      <c r="Q139" s="214"/>
      <c r="R139" s="214"/>
      <c r="S139" s="214"/>
      <c r="T139" s="214"/>
      <c r="U139" s="214"/>
      <c r="V139" s="214"/>
      <c r="W139" s="214"/>
      <c r="X139" s="215"/>
      <c r="Y139" s="216"/>
      <c r="Z139" s="217"/>
      <c r="AA139" s="217"/>
      <c r="AB139" s="218"/>
      <c r="AC139" s="210"/>
      <c r="AD139" s="211"/>
      <c r="AE139" s="211"/>
      <c r="AF139" s="211"/>
      <c r="AG139" s="212"/>
      <c r="AH139" s="213"/>
      <c r="AI139" s="214"/>
      <c r="AJ139" s="214"/>
      <c r="AK139" s="214"/>
      <c r="AL139" s="214"/>
      <c r="AM139" s="214"/>
      <c r="AN139" s="214"/>
      <c r="AO139" s="214"/>
      <c r="AP139" s="214"/>
      <c r="AQ139" s="214"/>
      <c r="AR139" s="214"/>
      <c r="AS139" s="214"/>
      <c r="AT139" s="215"/>
      <c r="AU139" s="216"/>
      <c r="AV139" s="217"/>
      <c r="AW139" s="217"/>
      <c r="AX139" s="219"/>
    </row>
    <row r="140" spans="1:51" ht="24.75" customHeight="1" thickBot="1" x14ac:dyDescent="0.2">
      <c r="A140" s="249"/>
      <c r="B140" s="250"/>
      <c r="C140" s="250"/>
      <c r="D140" s="250"/>
      <c r="E140" s="250"/>
      <c r="F140" s="251"/>
      <c r="G140" s="196" t="s">
        <v>18</v>
      </c>
      <c r="H140" s="197"/>
      <c r="I140" s="197"/>
      <c r="J140" s="197"/>
      <c r="K140" s="197"/>
      <c r="L140" s="198"/>
      <c r="M140" s="199"/>
      <c r="N140" s="199"/>
      <c r="O140" s="199"/>
      <c r="P140" s="199"/>
      <c r="Q140" s="199"/>
      <c r="R140" s="199"/>
      <c r="S140" s="199"/>
      <c r="T140" s="199"/>
      <c r="U140" s="199"/>
      <c r="V140" s="199"/>
      <c r="W140" s="199"/>
      <c r="X140" s="200"/>
      <c r="Y140" s="201">
        <f>SUM(Y138:AB139)</f>
        <v>5</v>
      </c>
      <c r="Z140" s="202"/>
      <c r="AA140" s="202"/>
      <c r="AB140" s="203"/>
      <c r="AC140" s="196" t="s">
        <v>18</v>
      </c>
      <c r="AD140" s="197"/>
      <c r="AE140" s="197"/>
      <c r="AF140" s="197"/>
      <c r="AG140" s="197"/>
      <c r="AH140" s="198"/>
      <c r="AI140" s="199"/>
      <c r="AJ140" s="199"/>
      <c r="AK140" s="199"/>
      <c r="AL140" s="199"/>
      <c r="AM140" s="199"/>
      <c r="AN140" s="199"/>
      <c r="AO140" s="199"/>
      <c r="AP140" s="199"/>
      <c r="AQ140" s="199"/>
      <c r="AR140" s="199"/>
      <c r="AS140" s="199"/>
      <c r="AT140" s="200"/>
      <c r="AU140" s="201">
        <f>SUM(AU138:AX139)</f>
        <v>0.3</v>
      </c>
      <c r="AV140" s="202"/>
      <c r="AW140" s="202"/>
      <c r="AX140" s="204"/>
    </row>
    <row r="141" spans="1:51" ht="24.75" customHeight="1" x14ac:dyDescent="0.15">
      <c r="A141" s="249"/>
      <c r="B141" s="250"/>
      <c r="C141" s="250"/>
      <c r="D141" s="250"/>
      <c r="E141" s="250"/>
      <c r="F141" s="251"/>
      <c r="G141" s="230" t="s">
        <v>660</v>
      </c>
      <c r="H141" s="231"/>
      <c r="I141" s="231"/>
      <c r="J141" s="231"/>
      <c r="K141" s="231"/>
      <c r="L141" s="231"/>
      <c r="M141" s="231"/>
      <c r="N141" s="231"/>
      <c r="O141" s="231"/>
      <c r="P141" s="231"/>
      <c r="Q141" s="231"/>
      <c r="R141" s="231"/>
      <c r="S141" s="231"/>
      <c r="T141" s="231"/>
      <c r="U141" s="231"/>
      <c r="V141" s="231"/>
      <c r="W141" s="231"/>
      <c r="X141" s="231"/>
      <c r="Y141" s="231"/>
      <c r="Z141" s="231"/>
      <c r="AA141" s="231"/>
      <c r="AB141" s="232"/>
      <c r="AC141" s="230" t="s">
        <v>676</v>
      </c>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3"/>
      <c r="AY141">
        <f>COUNTA($G$143,$AC$143)</f>
        <v>2</v>
      </c>
    </row>
    <row r="142" spans="1:51" ht="24.75" customHeight="1" x14ac:dyDescent="0.15">
      <c r="A142" s="249"/>
      <c r="B142" s="250"/>
      <c r="C142" s="250"/>
      <c r="D142" s="250"/>
      <c r="E142" s="250"/>
      <c r="F142" s="251"/>
      <c r="G142" s="234" t="s">
        <v>15</v>
      </c>
      <c r="H142" s="235"/>
      <c r="I142" s="235"/>
      <c r="J142" s="235"/>
      <c r="K142" s="235"/>
      <c r="L142" s="236" t="s">
        <v>16</v>
      </c>
      <c r="M142" s="235"/>
      <c r="N142" s="235"/>
      <c r="O142" s="235"/>
      <c r="P142" s="235"/>
      <c r="Q142" s="235"/>
      <c r="R142" s="235"/>
      <c r="S142" s="235"/>
      <c r="T142" s="235"/>
      <c r="U142" s="235"/>
      <c r="V142" s="235"/>
      <c r="W142" s="235"/>
      <c r="X142" s="237"/>
      <c r="Y142" s="238" t="s">
        <v>17</v>
      </c>
      <c r="Z142" s="239"/>
      <c r="AA142" s="239"/>
      <c r="AB142" s="240"/>
      <c r="AC142" s="234" t="s">
        <v>15</v>
      </c>
      <c r="AD142" s="235"/>
      <c r="AE142" s="235"/>
      <c r="AF142" s="235"/>
      <c r="AG142" s="235"/>
      <c r="AH142" s="236" t="s">
        <v>16</v>
      </c>
      <c r="AI142" s="235"/>
      <c r="AJ142" s="235"/>
      <c r="AK142" s="235"/>
      <c r="AL142" s="235"/>
      <c r="AM142" s="235"/>
      <c r="AN142" s="235"/>
      <c r="AO142" s="235"/>
      <c r="AP142" s="235"/>
      <c r="AQ142" s="235"/>
      <c r="AR142" s="235"/>
      <c r="AS142" s="235"/>
      <c r="AT142" s="237"/>
      <c r="AU142" s="238" t="s">
        <v>17</v>
      </c>
      <c r="AV142" s="239"/>
      <c r="AW142" s="239"/>
      <c r="AX142" s="241"/>
      <c r="AY142">
        <f t="shared" ref="AY142:AY145" si="1">$AY$141</f>
        <v>2</v>
      </c>
    </row>
    <row r="143" spans="1:51" ht="24.75" customHeight="1" x14ac:dyDescent="0.15">
      <c r="A143" s="249"/>
      <c r="B143" s="250"/>
      <c r="C143" s="250"/>
      <c r="D143" s="250"/>
      <c r="E143" s="250"/>
      <c r="F143" s="251"/>
      <c r="G143" s="220" t="s">
        <v>632</v>
      </c>
      <c r="H143" s="221"/>
      <c r="I143" s="221"/>
      <c r="J143" s="221"/>
      <c r="K143" s="222"/>
      <c r="L143" s="223" t="s">
        <v>633</v>
      </c>
      <c r="M143" s="224"/>
      <c r="N143" s="224"/>
      <c r="O143" s="224"/>
      <c r="P143" s="224"/>
      <c r="Q143" s="224"/>
      <c r="R143" s="224"/>
      <c r="S143" s="224"/>
      <c r="T143" s="224"/>
      <c r="U143" s="224"/>
      <c r="V143" s="224"/>
      <c r="W143" s="224"/>
      <c r="X143" s="225"/>
      <c r="Y143" s="226">
        <v>0.2</v>
      </c>
      <c r="Z143" s="227"/>
      <c r="AA143" s="227"/>
      <c r="AB143" s="228"/>
      <c r="AC143" s="220" t="s">
        <v>634</v>
      </c>
      <c r="AD143" s="221"/>
      <c r="AE143" s="221"/>
      <c r="AF143" s="221"/>
      <c r="AG143" s="222"/>
      <c r="AH143" s="223" t="s">
        <v>635</v>
      </c>
      <c r="AI143" s="224"/>
      <c r="AJ143" s="224"/>
      <c r="AK143" s="224"/>
      <c r="AL143" s="224"/>
      <c r="AM143" s="224"/>
      <c r="AN143" s="224"/>
      <c r="AO143" s="224"/>
      <c r="AP143" s="224"/>
      <c r="AQ143" s="224"/>
      <c r="AR143" s="224"/>
      <c r="AS143" s="224"/>
      <c r="AT143" s="225"/>
      <c r="AU143" s="226">
        <v>0.2</v>
      </c>
      <c r="AV143" s="227"/>
      <c r="AW143" s="227"/>
      <c r="AX143" s="229"/>
      <c r="AY143">
        <f t="shared" si="1"/>
        <v>2</v>
      </c>
    </row>
    <row r="144" spans="1:51" ht="24.75" customHeight="1" x14ac:dyDescent="0.15">
      <c r="A144" s="249"/>
      <c r="B144" s="250"/>
      <c r="C144" s="250"/>
      <c r="D144" s="250"/>
      <c r="E144" s="250"/>
      <c r="F144" s="251"/>
      <c r="G144" s="210"/>
      <c r="H144" s="211"/>
      <c r="I144" s="211"/>
      <c r="J144" s="211"/>
      <c r="K144" s="212"/>
      <c r="L144" s="213"/>
      <c r="M144" s="214"/>
      <c r="N144" s="214"/>
      <c r="O144" s="214"/>
      <c r="P144" s="214"/>
      <c r="Q144" s="214"/>
      <c r="R144" s="214"/>
      <c r="S144" s="214"/>
      <c r="T144" s="214"/>
      <c r="U144" s="214"/>
      <c r="V144" s="214"/>
      <c r="W144" s="214"/>
      <c r="X144" s="215"/>
      <c r="Y144" s="216"/>
      <c r="Z144" s="217"/>
      <c r="AA144" s="217"/>
      <c r="AB144" s="218"/>
      <c r="AC144" s="210"/>
      <c r="AD144" s="211"/>
      <c r="AE144" s="211"/>
      <c r="AF144" s="211"/>
      <c r="AG144" s="212"/>
      <c r="AH144" s="213"/>
      <c r="AI144" s="214"/>
      <c r="AJ144" s="214"/>
      <c r="AK144" s="214"/>
      <c r="AL144" s="214"/>
      <c r="AM144" s="214"/>
      <c r="AN144" s="214"/>
      <c r="AO144" s="214"/>
      <c r="AP144" s="214"/>
      <c r="AQ144" s="214"/>
      <c r="AR144" s="214"/>
      <c r="AS144" s="214"/>
      <c r="AT144" s="215"/>
      <c r="AU144" s="216"/>
      <c r="AV144" s="217"/>
      <c r="AW144" s="217"/>
      <c r="AX144" s="219"/>
      <c r="AY144">
        <f t="shared" si="1"/>
        <v>2</v>
      </c>
    </row>
    <row r="145" spans="1:51" ht="24.75" customHeight="1" x14ac:dyDescent="0.15">
      <c r="A145" s="249"/>
      <c r="B145" s="250"/>
      <c r="C145" s="250"/>
      <c r="D145" s="250"/>
      <c r="E145" s="250"/>
      <c r="F145" s="251"/>
      <c r="G145" s="196" t="s">
        <v>18</v>
      </c>
      <c r="H145" s="197"/>
      <c r="I145" s="197"/>
      <c r="J145" s="197"/>
      <c r="K145" s="197"/>
      <c r="L145" s="198"/>
      <c r="M145" s="199"/>
      <c r="N145" s="199"/>
      <c r="O145" s="199"/>
      <c r="P145" s="199"/>
      <c r="Q145" s="199"/>
      <c r="R145" s="199"/>
      <c r="S145" s="199"/>
      <c r="T145" s="199"/>
      <c r="U145" s="199"/>
      <c r="V145" s="199"/>
      <c r="W145" s="199"/>
      <c r="X145" s="200"/>
      <c r="Y145" s="201">
        <f>SUM(Y143:AB144)</f>
        <v>0.2</v>
      </c>
      <c r="Z145" s="202"/>
      <c r="AA145" s="202"/>
      <c r="AB145" s="203"/>
      <c r="AC145" s="196" t="s">
        <v>18</v>
      </c>
      <c r="AD145" s="197"/>
      <c r="AE145" s="197"/>
      <c r="AF145" s="197"/>
      <c r="AG145" s="197"/>
      <c r="AH145" s="198"/>
      <c r="AI145" s="199"/>
      <c r="AJ145" s="199"/>
      <c r="AK145" s="199"/>
      <c r="AL145" s="199"/>
      <c r="AM145" s="199"/>
      <c r="AN145" s="199"/>
      <c r="AO145" s="199"/>
      <c r="AP145" s="199"/>
      <c r="AQ145" s="199"/>
      <c r="AR145" s="199"/>
      <c r="AS145" s="199"/>
      <c r="AT145" s="200"/>
      <c r="AU145" s="201">
        <f>SUM(AU143:AX144)</f>
        <v>0.2</v>
      </c>
      <c r="AV145" s="202"/>
      <c r="AW145" s="202"/>
      <c r="AX145" s="204"/>
      <c r="AY145">
        <f t="shared" si="1"/>
        <v>2</v>
      </c>
    </row>
    <row r="146" spans="1:51" ht="24.75" customHeight="1" thickBot="1" x14ac:dyDescent="0.2">
      <c r="A146" s="205" t="s">
        <v>551</v>
      </c>
      <c r="B146" s="206"/>
      <c r="C146" s="206"/>
      <c r="D146" s="206"/>
      <c r="E146" s="206"/>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7"/>
      <c r="AL146" s="208" t="s">
        <v>213</v>
      </c>
      <c r="AM146" s="209"/>
      <c r="AN146" s="209"/>
      <c r="AO146" s="70" t="s">
        <v>212</v>
      </c>
      <c r="AP146" s="21"/>
      <c r="AQ146" s="21"/>
      <c r="AR146" s="21"/>
      <c r="AS146" s="21"/>
      <c r="AT146" s="21"/>
      <c r="AU146" s="21"/>
      <c r="AV146" s="21"/>
      <c r="AW146" s="21"/>
      <c r="AX146" s="22"/>
      <c r="AY146">
        <f>COUNTIF($AO$146,"☑")</f>
        <v>0</v>
      </c>
    </row>
    <row r="147" spans="1:51" ht="24.75" customHeight="1" x14ac:dyDescent="0.15">
      <c r="A147" s="4"/>
      <c r="B147" s="4"/>
      <c r="C147" s="4"/>
      <c r="D147" s="4"/>
      <c r="E147" s="4"/>
      <c r="F147" s="4"/>
      <c r="G147" s="7"/>
      <c r="H147" s="7"/>
      <c r="I147" s="7"/>
      <c r="J147" s="7"/>
      <c r="K147" s="7"/>
      <c r="L147" s="3"/>
      <c r="M147" s="7"/>
      <c r="N147" s="7"/>
      <c r="O147" s="7"/>
      <c r="P147" s="7"/>
      <c r="Q147" s="7"/>
      <c r="R147" s="7"/>
      <c r="S147" s="7"/>
      <c r="T147" s="7"/>
      <c r="U147" s="7"/>
      <c r="V147" s="7"/>
      <c r="W147" s="7"/>
      <c r="X147" s="7"/>
      <c r="Y147" s="8"/>
      <c r="Z147" s="8"/>
      <c r="AA147" s="8"/>
      <c r="AB147" s="8"/>
      <c r="AC147" s="7"/>
      <c r="AD147" s="7"/>
      <c r="AE147" s="7"/>
      <c r="AF147" s="7"/>
      <c r="AG147" s="7"/>
      <c r="AH147" s="3"/>
      <c r="AI147" s="7"/>
      <c r="AJ147" s="7"/>
      <c r="AK147" s="7"/>
      <c r="AL147" s="7"/>
      <c r="AM147" s="7"/>
      <c r="AN147" s="7"/>
      <c r="AO147" s="7"/>
      <c r="AP147" s="7"/>
      <c r="AQ147" s="7"/>
      <c r="AR147" s="7"/>
      <c r="AS147" s="7"/>
      <c r="AT147" s="7"/>
      <c r="AU147" s="8"/>
      <c r="AV147" s="8"/>
      <c r="AW147" s="8"/>
      <c r="AX147" s="8"/>
    </row>
    <row r="148" spans="1:51" ht="24.75" customHeight="1" x14ac:dyDescent="0.15"/>
    <row r="149" spans="1:51" ht="24.75" customHeight="1" x14ac:dyDescent="0.15">
      <c r="A149" s="9"/>
      <c r="B149" s="1" t="s">
        <v>26</v>
      </c>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spans="1:51" ht="24.75" customHeight="1" x14ac:dyDescent="0.15">
      <c r="A150" s="9"/>
      <c r="B150" s="38" t="s">
        <v>221</v>
      </c>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spans="1:51" ht="59.25" customHeight="1" x14ac:dyDescent="0.15">
      <c r="A151" s="187"/>
      <c r="B151" s="187"/>
      <c r="C151" s="187" t="s">
        <v>24</v>
      </c>
      <c r="D151" s="187"/>
      <c r="E151" s="187"/>
      <c r="F151" s="187"/>
      <c r="G151" s="187"/>
      <c r="H151" s="187"/>
      <c r="I151" s="187"/>
      <c r="J151" s="188" t="s">
        <v>186</v>
      </c>
      <c r="K151" s="189"/>
      <c r="L151" s="189"/>
      <c r="M151" s="189"/>
      <c r="N151" s="189"/>
      <c r="O151" s="189"/>
      <c r="P151" s="140" t="s">
        <v>25</v>
      </c>
      <c r="Q151" s="140"/>
      <c r="R151" s="140"/>
      <c r="S151" s="140"/>
      <c r="T151" s="140"/>
      <c r="U151" s="140"/>
      <c r="V151" s="140"/>
      <c r="W151" s="140"/>
      <c r="X151" s="140"/>
      <c r="Y151" s="190" t="s">
        <v>185</v>
      </c>
      <c r="Z151" s="191"/>
      <c r="AA151" s="191"/>
      <c r="AB151" s="191"/>
      <c r="AC151" s="188" t="s">
        <v>211</v>
      </c>
      <c r="AD151" s="188"/>
      <c r="AE151" s="188"/>
      <c r="AF151" s="188"/>
      <c r="AG151" s="188"/>
      <c r="AH151" s="190" t="s">
        <v>226</v>
      </c>
      <c r="AI151" s="187"/>
      <c r="AJ151" s="187"/>
      <c r="AK151" s="187"/>
      <c r="AL151" s="187" t="s">
        <v>19</v>
      </c>
      <c r="AM151" s="187"/>
      <c r="AN151" s="187"/>
      <c r="AO151" s="192"/>
      <c r="AP151" s="193" t="s">
        <v>187</v>
      </c>
      <c r="AQ151" s="193"/>
      <c r="AR151" s="193"/>
      <c r="AS151" s="193"/>
      <c r="AT151" s="193"/>
      <c r="AU151" s="193"/>
      <c r="AV151" s="193"/>
      <c r="AW151" s="193"/>
      <c r="AX151" s="193"/>
    </row>
    <row r="152" spans="1:51" ht="41.45" customHeight="1" x14ac:dyDescent="0.15">
      <c r="A152" s="175">
        <v>1</v>
      </c>
      <c r="B152" s="175">
        <v>1</v>
      </c>
      <c r="C152" s="176" t="s">
        <v>636</v>
      </c>
      <c r="D152" s="177"/>
      <c r="E152" s="177"/>
      <c r="F152" s="177"/>
      <c r="G152" s="177"/>
      <c r="H152" s="177"/>
      <c r="I152" s="177"/>
      <c r="J152" s="178" t="s">
        <v>638</v>
      </c>
      <c r="K152" s="179"/>
      <c r="L152" s="179"/>
      <c r="M152" s="179"/>
      <c r="N152" s="179"/>
      <c r="O152" s="179"/>
      <c r="P152" s="180" t="s">
        <v>644</v>
      </c>
      <c r="Q152" s="181"/>
      <c r="R152" s="181"/>
      <c r="S152" s="181"/>
      <c r="T152" s="181"/>
      <c r="U152" s="181"/>
      <c r="V152" s="181"/>
      <c r="W152" s="181"/>
      <c r="X152" s="181"/>
      <c r="Y152" s="182">
        <v>5</v>
      </c>
      <c r="Z152" s="183"/>
      <c r="AA152" s="183"/>
      <c r="AB152" s="184"/>
      <c r="AC152" s="185" t="s">
        <v>75</v>
      </c>
      <c r="AD152" s="186"/>
      <c r="AE152" s="186"/>
      <c r="AF152" s="186"/>
      <c r="AG152" s="186"/>
      <c r="AH152" s="169" t="s">
        <v>638</v>
      </c>
      <c r="AI152" s="170"/>
      <c r="AJ152" s="170"/>
      <c r="AK152" s="170"/>
      <c r="AL152" s="171" t="s">
        <v>638</v>
      </c>
      <c r="AM152" s="172"/>
      <c r="AN152" s="172"/>
      <c r="AO152" s="173"/>
      <c r="AP152" s="174" t="s">
        <v>638</v>
      </c>
      <c r="AQ152" s="174"/>
      <c r="AR152" s="174"/>
      <c r="AS152" s="174"/>
      <c r="AT152" s="174"/>
      <c r="AU152" s="174"/>
      <c r="AV152" s="174"/>
      <c r="AW152" s="174"/>
      <c r="AX152" s="174"/>
    </row>
    <row r="153" spans="1:51" ht="41.45" customHeight="1" x14ac:dyDescent="0.15">
      <c r="A153" s="175">
        <v>2</v>
      </c>
      <c r="B153" s="175">
        <v>1</v>
      </c>
      <c r="C153" s="176" t="s">
        <v>639</v>
      </c>
      <c r="D153" s="177"/>
      <c r="E153" s="177"/>
      <c r="F153" s="177"/>
      <c r="G153" s="177"/>
      <c r="H153" s="177"/>
      <c r="I153" s="177"/>
      <c r="J153" s="178" t="s">
        <v>638</v>
      </c>
      <c r="K153" s="179"/>
      <c r="L153" s="179"/>
      <c r="M153" s="179"/>
      <c r="N153" s="179"/>
      <c r="O153" s="179"/>
      <c r="P153" s="180" t="s">
        <v>644</v>
      </c>
      <c r="Q153" s="181"/>
      <c r="R153" s="181"/>
      <c r="S153" s="181"/>
      <c r="T153" s="181"/>
      <c r="U153" s="181"/>
      <c r="V153" s="181"/>
      <c r="W153" s="181"/>
      <c r="X153" s="181"/>
      <c r="Y153" s="182">
        <v>5</v>
      </c>
      <c r="Z153" s="183"/>
      <c r="AA153" s="183"/>
      <c r="AB153" s="184"/>
      <c r="AC153" s="185" t="s">
        <v>75</v>
      </c>
      <c r="AD153" s="186"/>
      <c r="AE153" s="186"/>
      <c r="AF153" s="186"/>
      <c r="AG153" s="186"/>
      <c r="AH153" s="169" t="s">
        <v>637</v>
      </c>
      <c r="AI153" s="170"/>
      <c r="AJ153" s="170"/>
      <c r="AK153" s="170"/>
      <c r="AL153" s="171" t="s">
        <v>638</v>
      </c>
      <c r="AM153" s="172"/>
      <c r="AN153" s="172"/>
      <c r="AO153" s="173"/>
      <c r="AP153" s="174" t="s">
        <v>638</v>
      </c>
      <c r="AQ153" s="174"/>
      <c r="AR153" s="174"/>
      <c r="AS153" s="174"/>
      <c r="AT153" s="174"/>
      <c r="AU153" s="174"/>
      <c r="AV153" s="174"/>
      <c r="AW153" s="174"/>
      <c r="AX153" s="174"/>
      <c r="AY153">
        <f>COUNTA($C$153)</f>
        <v>1</v>
      </c>
    </row>
    <row r="154" spans="1:51" ht="41.45" customHeight="1" x14ac:dyDescent="0.15">
      <c r="A154" s="175">
        <v>3</v>
      </c>
      <c r="B154" s="175">
        <v>1</v>
      </c>
      <c r="C154" s="176" t="s">
        <v>640</v>
      </c>
      <c r="D154" s="177"/>
      <c r="E154" s="177"/>
      <c r="F154" s="177"/>
      <c r="G154" s="177"/>
      <c r="H154" s="177"/>
      <c r="I154" s="177"/>
      <c r="J154" s="178" t="s">
        <v>638</v>
      </c>
      <c r="K154" s="179"/>
      <c r="L154" s="179"/>
      <c r="M154" s="179"/>
      <c r="N154" s="179"/>
      <c r="O154" s="179"/>
      <c r="P154" s="180" t="s">
        <v>644</v>
      </c>
      <c r="Q154" s="181"/>
      <c r="R154" s="181"/>
      <c r="S154" s="181"/>
      <c r="T154" s="181"/>
      <c r="U154" s="181"/>
      <c r="V154" s="181"/>
      <c r="W154" s="181"/>
      <c r="X154" s="181"/>
      <c r="Y154" s="182">
        <v>4</v>
      </c>
      <c r="Z154" s="183"/>
      <c r="AA154" s="183"/>
      <c r="AB154" s="184"/>
      <c r="AC154" s="185" t="s">
        <v>75</v>
      </c>
      <c r="AD154" s="186"/>
      <c r="AE154" s="186"/>
      <c r="AF154" s="186"/>
      <c r="AG154" s="186"/>
      <c r="AH154" s="194" t="s">
        <v>637</v>
      </c>
      <c r="AI154" s="195"/>
      <c r="AJ154" s="195"/>
      <c r="AK154" s="195"/>
      <c r="AL154" s="171" t="s">
        <v>638</v>
      </c>
      <c r="AM154" s="172"/>
      <c r="AN154" s="172"/>
      <c r="AO154" s="173"/>
      <c r="AP154" s="174" t="s">
        <v>638</v>
      </c>
      <c r="AQ154" s="174"/>
      <c r="AR154" s="174"/>
      <c r="AS154" s="174"/>
      <c r="AT154" s="174"/>
      <c r="AU154" s="174"/>
      <c r="AV154" s="174"/>
      <c r="AW154" s="174"/>
      <c r="AX154" s="174"/>
      <c r="AY154">
        <f>COUNTA($C$154)</f>
        <v>1</v>
      </c>
    </row>
    <row r="155" spans="1:51" ht="41.45" customHeight="1" x14ac:dyDescent="0.15">
      <c r="A155" s="175">
        <v>4</v>
      </c>
      <c r="B155" s="175">
        <v>1</v>
      </c>
      <c r="C155" s="176" t="s">
        <v>641</v>
      </c>
      <c r="D155" s="177"/>
      <c r="E155" s="177"/>
      <c r="F155" s="177"/>
      <c r="G155" s="177"/>
      <c r="H155" s="177"/>
      <c r="I155" s="177"/>
      <c r="J155" s="178" t="s">
        <v>638</v>
      </c>
      <c r="K155" s="179"/>
      <c r="L155" s="179"/>
      <c r="M155" s="179"/>
      <c r="N155" s="179"/>
      <c r="O155" s="179"/>
      <c r="P155" s="180" t="s">
        <v>644</v>
      </c>
      <c r="Q155" s="181"/>
      <c r="R155" s="181"/>
      <c r="S155" s="181"/>
      <c r="T155" s="181"/>
      <c r="U155" s="181"/>
      <c r="V155" s="181"/>
      <c r="W155" s="181"/>
      <c r="X155" s="181"/>
      <c r="Y155" s="182">
        <v>3</v>
      </c>
      <c r="Z155" s="183"/>
      <c r="AA155" s="183"/>
      <c r="AB155" s="184"/>
      <c r="AC155" s="185" t="s">
        <v>75</v>
      </c>
      <c r="AD155" s="186"/>
      <c r="AE155" s="186"/>
      <c r="AF155" s="186"/>
      <c r="AG155" s="186"/>
      <c r="AH155" s="194" t="s">
        <v>637</v>
      </c>
      <c r="AI155" s="195"/>
      <c r="AJ155" s="195"/>
      <c r="AK155" s="195"/>
      <c r="AL155" s="171" t="s">
        <v>638</v>
      </c>
      <c r="AM155" s="172"/>
      <c r="AN155" s="172"/>
      <c r="AO155" s="173"/>
      <c r="AP155" s="174" t="s">
        <v>638</v>
      </c>
      <c r="AQ155" s="174"/>
      <c r="AR155" s="174"/>
      <c r="AS155" s="174"/>
      <c r="AT155" s="174"/>
      <c r="AU155" s="174"/>
      <c r="AV155" s="174"/>
      <c r="AW155" s="174"/>
      <c r="AX155" s="174"/>
      <c r="AY155">
        <f>COUNTA($C$155)</f>
        <v>1</v>
      </c>
    </row>
    <row r="156" spans="1:51" ht="41.45" customHeight="1" x14ac:dyDescent="0.15">
      <c r="A156" s="175">
        <v>5</v>
      </c>
      <c r="B156" s="175">
        <v>1</v>
      </c>
      <c r="C156" s="176" t="s">
        <v>642</v>
      </c>
      <c r="D156" s="177"/>
      <c r="E156" s="177"/>
      <c r="F156" s="177"/>
      <c r="G156" s="177"/>
      <c r="H156" s="177"/>
      <c r="I156" s="177"/>
      <c r="J156" s="178" t="s">
        <v>638</v>
      </c>
      <c r="K156" s="179"/>
      <c r="L156" s="179"/>
      <c r="M156" s="179"/>
      <c r="N156" s="179"/>
      <c r="O156" s="179"/>
      <c r="P156" s="180" t="s">
        <v>644</v>
      </c>
      <c r="Q156" s="181"/>
      <c r="R156" s="181"/>
      <c r="S156" s="181"/>
      <c r="T156" s="181"/>
      <c r="U156" s="181"/>
      <c r="V156" s="181"/>
      <c r="W156" s="181"/>
      <c r="X156" s="181"/>
      <c r="Y156" s="182">
        <v>2</v>
      </c>
      <c r="Z156" s="183"/>
      <c r="AA156" s="183"/>
      <c r="AB156" s="184"/>
      <c r="AC156" s="185" t="s">
        <v>75</v>
      </c>
      <c r="AD156" s="186"/>
      <c r="AE156" s="186"/>
      <c r="AF156" s="186"/>
      <c r="AG156" s="186"/>
      <c r="AH156" s="194" t="s">
        <v>637</v>
      </c>
      <c r="AI156" s="195"/>
      <c r="AJ156" s="195"/>
      <c r="AK156" s="195"/>
      <c r="AL156" s="171" t="s">
        <v>638</v>
      </c>
      <c r="AM156" s="172"/>
      <c r="AN156" s="172"/>
      <c r="AO156" s="173"/>
      <c r="AP156" s="174" t="s">
        <v>638</v>
      </c>
      <c r="AQ156" s="174"/>
      <c r="AR156" s="174"/>
      <c r="AS156" s="174"/>
      <c r="AT156" s="174"/>
      <c r="AU156" s="174"/>
      <c r="AV156" s="174"/>
      <c r="AW156" s="174"/>
      <c r="AX156" s="174"/>
      <c r="AY156">
        <f>COUNTA($C$156)</f>
        <v>1</v>
      </c>
    </row>
    <row r="157" spans="1:51" ht="41.45" customHeight="1" x14ac:dyDescent="0.15">
      <c r="A157" s="175">
        <v>6</v>
      </c>
      <c r="B157" s="175">
        <v>1</v>
      </c>
      <c r="C157" s="176" t="s">
        <v>643</v>
      </c>
      <c r="D157" s="177"/>
      <c r="E157" s="177"/>
      <c r="F157" s="177"/>
      <c r="G157" s="177"/>
      <c r="H157" s="177"/>
      <c r="I157" s="177"/>
      <c r="J157" s="178" t="s">
        <v>638</v>
      </c>
      <c r="K157" s="179"/>
      <c r="L157" s="179"/>
      <c r="M157" s="179"/>
      <c r="N157" s="179"/>
      <c r="O157" s="179"/>
      <c r="P157" s="180" t="s">
        <v>644</v>
      </c>
      <c r="Q157" s="181"/>
      <c r="R157" s="181"/>
      <c r="S157" s="181"/>
      <c r="T157" s="181"/>
      <c r="U157" s="181"/>
      <c r="V157" s="181"/>
      <c r="W157" s="181"/>
      <c r="X157" s="181"/>
      <c r="Y157" s="182">
        <v>2</v>
      </c>
      <c r="Z157" s="183"/>
      <c r="AA157" s="183"/>
      <c r="AB157" s="184"/>
      <c r="AC157" s="185" t="s">
        <v>75</v>
      </c>
      <c r="AD157" s="186"/>
      <c r="AE157" s="186"/>
      <c r="AF157" s="186"/>
      <c r="AG157" s="186"/>
      <c r="AH157" s="194" t="s">
        <v>637</v>
      </c>
      <c r="AI157" s="195"/>
      <c r="AJ157" s="195"/>
      <c r="AK157" s="195"/>
      <c r="AL157" s="171" t="s">
        <v>638</v>
      </c>
      <c r="AM157" s="172"/>
      <c r="AN157" s="172"/>
      <c r="AO157" s="173"/>
      <c r="AP157" s="174" t="s">
        <v>638</v>
      </c>
      <c r="AQ157" s="174"/>
      <c r="AR157" s="174"/>
      <c r="AS157" s="174"/>
      <c r="AT157" s="174"/>
      <c r="AU157" s="174"/>
      <c r="AV157" s="174"/>
      <c r="AW157" s="174"/>
      <c r="AX157" s="174"/>
      <c r="AY157">
        <f>COUNTA($C$157)</f>
        <v>1</v>
      </c>
    </row>
    <row r="158" spans="1:51" ht="41.45" customHeight="1" x14ac:dyDescent="0.15">
      <c r="A158" s="175">
        <v>7</v>
      </c>
      <c r="B158" s="175">
        <v>1</v>
      </c>
      <c r="C158" s="176" t="s">
        <v>640</v>
      </c>
      <c r="D158" s="177"/>
      <c r="E158" s="177"/>
      <c r="F158" s="177"/>
      <c r="G158" s="177"/>
      <c r="H158" s="177"/>
      <c r="I158" s="177"/>
      <c r="J158" s="178" t="s">
        <v>638</v>
      </c>
      <c r="K158" s="179"/>
      <c r="L158" s="179"/>
      <c r="M158" s="179"/>
      <c r="N158" s="179"/>
      <c r="O158" s="179"/>
      <c r="P158" s="180" t="s">
        <v>644</v>
      </c>
      <c r="Q158" s="181"/>
      <c r="R158" s="181"/>
      <c r="S158" s="181"/>
      <c r="T158" s="181"/>
      <c r="U158" s="181"/>
      <c r="V158" s="181"/>
      <c r="W158" s="181"/>
      <c r="X158" s="181"/>
      <c r="Y158" s="182">
        <v>0.2</v>
      </c>
      <c r="Z158" s="183"/>
      <c r="AA158" s="183"/>
      <c r="AB158" s="184"/>
      <c r="AC158" s="185" t="s">
        <v>75</v>
      </c>
      <c r="AD158" s="186"/>
      <c r="AE158" s="186"/>
      <c r="AF158" s="186"/>
      <c r="AG158" s="186"/>
      <c r="AH158" s="194" t="s">
        <v>637</v>
      </c>
      <c r="AI158" s="195"/>
      <c r="AJ158" s="195"/>
      <c r="AK158" s="195"/>
      <c r="AL158" s="171" t="s">
        <v>638</v>
      </c>
      <c r="AM158" s="172"/>
      <c r="AN158" s="172"/>
      <c r="AO158" s="173"/>
      <c r="AP158" s="174" t="s">
        <v>638</v>
      </c>
      <c r="AQ158" s="174"/>
      <c r="AR158" s="174"/>
      <c r="AS158" s="174"/>
      <c r="AT158" s="174"/>
      <c r="AU158" s="174"/>
      <c r="AV158" s="174"/>
      <c r="AW158" s="174"/>
      <c r="AX158" s="174"/>
      <c r="AY158">
        <f>COUNTA($C$158)</f>
        <v>1</v>
      </c>
    </row>
    <row r="159" spans="1:51" ht="17.45" customHeight="1" x14ac:dyDescent="0.15">
      <c r="A159" s="42"/>
      <c r="B159" s="42"/>
      <c r="C159" s="42"/>
      <c r="D159" s="42"/>
      <c r="E159" s="42"/>
      <c r="F159" s="42"/>
      <c r="G159" s="42"/>
      <c r="H159" s="42"/>
      <c r="I159" s="42"/>
      <c r="J159" s="43"/>
      <c r="K159" s="43"/>
      <c r="L159" s="43"/>
      <c r="M159" s="43"/>
      <c r="N159" s="43"/>
      <c r="O159" s="43"/>
      <c r="P159" s="44"/>
      <c r="Q159" s="44"/>
      <c r="R159" s="44"/>
      <c r="S159" s="44"/>
      <c r="T159" s="44"/>
      <c r="U159" s="44"/>
      <c r="V159" s="44"/>
      <c r="W159" s="44"/>
      <c r="X159" s="44"/>
      <c r="Y159" s="45"/>
      <c r="Z159" s="45"/>
      <c r="AA159" s="45"/>
      <c r="AB159" s="45"/>
      <c r="AC159" s="45"/>
      <c r="AD159" s="45"/>
      <c r="AE159" s="45"/>
      <c r="AF159" s="45"/>
      <c r="AG159" s="45"/>
      <c r="AH159" s="45"/>
      <c r="AI159" s="45"/>
      <c r="AJ159" s="45"/>
      <c r="AK159" s="45"/>
      <c r="AL159" s="45"/>
      <c r="AM159" s="45"/>
      <c r="AN159" s="45"/>
      <c r="AO159" s="45"/>
      <c r="AP159" s="44"/>
      <c r="AQ159" s="44"/>
      <c r="AR159" s="44"/>
      <c r="AS159" s="44"/>
      <c r="AT159" s="44"/>
      <c r="AU159" s="44"/>
      <c r="AV159" s="44"/>
      <c r="AW159" s="44"/>
      <c r="AX159" s="44"/>
      <c r="AY159">
        <f>COUNTA($C$162)</f>
        <v>1</v>
      </c>
    </row>
    <row r="160" spans="1:51" ht="24.75" customHeight="1" x14ac:dyDescent="0.15">
      <c r="A160" s="42"/>
      <c r="B160" s="46" t="s">
        <v>167</v>
      </c>
      <c r="C160" s="42"/>
      <c r="D160" s="42"/>
      <c r="E160" s="42"/>
      <c r="F160" s="42"/>
      <c r="G160" s="42"/>
      <c r="H160" s="42"/>
      <c r="I160" s="42"/>
      <c r="J160" s="42"/>
      <c r="K160" s="42"/>
      <c r="L160" s="42"/>
      <c r="M160" s="42"/>
      <c r="N160" s="42"/>
      <c r="O160" s="42"/>
      <c r="P160" s="47"/>
      <c r="Q160" s="47"/>
      <c r="R160" s="47"/>
      <c r="S160" s="47"/>
      <c r="T160" s="47"/>
      <c r="U160" s="47"/>
      <c r="V160" s="47"/>
      <c r="W160" s="47"/>
      <c r="X160" s="47"/>
      <c r="Y160" s="48"/>
      <c r="Z160" s="48"/>
      <c r="AA160" s="48"/>
      <c r="AB160" s="48"/>
      <c r="AC160" s="48"/>
      <c r="AD160" s="48"/>
      <c r="AE160" s="48"/>
      <c r="AF160" s="48"/>
      <c r="AG160" s="48"/>
      <c r="AH160" s="48"/>
      <c r="AI160" s="48"/>
      <c r="AJ160" s="48"/>
      <c r="AK160" s="48"/>
      <c r="AL160" s="48"/>
      <c r="AM160" s="48"/>
      <c r="AN160" s="48"/>
      <c r="AO160" s="48"/>
      <c r="AP160" s="47"/>
      <c r="AQ160" s="47"/>
      <c r="AR160" s="47"/>
      <c r="AS160" s="47"/>
      <c r="AT160" s="47"/>
      <c r="AU160" s="47"/>
      <c r="AV160" s="47"/>
      <c r="AW160" s="47"/>
      <c r="AX160" s="47"/>
      <c r="AY160">
        <f>$AY$159</f>
        <v>1</v>
      </c>
    </row>
    <row r="161" spans="1:51" ht="59.25" customHeight="1" x14ac:dyDescent="0.15">
      <c r="A161" s="187"/>
      <c r="B161" s="187"/>
      <c r="C161" s="187" t="s">
        <v>24</v>
      </c>
      <c r="D161" s="187"/>
      <c r="E161" s="187"/>
      <c r="F161" s="187"/>
      <c r="G161" s="187"/>
      <c r="H161" s="187"/>
      <c r="I161" s="187"/>
      <c r="J161" s="188" t="s">
        <v>186</v>
      </c>
      <c r="K161" s="189"/>
      <c r="L161" s="189"/>
      <c r="M161" s="189"/>
      <c r="N161" s="189"/>
      <c r="O161" s="189"/>
      <c r="P161" s="140" t="s">
        <v>25</v>
      </c>
      <c r="Q161" s="140"/>
      <c r="R161" s="140"/>
      <c r="S161" s="140"/>
      <c r="T161" s="140"/>
      <c r="U161" s="140"/>
      <c r="V161" s="140"/>
      <c r="W161" s="140"/>
      <c r="X161" s="140"/>
      <c r="Y161" s="190" t="s">
        <v>185</v>
      </c>
      <c r="Z161" s="191"/>
      <c r="AA161" s="191"/>
      <c r="AB161" s="191"/>
      <c r="AC161" s="188" t="s">
        <v>211</v>
      </c>
      <c r="AD161" s="188"/>
      <c r="AE161" s="188"/>
      <c r="AF161" s="188"/>
      <c r="AG161" s="188"/>
      <c r="AH161" s="190" t="s">
        <v>226</v>
      </c>
      <c r="AI161" s="187"/>
      <c r="AJ161" s="187"/>
      <c r="AK161" s="187"/>
      <c r="AL161" s="187" t="s">
        <v>19</v>
      </c>
      <c r="AM161" s="187"/>
      <c r="AN161" s="187"/>
      <c r="AO161" s="192"/>
      <c r="AP161" s="193" t="s">
        <v>187</v>
      </c>
      <c r="AQ161" s="193"/>
      <c r="AR161" s="193"/>
      <c r="AS161" s="193"/>
      <c r="AT161" s="193"/>
      <c r="AU161" s="193"/>
      <c r="AV161" s="193"/>
      <c r="AW161" s="193"/>
      <c r="AX161" s="193"/>
      <c r="AY161">
        <f>$AY$159</f>
        <v>1</v>
      </c>
    </row>
    <row r="162" spans="1:51" ht="30" customHeight="1" x14ac:dyDescent="0.15">
      <c r="A162" s="175">
        <v>1</v>
      </c>
      <c r="B162" s="175">
        <v>1</v>
      </c>
      <c r="C162" s="176" t="s">
        <v>636</v>
      </c>
      <c r="D162" s="177"/>
      <c r="E162" s="177"/>
      <c r="F162" s="177"/>
      <c r="G162" s="177"/>
      <c r="H162" s="177"/>
      <c r="I162" s="177"/>
      <c r="J162" s="178" t="s">
        <v>638</v>
      </c>
      <c r="K162" s="179"/>
      <c r="L162" s="179"/>
      <c r="M162" s="179"/>
      <c r="N162" s="179"/>
      <c r="O162" s="179"/>
      <c r="P162" s="180" t="s">
        <v>661</v>
      </c>
      <c r="Q162" s="181"/>
      <c r="R162" s="181"/>
      <c r="S162" s="181"/>
      <c r="T162" s="181"/>
      <c r="U162" s="181"/>
      <c r="V162" s="181"/>
      <c r="W162" s="181"/>
      <c r="X162" s="181"/>
      <c r="Y162" s="182">
        <v>0.3</v>
      </c>
      <c r="Z162" s="183"/>
      <c r="AA162" s="183"/>
      <c r="AB162" s="184"/>
      <c r="AC162" s="185" t="s">
        <v>75</v>
      </c>
      <c r="AD162" s="186"/>
      <c r="AE162" s="186"/>
      <c r="AF162" s="186"/>
      <c r="AG162" s="186"/>
      <c r="AH162" s="169" t="s">
        <v>638</v>
      </c>
      <c r="AI162" s="170"/>
      <c r="AJ162" s="170"/>
      <c r="AK162" s="170"/>
      <c r="AL162" s="171" t="s">
        <v>638</v>
      </c>
      <c r="AM162" s="172"/>
      <c r="AN162" s="172"/>
      <c r="AO162" s="173"/>
      <c r="AP162" s="174" t="s">
        <v>638</v>
      </c>
      <c r="AQ162" s="174"/>
      <c r="AR162" s="174"/>
      <c r="AS162" s="174"/>
      <c r="AT162" s="174"/>
      <c r="AU162" s="174"/>
      <c r="AV162" s="174"/>
      <c r="AW162" s="174"/>
      <c r="AX162" s="174"/>
      <c r="AY162">
        <f>$AY$159</f>
        <v>1</v>
      </c>
    </row>
    <row r="163" spans="1:51" ht="30" customHeight="1" x14ac:dyDescent="0.15">
      <c r="A163" s="175">
        <v>2</v>
      </c>
      <c r="B163" s="175">
        <v>1</v>
      </c>
      <c r="C163" s="176" t="s">
        <v>641</v>
      </c>
      <c r="D163" s="177"/>
      <c r="E163" s="177"/>
      <c r="F163" s="177"/>
      <c r="G163" s="177"/>
      <c r="H163" s="177"/>
      <c r="I163" s="177"/>
      <c r="J163" s="178" t="s">
        <v>258</v>
      </c>
      <c r="K163" s="179"/>
      <c r="L163" s="179"/>
      <c r="M163" s="179"/>
      <c r="N163" s="179"/>
      <c r="O163" s="179"/>
      <c r="P163" s="180" t="s">
        <v>661</v>
      </c>
      <c r="Q163" s="181"/>
      <c r="R163" s="181"/>
      <c r="S163" s="181"/>
      <c r="T163" s="181"/>
      <c r="U163" s="181"/>
      <c r="V163" s="181"/>
      <c r="W163" s="181"/>
      <c r="X163" s="181"/>
      <c r="Y163" s="182">
        <v>0.1</v>
      </c>
      <c r="Z163" s="183"/>
      <c r="AA163" s="183"/>
      <c r="AB163" s="184"/>
      <c r="AC163" s="185" t="s">
        <v>75</v>
      </c>
      <c r="AD163" s="186"/>
      <c r="AE163" s="186"/>
      <c r="AF163" s="186"/>
      <c r="AG163" s="186"/>
      <c r="AH163" s="169" t="s">
        <v>258</v>
      </c>
      <c r="AI163" s="170"/>
      <c r="AJ163" s="170"/>
      <c r="AK163" s="170"/>
      <c r="AL163" s="171" t="s">
        <v>258</v>
      </c>
      <c r="AM163" s="172"/>
      <c r="AN163" s="172"/>
      <c r="AO163" s="173"/>
      <c r="AP163" s="174" t="s">
        <v>258</v>
      </c>
      <c r="AQ163" s="174"/>
      <c r="AR163" s="174"/>
      <c r="AS163" s="174"/>
      <c r="AT163" s="174"/>
      <c r="AU163" s="174"/>
      <c r="AV163" s="174"/>
      <c r="AW163" s="174"/>
      <c r="AX163" s="174"/>
      <c r="AY163">
        <f>COUNTA($C$163)</f>
        <v>1</v>
      </c>
    </row>
    <row r="164" spans="1:51" ht="30" customHeight="1" x14ac:dyDescent="0.15">
      <c r="A164" s="175">
        <v>3</v>
      </c>
      <c r="B164" s="175">
        <v>1</v>
      </c>
      <c r="C164" s="176" t="s">
        <v>662</v>
      </c>
      <c r="D164" s="177"/>
      <c r="E164" s="177"/>
      <c r="F164" s="177"/>
      <c r="G164" s="177"/>
      <c r="H164" s="177"/>
      <c r="I164" s="177"/>
      <c r="J164" s="178" t="s">
        <v>258</v>
      </c>
      <c r="K164" s="179"/>
      <c r="L164" s="179"/>
      <c r="M164" s="179"/>
      <c r="N164" s="179"/>
      <c r="O164" s="179"/>
      <c r="P164" s="180" t="s">
        <v>663</v>
      </c>
      <c r="Q164" s="181"/>
      <c r="R164" s="181"/>
      <c r="S164" s="181"/>
      <c r="T164" s="181"/>
      <c r="U164" s="181"/>
      <c r="V164" s="181"/>
      <c r="W164" s="181"/>
      <c r="X164" s="181"/>
      <c r="Y164" s="182">
        <v>0</v>
      </c>
      <c r="Z164" s="183"/>
      <c r="AA164" s="183"/>
      <c r="AB164" s="184"/>
      <c r="AC164" s="185" t="s">
        <v>75</v>
      </c>
      <c r="AD164" s="186"/>
      <c r="AE164" s="186"/>
      <c r="AF164" s="186"/>
      <c r="AG164" s="186"/>
      <c r="AH164" s="169" t="s">
        <v>258</v>
      </c>
      <c r="AI164" s="170"/>
      <c r="AJ164" s="170"/>
      <c r="AK164" s="170"/>
      <c r="AL164" s="171" t="s">
        <v>258</v>
      </c>
      <c r="AM164" s="172"/>
      <c r="AN164" s="172"/>
      <c r="AO164" s="173"/>
      <c r="AP164" s="174" t="s">
        <v>258</v>
      </c>
      <c r="AQ164" s="174"/>
      <c r="AR164" s="174"/>
      <c r="AS164" s="174"/>
      <c r="AT164" s="174"/>
      <c r="AU164" s="174"/>
      <c r="AV164" s="174"/>
      <c r="AW164" s="174"/>
      <c r="AX164" s="174"/>
      <c r="AY164">
        <f>COUNTA($C$164)</f>
        <v>1</v>
      </c>
    </row>
    <row r="165" spans="1:51" ht="30" customHeight="1" x14ac:dyDescent="0.15">
      <c r="A165" s="175">
        <v>4</v>
      </c>
      <c r="B165" s="175">
        <v>1</v>
      </c>
      <c r="C165" s="176" t="s">
        <v>643</v>
      </c>
      <c r="D165" s="177"/>
      <c r="E165" s="177"/>
      <c r="F165" s="177"/>
      <c r="G165" s="177"/>
      <c r="H165" s="177"/>
      <c r="I165" s="177"/>
      <c r="J165" s="178" t="s">
        <v>258</v>
      </c>
      <c r="K165" s="179"/>
      <c r="L165" s="179"/>
      <c r="M165" s="179"/>
      <c r="N165" s="179"/>
      <c r="O165" s="179"/>
      <c r="P165" s="180" t="s">
        <v>661</v>
      </c>
      <c r="Q165" s="181"/>
      <c r="R165" s="181"/>
      <c r="S165" s="181"/>
      <c r="T165" s="181"/>
      <c r="U165" s="181"/>
      <c r="V165" s="181"/>
      <c r="W165" s="181"/>
      <c r="X165" s="181"/>
      <c r="Y165" s="182">
        <v>0</v>
      </c>
      <c r="Z165" s="183"/>
      <c r="AA165" s="183"/>
      <c r="AB165" s="184"/>
      <c r="AC165" s="185" t="s">
        <v>75</v>
      </c>
      <c r="AD165" s="186"/>
      <c r="AE165" s="186"/>
      <c r="AF165" s="186"/>
      <c r="AG165" s="186"/>
      <c r="AH165" s="169" t="s">
        <v>258</v>
      </c>
      <c r="AI165" s="170"/>
      <c r="AJ165" s="170"/>
      <c r="AK165" s="170"/>
      <c r="AL165" s="171" t="s">
        <v>258</v>
      </c>
      <c r="AM165" s="172"/>
      <c r="AN165" s="172"/>
      <c r="AO165" s="173"/>
      <c r="AP165" s="174" t="s">
        <v>258</v>
      </c>
      <c r="AQ165" s="174"/>
      <c r="AR165" s="174"/>
      <c r="AS165" s="174"/>
      <c r="AT165" s="174"/>
      <c r="AU165" s="174"/>
      <c r="AV165" s="174"/>
      <c r="AW165" s="174"/>
      <c r="AX165" s="174"/>
      <c r="AY165">
        <f>COUNTA($C$165)</f>
        <v>1</v>
      </c>
    </row>
    <row r="166" spans="1:51" ht="30" customHeight="1" x14ac:dyDescent="0.15">
      <c r="A166" s="175">
        <v>5</v>
      </c>
      <c r="B166" s="175">
        <v>1</v>
      </c>
      <c r="C166" s="176" t="s">
        <v>640</v>
      </c>
      <c r="D166" s="177"/>
      <c r="E166" s="177"/>
      <c r="F166" s="177"/>
      <c r="G166" s="177"/>
      <c r="H166" s="177"/>
      <c r="I166" s="177"/>
      <c r="J166" s="178" t="s">
        <v>258</v>
      </c>
      <c r="K166" s="179"/>
      <c r="L166" s="179"/>
      <c r="M166" s="179"/>
      <c r="N166" s="179"/>
      <c r="O166" s="179"/>
      <c r="P166" s="180" t="s">
        <v>661</v>
      </c>
      <c r="Q166" s="181"/>
      <c r="R166" s="181"/>
      <c r="S166" s="181"/>
      <c r="T166" s="181"/>
      <c r="U166" s="181"/>
      <c r="V166" s="181"/>
      <c r="W166" s="181"/>
      <c r="X166" s="181"/>
      <c r="Y166" s="182">
        <v>0</v>
      </c>
      <c r="Z166" s="183"/>
      <c r="AA166" s="183"/>
      <c r="AB166" s="184"/>
      <c r="AC166" s="185" t="s">
        <v>75</v>
      </c>
      <c r="AD166" s="186"/>
      <c r="AE166" s="186"/>
      <c r="AF166" s="186"/>
      <c r="AG166" s="186"/>
      <c r="AH166" s="169" t="s">
        <v>258</v>
      </c>
      <c r="AI166" s="170"/>
      <c r="AJ166" s="170"/>
      <c r="AK166" s="170"/>
      <c r="AL166" s="171" t="s">
        <v>258</v>
      </c>
      <c r="AM166" s="172"/>
      <c r="AN166" s="172"/>
      <c r="AO166" s="173"/>
      <c r="AP166" s="174" t="s">
        <v>258</v>
      </c>
      <c r="AQ166" s="174"/>
      <c r="AR166" s="174"/>
      <c r="AS166" s="174"/>
      <c r="AT166" s="174"/>
      <c r="AU166" s="174"/>
      <c r="AV166" s="174"/>
      <c r="AW166" s="174"/>
      <c r="AX166" s="174"/>
      <c r="AY166">
        <f>COUNTA($C$166)</f>
        <v>1</v>
      </c>
    </row>
    <row r="167" spans="1:51" ht="30" customHeight="1" x14ac:dyDescent="0.15">
      <c r="A167" s="175">
        <v>6</v>
      </c>
      <c r="B167" s="175">
        <v>1</v>
      </c>
      <c r="C167" s="176" t="s">
        <v>639</v>
      </c>
      <c r="D167" s="177"/>
      <c r="E167" s="177"/>
      <c r="F167" s="177"/>
      <c r="G167" s="177"/>
      <c r="H167" s="177"/>
      <c r="I167" s="177"/>
      <c r="J167" s="178" t="s">
        <v>258</v>
      </c>
      <c r="K167" s="179"/>
      <c r="L167" s="179"/>
      <c r="M167" s="179"/>
      <c r="N167" s="179"/>
      <c r="O167" s="179"/>
      <c r="P167" s="180" t="s">
        <v>661</v>
      </c>
      <c r="Q167" s="181"/>
      <c r="R167" s="181"/>
      <c r="S167" s="181"/>
      <c r="T167" s="181"/>
      <c r="U167" s="181"/>
      <c r="V167" s="181"/>
      <c r="W167" s="181"/>
      <c r="X167" s="181"/>
      <c r="Y167" s="182">
        <v>0</v>
      </c>
      <c r="Z167" s="183"/>
      <c r="AA167" s="183"/>
      <c r="AB167" s="184"/>
      <c r="AC167" s="185" t="s">
        <v>75</v>
      </c>
      <c r="AD167" s="186"/>
      <c r="AE167" s="186"/>
      <c r="AF167" s="186"/>
      <c r="AG167" s="186"/>
      <c r="AH167" s="169" t="s">
        <v>258</v>
      </c>
      <c r="AI167" s="170"/>
      <c r="AJ167" s="170"/>
      <c r="AK167" s="170"/>
      <c r="AL167" s="171" t="s">
        <v>258</v>
      </c>
      <c r="AM167" s="172"/>
      <c r="AN167" s="172"/>
      <c r="AO167" s="173"/>
      <c r="AP167" s="174" t="s">
        <v>258</v>
      </c>
      <c r="AQ167" s="174"/>
      <c r="AR167" s="174"/>
      <c r="AS167" s="174"/>
      <c r="AT167" s="174"/>
      <c r="AU167" s="174"/>
      <c r="AV167" s="174"/>
      <c r="AW167" s="174"/>
      <c r="AX167" s="174"/>
      <c r="AY167">
        <f>COUNTA($C$167)</f>
        <v>1</v>
      </c>
    </row>
    <row r="168" spans="1:51" ht="16.149999999999999" customHeight="1" x14ac:dyDescent="0.15">
      <c r="A168" s="49"/>
      <c r="B168" s="49"/>
      <c r="C168" s="49"/>
      <c r="D168" s="49"/>
      <c r="E168" s="49"/>
      <c r="F168" s="49"/>
      <c r="G168" s="49"/>
      <c r="H168" s="49"/>
      <c r="I168" s="49"/>
      <c r="J168" s="49"/>
      <c r="K168" s="49"/>
      <c r="L168" s="49"/>
      <c r="M168" s="49"/>
      <c r="N168" s="49"/>
      <c r="O168" s="49"/>
      <c r="P168" s="50"/>
      <c r="Q168" s="50"/>
      <c r="R168" s="50"/>
      <c r="S168" s="50"/>
      <c r="T168" s="50"/>
      <c r="U168" s="50"/>
      <c r="V168" s="50"/>
      <c r="W168" s="50"/>
      <c r="X168" s="50"/>
      <c r="Y168" s="51"/>
      <c r="Z168" s="51"/>
      <c r="AA168" s="51"/>
      <c r="AB168" s="51"/>
      <c r="AC168" s="51"/>
      <c r="AD168" s="51"/>
      <c r="AE168" s="51"/>
      <c r="AF168" s="51"/>
      <c r="AG168" s="51"/>
      <c r="AH168" s="51"/>
      <c r="AI168" s="51"/>
      <c r="AJ168" s="51"/>
      <c r="AK168" s="51"/>
      <c r="AL168" s="51"/>
      <c r="AM168" s="51"/>
      <c r="AN168" s="51"/>
      <c r="AO168" s="51"/>
      <c r="AP168" s="50"/>
      <c r="AQ168" s="50"/>
      <c r="AR168" s="50"/>
      <c r="AS168" s="50"/>
      <c r="AT168" s="50"/>
      <c r="AU168" s="50"/>
      <c r="AV168" s="50"/>
      <c r="AW168" s="50"/>
      <c r="AX168" s="50"/>
      <c r="AY168">
        <f>COUNTA($C$171)</f>
        <v>1</v>
      </c>
    </row>
    <row r="169" spans="1:51" ht="24.75" customHeight="1" x14ac:dyDescent="0.15">
      <c r="A169" s="42"/>
      <c r="B169" s="46" t="s">
        <v>204</v>
      </c>
      <c r="C169" s="42"/>
      <c r="D169" s="42"/>
      <c r="E169" s="42"/>
      <c r="F169" s="42"/>
      <c r="G169" s="42"/>
      <c r="H169" s="42"/>
      <c r="I169" s="42"/>
      <c r="J169" s="42"/>
      <c r="K169" s="42"/>
      <c r="L169" s="42"/>
      <c r="M169" s="42"/>
      <c r="N169" s="42"/>
      <c r="O169" s="42"/>
      <c r="P169" s="47"/>
      <c r="Q169" s="47"/>
      <c r="R169" s="47"/>
      <c r="S169" s="47"/>
      <c r="T169" s="47"/>
      <c r="U169" s="47"/>
      <c r="V169" s="47"/>
      <c r="W169" s="47"/>
      <c r="X169" s="47"/>
      <c r="Y169" s="48"/>
      <c r="Z169" s="48"/>
      <c r="AA169" s="48"/>
      <c r="AB169" s="48"/>
      <c r="AC169" s="48"/>
      <c r="AD169" s="48"/>
      <c r="AE169" s="48"/>
      <c r="AF169" s="48"/>
      <c r="AG169" s="48"/>
      <c r="AH169" s="48"/>
      <c r="AI169" s="48"/>
      <c r="AJ169" s="48"/>
      <c r="AK169" s="48"/>
      <c r="AL169" s="48"/>
      <c r="AM169" s="48"/>
      <c r="AN169" s="48"/>
      <c r="AO169" s="48"/>
      <c r="AP169" s="47"/>
      <c r="AQ169" s="47"/>
      <c r="AR169" s="47"/>
      <c r="AS169" s="47"/>
      <c r="AT169" s="47"/>
      <c r="AU169" s="47"/>
      <c r="AV169" s="47"/>
      <c r="AW169" s="47"/>
      <c r="AX169" s="47"/>
      <c r="AY169">
        <f>$AY$168</f>
        <v>1</v>
      </c>
    </row>
    <row r="170" spans="1:51" ht="59.25" customHeight="1" x14ac:dyDescent="0.15">
      <c r="A170" s="187"/>
      <c r="B170" s="187"/>
      <c r="C170" s="187" t="s">
        <v>24</v>
      </c>
      <c r="D170" s="187"/>
      <c r="E170" s="187"/>
      <c r="F170" s="187"/>
      <c r="G170" s="187"/>
      <c r="H170" s="187"/>
      <c r="I170" s="187"/>
      <c r="J170" s="188" t="s">
        <v>186</v>
      </c>
      <c r="K170" s="189"/>
      <c r="L170" s="189"/>
      <c r="M170" s="189"/>
      <c r="N170" s="189"/>
      <c r="O170" s="189"/>
      <c r="P170" s="140" t="s">
        <v>25</v>
      </c>
      <c r="Q170" s="140"/>
      <c r="R170" s="140"/>
      <c r="S170" s="140"/>
      <c r="T170" s="140"/>
      <c r="U170" s="140"/>
      <c r="V170" s="140"/>
      <c r="W170" s="140"/>
      <c r="X170" s="140"/>
      <c r="Y170" s="190" t="s">
        <v>185</v>
      </c>
      <c r="Z170" s="191"/>
      <c r="AA170" s="191"/>
      <c r="AB170" s="191"/>
      <c r="AC170" s="188" t="s">
        <v>211</v>
      </c>
      <c r="AD170" s="188"/>
      <c r="AE170" s="188"/>
      <c r="AF170" s="188"/>
      <c r="AG170" s="188"/>
      <c r="AH170" s="190" t="s">
        <v>226</v>
      </c>
      <c r="AI170" s="187"/>
      <c r="AJ170" s="187"/>
      <c r="AK170" s="187"/>
      <c r="AL170" s="187" t="s">
        <v>19</v>
      </c>
      <c r="AM170" s="187"/>
      <c r="AN170" s="187"/>
      <c r="AO170" s="192"/>
      <c r="AP170" s="193" t="s">
        <v>187</v>
      </c>
      <c r="AQ170" s="193"/>
      <c r="AR170" s="193"/>
      <c r="AS170" s="193"/>
      <c r="AT170" s="193"/>
      <c r="AU170" s="193"/>
      <c r="AV170" s="193"/>
      <c r="AW170" s="193"/>
      <c r="AX170" s="193"/>
      <c r="AY170">
        <f>$AY$168</f>
        <v>1</v>
      </c>
    </row>
    <row r="171" spans="1:51" ht="30" customHeight="1" x14ac:dyDescent="0.15">
      <c r="A171" s="175">
        <v>1</v>
      </c>
      <c r="B171" s="175">
        <v>1</v>
      </c>
      <c r="C171" s="176" t="s">
        <v>636</v>
      </c>
      <c r="D171" s="177"/>
      <c r="E171" s="177"/>
      <c r="F171" s="177"/>
      <c r="G171" s="177"/>
      <c r="H171" s="177"/>
      <c r="I171" s="177"/>
      <c r="J171" s="178" t="s">
        <v>638</v>
      </c>
      <c r="K171" s="179"/>
      <c r="L171" s="179"/>
      <c r="M171" s="179"/>
      <c r="N171" s="179"/>
      <c r="O171" s="179"/>
      <c r="P171" s="180" t="s">
        <v>646</v>
      </c>
      <c r="Q171" s="181"/>
      <c r="R171" s="181"/>
      <c r="S171" s="181"/>
      <c r="T171" s="181"/>
      <c r="U171" s="181"/>
      <c r="V171" s="181"/>
      <c r="W171" s="181"/>
      <c r="X171" s="181"/>
      <c r="Y171" s="182">
        <v>0.2</v>
      </c>
      <c r="Z171" s="183"/>
      <c r="AA171" s="183"/>
      <c r="AB171" s="184"/>
      <c r="AC171" s="185" t="s">
        <v>75</v>
      </c>
      <c r="AD171" s="186"/>
      <c r="AE171" s="186"/>
      <c r="AF171" s="186"/>
      <c r="AG171" s="186"/>
      <c r="AH171" s="194" t="s">
        <v>637</v>
      </c>
      <c r="AI171" s="195"/>
      <c r="AJ171" s="195"/>
      <c r="AK171" s="195"/>
      <c r="AL171" s="171" t="s">
        <v>638</v>
      </c>
      <c r="AM171" s="172"/>
      <c r="AN171" s="172"/>
      <c r="AO171" s="173"/>
      <c r="AP171" s="174" t="s">
        <v>638</v>
      </c>
      <c r="AQ171" s="174"/>
      <c r="AR171" s="174"/>
      <c r="AS171" s="174"/>
      <c r="AT171" s="174"/>
      <c r="AU171" s="174"/>
      <c r="AV171" s="174"/>
      <c r="AW171" s="174"/>
      <c r="AX171" s="174"/>
      <c r="AY171">
        <f>$AY$168</f>
        <v>1</v>
      </c>
    </row>
    <row r="172" spans="1:51" ht="30" customHeight="1" x14ac:dyDescent="0.15">
      <c r="A172" s="175">
        <v>2</v>
      </c>
      <c r="B172" s="175">
        <v>1</v>
      </c>
      <c r="C172" s="176" t="s">
        <v>672</v>
      </c>
      <c r="D172" s="177"/>
      <c r="E172" s="177"/>
      <c r="F172" s="177"/>
      <c r="G172" s="177"/>
      <c r="H172" s="177"/>
      <c r="I172" s="177"/>
      <c r="J172" s="178">
        <v>6010401010632</v>
      </c>
      <c r="K172" s="179"/>
      <c r="L172" s="179"/>
      <c r="M172" s="179"/>
      <c r="N172" s="179"/>
      <c r="O172" s="179"/>
      <c r="P172" s="180" t="s">
        <v>647</v>
      </c>
      <c r="Q172" s="181"/>
      <c r="R172" s="181"/>
      <c r="S172" s="181"/>
      <c r="T172" s="181"/>
      <c r="U172" s="181"/>
      <c r="V172" s="181"/>
      <c r="W172" s="181"/>
      <c r="X172" s="181"/>
      <c r="Y172" s="182">
        <v>0.1</v>
      </c>
      <c r="Z172" s="183"/>
      <c r="AA172" s="183"/>
      <c r="AB172" s="184"/>
      <c r="AC172" s="185" t="s">
        <v>233</v>
      </c>
      <c r="AD172" s="186"/>
      <c r="AE172" s="186"/>
      <c r="AF172" s="186"/>
      <c r="AG172" s="186"/>
      <c r="AH172" s="194" t="s">
        <v>637</v>
      </c>
      <c r="AI172" s="195"/>
      <c r="AJ172" s="195"/>
      <c r="AK172" s="195"/>
      <c r="AL172" s="171" t="s">
        <v>638</v>
      </c>
      <c r="AM172" s="172"/>
      <c r="AN172" s="172"/>
      <c r="AO172" s="173"/>
      <c r="AP172" s="174" t="s">
        <v>638</v>
      </c>
      <c r="AQ172" s="174"/>
      <c r="AR172" s="174"/>
      <c r="AS172" s="174"/>
      <c r="AT172" s="174"/>
      <c r="AU172" s="174"/>
      <c r="AV172" s="174"/>
      <c r="AW172" s="174"/>
      <c r="AX172" s="174"/>
      <c r="AY172">
        <f>COUNTA($C$172)</f>
        <v>1</v>
      </c>
    </row>
    <row r="173" spans="1:51" ht="30" customHeight="1" x14ac:dyDescent="0.15">
      <c r="A173" s="175">
        <v>3</v>
      </c>
      <c r="B173" s="175">
        <v>1</v>
      </c>
      <c r="C173" s="176" t="s">
        <v>673</v>
      </c>
      <c r="D173" s="177"/>
      <c r="E173" s="177"/>
      <c r="F173" s="177"/>
      <c r="G173" s="177"/>
      <c r="H173" s="177"/>
      <c r="I173" s="177"/>
      <c r="J173" s="178">
        <v>4010001110223</v>
      </c>
      <c r="K173" s="179"/>
      <c r="L173" s="179"/>
      <c r="M173" s="179"/>
      <c r="N173" s="179"/>
      <c r="O173" s="179"/>
      <c r="P173" s="180" t="s">
        <v>648</v>
      </c>
      <c r="Q173" s="181"/>
      <c r="R173" s="181"/>
      <c r="S173" s="181"/>
      <c r="T173" s="181"/>
      <c r="U173" s="181"/>
      <c r="V173" s="181"/>
      <c r="W173" s="181"/>
      <c r="X173" s="181"/>
      <c r="Y173" s="182">
        <v>0.1</v>
      </c>
      <c r="Z173" s="183"/>
      <c r="AA173" s="183"/>
      <c r="AB173" s="184"/>
      <c r="AC173" s="185" t="s">
        <v>233</v>
      </c>
      <c r="AD173" s="186"/>
      <c r="AE173" s="186"/>
      <c r="AF173" s="186"/>
      <c r="AG173" s="186"/>
      <c r="AH173" s="194" t="s">
        <v>637</v>
      </c>
      <c r="AI173" s="195"/>
      <c r="AJ173" s="195"/>
      <c r="AK173" s="195"/>
      <c r="AL173" s="171" t="s">
        <v>638</v>
      </c>
      <c r="AM173" s="172"/>
      <c r="AN173" s="172"/>
      <c r="AO173" s="173"/>
      <c r="AP173" s="174" t="s">
        <v>638</v>
      </c>
      <c r="AQ173" s="174"/>
      <c r="AR173" s="174"/>
      <c r="AS173" s="174"/>
      <c r="AT173" s="174"/>
      <c r="AU173" s="174"/>
      <c r="AV173" s="174"/>
      <c r="AW173" s="174"/>
      <c r="AX173" s="174"/>
      <c r="AY173">
        <f>COUNTA($C$173)</f>
        <v>1</v>
      </c>
    </row>
    <row r="174" spans="1:51" ht="30" customHeight="1" x14ac:dyDescent="0.15">
      <c r="A174" s="175">
        <v>4</v>
      </c>
      <c r="B174" s="175">
        <v>1</v>
      </c>
      <c r="C174" s="176" t="s">
        <v>636</v>
      </c>
      <c r="D174" s="177"/>
      <c r="E174" s="177"/>
      <c r="F174" s="177"/>
      <c r="G174" s="177"/>
      <c r="H174" s="177"/>
      <c r="I174" s="177"/>
      <c r="J174" s="178" t="s">
        <v>638</v>
      </c>
      <c r="K174" s="179"/>
      <c r="L174" s="179"/>
      <c r="M174" s="179"/>
      <c r="N174" s="179"/>
      <c r="O174" s="179"/>
      <c r="P174" s="180" t="s">
        <v>667</v>
      </c>
      <c r="Q174" s="181"/>
      <c r="R174" s="181"/>
      <c r="S174" s="181"/>
      <c r="T174" s="181"/>
      <c r="U174" s="181"/>
      <c r="V174" s="181"/>
      <c r="W174" s="181"/>
      <c r="X174" s="181"/>
      <c r="Y174" s="182">
        <v>0.1</v>
      </c>
      <c r="Z174" s="183"/>
      <c r="AA174" s="183"/>
      <c r="AB174" s="184"/>
      <c r="AC174" s="185" t="s">
        <v>75</v>
      </c>
      <c r="AD174" s="186"/>
      <c r="AE174" s="186"/>
      <c r="AF174" s="186"/>
      <c r="AG174" s="186"/>
      <c r="AH174" s="194" t="s">
        <v>637</v>
      </c>
      <c r="AI174" s="195"/>
      <c r="AJ174" s="195"/>
      <c r="AK174" s="195"/>
      <c r="AL174" s="171" t="s">
        <v>638</v>
      </c>
      <c r="AM174" s="172"/>
      <c r="AN174" s="172"/>
      <c r="AO174" s="173"/>
      <c r="AP174" s="174" t="s">
        <v>638</v>
      </c>
      <c r="AQ174" s="174"/>
      <c r="AR174" s="174"/>
      <c r="AS174" s="174"/>
      <c r="AT174" s="174"/>
      <c r="AU174" s="174"/>
      <c r="AV174" s="174"/>
      <c r="AW174" s="174"/>
      <c r="AX174" s="174"/>
      <c r="AY174">
        <f>COUNTA($C$174)</f>
        <v>1</v>
      </c>
    </row>
    <row r="175" spans="1:51" ht="30" customHeight="1" x14ac:dyDescent="0.15">
      <c r="A175" s="175">
        <v>5</v>
      </c>
      <c r="B175" s="175">
        <v>1</v>
      </c>
      <c r="C175" s="176" t="s">
        <v>639</v>
      </c>
      <c r="D175" s="177"/>
      <c r="E175" s="177"/>
      <c r="F175" s="177"/>
      <c r="G175" s="177"/>
      <c r="H175" s="177"/>
      <c r="I175" s="177"/>
      <c r="J175" s="178" t="s">
        <v>258</v>
      </c>
      <c r="K175" s="179"/>
      <c r="L175" s="179"/>
      <c r="M175" s="179"/>
      <c r="N175" s="179"/>
      <c r="O175" s="179"/>
      <c r="P175" s="180" t="s">
        <v>646</v>
      </c>
      <c r="Q175" s="181"/>
      <c r="R175" s="181"/>
      <c r="S175" s="181"/>
      <c r="T175" s="181"/>
      <c r="U175" s="181"/>
      <c r="V175" s="181"/>
      <c r="W175" s="181"/>
      <c r="X175" s="181"/>
      <c r="Y175" s="182">
        <v>0.1</v>
      </c>
      <c r="Z175" s="183"/>
      <c r="AA175" s="183"/>
      <c r="AB175" s="184"/>
      <c r="AC175" s="185" t="s">
        <v>75</v>
      </c>
      <c r="AD175" s="186"/>
      <c r="AE175" s="186"/>
      <c r="AF175" s="186"/>
      <c r="AG175" s="186"/>
      <c r="AH175" s="194" t="s">
        <v>637</v>
      </c>
      <c r="AI175" s="195"/>
      <c r="AJ175" s="195"/>
      <c r="AK175" s="195"/>
      <c r="AL175" s="171" t="s">
        <v>258</v>
      </c>
      <c r="AM175" s="172"/>
      <c r="AN175" s="172"/>
      <c r="AO175" s="173"/>
      <c r="AP175" s="174" t="s">
        <v>258</v>
      </c>
      <c r="AQ175" s="174"/>
      <c r="AR175" s="174"/>
      <c r="AS175" s="174"/>
      <c r="AT175" s="174"/>
      <c r="AU175" s="174"/>
      <c r="AV175" s="174"/>
      <c r="AW175" s="174"/>
      <c r="AX175" s="174"/>
      <c r="AY175">
        <f>COUNTA($C$175)</f>
        <v>1</v>
      </c>
    </row>
    <row r="176" spans="1:51" ht="30" customHeight="1" x14ac:dyDescent="0.15">
      <c r="A176" s="175">
        <v>6</v>
      </c>
      <c r="B176" s="175">
        <v>1</v>
      </c>
      <c r="C176" s="176" t="s">
        <v>636</v>
      </c>
      <c r="D176" s="177"/>
      <c r="E176" s="177"/>
      <c r="F176" s="177"/>
      <c r="G176" s="177"/>
      <c r="H176" s="177"/>
      <c r="I176" s="177"/>
      <c r="J176" s="178" t="s">
        <v>638</v>
      </c>
      <c r="K176" s="179"/>
      <c r="L176" s="179"/>
      <c r="M176" s="179"/>
      <c r="N176" s="179"/>
      <c r="O176" s="179"/>
      <c r="P176" s="180" t="s">
        <v>649</v>
      </c>
      <c r="Q176" s="181"/>
      <c r="R176" s="181"/>
      <c r="S176" s="181"/>
      <c r="T176" s="181"/>
      <c r="U176" s="181"/>
      <c r="V176" s="181"/>
      <c r="W176" s="181"/>
      <c r="X176" s="181"/>
      <c r="Y176" s="182">
        <v>0.1</v>
      </c>
      <c r="Z176" s="183"/>
      <c r="AA176" s="183"/>
      <c r="AB176" s="184"/>
      <c r="AC176" s="185" t="s">
        <v>75</v>
      </c>
      <c r="AD176" s="186"/>
      <c r="AE176" s="186"/>
      <c r="AF176" s="186"/>
      <c r="AG176" s="186"/>
      <c r="AH176" s="194" t="s">
        <v>637</v>
      </c>
      <c r="AI176" s="195"/>
      <c r="AJ176" s="195"/>
      <c r="AK176" s="195"/>
      <c r="AL176" s="171" t="s">
        <v>638</v>
      </c>
      <c r="AM176" s="172"/>
      <c r="AN176" s="172"/>
      <c r="AO176" s="173"/>
      <c r="AP176" s="174" t="s">
        <v>638</v>
      </c>
      <c r="AQ176" s="174"/>
      <c r="AR176" s="174"/>
      <c r="AS176" s="174"/>
      <c r="AT176" s="174"/>
      <c r="AU176" s="174"/>
      <c r="AV176" s="174"/>
      <c r="AW176" s="174"/>
      <c r="AX176" s="174"/>
      <c r="AY176">
        <f>COUNTA($C$176)</f>
        <v>1</v>
      </c>
    </row>
    <row r="177" spans="1:51" ht="30" customHeight="1" x14ac:dyDescent="0.15">
      <c r="A177" s="175">
        <v>7</v>
      </c>
      <c r="B177" s="175">
        <v>1</v>
      </c>
      <c r="C177" s="176" t="s">
        <v>674</v>
      </c>
      <c r="D177" s="177"/>
      <c r="E177" s="177"/>
      <c r="F177" s="177"/>
      <c r="G177" s="177"/>
      <c r="H177" s="177"/>
      <c r="I177" s="177"/>
      <c r="J177" s="178">
        <v>3010401009875</v>
      </c>
      <c r="K177" s="179"/>
      <c r="L177" s="179"/>
      <c r="M177" s="179"/>
      <c r="N177" s="179"/>
      <c r="O177" s="179"/>
      <c r="P177" s="180" t="s">
        <v>650</v>
      </c>
      <c r="Q177" s="181"/>
      <c r="R177" s="181"/>
      <c r="S177" s="181"/>
      <c r="T177" s="181"/>
      <c r="U177" s="181"/>
      <c r="V177" s="181"/>
      <c r="W177" s="181"/>
      <c r="X177" s="181"/>
      <c r="Y177" s="182">
        <v>0.1</v>
      </c>
      <c r="Z177" s="183"/>
      <c r="AA177" s="183"/>
      <c r="AB177" s="184"/>
      <c r="AC177" s="185" t="s">
        <v>75</v>
      </c>
      <c r="AD177" s="186"/>
      <c r="AE177" s="186"/>
      <c r="AF177" s="186"/>
      <c r="AG177" s="186"/>
      <c r="AH177" s="194" t="s">
        <v>637</v>
      </c>
      <c r="AI177" s="195"/>
      <c r="AJ177" s="195"/>
      <c r="AK177" s="195"/>
      <c r="AL177" s="171" t="s">
        <v>638</v>
      </c>
      <c r="AM177" s="172"/>
      <c r="AN177" s="172"/>
      <c r="AO177" s="173"/>
      <c r="AP177" s="174" t="s">
        <v>638</v>
      </c>
      <c r="AQ177" s="174"/>
      <c r="AR177" s="174"/>
      <c r="AS177" s="174"/>
      <c r="AT177" s="174"/>
      <c r="AU177" s="174"/>
      <c r="AV177" s="174"/>
      <c r="AW177" s="174"/>
      <c r="AX177" s="174"/>
      <c r="AY177">
        <f>COUNTA($C$177)</f>
        <v>1</v>
      </c>
    </row>
    <row r="178" spans="1:51" ht="37.9" customHeight="1" x14ac:dyDescent="0.15">
      <c r="A178" s="175">
        <v>8</v>
      </c>
      <c r="B178" s="175">
        <v>1</v>
      </c>
      <c r="C178" s="176" t="s">
        <v>675</v>
      </c>
      <c r="D178" s="177"/>
      <c r="E178" s="177"/>
      <c r="F178" s="177"/>
      <c r="G178" s="177"/>
      <c r="H178" s="177"/>
      <c r="I178" s="177"/>
      <c r="J178" s="178">
        <v>9260001032157</v>
      </c>
      <c r="K178" s="179"/>
      <c r="L178" s="179"/>
      <c r="M178" s="179"/>
      <c r="N178" s="179"/>
      <c r="O178" s="179"/>
      <c r="P178" s="180" t="s">
        <v>651</v>
      </c>
      <c r="Q178" s="181"/>
      <c r="R178" s="181"/>
      <c r="S178" s="181"/>
      <c r="T178" s="181"/>
      <c r="U178" s="181"/>
      <c r="V178" s="181"/>
      <c r="W178" s="181"/>
      <c r="X178" s="181"/>
      <c r="Y178" s="182">
        <v>0</v>
      </c>
      <c r="Z178" s="183"/>
      <c r="AA178" s="183"/>
      <c r="AB178" s="184"/>
      <c r="AC178" s="185" t="s">
        <v>233</v>
      </c>
      <c r="AD178" s="186"/>
      <c r="AE178" s="186"/>
      <c r="AF178" s="186"/>
      <c r="AG178" s="186"/>
      <c r="AH178" s="194" t="s">
        <v>637</v>
      </c>
      <c r="AI178" s="195"/>
      <c r="AJ178" s="195"/>
      <c r="AK178" s="195"/>
      <c r="AL178" s="171" t="s">
        <v>258</v>
      </c>
      <c r="AM178" s="172"/>
      <c r="AN178" s="172"/>
      <c r="AO178" s="173"/>
      <c r="AP178" s="174" t="s">
        <v>258</v>
      </c>
      <c r="AQ178" s="174"/>
      <c r="AR178" s="174"/>
      <c r="AS178" s="174"/>
      <c r="AT178" s="174"/>
      <c r="AU178" s="174"/>
      <c r="AV178" s="174"/>
      <c r="AW178" s="174"/>
      <c r="AX178" s="174"/>
      <c r="AY178">
        <f>COUNTA($C$178)</f>
        <v>1</v>
      </c>
    </row>
    <row r="179" spans="1:51" ht="30" customHeight="1" x14ac:dyDescent="0.15">
      <c r="A179" s="175">
        <v>9</v>
      </c>
      <c r="B179" s="175">
        <v>1</v>
      </c>
      <c r="C179" s="176" t="s">
        <v>652</v>
      </c>
      <c r="D179" s="177"/>
      <c r="E179" s="177"/>
      <c r="F179" s="177"/>
      <c r="G179" s="177"/>
      <c r="H179" s="177"/>
      <c r="I179" s="177"/>
      <c r="J179" s="178" t="s">
        <v>258</v>
      </c>
      <c r="K179" s="179"/>
      <c r="L179" s="179"/>
      <c r="M179" s="179"/>
      <c r="N179" s="179"/>
      <c r="O179" s="179"/>
      <c r="P179" s="180" t="s">
        <v>653</v>
      </c>
      <c r="Q179" s="181"/>
      <c r="R179" s="181"/>
      <c r="S179" s="181"/>
      <c r="T179" s="181"/>
      <c r="U179" s="181"/>
      <c r="V179" s="181"/>
      <c r="W179" s="181"/>
      <c r="X179" s="181"/>
      <c r="Y179" s="182">
        <v>0</v>
      </c>
      <c r="Z179" s="183"/>
      <c r="AA179" s="183"/>
      <c r="AB179" s="184"/>
      <c r="AC179" s="185" t="s">
        <v>75</v>
      </c>
      <c r="AD179" s="186"/>
      <c r="AE179" s="186"/>
      <c r="AF179" s="186"/>
      <c r="AG179" s="186"/>
      <c r="AH179" s="194" t="s">
        <v>637</v>
      </c>
      <c r="AI179" s="195"/>
      <c r="AJ179" s="195"/>
      <c r="AK179" s="195"/>
      <c r="AL179" s="171" t="s">
        <v>258</v>
      </c>
      <c r="AM179" s="172"/>
      <c r="AN179" s="172"/>
      <c r="AO179" s="173"/>
      <c r="AP179" s="174" t="s">
        <v>258</v>
      </c>
      <c r="AQ179" s="174"/>
      <c r="AR179" s="174"/>
      <c r="AS179" s="174"/>
      <c r="AT179" s="174"/>
      <c r="AU179" s="174"/>
      <c r="AV179" s="174"/>
      <c r="AW179" s="174"/>
      <c r="AX179" s="174"/>
      <c r="AY179">
        <f>COUNTA($C$179)</f>
        <v>1</v>
      </c>
    </row>
    <row r="180" spans="1:51" ht="30" customHeight="1" x14ac:dyDescent="0.15">
      <c r="A180" s="175">
        <v>10</v>
      </c>
      <c r="B180" s="175">
        <v>1</v>
      </c>
      <c r="C180" s="176" t="s">
        <v>636</v>
      </c>
      <c r="D180" s="177"/>
      <c r="E180" s="177"/>
      <c r="F180" s="177"/>
      <c r="G180" s="177"/>
      <c r="H180" s="177"/>
      <c r="I180" s="177"/>
      <c r="J180" s="178" t="s">
        <v>638</v>
      </c>
      <c r="K180" s="179"/>
      <c r="L180" s="179"/>
      <c r="M180" s="179"/>
      <c r="N180" s="179"/>
      <c r="O180" s="179"/>
      <c r="P180" s="180" t="s">
        <v>653</v>
      </c>
      <c r="Q180" s="181"/>
      <c r="R180" s="181"/>
      <c r="S180" s="181"/>
      <c r="T180" s="181"/>
      <c r="U180" s="181"/>
      <c r="V180" s="181"/>
      <c r="W180" s="181"/>
      <c r="X180" s="181"/>
      <c r="Y180" s="182">
        <v>0</v>
      </c>
      <c r="Z180" s="183"/>
      <c r="AA180" s="183"/>
      <c r="AB180" s="184"/>
      <c r="AC180" s="185" t="s">
        <v>75</v>
      </c>
      <c r="AD180" s="186"/>
      <c r="AE180" s="186"/>
      <c r="AF180" s="186"/>
      <c r="AG180" s="186"/>
      <c r="AH180" s="194" t="s">
        <v>637</v>
      </c>
      <c r="AI180" s="195"/>
      <c r="AJ180" s="195"/>
      <c r="AK180" s="195"/>
      <c r="AL180" s="171" t="s">
        <v>638</v>
      </c>
      <c r="AM180" s="172"/>
      <c r="AN180" s="172"/>
      <c r="AO180" s="173"/>
      <c r="AP180" s="174" t="s">
        <v>638</v>
      </c>
      <c r="AQ180" s="174"/>
      <c r="AR180" s="174"/>
      <c r="AS180" s="174"/>
      <c r="AT180" s="174"/>
      <c r="AU180" s="174"/>
      <c r="AV180" s="174"/>
      <c r="AW180" s="174"/>
      <c r="AX180" s="174"/>
      <c r="AY180">
        <f>COUNTA($C$180)</f>
        <v>1</v>
      </c>
    </row>
    <row r="181" spans="1:51" ht="16.149999999999999" customHeight="1" x14ac:dyDescent="0.15">
      <c r="A181" s="49"/>
      <c r="B181" s="49"/>
      <c r="C181" s="49"/>
      <c r="D181" s="49"/>
      <c r="E181" s="49"/>
      <c r="F181" s="49"/>
      <c r="G181" s="49"/>
      <c r="H181" s="49"/>
      <c r="I181" s="49"/>
      <c r="J181" s="49"/>
      <c r="K181" s="49"/>
      <c r="L181" s="49"/>
      <c r="M181" s="49"/>
      <c r="N181" s="49"/>
      <c r="O181" s="49"/>
      <c r="P181" s="50"/>
      <c r="Q181" s="50"/>
      <c r="R181" s="50"/>
      <c r="S181" s="50"/>
      <c r="T181" s="50"/>
      <c r="U181" s="50"/>
      <c r="V181" s="50"/>
      <c r="W181" s="50"/>
      <c r="X181" s="50"/>
      <c r="Y181" s="51"/>
      <c r="Z181" s="51"/>
      <c r="AA181" s="51"/>
      <c r="AB181" s="51"/>
      <c r="AC181" s="51"/>
      <c r="AD181" s="51"/>
      <c r="AE181" s="51"/>
      <c r="AF181" s="51"/>
      <c r="AG181" s="51"/>
      <c r="AH181" s="51"/>
      <c r="AI181" s="51"/>
      <c r="AJ181" s="51"/>
      <c r="AK181" s="51"/>
      <c r="AL181" s="51"/>
      <c r="AM181" s="51"/>
      <c r="AN181" s="51"/>
      <c r="AO181" s="51"/>
      <c r="AP181" s="50"/>
      <c r="AQ181" s="50"/>
      <c r="AR181" s="50"/>
      <c r="AS181" s="50"/>
      <c r="AT181" s="50"/>
      <c r="AU181" s="50"/>
      <c r="AV181" s="50"/>
      <c r="AW181" s="50"/>
      <c r="AX181" s="50"/>
      <c r="AY181">
        <f>COUNTA($C$184)</f>
        <v>1</v>
      </c>
    </row>
    <row r="182" spans="1:51" ht="24.75" customHeight="1" x14ac:dyDescent="0.15">
      <c r="A182" s="42"/>
      <c r="B182" s="46" t="s">
        <v>168</v>
      </c>
      <c r="C182" s="42"/>
      <c r="D182" s="42"/>
      <c r="E182" s="42"/>
      <c r="F182" s="42"/>
      <c r="G182" s="42"/>
      <c r="H182" s="42"/>
      <c r="I182" s="42"/>
      <c r="J182" s="42"/>
      <c r="K182" s="42"/>
      <c r="L182" s="42"/>
      <c r="M182" s="42"/>
      <c r="N182" s="42"/>
      <c r="O182" s="42"/>
      <c r="P182" s="47"/>
      <c r="Q182" s="47"/>
      <c r="R182" s="47"/>
      <c r="S182" s="47"/>
      <c r="T182" s="47"/>
      <c r="U182" s="47"/>
      <c r="V182" s="47"/>
      <c r="W182" s="47"/>
      <c r="X182" s="47"/>
      <c r="Y182" s="48"/>
      <c r="Z182" s="48"/>
      <c r="AA182" s="48"/>
      <c r="AB182" s="48"/>
      <c r="AC182" s="48"/>
      <c r="AD182" s="48"/>
      <c r="AE182" s="48"/>
      <c r="AF182" s="48"/>
      <c r="AG182" s="48"/>
      <c r="AH182" s="48"/>
      <c r="AI182" s="48"/>
      <c r="AJ182" s="48"/>
      <c r="AK182" s="48"/>
      <c r="AL182" s="48"/>
      <c r="AM182" s="48"/>
      <c r="AN182" s="48"/>
      <c r="AO182" s="48"/>
      <c r="AP182" s="47"/>
      <c r="AQ182" s="47"/>
      <c r="AR182" s="47"/>
      <c r="AS182" s="47"/>
      <c r="AT182" s="47"/>
      <c r="AU182" s="47"/>
      <c r="AV182" s="47"/>
      <c r="AW182" s="47"/>
      <c r="AX182" s="47"/>
      <c r="AY182">
        <f>$AY$181</f>
        <v>1</v>
      </c>
    </row>
    <row r="183" spans="1:51" ht="59.25" customHeight="1" x14ac:dyDescent="0.15">
      <c r="A183" s="187"/>
      <c r="B183" s="187"/>
      <c r="C183" s="187" t="s">
        <v>24</v>
      </c>
      <c r="D183" s="187"/>
      <c r="E183" s="187"/>
      <c r="F183" s="187"/>
      <c r="G183" s="187"/>
      <c r="H183" s="187"/>
      <c r="I183" s="187"/>
      <c r="J183" s="188" t="s">
        <v>186</v>
      </c>
      <c r="K183" s="189"/>
      <c r="L183" s="189"/>
      <c r="M183" s="189"/>
      <c r="N183" s="189"/>
      <c r="O183" s="189"/>
      <c r="P183" s="140" t="s">
        <v>25</v>
      </c>
      <c r="Q183" s="140"/>
      <c r="R183" s="140"/>
      <c r="S183" s="140"/>
      <c r="T183" s="140"/>
      <c r="U183" s="140"/>
      <c r="V183" s="140"/>
      <c r="W183" s="140"/>
      <c r="X183" s="140"/>
      <c r="Y183" s="190" t="s">
        <v>185</v>
      </c>
      <c r="Z183" s="191"/>
      <c r="AA183" s="191"/>
      <c r="AB183" s="191"/>
      <c r="AC183" s="188" t="s">
        <v>211</v>
      </c>
      <c r="AD183" s="188"/>
      <c r="AE183" s="188"/>
      <c r="AF183" s="188"/>
      <c r="AG183" s="188"/>
      <c r="AH183" s="190" t="s">
        <v>226</v>
      </c>
      <c r="AI183" s="187"/>
      <c r="AJ183" s="187"/>
      <c r="AK183" s="187"/>
      <c r="AL183" s="187" t="s">
        <v>19</v>
      </c>
      <c r="AM183" s="187"/>
      <c r="AN183" s="187"/>
      <c r="AO183" s="192"/>
      <c r="AP183" s="193" t="s">
        <v>187</v>
      </c>
      <c r="AQ183" s="193"/>
      <c r="AR183" s="193"/>
      <c r="AS183" s="193"/>
      <c r="AT183" s="193"/>
      <c r="AU183" s="193"/>
      <c r="AV183" s="193"/>
      <c r="AW183" s="193"/>
      <c r="AX183" s="193"/>
      <c r="AY183">
        <f>$AY$181</f>
        <v>1</v>
      </c>
    </row>
    <row r="184" spans="1:51" ht="30" customHeight="1" x14ac:dyDescent="0.15">
      <c r="A184" s="175">
        <v>1</v>
      </c>
      <c r="B184" s="175">
        <v>1</v>
      </c>
      <c r="C184" s="176" t="s">
        <v>672</v>
      </c>
      <c r="D184" s="177"/>
      <c r="E184" s="177"/>
      <c r="F184" s="177"/>
      <c r="G184" s="177"/>
      <c r="H184" s="177"/>
      <c r="I184" s="177"/>
      <c r="J184" s="178">
        <v>6010401010632</v>
      </c>
      <c r="K184" s="179"/>
      <c r="L184" s="179"/>
      <c r="M184" s="179"/>
      <c r="N184" s="179"/>
      <c r="O184" s="179"/>
      <c r="P184" s="180" t="s">
        <v>645</v>
      </c>
      <c r="Q184" s="181"/>
      <c r="R184" s="181"/>
      <c r="S184" s="181"/>
      <c r="T184" s="181"/>
      <c r="U184" s="181"/>
      <c r="V184" s="181"/>
      <c r="W184" s="181"/>
      <c r="X184" s="181"/>
      <c r="Y184" s="182">
        <v>0.2</v>
      </c>
      <c r="Z184" s="183"/>
      <c r="AA184" s="183"/>
      <c r="AB184" s="184"/>
      <c r="AC184" s="185" t="s">
        <v>233</v>
      </c>
      <c r="AD184" s="186"/>
      <c r="AE184" s="186"/>
      <c r="AF184" s="186"/>
      <c r="AG184" s="186"/>
      <c r="AH184" s="169" t="s">
        <v>638</v>
      </c>
      <c r="AI184" s="170"/>
      <c r="AJ184" s="170"/>
      <c r="AK184" s="170"/>
      <c r="AL184" s="171" t="s">
        <v>638</v>
      </c>
      <c r="AM184" s="172"/>
      <c r="AN184" s="172"/>
      <c r="AO184" s="173"/>
      <c r="AP184" s="174" t="s">
        <v>638</v>
      </c>
      <c r="AQ184" s="174"/>
      <c r="AR184" s="174"/>
      <c r="AS184" s="174"/>
      <c r="AT184" s="174"/>
      <c r="AU184" s="174"/>
      <c r="AV184" s="174"/>
      <c r="AW184" s="174"/>
      <c r="AX184" s="174"/>
      <c r="AY184">
        <f>$AY$181</f>
        <v>1</v>
      </c>
    </row>
  </sheetData>
  <sheetProtection formatRows="0"/>
  <dataConsolidate link="1"/>
  <mergeCells count="786">
    <mergeCell ref="O86:AF86"/>
    <mergeCell ref="J83:L83"/>
    <mergeCell ref="M83:N83"/>
    <mergeCell ref="C82:D82"/>
    <mergeCell ref="E82:G82"/>
    <mergeCell ref="H82:I82"/>
    <mergeCell ref="J82:L82"/>
    <mergeCell ref="M82:N82"/>
    <mergeCell ref="O82:AF82"/>
    <mergeCell ref="O83:AF83"/>
    <mergeCell ref="O84:AF84"/>
    <mergeCell ref="O85:AF85"/>
    <mergeCell ref="A89:AX89"/>
    <mergeCell ref="A90:AX90"/>
    <mergeCell ref="A91:AX91"/>
    <mergeCell ref="A92:E92"/>
    <mergeCell ref="F92:AX92"/>
    <mergeCell ref="A93:AX93"/>
    <mergeCell ref="A87:B88"/>
    <mergeCell ref="C87:F87"/>
    <mergeCell ref="G87:AX87"/>
    <mergeCell ref="C88:F88"/>
    <mergeCell ref="G88:AX88"/>
    <mergeCell ref="I16:O16"/>
    <mergeCell ref="P16:V16"/>
    <mergeCell ref="W16:AC16"/>
    <mergeCell ref="AD16:AJ16"/>
    <mergeCell ref="AK16:AQ16"/>
    <mergeCell ref="AR16:AX16"/>
    <mergeCell ref="W14:AC14"/>
    <mergeCell ref="AD14:AJ14"/>
    <mergeCell ref="AR12:AX12"/>
    <mergeCell ref="I13:O13"/>
    <mergeCell ref="Y4:AD4"/>
    <mergeCell ref="AE4:AP4"/>
    <mergeCell ref="AQ4:AX4"/>
    <mergeCell ref="A5:F5"/>
    <mergeCell ref="G5:L5"/>
    <mergeCell ref="M5:R5"/>
    <mergeCell ref="S5:X5"/>
    <mergeCell ref="Y5:AD5"/>
    <mergeCell ref="A9:F9"/>
    <mergeCell ref="G9:AX9"/>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P13:V13"/>
    <mergeCell ref="W13:AC13"/>
    <mergeCell ref="AD13:AJ13"/>
    <mergeCell ref="AK13:AQ13"/>
    <mergeCell ref="AR13:AX13"/>
    <mergeCell ref="I14:O14"/>
    <mergeCell ref="P14:V14"/>
    <mergeCell ref="P15:V15"/>
    <mergeCell ref="W15:AC15"/>
    <mergeCell ref="AD23:AX29"/>
    <mergeCell ref="G24:O24"/>
    <mergeCell ref="G21:O21"/>
    <mergeCell ref="P21:V21"/>
    <mergeCell ref="W21:AC21"/>
    <mergeCell ref="AD21:AJ21"/>
    <mergeCell ref="AK21:AQ21"/>
    <mergeCell ref="AR21:AX21"/>
    <mergeCell ref="G27:O27"/>
    <mergeCell ref="P27:V27"/>
    <mergeCell ref="W27:AC27"/>
    <mergeCell ref="G28:O28"/>
    <mergeCell ref="P28:V28"/>
    <mergeCell ref="W28:AC28"/>
    <mergeCell ref="P24:V24"/>
    <mergeCell ref="W24:AC24"/>
    <mergeCell ref="G25:O25"/>
    <mergeCell ref="P25:V25"/>
    <mergeCell ref="AW38:AX38"/>
    <mergeCell ref="AI40:AL40"/>
    <mergeCell ref="AM40:AP40"/>
    <mergeCell ref="AQ40:AT40"/>
    <mergeCell ref="G35:X36"/>
    <mergeCell ref="AE35:AH35"/>
    <mergeCell ref="AI35:AL35"/>
    <mergeCell ref="AM35:AP35"/>
    <mergeCell ref="A22:F29"/>
    <mergeCell ref="G22:O22"/>
    <mergeCell ref="P22:V22"/>
    <mergeCell ref="W22:AC22"/>
    <mergeCell ref="G29:O29"/>
    <mergeCell ref="P29:V29"/>
    <mergeCell ref="W29:AC29"/>
    <mergeCell ref="A30:F30"/>
    <mergeCell ref="G30:AX30"/>
    <mergeCell ref="W25:AC25"/>
    <mergeCell ref="G26:O26"/>
    <mergeCell ref="P26:V26"/>
    <mergeCell ref="W26:AC26"/>
    <mergeCell ref="G23:O23"/>
    <mergeCell ref="P23:V23"/>
    <mergeCell ref="W23:AC23"/>
    <mergeCell ref="Y36:AA36"/>
    <mergeCell ref="AM32:AP32"/>
    <mergeCell ref="AQ32:AT32"/>
    <mergeCell ref="AU32:AX32"/>
    <mergeCell ref="Y33:AA33"/>
    <mergeCell ref="AB33:AD33"/>
    <mergeCell ref="AE33:AH33"/>
    <mergeCell ref="AI33:AL33"/>
    <mergeCell ref="AM33:AP33"/>
    <mergeCell ref="AQ33:AT33"/>
    <mergeCell ref="AU33:AX33"/>
    <mergeCell ref="AM36:AP36"/>
    <mergeCell ref="AQ36:AX36"/>
    <mergeCell ref="Y32:AA32"/>
    <mergeCell ref="AB32:AD32"/>
    <mergeCell ref="AE32:AH32"/>
    <mergeCell ref="AI32:AL32"/>
    <mergeCell ref="AI31:AL31"/>
    <mergeCell ref="AM31:AP31"/>
    <mergeCell ref="AQ31:AT31"/>
    <mergeCell ref="AU31:AX31"/>
    <mergeCell ref="AM34:AP34"/>
    <mergeCell ref="AQ34:AX34"/>
    <mergeCell ref="Y35:AA35"/>
    <mergeCell ref="AB35:AD35"/>
    <mergeCell ref="A31:F33"/>
    <mergeCell ref="G31:O31"/>
    <mergeCell ref="P31:X31"/>
    <mergeCell ref="Y31:AA31"/>
    <mergeCell ref="AB31:AD31"/>
    <mergeCell ref="AE31:AH31"/>
    <mergeCell ref="AQ35:AX35"/>
    <mergeCell ref="G32:O33"/>
    <mergeCell ref="P32:X33"/>
    <mergeCell ref="AQ38:AR38"/>
    <mergeCell ref="AS38:AT38"/>
    <mergeCell ref="AU38:AV38"/>
    <mergeCell ref="A34:F36"/>
    <mergeCell ref="G34:X34"/>
    <mergeCell ref="Y34:AA34"/>
    <mergeCell ref="AB34:AD34"/>
    <mergeCell ref="AE34:AH34"/>
    <mergeCell ref="AI34:AL34"/>
    <mergeCell ref="AB36:AD36"/>
    <mergeCell ref="AE36:AH36"/>
    <mergeCell ref="AI36:AL36"/>
    <mergeCell ref="AQ37:AT37"/>
    <mergeCell ref="AU37:AX37"/>
    <mergeCell ref="A37:F41"/>
    <mergeCell ref="G37:O38"/>
    <mergeCell ref="P37:X38"/>
    <mergeCell ref="Y37:AA38"/>
    <mergeCell ref="AB37:AD38"/>
    <mergeCell ref="AE37:AH38"/>
    <mergeCell ref="AI37:AL38"/>
    <mergeCell ref="AM37:AP38"/>
    <mergeCell ref="AM39:AP39"/>
    <mergeCell ref="AQ39:AT39"/>
    <mergeCell ref="AU39:AX39"/>
    <mergeCell ref="Y40:AA40"/>
    <mergeCell ref="AB40:AD40"/>
    <mergeCell ref="AE40:AH40"/>
    <mergeCell ref="AI41:AL41"/>
    <mergeCell ref="AM41:AP41"/>
    <mergeCell ref="AQ41:AT41"/>
    <mergeCell ref="AU41:AX41"/>
    <mergeCell ref="A42:F43"/>
    <mergeCell ref="G42:AX43"/>
    <mergeCell ref="AU40:AX40"/>
    <mergeCell ref="G39:O41"/>
    <mergeCell ref="P39:X41"/>
    <mergeCell ref="Y39:AA39"/>
    <mergeCell ref="AB39:AD39"/>
    <mergeCell ref="AE39:AH39"/>
    <mergeCell ref="AI39:AL39"/>
    <mergeCell ref="Y41:AA41"/>
    <mergeCell ref="AB41:AD41"/>
    <mergeCell ref="AE41:AH41"/>
    <mergeCell ref="U59:AX59"/>
    <mergeCell ref="G60:T60"/>
    <mergeCell ref="A61:AX61"/>
    <mergeCell ref="C62:AC62"/>
    <mergeCell ref="AD62:AF62"/>
    <mergeCell ref="AG62:AX62"/>
    <mergeCell ref="W56:AA56"/>
    <mergeCell ref="AB56:AX56"/>
    <mergeCell ref="W57:AA57"/>
    <mergeCell ref="AB57:AX57"/>
    <mergeCell ref="C58:D60"/>
    <mergeCell ref="E58:F60"/>
    <mergeCell ref="G58:I58"/>
    <mergeCell ref="J58:T58"/>
    <mergeCell ref="U58:AX58"/>
    <mergeCell ref="G59:T59"/>
    <mergeCell ref="A55:B60"/>
    <mergeCell ref="C55:D57"/>
    <mergeCell ref="E55:F55"/>
    <mergeCell ref="G55:AX55"/>
    <mergeCell ref="E56:F57"/>
    <mergeCell ref="G56:V57"/>
    <mergeCell ref="U60:AX60"/>
    <mergeCell ref="A54:AN54"/>
    <mergeCell ref="AO54:AQ54"/>
    <mergeCell ref="AS54:AX54"/>
    <mergeCell ref="A66:B75"/>
    <mergeCell ref="C66:AC66"/>
    <mergeCell ref="AD66:AF66"/>
    <mergeCell ref="AG66:AX68"/>
    <mergeCell ref="C67:D68"/>
    <mergeCell ref="E67:AC67"/>
    <mergeCell ref="AD67:AF67"/>
    <mergeCell ref="E68:AC68"/>
    <mergeCell ref="AD68:AF68"/>
    <mergeCell ref="C69:AC69"/>
    <mergeCell ref="A63:B65"/>
    <mergeCell ref="C63:AC63"/>
    <mergeCell ref="AD63:AF63"/>
    <mergeCell ref="AG63:AX63"/>
    <mergeCell ref="C64:AC64"/>
    <mergeCell ref="AD64:AF64"/>
    <mergeCell ref="AG64:AX64"/>
    <mergeCell ref="C65:AC65"/>
    <mergeCell ref="AD65:AF65"/>
    <mergeCell ref="AG65:AX65"/>
    <mergeCell ref="C74:AC74"/>
    <mergeCell ref="AD69:AF69"/>
    <mergeCell ref="AG69:AX69"/>
    <mergeCell ref="C70:AC70"/>
    <mergeCell ref="AD70:AF70"/>
    <mergeCell ref="AG70:AX70"/>
    <mergeCell ref="C71:AC71"/>
    <mergeCell ref="AD71:AF71"/>
    <mergeCell ref="AG71:AX71"/>
    <mergeCell ref="AG79:AX79"/>
    <mergeCell ref="AD74:AF74"/>
    <mergeCell ref="AG74:AX74"/>
    <mergeCell ref="C75:AC75"/>
    <mergeCell ref="AD75:AF75"/>
    <mergeCell ref="AG75:AX75"/>
    <mergeCell ref="C72:AC72"/>
    <mergeCell ref="AD72:AF72"/>
    <mergeCell ref="AG72:AX72"/>
    <mergeCell ref="C73:AC73"/>
    <mergeCell ref="AD73:AF73"/>
    <mergeCell ref="AG73:AX73"/>
    <mergeCell ref="A76:B79"/>
    <mergeCell ref="C76:AC76"/>
    <mergeCell ref="AD76:AF76"/>
    <mergeCell ref="AG76:AX76"/>
    <mergeCell ref="C77:AC77"/>
    <mergeCell ref="AD77:AF77"/>
    <mergeCell ref="AG77:AX77"/>
    <mergeCell ref="C78:AC78"/>
    <mergeCell ref="AD78:AF78"/>
    <mergeCell ref="AG78:AX78"/>
    <mergeCell ref="C79:AC79"/>
    <mergeCell ref="AD79:AF79"/>
    <mergeCell ref="A80:B86"/>
    <mergeCell ref="C80:AC80"/>
    <mergeCell ref="AD80:AF80"/>
    <mergeCell ref="AG80:AX86"/>
    <mergeCell ref="J84:L84"/>
    <mergeCell ref="M84:N84"/>
    <mergeCell ref="C85:D85"/>
    <mergeCell ref="E85:G85"/>
    <mergeCell ref="H85:I85"/>
    <mergeCell ref="J85:L85"/>
    <mergeCell ref="M85:N85"/>
    <mergeCell ref="C86:D86"/>
    <mergeCell ref="E86:G86"/>
    <mergeCell ref="H86:I86"/>
    <mergeCell ref="J86:L86"/>
    <mergeCell ref="O81:AF81"/>
    <mergeCell ref="C81:N81"/>
    <mergeCell ref="C84:D84"/>
    <mergeCell ref="E84:G84"/>
    <mergeCell ref="H84:I84"/>
    <mergeCell ref="C83:D83"/>
    <mergeCell ref="E83:G83"/>
    <mergeCell ref="H83:I83"/>
    <mergeCell ref="M86:N86"/>
    <mergeCell ref="E99:P99"/>
    <mergeCell ref="Q99:AB99"/>
    <mergeCell ref="AC99:AN99"/>
    <mergeCell ref="AO99:AX99"/>
    <mergeCell ref="A100:D100"/>
    <mergeCell ref="E100:P100"/>
    <mergeCell ref="Q100:AB100"/>
    <mergeCell ref="AC100:AN100"/>
    <mergeCell ref="AO100:AX100"/>
    <mergeCell ref="A99:D99"/>
    <mergeCell ref="A94:E94"/>
    <mergeCell ref="F94:AX94"/>
    <mergeCell ref="A95:AX95"/>
    <mergeCell ref="A96:AX96"/>
    <mergeCell ref="A97:AX97"/>
    <mergeCell ref="A98:D98"/>
    <mergeCell ref="E98:P98"/>
    <mergeCell ref="Q98:AB98"/>
    <mergeCell ref="AC98:AN98"/>
    <mergeCell ref="AO98:AX98"/>
    <mergeCell ref="A105:D105"/>
    <mergeCell ref="E105:P105"/>
    <mergeCell ref="Q105:AB105"/>
    <mergeCell ref="AC105:AN105"/>
    <mergeCell ref="AO105:AX105"/>
    <mergeCell ref="A106:D106"/>
    <mergeCell ref="A103:D103"/>
    <mergeCell ref="E103:P103"/>
    <mergeCell ref="Q103:AB103"/>
    <mergeCell ref="AC103:AN103"/>
    <mergeCell ref="AO103:AX103"/>
    <mergeCell ref="A104:D104"/>
    <mergeCell ref="E104:P104"/>
    <mergeCell ref="Q104:AB104"/>
    <mergeCell ref="AC104:AN104"/>
    <mergeCell ref="AO104:AX104"/>
    <mergeCell ref="AA106:AB106"/>
    <mergeCell ref="AC106:AE106"/>
    <mergeCell ref="AG106:AH106"/>
    <mergeCell ref="AJ106:AK106"/>
    <mergeCell ref="AM106:AN106"/>
    <mergeCell ref="AO106:AP106"/>
    <mergeCell ref="AR106:AS106"/>
    <mergeCell ref="AU106:AV106"/>
    <mergeCell ref="A101:D101"/>
    <mergeCell ref="E101:P101"/>
    <mergeCell ref="Q101:AB101"/>
    <mergeCell ref="AC101:AN101"/>
    <mergeCell ref="AO101:AX101"/>
    <mergeCell ref="A102:D102"/>
    <mergeCell ref="E102:P102"/>
    <mergeCell ref="Q102:AB102"/>
    <mergeCell ref="AC102:AN102"/>
    <mergeCell ref="AO102:AX102"/>
    <mergeCell ref="A109:F135"/>
    <mergeCell ref="A136:F145"/>
    <mergeCell ref="G136:AB136"/>
    <mergeCell ref="AC136:AX136"/>
    <mergeCell ref="G137:K137"/>
    <mergeCell ref="L137:X137"/>
    <mergeCell ref="AA108:AB108"/>
    <mergeCell ref="G139:K139"/>
    <mergeCell ref="L139:X139"/>
    <mergeCell ref="Y139:AB139"/>
    <mergeCell ref="AC139:AG139"/>
    <mergeCell ref="AH139:AT139"/>
    <mergeCell ref="AU139:AX139"/>
    <mergeCell ref="Y137:AB137"/>
    <mergeCell ref="AC137:AG137"/>
    <mergeCell ref="AH137:AT137"/>
    <mergeCell ref="AU137:AX137"/>
    <mergeCell ref="G138:K138"/>
    <mergeCell ref="L138:X138"/>
    <mergeCell ref="Y138:AB138"/>
    <mergeCell ref="AC138:AG138"/>
    <mergeCell ref="AH138:AT138"/>
    <mergeCell ref="X108:Z108"/>
    <mergeCell ref="AJ108:AL108"/>
    <mergeCell ref="AM107:AN107"/>
    <mergeCell ref="AO107:AP107"/>
    <mergeCell ref="AR107:AS107"/>
    <mergeCell ref="AU107:AV107"/>
    <mergeCell ref="A108:D108"/>
    <mergeCell ref="O108:P108"/>
    <mergeCell ref="U107:V107"/>
    <mergeCell ref="X107:Y107"/>
    <mergeCell ref="AA107:AB107"/>
    <mergeCell ref="AC107:AE107"/>
    <mergeCell ref="AG107:AH107"/>
    <mergeCell ref="AJ107:AK107"/>
    <mergeCell ref="A107:D107"/>
    <mergeCell ref="E107:G107"/>
    <mergeCell ref="I107:J107"/>
    <mergeCell ref="L107:M107"/>
    <mergeCell ref="O107:P107"/>
    <mergeCell ref="Q107:S107"/>
    <mergeCell ref="L108:N108"/>
    <mergeCell ref="AM108:AN108"/>
    <mergeCell ref="AO108:AP108"/>
    <mergeCell ref="AT108:AU108"/>
    <mergeCell ref="AV108:AW108"/>
    <mergeCell ref="AU138:AX138"/>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5:K145"/>
    <mergeCell ref="L145:X145"/>
    <mergeCell ref="Y145:AB145"/>
    <mergeCell ref="AC145:AG145"/>
    <mergeCell ref="AH145:AT145"/>
    <mergeCell ref="AU145:AX145"/>
    <mergeCell ref="A146:AK146"/>
    <mergeCell ref="AL146:AN146"/>
    <mergeCell ref="A151:B151"/>
    <mergeCell ref="C151:I151"/>
    <mergeCell ref="J151:O151"/>
    <mergeCell ref="P151:X151"/>
    <mergeCell ref="Y151:AB151"/>
    <mergeCell ref="AC151:AG151"/>
    <mergeCell ref="AH151:AK151"/>
    <mergeCell ref="AL151:AO151"/>
    <mergeCell ref="AP151:AX151"/>
    <mergeCell ref="AH153:AK153"/>
    <mergeCell ref="AL153:AO153"/>
    <mergeCell ref="AP153:AX153"/>
    <mergeCell ref="A154:B154"/>
    <mergeCell ref="C154:I154"/>
    <mergeCell ref="J154:O154"/>
    <mergeCell ref="P154:X154"/>
    <mergeCell ref="Y154:AB154"/>
    <mergeCell ref="AC154:AG154"/>
    <mergeCell ref="AH154:AK154"/>
    <mergeCell ref="A153:B153"/>
    <mergeCell ref="C153:I153"/>
    <mergeCell ref="J153:O153"/>
    <mergeCell ref="P153:X153"/>
    <mergeCell ref="Y153:AB153"/>
    <mergeCell ref="AC153:AG153"/>
    <mergeCell ref="AL154:AO154"/>
    <mergeCell ref="AP154:AX154"/>
    <mergeCell ref="A152:B152"/>
    <mergeCell ref="C152:I152"/>
    <mergeCell ref="J152:O152"/>
    <mergeCell ref="P152:X152"/>
    <mergeCell ref="Y152:AB152"/>
    <mergeCell ref="AC152:AG152"/>
    <mergeCell ref="AH152:AK152"/>
    <mergeCell ref="AL152:AO152"/>
    <mergeCell ref="AP152:AX152"/>
    <mergeCell ref="AP155:AX155"/>
    <mergeCell ref="A156:B156"/>
    <mergeCell ref="C156:I156"/>
    <mergeCell ref="J156:O156"/>
    <mergeCell ref="P156:X156"/>
    <mergeCell ref="Y156:AB156"/>
    <mergeCell ref="AC156:AG156"/>
    <mergeCell ref="AH156:AK156"/>
    <mergeCell ref="AL156:AO156"/>
    <mergeCell ref="AP156:AX156"/>
    <mergeCell ref="A155:B155"/>
    <mergeCell ref="C155:I155"/>
    <mergeCell ref="J155:O155"/>
    <mergeCell ref="P155:X155"/>
    <mergeCell ref="Y155:AB155"/>
    <mergeCell ref="AC155:AG155"/>
    <mergeCell ref="AH155:AK155"/>
    <mergeCell ref="AL155:AO155"/>
    <mergeCell ref="AL158:AO158"/>
    <mergeCell ref="AP158:AX158"/>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L161:AO161"/>
    <mergeCell ref="AP161:AX161"/>
    <mergeCell ref="A162:B162"/>
    <mergeCell ref="C162:I162"/>
    <mergeCell ref="J162:O162"/>
    <mergeCell ref="P162:X162"/>
    <mergeCell ref="Y162:AB162"/>
    <mergeCell ref="AC162:AG162"/>
    <mergeCell ref="AH162:AK162"/>
    <mergeCell ref="AL162:AO162"/>
    <mergeCell ref="A161:B161"/>
    <mergeCell ref="C161:I161"/>
    <mergeCell ref="J161:O161"/>
    <mergeCell ref="P161:X161"/>
    <mergeCell ref="Y161:AB161"/>
    <mergeCell ref="AC161:AG161"/>
    <mergeCell ref="AH161:AK161"/>
    <mergeCell ref="AP162:AX162"/>
    <mergeCell ref="AH164:AK164"/>
    <mergeCell ref="AL164:AO164"/>
    <mergeCell ref="AP164:AX164"/>
    <mergeCell ref="A165:B165"/>
    <mergeCell ref="C165:I165"/>
    <mergeCell ref="J165:O165"/>
    <mergeCell ref="P165:X165"/>
    <mergeCell ref="Y165:AB165"/>
    <mergeCell ref="AC165:AG165"/>
    <mergeCell ref="AH165:AK165"/>
    <mergeCell ref="A164:B164"/>
    <mergeCell ref="C164:I164"/>
    <mergeCell ref="J164:O164"/>
    <mergeCell ref="P164:X164"/>
    <mergeCell ref="Y164:AB164"/>
    <mergeCell ref="AC164:AG164"/>
    <mergeCell ref="AL165:AO165"/>
    <mergeCell ref="AP165:AX165"/>
    <mergeCell ref="A163:B163"/>
    <mergeCell ref="C163:I163"/>
    <mergeCell ref="J163:O163"/>
    <mergeCell ref="P163:X163"/>
    <mergeCell ref="Y163:AB163"/>
    <mergeCell ref="AC163:AG163"/>
    <mergeCell ref="AH163:AK163"/>
    <mergeCell ref="AL163:AO163"/>
    <mergeCell ref="AP163:AX163"/>
    <mergeCell ref="AP166:AX166"/>
    <mergeCell ref="A167:B167"/>
    <mergeCell ref="C167:I167"/>
    <mergeCell ref="J167:O167"/>
    <mergeCell ref="P167:X167"/>
    <mergeCell ref="Y167:AB167"/>
    <mergeCell ref="AC167:AG167"/>
    <mergeCell ref="AH167:AK167"/>
    <mergeCell ref="AL167:AO167"/>
    <mergeCell ref="AP167:AX167"/>
    <mergeCell ref="A166:B166"/>
    <mergeCell ref="C166:I166"/>
    <mergeCell ref="J166:O166"/>
    <mergeCell ref="P166:X166"/>
    <mergeCell ref="Y166:AB166"/>
    <mergeCell ref="AC166:AG166"/>
    <mergeCell ref="AH166:AK166"/>
    <mergeCell ref="AL166:AO166"/>
    <mergeCell ref="A172:B172"/>
    <mergeCell ref="C172:I172"/>
    <mergeCell ref="J172:O172"/>
    <mergeCell ref="P172:X172"/>
    <mergeCell ref="Y172:AB172"/>
    <mergeCell ref="AC172:AG172"/>
    <mergeCell ref="AH172:AK172"/>
    <mergeCell ref="AL172:AO172"/>
    <mergeCell ref="AP172:AX172"/>
    <mergeCell ref="AH170:AK170"/>
    <mergeCell ref="AL170:AO170"/>
    <mergeCell ref="AP170:AX170"/>
    <mergeCell ref="A171:B171"/>
    <mergeCell ref="C171:I171"/>
    <mergeCell ref="J171:O171"/>
    <mergeCell ref="P171:X171"/>
    <mergeCell ref="Y171:AB171"/>
    <mergeCell ref="AC171:AG171"/>
    <mergeCell ref="AH171:AK171"/>
    <mergeCell ref="A170:B170"/>
    <mergeCell ref="C170:I170"/>
    <mergeCell ref="J170:O170"/>
    <mergeCell ref="P170:X170"/>
    <mergeCell ref="Y170:AB170"/>
    <mergeCell ref="AC170:AG170"/>
    <mergeCell ref="AL171:AO171"/>
    <mergeCell ref="AP171:AX171"/>
    <mergeCell ref="AH174:AK174"/>
    <mergeCell ref="AL174:AO174"/>
    <mergeCell ref="AP174:AX174"/>
    <mergeCell ref="A175:B175"/>
    <mergeCell ref="C175:I175"/>
    <mergeCell ref="J175:O175"/>
    <mergeCell ref="P175:X175"/>
    <mergeCell ref="Y175:AB175"/>
    <mergeCell ref="AC175:AG175"/>
    <mergeCell ref="AH175:AK175"/>
    <mergeCell ref="A174:B174"/>
    <mergeCell ref="C174:I174"/>
    <mergeCell ref="J174:O174"/>
    <mergeCell ref="P174:X174"/>
    <mergeCell ref="Y174:AB174"/>
    <mergeCell ref="AC174:AG174"/>
    <mergeCell ref="AL175:AO175"/>
    <mergeCell ref="AP175:AX175"/>
    <mergeCell ref="A173:B173"/>
    <mergeCell ref="C173:I173"/>
    <mergeCell ref="J173:O173"/>
    <mergeCell ref="P173:X173"/>
    <mergeCell ref="Y173:AB173"/>
    <mergeCell ref="AC173:AG173"/>
    <mergeCell ref="AH173:AK173"/>
    <mergeCell ref="AL173:AO173"/>
    <mergeCell ref="AP173:AX173"/>
    <mergeCell ref="AP176:AX176"/>
    <mergeCell ref="A177:B177"/>
    <mergeCell ref="C177:I177"/>
    <mergeCell ref="J177:O177"/>
    <mergeCell ref="P177:X177"/>
    <mergeCell ref="Y177:AB177"/>
    <mergeCell ref="AC177:AG177"/>
    <mergeCell ref="AH177:AK177"/>
    <mergeCell ref="AL177:AO177"/>
    <mergeCell ref="AP177:AX177"/>
    <mergeCell ref="A176:B176"/>
    <mergeCell ref="C176:I176"/>
    <mergeCell ref="J176:O176"/>
    <mergeCell ref="P176:X176"/>
    <mergeCell ref="Y176:AB176"/>
    <mergeCell ref="AC176:AG176"/>
    <mergeCell ref="AH176:AK176"/>
    <mergeCell ref="AL176:AO176"/>
    <mergeCell ref="A180:B180"/>
    <mergeCell ref="C180:I180"/>
    <mergeCell ref="J180:O180"/>
    <mergeCell ref="P180:X180"/>
    <mergeCell ref="Y180:AB180"/>
    <mergeCell ref="AC180:AG180"/>
    <mergeCell ref="AH180:AK180"/>
    <mergeCell ref="AL180:AO180"/>
    <mergeCell ref="AP180:AX180"/>
    <mergeCell ref="AH178:AK178"/>
    <mergeCell ref="AL178:AO178"/>
    <mergeCell ref="AP178:AX178"/>
    <mergeCell ref="A179:B179"/>
    <mergeCell ref="C179:I179"/>
    <mergeCell ref="J179:O179"/>
    <mergeCell ref="P179:X179"/>
    <mergeCell ref="Y179:AB179"/>
    <mergeCell ref="AC179:AG179"/>
    <mergeCell ref="AH179:AK179"/>
    <mergeCell ref="A178:B178"/>
    <mergeCell ref="C178:I178"/>
    <mergeCell ref="J178:O178"/>
    <mergeCell ref="P178:X178"/>
    <mergeCell ref="Y178:AB178"/>
    <mergeCell ref="AC178:AG178"/>
    <mergeCell ref="AL179:AO179"/>
    <mergeCell ref="AP179:AX179"/>
    <mergeCell ref="A183:B183"/>
    <mergeCell ref="C183:I183"/>
    <mergeCell ref="J183:O183"/>
    <mergeCell ref="P183:X183"/>
    <mergeCell ref="Y183:AB183"/>
    <mergeCell ref="AC183:AG183"/>
    <mergeCell ref="AH183:AK183"/>
    <mergeCell ref="AL183:AO183"/>
    <mergeCell ref="AP183:AX183"/>
    <mergeCell ref="AH184:AK184"/>
    <mergeCell ref="AL184:AO184"/>
    <mergeCell ref="AP184:AX184"/>
    <mergeCell ref="A184:B184"/>
    <mergeCell ref="C184:I184"/>
    <mergeCell ref="J184:O184"/>
    <mergeCell ref="P184:X184"/>
    <mergeCell ref="Y184:AB184"/>
    <mergeCell ref="AC184:AG184"/>
    <mergeCell ref="B44:F48"/>
    <mergeCell ref="G44:AA45"/>
    <mergeCell ref="AB44:AX45"/>
    <mergeCell ref="G46:AA48"/>
    <mergeCell ref="AB46:AX48"/>
    <mergeCell ref="A44:A5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E108:F108"/>
    <mergeCell ref="G108:I108"/>
    <mergeCell ref="J108:K108"/>
    <mergeCell ref="Q108:R108"/>
    <mergeCell ref="S108:U108"/>
    <mergeCell ref="V108:W108"/>
    <mergeCell ref="AC108:AD108"/>
    <mergeCell ref="AE108:AG108"/>
    <mergeCell ref="AH108:AI108"/>
    <mergeCell ref="AQ108:AS108"/>
    <mergeCell ref="E106:G106"/>
    <mergeCell ref="I106:J106"/>
    <mergeCell ref="L106:M106"/>
    <mergeCell ref="O106:P106"/>
    <mergeCell ref="Q106:S106"/>
    <mergeCell ref="U106:V106"/>
    <mergeCell ref="X106:Y106"/>
  </mergeCells>
  <phoneticPr fontId="5"/>
  <conditionalFormatting sqref="P14:AQ14">
    <cfRule type="expression" dxfId="179" priority="943">
      <formula>IF(RIGHT(TEXT(P14,"0.#"),1)=".",FALSE,TRUE)</formula>
    </cfRule>
    <cfRule type="expression" dxfId="178" priority="944">
      <formula>IF(RIGHT(TEXT(P14,"0.#"),1)=".",TRUE,FALSE)</formula>
    </cfRule>
  </conditionalFormatting>
  <conditionalFormatting sqref="P18:AX18">
    <cfRule type="expression" dxfId="177" priority="941">
      <formula>IF(RIGHT(TEXT(P18,"0.#"),1)=".",FALSE,TRUE)</formula>
    </cfRule>
    <cfRule type="expression" dxfId="176" priority="942">
      <formula>IF(RIGHT(TEXT(P18,"0.#"),1)=".",TRUE,FALSE)</formula>
    </cfRule>
  </conditionalFormatting>
  <conditionalFormatting sqref="Y139">
    <cfRule type="expression" dxfId="175" priority="939">
      <formula>IF(RIGHT(TEXT(Y139,"0.#"),1)=".",FALSE,TRUE)</formula>
    </cfRule>
    <cfRule type="expression" dxfId="174" priority="940">
      <formula>IF(RIGHT(TEXT(Y139,"0.#"),1)=".",TRUE,FALSE)</formula>
    </cfRule>
  </conditionalFormatting>
  <conditionalFormatting sqref="Y140">
    <cfRule type="expression" dxfId="173" priority="937">
      <formula>IF(RIGHT(TEXT(Y140,"0.#"),1)=".",FALSE,TRUE)</formula>
    </cfRule>
    <cfRule type="expression" dxfId="172" priority="938">
      <formula>IF(RIGHT(TEXT(Y140,"0.#"),1)=".",TRUE,FALSE)</formula>
    </cfRule>
  </conditionalFormatting>
  <conditionalFormatting sqref="Y143">
    <cfRule type="expression" dxfId="171" priority="917">
      <formula>IF(RIGHT(TEXT(Y143,"0.#"),1)=".",FALSE,TRUE)</formula>
    </cfRule>
    <cfRule type="expression" dxfId="170" priority="918">
      <formula>IF(RIGHT(TEXT(Y143,"0.#"),1)=".",TRUE,FALSE)</formula>
    </cfRule>
  </conditionalFormatting>
  <conditionalFormatting sqref="P13:AX13 AK15:AX15 AK16:AQ17 P15:AJ17">
    <cfRule type="expression" dxfId="169" priority="935">
      <formula>IF(RIGHT(TEXT(P13,"0.#"),1)=".",FALSE,TRUE)</formula>
    </cfRule>
    <cfRule type="expression" dxfId="168" priority="936">
      <formula>IF(RIGHT(TEXT(P13,"0.#"),1)=".",TRUE,FALSE)</formula>
    </cfRule>
  </conditionalFormatting>
  <conditionalFormatting sqref="P19:AJ19">
    <cfRule type="expression" dxfId="167" priority="933">
      <formula>IF(RIGHT(TEXT(P19,"0.#"),1)=".",FALSE,TRUE)</formula>
    </cfRule>
    <cfRule type="expression" dxfId="166" priority="934">
      <formula>IF(RIGHT(TEXT(P19,"0.#"),1)=".",TRUE,FALSE)</formula>
    </cfRule>
  </conditionalFormatting>
  <conditionalFormatting sqref="AE32 AQ32">
    <cfRule type="expression" dxfId="165" priority="931">
      <formula>IF(RIGHT(TEXT(AE32,"0.#"),1)=".",FALSE,TRUE)</formula>
    </cfRule>
    <cfRule type="expression" dxfId="164" priority="932">
      <formula>IF(RIGHT(TEXT(AE32,"0.#"),1)=".",TRUE,FALSE)</formula>
    </cfRule>
  </conditionalFormatting>
  <conditionalFormatting sqref="Y138">
    <cfRule type="expression" dxfId="163" priority="929">
      <formula>IF(RIGHT(TEXT(Y138,"0.#"),1)=".",FALSE,TRUE)</formula>
    </cfRule>
    <cfRule type="expression" dxfId="162" priority="930">
      <formula>IF(RIGHT(TEXT(Y138,"0.#"),1)=".",TRUE,FALSE)</formula>
    </cfRule>
  </conditionalFormatting>
  <conditionalFormatting sqref="AU139">
    <cfRule type="expression" dxfId="161" priority="927">
      <formula>IF(RIGHT(TEXT(AU139,"0.#"),1)=".",FALSE,TRUE)</formula>
    </cfRule>
    <cfRule type="expression" dxfId="160" priority="928">
      <formula>IF(RIGHT(TEXT(AU139,"0.#"),1)=".",TRUE,FALSE)</formula>
    </cfRule>
  </conditionalFormatting>
  <conditionalFormatting sqref="AU140">
    <cfRule type="expression" dxfId="159" priority="925">
      <formula>IF(RIGHT(TEXT(AU140,"0.#"),1)=".",FALSE,TRUE)</formula>
    </cfRule>
    <cfRule type="expression" dxfId="158" priority="926">
      <formula>IF(RIGHT(TEXT(AU140,"0.#"),1)=".",TRUE,FALSE)</formula>
    </cfRule>
  </conditionalFormatting>
  <conditionalFormatting sqref="AU138">
    <cfRule type="expression" dxfId="157" priority="923">
      <formula>IF(RIGHT(TEXT(AU138,"0.#"),1)=".",FALSE,TRUE)</formula>
    </cfRule>
    <cfRule type="expression" dxfId="156" priority="924">
      <formula>IF(RIGHT(TEXT(AU138,"0.#"),1)=".",TRUE,FALSE)</formula>
    </cfRule>
  </conditionalFormatting>
  <conditionalFormatting sqref="Y144">
    <cfRule type="expression" dxfId="155" priority="921">
      <formula>IF(RIGHT(TEXT(Y144,"0.#"),1)=".",FALSE,TRUE)</formula>
    </cfRule>
    <cfRule type="expression" dxfId="154" priority="922">
      <formula>IF(RIGHT(TEXT(Y144,"0.#"),1)=".",TRUE,FALSE)</formula>
    </cfRule>
  </conditionalFormatting>
  <conditionalFormatting sqref="Y145">
    <cfRule type="expression" dxfId="153" priority="919">
      <formula>IF(RIGHT(TEXT(Y145,"0.#"),1)=".",FALSE,TRUE)</formula>
    </cfRule>
    <cfRule type="expression" dxfId="152" priority="920">
      <formula>IF(RIGHT(TEXT(Y145,"0.#"),1)=".",TRUE,FALSE)</formula>
    </cfRule>
  </conditionalFormatting>
  <conditionalFormatting sqref="AU144">
    <cfRule type="expression" dxfId="151" priority="915">
      <formula>IF(RIGHT(TEXT(AU144,"0.#"),1)=".",FALSE,TRUE)</formula>
    </cfRule>
    <cfRule type="expression" dxfId="150" priority="916">
      <formula>IF(RIGHT(TEXT(AU144,"0.#"),1)=".",TRUE,FALSE)</formula>
    </cfRule>
  </conditionalFormatting>
  <conditionalFormatting sqref="AU145">
    <cfRule type="expression" dxfId="149" priority="913">
      <formula>IF(RIGHT(TEXT(AU145,"0.#"),1)=".",FALSE,TRUE)</formula>
    </cfRule>
    <cfRule type="expression" dxfId="148" priority="914">
      <formula>IF(RIGHT(TEXT(AU145,"0.#"),1)=".",TRUE,FALSE)</formula>
    </cfRule>
  </conditionalFormatting>
  <conditionalFormatting sqref="AU143">
    <cfRule type="expression" dxfId="147" priority="911">
      <formula>IF(RIGHT(TEXT(AU143,"0.#"),1)=".",FALSE,TRUE)</formula>
    </cfRule>
    <cfRule type="expression" dxfId="146" priority="912">
      <formula>IF(RIGHT(TEXT(AU143,"0.#"),1)=".",TRUE,FALSE)</formula>
    </cfRule>
  </conditionalFormatting>
  <conditionalFormatting sqref="AI32">
    <cfRule type="expression" dxfId="145" priority="909">
      <formula>IF(RIGHT(TEXT(AI32,"0.#"),1)=".",FALSE,TRUE)</formula>
    </cfRule>
    <cfRule type="expression" dxfId="144" priority="910">
      <formula>IF(RIGHT(TEXT(AI32,"0.#"),1)=".",TRUE,FALSE)</formula>
    </cfRule>
  </conditionalFormatting>
  <conditionalFormatting sqref="AM32">
    <cfRule type="expression" dxfId="143" priority="907">
      <formula>IF(RIGHT(TEXT(AM32,"0.#"),1)=".",FALSE,TRUE)</formula>
    </cfRule>
    <cfRule type="expression" dxfId="142" priority="908">
      <formula>IF(RIGHT(TEXT(AM32,"0.#"),1)=".",TRUE,FALSE)</formula>
    </cfRule>
  </conditionalFormatting>
  <conditionalFormatting sqref="AE33">
    <cfRule type="expression" dxfId="141" priority="905">
      <formula>IF(RIGHT(TEXT(AE33,"0.#"),1)=".",FALSE,TRUE)</formula>
    </cfRule>
    <cfRule type="expression" dxfId="140" priority="906">
      <formula>IF(RIGHT(TEXT(AE33,"0.#"),1)=".",TRUE,FALSE)</formula>
    </cfRule>
  </conditionalFormatting>
  <conditionalFormatting sqref="AI33">
    <cfRule type="expression" dxfId="139" priority="903">
      <formula>IF(RIGHT(TEXT(AI33,"0.#"),1)=".",FALSE,TRUE)</formula>
    </cfRule>
    <cfRule type="expression" dxfId="138" priority="904">
      <formula>IF(RIGHT(TEXT(AI33,"0.#"),1)=".",TRUE,FALSE)</formula>
    </cfRule>
  </conditionalFormatting>
  <conditionalFormatting sqref="AM33">
    <cfRule type="expression" dxfId="137" priority="901">
      <formula>IF(RIGHT(TEXT(AM33,"0.#"),1)=".",FALSE,TRUE)</formula>
    </cfRule>
    <cfRule type="expression" dxfId="136" priority="902">
      <formula>IF(RIGHT(TEXT(AM33,"0.#"),1)=".",TRUE,FALSE)</formula>
    </cfRule>
  </conditionalFormatting>
  <conditionalFormatting sqref="AQ33">
    <cfRule type="expression" dxfId="135" priority="899">
      <formula>IF(RIGHT(TEXT(AQ33,"0.#"),1)=".",FALSE,TRUE)</formula>
    </cfRule>
    <cfRule type="expression" dxfId="134" priority="900">
      <formula>IF(RIGHT(TEXT(AQ33,"0.#"),1)=".",TRUE,FALSE)</formula>
    </cfRule>
  </conditionalFormatting>
  <conditionalFormatting sqref="Y154:Y158">
    <cfRule type="expression" dxfId="133" priority="871">
      <formula>IF(RIGHT(TEXT(Y154,"0.#"),1)=".",FALSE,TRUE)</formula>
    </cfRule>
    <cfRule type="expression" dxfId="132" priority="872">
      <formula>IF(RIGHT(TEXT(Y154,"0.#"),1)=".",TRUE,FALSE)</formula>
    </cfRule>
  </conditionalFormatting>
  <conditionalFormatting sqref="AL152:AO152">
    <cfRule type="expression" dxfId="131" priority="861">
      <formula>IF(AND(AL152&gt;=0, RIGHT(TEXT(AL152,"0.#"),1)&lt;&gt;"."),TRUE,FALSE)</formula>
    </cfRule>
    <cfRule type="expression" dxfId="130" priority="862">
      <formula>IF(AND(AL152&gt;=0, RIGHT(TEXT(AL152,"0.#"),1)="."),TRUE,FALSE)</formula>
    </cfRule>
    <cfRule type="expression" dxfId="129" priority="863">
      <formula>IF(AND(AL152&lt;0, RIGHT(TEXT(AL152,"0.#"),1)&lt;&gt;"."),TRUE,FALSE)</formula>
    </cfRule>
    <cfRule type="expression" dxfId="128" priority="864">
      <formula>IF(AND(AL152&lt;0, RIGHT(TEXT(AL152,"0.#"),1)="."),TRUE,FALSE)</formula>
    </cfRule>
  </conditionalFormatting>
  <conditionalFormatting sqref="Y152:Y153">
    <cfRule type="expression" dxfId="127" priority="859">
      <formula>IF(RIGHT(TEXT(Y152,"0.#"),1)=".",FALSE,TRUE)</formula>
    </cfRule>
    <cfRule type="expression" dxfId="126" priority="860">
      <formula>IF(RIGHT(TEXT(Y152,"0.#"),1)=".",TRUE,FALSE)</formula>
    </cfRule>
  </conditionalFormatting>
  <conditionalFormatting sqref="Y164:Y167">
    <cfRule type="expression" dxfId="125" priority="797">
      <formula>IF(RIGHT(TEXT(Y164,"0.#"),1)=".",FALSE,TRUE)</formula>
    </cfRule>
    <cfRule type="expression" dxfId="124" priority="798">
      <formula>IF(RIGHT(TEXT(Y164,"0.#"),1)=".",TRUE,FALSE)</formula>
    </cfRule>
  </conditionalFormatting>
  <conditionalFormatting sqref="Y162:Y163">
    <cfRule type="expression" dxfId="123" priority="791">
      <formula>IF(RIGHT(TEXT(Y162,"0.#"),1)=".",FALSE,TRUE)</formula>
    </cfRule>
    <cfRule type="expression" dxfId="122" priority="792">
      <formula>IF(RIGHT(TEXT(Y162,"0.#"),1)=".",TRUE,FALSE)</formula>
    </cfRule>
  </conditionalFormatting>
  <conditionalFormatting sqref="Y173:Y174 Y180 Y176:Y177">
    <cfRule type="expression" dxfId="121" priority="785">
      <formula>IF(RIGHT(TEXT(Y173,"0.#"),1)=".",FALSE,TRUE)</formula>
    </cfRule>
    <cfRule type="expression" dxfId="120" priority="786">
      <formula>IF(RIGHT(TEXT(Y173,"0.#"),1)=".",TRUE,FALSE)</formula>
    </cfRule>
  </conditionalFormatting>
  <conditionalFormatting sqref="Y171:Y172">
    <cfRule type="expression" dxfId="119" priority="779">
      <formula>IF(RIGHT(TEXT(Y171,"0.#"),1)=".",FALSE,TRUE)</formula>
    </cfRule>
    <cfRule type="expression" dxfId="118" priority="780">
      <formula>IF(RIGHT(TEXT(Y171,"0.#"),1)=".",TRUE,FALSE)</formula>
    </cfRule>
  </conditionalFormatting>
  <conditionalFormatting sqref="Y184">
    <cfRule type="expression" dxfId="117" priority="767">
      <formula>IF(RIGHT(TEXT(Y184,"0.#"),1)=".",FALSE,TRUE)</formula>
    </cfRule>
    <cfRule type="expression" dxfId="116" priority="768">
      <formula>IF(RIGHT(TEXT(Y184,"0.#"),1)=".",TRUE,FALSE)</formula>
    </cfRule>
  </conditionalFormatting>
  <conditionalFormatting sqref="W23">
    <cfRule type="expression" dxfId="115" priority="857">
      <formula>IF(RIGHT(TEXT(W23,"0.#"),1)=".",FALSE,TRUE)</formula>
    </cfRule>
    <cfRule type="expression" dxfId="114" priority="858">
      <formula>IF(RIGHT(TEXT(W23,"0.#"),1)=".",TRUE,FALSE)</formula>
    </cfRule>
  </conditionalFormatting>
  <conditionalFormatting sqref="W24:W27">
    <cfRule type="expression" dxfId="113" priority="855">
      <formula>IF(RIGHT(TEXT(W24,"0.#"),1)=".",FALSE,TRUE)</formula>
    </cfRule>
    <cfRule type="expression" dxfId="112" priority="856">
      <formula>IF(RIGHT(TEXT(W24,"0.#"),1)=".",TRUE,FALSE)</formula>
    </cfRule>
  </conditionalFormatting>
  <conditionalFormatting sqref="W28">
    <cfRule type="expression" dxfId="111" priority="853">
      <formula>IF(RIGHT(TEXT(W28,"0.#"),1)=".",FALSE,TRUE)</formula>
    </cfRule>
    <cfRule type="expression" dxfId="110" priority="854">
      <formula>IF(RIGHT(TEXT(W28,"0.#"),1)=".",TRUE,FALSE)</formula>
    </cfRule>
  </conditionalFormatting>
  <conditionalFormatting sqref="P23">
    <cfRule type="expression" dxfId="109" priority="851">
      <formula>IF(RIGHT(TEXT(P23,"0.#"),1)=".",FALSE,TRUE)</formula>
    </cfRule>
    <cfRule type="expression" dxfId="108" priority="852">
      <formula>IF(RIGHT(TEXT(P23,"0.#"),1)=".",TRUE,FALSE)</formula>
    </cfRule>
  </conditionalFormatting>
  <conditionalFormatting sqref="P24:P27">
    <cfRule type="expression" dxfId="107" priority="849">
      <formula>IF(RIGHT(TEXT(P24,"0.#"),1)=".",FALSE,TRUE)</formula>
    </cfRule>
    <cfRule type="expression" dxfId="106" priority="850">
      <formula>IF(RIGHT(TEXT(P24,"0.#"),1)=".",TRUE,FALSE)</formula>
    </cfRule>
  </conditionalFormatting>
  <conditionalFormatting sqref="P28">
    <cfRule type="expression" dxfId="105" priority="847">
      <formula>IF(RIGHT(TEXT(P28,"0.#"),1)=".",FALSE,TRUE)</formula>
    </cfRule>
    <cfRule type="expression" dxfId="104" priority="848">
      <formula>IF(RIGHT(TEXT(P28,"0.#"),1)=".",TRUE,FALSE)</formula>
    </cfRule>
  </conditionalFormatting>
  <conditionalFormatting sqref="AL162:AO163">
    <cfRule type="expression" dxfId="103" priority="793">
      <formula>IF(AND(AL162&gt;=0, RIGHT(TEXT(AL162,"0.#"),1)&lt;&gt;"."),TRUE,FALSE)</formula>
    </cfRule>
    <cfRule type="expression" dxfId="102" priority="794">
      <formula>IF(AND(AL162&gt;=0, RIGHT(TEXT(AL162,"0.#"),1)="."),TRUE,FALSE)</formula>
    </cfRule>
    <cfRule type="expression" dxfId="101" priority="795">
      <formula>IF(AND(AL162&lt;0, RIGHT(TEXT(AL162,"0.#"),1)&lt;&gt;"."),TRUE,FALSE)</formula>
    </cfRule>
    <cfRule type="expression" dxfId="100" priority="796">
      <formula>IF(AND(AL162&lt;0, RIGHT(TEXT(AL162,"0.#"),1)="."),TRUE,FALSE)</formula>
    </cfRule>
  </conditionalFormatting>
  <conditionalFormatting sqref="AL184:AO184">
    <cfRule type="expression" dxfId="99" priority="769">
      <formula>IF(AND(AL184&gt;=0, RIGHT(TEXT(AL184,"0.#"),1)&lt;&gt;"."),TRUE,FALSE)</formula>
    </cfRule>
    <cfRule type="expression" dxfId="98" priority="770">
      <formula>IF(AND(AL184&gt;=0, RIGHT(TEXT(AL184,"0.#"),1)="."),TRUE,FALSE)</formula>
    </cfRule>
    <cfRule type="expression" dxfId="97" priority="771">
      <formula>IF(AND(AL184&lt;0, RIGHT(TEXT(AL184,"0.#"),1)&lt;&gt;"."),TRUE,FALSE)</formula>
    </cfRule>
    <cfRule type="expression" dxfId="96" priority="772">
      <formula>IF(AND(AL184&lt;0, RIGHT(TEXT(AL184,"0.#"),1)="."),TRUE,FALSE)</formula>
    </cfRule>
  </conditionalFormatting>
  <conditionalFormatting sqref="AU33">
    <cfRule type="expression" dxfId="95" priority="715">
      <formula>IF(RIGHT(TEXT(AU33,"0.#"),1)=".",FALSE,TRUE)</formula>
    </cfRule>
    <cfRule type="expression" dxfId="94" priority="716">
      <formula>IF(RIGHT(TEXT(AU33,"0.#"),1)=".",TRUE,FALSE)</formula>
    </cfRule>
  </conditionalFormatting>
  <conditionalFormatting sqref="AU32">
    <cfRule type="expression" dxfId="93" priority="717">
      <formula>IF(RIGHT(TEXT(AU32,"0.#"),1)=".",FALSE,TRUE)</formula>
    </cfRule>
    <cfRule type="expression" dxfId="92" priority="718">
      <formula>IF(RIGHT(TEXT(AU32,"0.#"),1)=".",TRUE,FALSE)</formula>
    </cfRule>
  </conditionalFormatting>
  <conditionalFormatting sqref="P29:AC29">
    <cfRule type="expression" dxfId="91" priority="713">
      <formula>IF(RIGHT(TEXT(P29,"0.#"),1)=".",FALSE,TRUE)</formula>
    </cfRule>
    <cfRule type="expression" dxfId="90" priority="714">
      <formula>IF(RIGHT(TEXT(P29,"0.#"),1)=".",TRUE,FALSE)</formula>
    </cfRule>
  </conditionalFormatting>
  <conditionalFormatting sqref="AM41">
    <cfRule type="expression" dxfId="89" priority="695">
      <formula>IF(RIGHT(TEXT(AM41,"0.#"),1)=".",FALSE,TRUE)</formula>
    </cfRule>
    <cfRule type="expression" dxfId="88" priority="696">
      <formula>IF(RIGHT(TEXT(AM41,"0.#"),1)=".",TRUE,FALSE)</formula>
    </cfRule>
  </conditionalFormatting>
  <conditionalFormatting sqref="AM40">
    <cfRule type="expression" dxfId="87" priority="697">
      <formula>IF(RIGHT(TEXT(AM40,"0.#"),1)=".",FALSE,TRUE)</formula>
    </cfRule>
    <cfRule type="expression" dxfId="86" priority="698">
      <formula>IF(RIGHT(TEXT(AM40,"0.#"),1)=".",TRUE,FALSE)</formula>
    </cfRule>
  </conditionalFormatting>
  <conditionalFormatting sqref="AE39">
    <cfRule type="expression" dxfId="85" priority="711">
      <formula>IF(RIGHT(TEXT(AE39,"0.#"),1)=".",FALSE,TRUE)</formula>
    </cfRule>
    <cfRule type="expression" dxfId="84" priority="712">
      <formula>IF(RIGHT(TEXT(AE39,"0.#"),1)=".",TRUE,FALSE)</formula>
    </cfRule>
  </conditionalFormatting>
  <conditionalFormatting sqref="AQ39:AQ41">
    <cfRule type="expression" dxfId="83" priority="693">
      <formula>IF(RIGHT(TEXT(AQ39,"0.#"),1)=".",FALSE,TRUE)</formula>
    </cfRule>
    <cfRule type="expression" dxfId="82" priority="694">
      <formula>IF(RIGHT(TEXT(AQ39,"0.#"),1)=".",TRUE,FALSE)</formula>
    </cfRule>
  </conditionalFormatting>
  <conditionalFormatting sqref="AU39:AU41">
    <cfRule type="expression" dxfId="81" priority="691">
      <formula>IF(RIGHT(TEXT(AU39,"0.#"),1)=".",FALSE,TRUE)</formula>
    </cfRule>
    <cfRule type="expression" dxfId="80" priority="692">
      <formula>IF(RIGHT(TEXT(AU39,"0.#"),1)=".",TRUE,FALSE)</formula>
    </cfRule>
  </conditionalFormatting>
  <conditionalFormatting sqref="AI41">
    <cfRule type="expression" dxfId="79" priority="705">
      <formula>IF(RIGHT(TEXT(AI41,"0.#"),1)=".",FALSE,TRUE)</formula>
    </cfRule>
    <cfRule type="expression" dxfId="78" priority="706">
      <formula>IF(RIGHT(TEXT(AI41,"0.#"),1)=".",TRUE,FALSE)</formula>
    </cfRule>
  </conditionalFormatting>
  <conditionalFormatting sqref="AE40">
    <cfRule type="expression" dxfId="77" priority="709">
      <formula>IF(RIGHT(TEXT(AE40,"0.#"),1)=".",FALSE,TRUE)</formula>
    </cfRule>
    <cfRule type="expression" dxfId="76" priority="710">
      <formula>IF(RIGHT(TEXT(AE40,"0.#"),1)=".",TRUE,FALSE)</formula>
    </cfRule>
  </conditionalFormatting>
  <conditionalFormatting sqref="AE41">
    <cfRule type="expression" dxfId="75" priority="707">
      <formula>IF(RIGHT(TEXT(AE41,"0.#"),1)=".",FALSE,TRUE)</formula>
    </cfRule>
    <cfRule type="expression" dxfId="74" priority="708">
      <formula>IF(RIGHT(TEXT(AE41,"0.#"),1)=".",TRUE,FALSE)</formula>
    </cfRule>
  </conditionalFormatting>
  <conditionalFormatting sqref="AM39">
    <cfRule type="expression" dxfId="73" priority="699">
      <formula>IF(RIGHT(TEXT(AM39,"0.#"),1)=".",FALSE,TRUE)</formula>
    </cfRule>
    <cfRule type="expression" dxfId="72" priority="700">
      <formula>IF(RIGHT(TEXT(AM39,"0.#"),1)=".",TRUE,FALSE)</formula>
    </cfRule>
  </conditionalFormatting>
  <conditionalFormatting sqref="AI39">
    <cfRule type="expression" dxfId="71" priority="701">
      <formula>IF(RIGHT(TEXT(AI39,"0.#"),1)=".",FALSE,TRUE)</formula>
    </cfRule>
    <cfRule type="expression" dxfId="70" priority="702">
      <formula>IF(RIGHT(TEXT(AI39,"0.#"),1)=".",TRUE,FALSE)</formula>
    </cfRule>
  </conditionalFormatting>
  <conditionalFormatting sqref="AI40">
    <cfRule type="expression" dxfId="69" priority="703">
      <formula>IF(RIGHT(TEXT(AI40,"0.#"),1)=".",FALSE,TRUE)</formula>
    </cfRule>
    <cfRule type="expression" dxfId="68" priority="704">
      <formula>IF(RIGHT(TEXT(AI40,"0.#"),1)=".",TRUE,FALSE)</formula>
    </cfRule>
  </conditionalFormatting>
  <conditionalFormatting sqref="AM35">
    <cfRule type="expression" dxfId="67" priority="579">
      <formula>IF(RIGHT(TEXT(AM35,"0.#"),1)=".",FALSE,TRUE)</formula>
    </cfRule>
    <cfRule type="expression" dxfId="66" priority="580">
      <formula>IF(RIGHT(TEXT(AM35,"0.#"),1)=".",TRUE,FALSE)</formula>
    </cfRule>
  </conditionalFormatting>
  <conditionalFormatting sqref="AM36">
    <cfRule type="expression" dxfId="65" priority="577">
      <formula>IF(RIGHT(TEXT(AM36,"0.#"),1)=".",FALSE,TRUE)</formula>
    </cfRule>
    <cfRule type="expression" dxfId="64" priority="578">
      <formula>IF(RIGHT(TEXT(AM36,"0.#"),1)=".",TRUE,FALSE)</formula>
    </cfRule>
  </conditionalFormatting>
  <conditionalFormatting sqref="AQ36">
    <cfRule type="expression" dxfId="63" priority="573">
      <formula>IF(RIGHT(TEXT(AQ36,"0.#"),1)=".",FALSE,TRUE)</formula>
    </cfRule>
    <cfRule type="expression" dxfId="62" priority="574">
      <formula>IF(RIGHT(TEXT(AQ36,"0.#"),1)=".",TRUE,FALSE)</formula>
    </cfRule>
  </conditionalFormatting>
  <conditionalFormatting sqref="AQ35">
    <cfRule type="expression" dxfId="61" priority="583">
      <formula>IF(RIGHT(TEXT(AQ35,"0.#"),1)=".",FALSE,TRUE)</formula>
    </cfRule>
    <cfRule type="expression" dxfId="60" priority="584">
      <formula>IF(RIGHT(TEXT(AQ35,"0.#"),1)=".",TRUE,FALSE)</formula>
    </cfRule>
  </conditionalFormatting>
  <conditionalFormatting sqref="AE51">
    <cfRule type="expression" dxfId="59" priority="59">
      <formula>IF(RIGHT(TEXT(AE51,"0.#"),1)=".",FALSE,TRUE)</formula>
    </cfRule>
    <cfRule type="expression" dxfId="58" priority="60">
      <formula>IF(RIGHT(TEXT(AE51,"0.#"),1)=".",TRUE,FALSE)</formula>
    </cfRule>
  </conditionalFormatting>
  <conditionalFormatting sqref="AE52">
    <cfRule type="expression" dxfId="57" priority="57">
      <formula>IF(RIGHT(TEXT(AE52,"0.#"),1)=".",FALSE,TRUE)</formula>
    </cfRule>
    <cfRule type="expression" dxfId="56" priority="58">
      <formula>IF(RIGHT(TEXT(AE52,"0.#"),1)=".",TRUE,FALSE)</formula>
    </cfRule>
  </conditionalFormatting>
  <conditionalFormatting sqref="AM51">
    <cfRule type="expression" dxfId="55" priority="47">
      <formula>IF(RIGHT(TEXT(AM51,"0.#"),1)=".",FALSE,TRUE)</formula>
    </cfRule>
    <cfRule type="expression" dxfId="54" priority="48">
      <formula>IF(RIGHT(TEXT(AM51,"0.#"),1)=".",TRUE,FALSE)</formula>
    </cfRule>
  </conditionalFormatting>
  <conditionalFormatting sqref="AE53">
    <cfRule type="expression" dxfId="53" priority="55">
      <formula>IF(RIGHT(TEXT(AE53,"0.#"),1)=".",FALSE,TRUE)</formula>
    </cfRule>
    <cfRule type="expression" dxfId="52" priority="56">
      <formula>IF(RIGHT(TEXT(AE53,"0.#"),1)=".",TRUE,FALSE)</formula>
    </cfRule>
  </conditionalFormatting>
  <conditionalFormatting sqref="AI53">
    <cfRule type="expression" dxfId="51" priority="53">
      <formula>IF(RIGHT(TEXT(AI53,"0.#"),1)=".",FALSE,TRUE)</formula>
    </cfRule>
    <cfRule type="expression" dxfId="50" priority="54">
      <formula>IF(RIGHT(TEXT(AI53,"0.#"),1)=".",TRUE,FALSE)</formula>
    </cfRule>
  </conditionalFormatting>
  <conditionalFormatting sqref="AI52">
    <cfRule type="expression" dxfId="49" priority="51">
      <formula>IF(RIGHT(TEXT(AI52,"0.#"),1)=".",FALSE,TRUE)</formula>
    </cfRule>
    <cfRule type="expression" dxfId="48" priority="52">
      <formula>IF(RIGHT(TEXT(AI52,"0.#"),1)=".",TRUE,FALSE)</formula>
    </cfRule>
  </conditionalFormatting>
  <conditionalFormatting sqref="AI51">
    <cfRule type="expression" dxfId="47" priority="49">
      <formula>IF(RIGHT(TEXT(AI51,"0.#"),1)=".",FALSE,TRUE)</formula>
    </cfRule>
    <cfRule type="expression" dxfId="46" priority="50">
      <formula>IF(RIGHT(TEXT(AI51,"0.#"),1)=".",TRUE,FALSE)</formula>
    </cfRule>
  </conditionalFormatting>
  <conditionalFormatting sqref="AM52">
    <cfRule type="expression" dxfId="45" priority="45">
      <formula>IF(RIGHT(TEXT(AM52,"0.#"),1)=".",FALSE,TRUE)</formula>
    </cfRule>
    <cfRule type="expression" dxfId="44" priority="46">
      <formula>IF(RIGHT(TEXT(AM52,"0.#"),1)=".",TRUE,FALSE)</formula>
    </cfRule>
  </conditionalFormatting>
  <conditionalFormatting sqref="AM53">
    <cfRule type="expression" dxfId="43" priority="43">
      <formula>IF(RIGHT(TEXT(AM53,"0.#"),1)=".",FALSE,TRUE)</formula>
    </cfRule>
    <cfRule type="expression" dxfId="42" priority="44">
      <formula>IF(RIGHT(TEXT(AM53,"0.#"),1)=".",TRUE,FALSE)</formula>
    </cfRule>
  </conditionalFormatting>
  <conditionalFormatting sqref="AQ51:AQ53">
    <cfRule type="expression" dxfId="41" priority="41">
      <formula>IF(RIGHT(TEXT(AQ51,"0.#"),1)=".",FALSE,TRUE)</formula>
    </cfRule>
    <cfRule type="expression" dxfId="40" priority="42">
      <formula>IF(RIGHT(TEXT(AQ51,"0.#"),1)=".",TRUE,FALSE)</formula>
    </cfRule>
  </conditionalFormatting>
  <conditionalFormatting sqref="AU51:AU53">
    <cfRule type="expression" dxfId="39" priority="39">
      <formula>IF(RIGHT(TEXT(AU51,"0.#"),1)=".",FALSE,TRUE)</formula>
    </cfRule>
    <cfRule type="expression" dxfId="38" priority="40">
      <formula>IF(RIGHT(TEXT(AU51,"0.#"),1)=".",TRUE,FALSE)</formula>
    </cfRule>
  </conditionalFormatting>
  <conditionalFormatting sqref="AE35">
    <cfRule type="expression" dxfId="37" priority="37">
      <formula>IF(RIGHT(TEXT(AE35,"0.#"),1)=".",FALSE,TRUE)</formula>
    </cfRule>
    <cfRule type="expression" dxfId="36" priority="38">
      <formula>IF(RIGHT(TEXT(AE35,"0.#"),1)=".",TRUE,FALSE)</formula>
    </cfRule>
  </conditionalFormatting>
  <conditionalFormatting sqref="AI35">
    <cfRule type="expression" dxfId="35" priority="35">
      <formula>IF(RIGHT(TEXT(AI35,"0.#"),1)=".",FALSE,TRUE)</formula>
    </cfRule>
    <cfRule type="expression" dxfId="34" priority="36">
      <formula>IF(RIGHT(TEXT(AI35,"0.#"),1)=".",TRUE,FALSE)</formula>
    </cfRule>
  </conditionalFormatting>
  <conditionalFormatting sqref="AE36">
    <cfRule type="expression" dxfId="33" priority="33">
      <formula>IF(RIGHT(TEXT(AE36,"0.#"),1)=".",FALSE,TRUE)</formula>
    </cfRule>
    <cfRule type="expression" dxfId="32" priority="34">
      <formula>IF(RIGHT(TEXT(AE36,"0.#"),1)=".",TRUE,FALSE)</formula>
    </cfRule>
  </conditionalFormatting>
  <conditionalFormatting sqref="AI36">
    <cfRule type="expression" dxfId="31" priority="31">
      <formula>IF(RIGHT(TEXT(AI36,"0.#"),1)=".",FALSE,TRUE)</formula>
    </cfRule>
    <cfRule type="expression" dxfId="30" priority="32">
      <formula>IF(RIGHT(TEXT(AI36,"0.#"),1)=".",TRUE,FALSE)</formula>
    </cfRule>
  </conditionalFormatting>
  <conditionalFormatting sqref="AL153:AO158">
    <cfRule type="expression" dxfId="29" priority="27">
      <formula>IF(AND(AL153&gt;=0, RIGHT(TEXT(AL153,"0.#"),1)&lt;&gt;"."),TRUE,FALSE)</formula>
    </cfRule>
    <cfRule type="expression" dxfId="28" priority="28">
      <formula>IF(AND(AL153&gt;=0, RIGHT(TEXT(AL153,"0.#"),1)="."),TRUE,FALSE)</formula>
    </cfRule>
    <cfRule type="expression" dxfId="27" priority="29">
      <formula>IF(AND(AL153&lt;0, RIGHT(TEXT(AL153,"0.#"),1)&lt;&gt;"."),TRUE,FALSE)</formula>
    </cfRule>
    <cfRule type="expression" dxfId="26" priority="30">
      <formula>IF(AND(AL153&lt;0, RIGHT(TEXT(AL153,"0.#"),1)="."),TRUE,FALSE)</formula>
    </cfRule>
  </conditionalFormatting>
  <conditionalFormatting sqref="AL171:AO174 AL180:AO180 AL176:AO177">
    <cfRule type="expression" dxfId="25" priority="23">
      <formula>IF(AND(AL171&gt;=0, RIGHT(TEXT(AL171,"0.#"),1)&lt;&gt;"."),TRUE,FALSE)</formula>
    </cfRule>
    <cfRule type="expression" dxfId="24" priority="24">
      <formula>IF(AND(AL171&gt;=0, RIGHT(TEXT(AL171,"0.#"),1)="."),TRUE,FALSE)</formula>
    </cfRule>
    <cfRule type="expression" dxfId="23" priority="25">
      <formula>IF(AND(AL171&lt;0, RIGHT(TEXT(AL171,"0.#"),1)&lt;&gt;"."),TRUE,FALSE)</formula>
    </cfRule>
    <cfRule type="expression" dxfId="22" priority="26">
      <formula>IF(AND(AL171&lt;0, RIGHT(TEXT(AL171,"0.#"),1)="."),TRUE,FALSE)</formula>
    </cfRule>
  </conditionalFormatting>
  <conditionalFormatting sqref="AL164:AO167">
    <cfRule type="expression" dxfId="21" priority="19">
      <formula>IF(AND(AL164&gt;=0, RIGHT(TEXT(AL164,"0.#"),1)&lt;&gt;"."),TRUE,FALSE)</formula>
    </cfRule>
    <cfRule type="expression" dxfId="20" priority="20">
      <formula>IF(AND(AL164&gt;=0, RIGHT(TEXT(AL164,"0.#"),1)="."),TRUE,FALSE)</formula>
    </cfRule>
    <cfRule type="expression" dxfId="19" priority="21">
      <formula>IF(AND(AL164&lt;0, RIGHT(TEXT(AL164,"0.#"),1)&lt;&gt;"."),TRUE,FALSE)</formula>
    </cfRule>
    <cfRule type="expression" dxfId="18" priority="22">
      <formula>IF(AND(AL164&lt;0, RIGHT(TEXT(AL164,"0.#"),1)="."),TRUE,FALSE)</formula>
    </cfRule>
  </conditionalFormatting>
  <conditionalFormatting sqref="Y178">
    <cfRule type="expression" dxfId="17" priority="17">
      <formula>IF(RIGHT(TEXT(Y178,"0.#"),1)=".",FALSE,TRUE)</formula>
    </cfRule>
    <cfRule type="expression" dxfId="16" priority="18">
      <formula>IF(RIGHT(TEXT(Y178,"0.#"),1)=".",TRUE,FALSE)</formula>
    </cfRule>
  </conditionalFormatting>
  <conditionalFormatting sqref="AL178:AO178">
    <cfRule type="expression" dxfId="15" priority="13">
      <formula>IF(AND(AL178&gt;=0, RIGHT(TEXT(AL178,"0.#"),1)&lt;&gt;"."),TRUE,FALSE)</formula>
    </cfRule>
    <cfRule type="expression" dxfId="14" priority="14">
      <formula>IF(AND(AL178&gt;=0, RIGHT(TEXT(AL178,"0.#"),1)="."),TRUE,FALSE)</formula>
    </cfRule>
    <cfRule type="expression" dxfId="13" priority="15">
      <formula>IF(AND(AL178&lt;0, RIGHT(TEXT(AL178,"0.#"),1)&lt;&gt;"."),TRUE,FALSE)</formula>
    </cfRule>
    <cfRule type="expression" dxfId="12" priority="16">
      <formula>IF(AND(AL178&lt;0, RIGHT(TEXT(AL178,"0.#"),1)="."),TRUE,FALSE)</formula>
    </cfRule>
  </conditionalFormatting>
  <conditionalFormatting sqref="Y179">
    <cfRule type="expression" dxfId="11" priority="11">
      <formula>IF(RIGHT(TEXT(Y179,"0.#"),1)=".",FALSE,TRUE)</formula>
    </cfRule>
    <cfRule type="expression" dxfId="10" priority="12">
      <formula>IF(RIGHT(TEXT(Y179,"0.#"),1)=".",TRUE,FALSE)</formula>
    </cfRule>
  </conditionalFormatting>
  <conditionalFormatting sqref="AL179:AO179">
    <cfRule type="expression" dxfId="9" priority="7">
      <formula>IF(AND(AL179&gt;=0, RIGHT(TEXT(AL179,"0.#"),1)&lt;&gt;"."),TRUE,FALSE)</formula>
    </cfRule>
    <cfRule type="expression" dxfId="8" priority="8">
      <formula>IF(AND(AL179&gt;=0, RIGHT(TEXT(AL179,"0.#"),1)="."),TRUE,FALSE)</formula>
    </cfRule>
    <cfRule type="expression" dxfId="7" priority="9">
      <formula>IF(AND(AL179&lt;0, RIGHT(TEXT(AL179,"0.#"),1)&lt;&gt;"."),TRUE,FALSE)</formula>
    </cfRule>
    <cfRule type="expression" dxfId="6" priority="10">
      <formula>IF(AND(AL179&lt;0, RIGHT(TEXT(AL179,"0.#"),1)="."),TRUE,FALSE)</formula>
    </cfRule>
  </conditionalFormatting>
  <conditionalFormatting sqref="Y175">
    <cfRule type="expression" dxfId="5" priority="5">
      <formula>IF(RIGHT(TEXT(Y175,"0.#"),1)=".",FALSE,TRUE)</formula>
    </cfRule>
    <cfRule type="expression" dxfId="4" priority="6">
      <formula>IF(RIGHT(TEXT(Y175,"0.#"),1)=".",TRUE,FALSE)</formula>
    </cfRule>
  </conditionalFormatting>
  <conditionalFormatting sqref="AL175:AO175">
    <cfRule type="expression" dxfId="3" priority="1">
      <formula>IF(AND(AL175&gt;=0, RIGHT(TEXT(AL175,"0.#"),1)&lt;&gt;"."),TRUE,FALSE)</formula>
    </cfRule>
    <cfRule type="expression" dxfId="2" priority="2">
      <formula>IF(AND(AL175&gt;=0, RIGHT(TEXT(AL175,"0.#"),1)="."),TRUE,FALSE)</formula>
    </cfRule>
    <cfRule type="expression" dxfId="1" priority="3">
      <formula>IF(AND(AL175&lt;0, RIGHT(TEXT(AL175,"0.#"),1)&lt;&gt;"."),TRUE,FALSE)</formula>
    </cfRule>
    <cfRule type="expression" dxfId="0" priority="4">
      <formula>IF(AND(AL175&lt;0, RIGHT(TEXT(AL175,"0.#"),1)="."),TRUE,FALSE)</formula>
    </cfRule>
  </conditionalFormatting>
  <dataValidations count="17">
    <dataValidation type="whole" allowBlank="1" showInputMessage="1" showErrorMessage="1" sqref="O106:P107 AX106:AX108 AA106:AB107 AM106:AN107">
      <formula1>0</formula1>
      <formula2>99</formula2>
    </dataValidation>
    <dataValidation type="whole" allowBlank="1" showInputMessage="1" showErrorMessage="1" sqref="AJ106:AK107 X106:Y107 AJ108 L106:L108 M106:M107 X108 AU106:AV107 J82:J8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2:E92">
      <formula1>T行政事業レビュー推進チームの所見</formula1>
    </dataValidation>
    <dataValidation type="custom" imeMode="disabled" allowBlank="1" showInputMessage="1" showErrorMessage="1" sqref="AH152:AK158 AH162:AK167 AH171:AK180 AH184:AK184">
      <formula1>OR(AND(MOD(IF(ISNUMBER(AH152), AH152, 0.5),1)=0, 0&lt;=AH152), AH152="-")</formula1>
    </dataValidation>
    <dataValidation type="whole" imeMode="disabled" allowBlank="1" showInputMessage="1" showErrorMessage="1" sqref="AW2:AX2">
      <formula1>0</formula1>
      <formula2>99</formula2>
    </dataValidation>
    <dataValidation type="list" allowBlank="1" showInputMessage="1" showErrorMessage="1" sqref="A94:E94">
      <formula1>T所見を踏まえた改善点</formula1>
    </dataValidation>
    <dataValidation type="list" allowBlank="1" showInputMessage="1" showErrorMessage="1" error="プルダウンリストから選択してください。" sqref="AD67:AF68">
      <formula1>"有,無"</formula1>
    </dataValidation>
    <dataValidation type="list" allowBlank="1" showInputMessage="1" showErrorMessage="1" error="プルダウンリストから選択してください。" sqref="AD63:AF66 AD69:AD80 AE69:AF73 AE75:AF80">
      <formula1>"○,△,×,‐"</formula1>
    </dataValidation>
    <dataValidation type="list" allowBlank="1" showInputMessage="1" showErrorMessage="1" sqref="AO146 AR54">
      <formula1>"　, ☑"</formula1>
    </dataValidation>
    <dataValidation type="list" allowBlank="1" showInputMessage="1" showErrorMessage="1" sqref="S5:X5">
      <formula1>T終了年度</formula1>
    </dataValidation>
    <dataValidation type="list" allowBlank="1" showInputMessage="1" showErrorMessage="1" sqref="H82:I86">
      <formula1>T事業番号</formula1>
    </dataValidation>
    <dataValidation type="custom" imeMode="disabled" allowBlank="1" showInputMessage="1" showErrorMessage="1" sqref="AY23 AQ50:AR50 P13:AX13 AR15:AX15 P14:AQ18 AR18:AX18 P19:AJ19 P23:AC29 Y138:AB139 AU138:AX139 Y143:AB144 AU143:AX144 Y152:AB158 AL152:AO158 Y162:AB167 AL162:AO167 Y171:AB180 AL171:AO180 Y184:AB184 AL184:AO184 AQ38:AR38 AU38:AX38 AE39:AX41 AE32:AX33 AE35:AX35 AU50:AX50 AE51:AX53">
      <formula1>OR(ISNUMBER(P13), P13="-")</formula1>
    </dataValidation>
    <dataValidation type="list" allowBlank="1" showInputMessage="1" showErrorMessage="1" sqref="Q108:R108 AO108:AP108 AC108:AD108">
      <formula1>$U$47</formula1>
    </dataValidation>
    <dataValidation type="custom" allowBlank="1" showInputMessage="1" showErrorMessage="1" errorTitle="法人番号チェック" error="法人番号は13桁の数字で入力してください。" sqref="J184:O184 J171:O180 J162:O167 J152:O158">
      <formula1>OR(J152="-",AND(LEN(J152)=13,IFERROR(SEARCH("-",J152),"")="",IFERROR(SEARCH(".",J152),"")="",ISNUMBER(J152)))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108" max="16383" man="1"/>
    <brk id="14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U107:V107 I107:J107 AG107:AH107 AR107:AS107</xm:sqref>
        </x14:dataValidation>
        <x14:dataValidation type="list" allowBlank="1" showInputMessage="1" showErrorMessage="1">
          <x14:formula1>
            <xm:f>入力規則等!$U$40:$U$42</xm:f>
          </x14:formula1>
          <xm:sqref>AG106:AH106 U106:V106 I106:J106 AR106:AS106</xm:sqref>
        </x14:dataValidation>
        <x14:dataValidation type="list" allowBlank="1" showInputMessage="1" showErrorMessage="1">
          <x14:formula1>
            <xm:f>入力規則等!$AG$2:$AG$13</xm:f>
          </x14:formula1>
          <xm:sqref>AC152:AG158 AC162:AG167 AC171:AG180 AC184:AG184</xm:sqref>
        </x14:dataValidation>
        <x14:dataValidation type="list" allowBlank="1" showInputMessage="1" showErrorMessage="1">
          <x14:formula1>
            <xm:f>入力規則等!$AI$2:$AI$8</xm:f>
          </x14:formula1>
          <xm:sqref>J58:T58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AO106:AP107 Q106:S107 AC106:AE107 E106:G107</xm:sqref>
        </x14:dataValidation>
        <x14:dataValidation type="list" allowBlank="1" showInputMessage="1" showErrorMessage="1">
          <x14:formula1>
            <xm:f>入力規則等!$U$48</xm:f>
          </x14:formula1>
          <xm:sqref>E108:F108</xm:sqref>
        </x14:dataValidation>
        <x14:dataValidation type="list" allowBlank="1" showInputMessage="1" showErrorMessage="1">
          <x14:formula1>
            <xm:f>入力規則等!$U$13:$U$35</xm:f>
          </x14:formula1>
          <xm:sqref>AJ2:AM2 E82:G86 AE108:AG108 G108:I108 AQ108:AS108 S108:U108</xm:sqref>
        </x14:dataValidation>
        <x14:dataValidation type="list" allowBlank="1" showInputMessage="1" showErrorMessage="1">
          <x14:formula1>
            <xm:f>入力規則等!$U$56:$U$58</xm:f>
          </x14:formula1>
          <xm:sqref>J108:K108 AT108:AU108 AH108:AI108 V108:W108</xm:sqref>
        </x14:dataValidation>
        <x14:dataValidation type="list" allowBlank="1" showInputMessage="1" showErrorMessage="1">
          <x14:formula1>
            <xm:f>入力規則等!$U$49</xm:f>
          </x14:formula1>
          <xm:sqref>C82:D86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391</v>
      </c>
      <c r="AA1" s="29" t="s">
        <v>77</v>
      </c>
      <c r="AB1" s="29" t="s">
        <v>392</v>
      </c>
      <c r="AC1" s="29" t="s">
        <v>31</v>
      </c>
      <c r="AD1" s="28"/>
      <c r="AE1" s="29" t="s">
        <v>43</v>
      </c>
      <c r="AF1" s="30"/>
      <c r="AG1" s="39" t="s">
        <v>173</v>
      </c>
      <c r="AI1" s="39" t="s">
        <v>176</v>
      </c>
      <c r="AK1" s="39" t="s">
        <v>180</v>
      </c>
      <c r="AM1" s="54"/>
      <c r="AN1" s="54"/>
      <c r="AP1" s="28" t="s">
        <v>219</v>
      </c>
    </row>
    <row r="2" spans="1:42" ht="13.5" customHeight="1" x14ac:dyDescent="0.15">
      <c r="A2" s="14" t="s">
        <v>80</v>
      </c>
      <c r="B2" s="15"/>
      <c r="C2" s="13" t="str">
        <f>IF(B2="","",A2)</f>
        <v/>
      </c>
      <c r="D2" s="13" t="str">
        <f>IF(C2="","",IF(D1&lt;&gt;"",CONCATENATE(D1,"、",C2),C2))</f>
        <v/>
      </c>
      <c r="F2" s="12" t="s">
        <v>67</v>
      </c>
      <c r="G2" s="17" t="s">
        <v>598</v>
      </c>
      <c r="H2" s="13" t="str">
        <f>IF(G2="","",F2)</f>
        <v>一般会計</v>
      </c>
      <c r="I2" s="13" t="str">
        <f>IF(H2="","",IF(I1&lt;&gt;"",CONCATENATE(I1,"、",H2),H2))</f>
        <v>一般会計</v>
      </c>
      <c r="K2" s="14" t="s">
        <v>97</v>
      </c>
      <c r="L2" s="15"/>
      <c r="M2" s="13" t="str">
        <f>IF(L2="","",K2)</f>
        <v/>
      </c>
      <c r="N2" s="13" t="str">
        <f>IF(M2="","",IF(N1&lt;&gt;"",CONCATENATE(N1,"、",M2),M2))</f>
        <v/>
      </c>
      <c r="O2" s="13"/>
      <c r="P2" s="12" t="s">
        <v>69</v>
      </c>
      <c r="Q2" s="17" t="s">
        <v>598</v>
      </c>
      <c r="R2" s="13" t="str">
        <f>IF(Q2="","",P2)</f>
        <v>直接実施</v>
      </c>
      <c r="S2" s="13" t="str">
        <f>IF(R2="","",IF(S1&lt;&gt;"",CONCATENATE(S1,"、",R2),R2))</f>
        <v>直接実施</v>
      </c>
      <c r="T2" s="13"/>
      <c r="U2" s="69">
        <v>21</v>
      </c>
      <c r="W2" s="32" t="s">
        <v>165</v>
      </c>
      <c r="Y2" s="32" t="s">
        <v>63</v>
      </c>
      <c r="Z2" s="32" t="s">
        <v>63</v>
      </c>
      <c r="AA2" s="62" t="s">
        <v>261</v>
      </c>
      <c r="AB2" s="62" t="s">
        <v>486</v>
      </c>
      <c r="AC2" s="63" t="s">
        <v>129</v>
      </c>
      <c r="AD2" s="28"/>
      <c r="AE2" s="34" t="s">
        <v>161</v>
      </c>
      <c r="AF2" s="30"/>
      <c r="AG2" s="40" t="s">
        <v>227</v>
      </c>
      <c r="AI2" s="39" t="s">
        <v>258</v>
      </c>
      <c r="AK2" s="39" t="s">
        <v>181</v>
      </c>
      <c r="AM2" s="54"/>
      <c r="AN2" s="54"/>
      <c r="AP2" s="40" t="s">
        <v>227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517</v>
      </c>
      <c r="W3" s="32" t="s">
        <v>140</v>
      </c>
      <c r="Y3" s="32" t="s">
        <v>64</v>
      </c>
      <c r="Z3" s="32" t="s">
        <v>393</v>
      </c>
      <c r="AA3" s="62" t="s">
        <v>359</v>
      </c>
      <c r="AB3" s="62" t="s">
        <v>487</v>
      </c>
      <c r="AC3" s="63" t="s">
        <v>130</v>
      </c>
      <c r="AD3" s="28"/>
      <c r="AE3" s="34" t="s">
        <v>162</v>
      </c>
      <c r="AF3" s="30"/>
      <c r="AG3" s="40" t="s">
        <v>228</v>
      </c>
      <c r="AI3" s="39" t="s">
        <v>175</v>
      </c>
      <c r="AK3" s="39" t="str">
        <f>CHAR(CODE(AK2)+1)</f>
        <v>B</v>
      </c>
      <c r="AM3" s="54"/>
      <c r="AN3" s="54"/>
      <c r="AP3" s="40" t="s">
        <v>228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576</v>
      </c>
      <c r="W4" s="32" t="s">
        <v>141</v>
      </c>
      <c r="Y4" s="32" t="s">
        <v>266</v>
      </c>
      <c r="Z4" s="32" t="s">
        <v>394</v>
      </c>
      <c r="AA4" s="62" t="s">
        <v>360</v>
      </c>
      <c r="AB4" s="62" t="s">
        <v>488</v>
      </c>
      <c r="AC4" s="62" t="s">
        <v>131</v>
      </c>
      <c r="AD4" s="28"/>
      <c r="AE4" s="34" t="s">
        <v>163</v>
      </c>
      <c r="AF4" s="30"/>
      <c r="AG4" s="40" t="s">
        <v>229</v>
      </c>
      <c r="AI4" s="39" t="s">
        <v>177</v>
      </c>
      <c r="AK4" s="39" t="str">
        <f t="shared" ref="AK4:AK49" si="7">CHAR(CODE(AK3)+1)</f>
        <v>C</v>
      </c>
      <c r="AM4" s="54"/>
      <c r="AN4" s="54"/>
      <c r="AP4" s="40" t="s">
        <v>229</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541</v>
      </c>
      <c r="Y5" s="32" t="s">
        <v>267</v>
      </c>
      <c r="Z5" s="32" t="s">
        <v>395</v>
      </c>
      <c r="AA5" s="62" t="s">
        <v>361</v>
      </c>
      <c r="AB5" s="62" t="s">
        <v>489</v>
      </c>
      <c r="AC5" s="62" t="s">
        <v>164</v>
      </c>
      <c r="AD5" s="31"/>
      <c r="AE5" s="34" t="s">
        <v>239</v>
      </c>
      <c r="AF5" s="30"/>
      <c r="AG5" s="40" t="s">
        <v>230</v>
      </c>
      <c r="AI5" s="39" t="s">
        <v>264</v>
      </c>
      <c r="AK5" s="39" t="str">
        <f t="shared" si="7"/>
        <v>D</v>
      </c>
      <c r="AP5" s="40" t="s">
        <v>230</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241</v>
      </c>
      <c r="W6" s="32" t="s">
        <v>543</v>
      </c>
      <c r="Y6" s="32" t="s">
        <v>268</v>
      </c>
      <c r="Z6" s="32" t="s">
        <v>396</v>
      </c>
      <c r="AA6" s="62" t="s">
        <v>362</v>
      </c>
      <c r="AB6" s="62" t="s">
        <v>490</v>
      </c>
      <c r="AC6" s="62" t="s">
        <v>132</v>
      </c>
      <c r="AD6" s="31"/>
      <c r="AE6" s="34" t="s">
        <v>237</v>
      </c>
      <c r="AF6" s="30"/>
      <c r="AG6" s="40" t="s">
        <v>231</v>
      </c>
      <c r="AI6" s="39" t="s">
        <v>265</v>
      </c>
      <c r="AK6" s="39" t="str">
        <f>CHAR(CODE(AK5)+1)</f>
        <v>E</v>
      </c>
      <c r="AP6" s="40" t="s">
        <v>231</v>
      </c>
    </row>
    <row r="7" spans="1:42" ht="13.5" customHeight="1" x14ac:dyDescent="0.15">
      <c r="A7" s="14" t="s">
        <v>85</v>
      </c>
      <c r="B7" s="15"/>
      <c r="C7" s="13" t="str">
        <f t="shared" si="0"/>
        <v/>
      </c>
      <c r="D7" s="13" t="str">
        <f t="shared" si="8"/>
        <v/>
      </c>
      <c r="F7" s="18" t="s">
        <v>188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269</v>
      </c>
      <c r="Z7" s="32" t="s">
        <v>397</v>
      </c>
      <c r="AA7" s="62" t="s">
        <v>363</v>
      </c>
      <c r="AB7" s="62" t="s">
        <v>491</v>
      </c>
      <c r="AC7" s="31"/>
      <c r="AD7" s="31"/>
      <c r="AE7" s="32" t="s">
        <v>132</v>
      </c>
      <c r="AF7" s="30"/>
      <c r="AG7" s="40" t="s">
        <v>232</v>
      </c>
      <c r="AH7" s="57"/>
      <c r="AI7" s="40" t="s">
        <v>254</v>
      </c>
      <c r="AK7" s="39" t="str">
        <f>CHAR(CODE(AK6)+1)</f>
        <v>F</v>
      </c>
      <c r="AP7" s="40" t="s">
        <v>232</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262</v>
      </c>
      <c r="W8" s="32" t="s">
        <v>143</v>
      </c>
      <c r="Y8" s="32" t="s">
        <v>270</v>
      </c>
      <c r="Z8" s="32" t="s">
        <v>398</v>
      </c>
      <c r="AA8" s="62" t="s">
        <v>364</v>
      </c>
      <c r="AB8" s="62" t="s">
        <v>492</v>
      </c>
      <c r="AC8" s="31"/>
      <c r="AD8" s="31"/>
      <c r="AE8" s="31"/>
      <c r="AF8" s="30"/>
      <c r="AG8" s="40" t="s">
        <v>233</v>
      </c>
      <c r="AI8" s="39" t="s">
        <v>255</v>
      </c>
      <c r="AK8" s="39" t="str">
        <f t="shared" si="7"/>
        <v>G</v>
      </c>
      <c r="AP8" s="40" t="s">
        <v>233</v>
      </c>
    </row>
    <row r="9" spans="1:42" ht="13.5" customHeight="1" x14ac:dyDescent="0.15">
      <c r="A9" s="14" t="s">
        <v>87</v>
      </c>
      <c r="B9" s="15"/>
      <c r="C9" s="13" t="str">
        <f t="shared" si="0"/>
        <v/>
      </c>
      <c r="D9" s="13" t="str">
        <f t="shared" si="8"/>
        <v/>
      </c>
      <c r="F9" s="18" t="s">
        <v>189</v>
      </c>
      <c r="G9" s="17"/>
      <c r="H9" s="13" t="str">
        <f t="shared" si="1"/>
        <v/>
      </c>
      <c r="I9" s="13" t="str">
        <f t="shared" si="5"/>
        <v>一般会計</v>
      </c>
      <c r="K9" s="14" t="s">
        <v>104</v>
      </c>
      <c r="L9" s="15"/>
      <c r="M9" s="13" t="str">
        <f t="shared" si="2"/>
        <v/>
      </c>
      <c r="N9" s="13" t="str">
        <f t="shared" si="6"/>
        <v/>
      </c>
      <c r="O9" s="13"/>
      <c r="P9" s="13"/>
      <c r="Q9" s="19"/>
      <c r="T9" s="13"/>
      <c r="U9" s="32" t="s">
        <v>263</v>
      </c>
      <c r="W9" s="32" t="s">
        <v>144</v>
      </c>
      <c r="Y9" s="32" t="s">
        <v>271</v>
      </c>
      <c r="Z9" s="32" t="s">
        <v>399</v>
      </c>
      <c r="AA9" s="62" t="s">
        <v>365</v>
      </c>
      <c r="AB9" s="62" t="s">
        <v>493</v>
      </c>
      <c r="AC9" s="31"/>
      <c r="AD9" s="31"/>
      <c r="AE9" s="31"/>
      <c r="AF9" s="30"/>
      <c r="AG9" s="40" t="s">
        <v>234</v>
      </c>
      <c r="AI9" s="53"/>
      <c r="AK9" s="39" t="str">
        <f t="shared" si="7"/>
        <v>H</v>
      </c>
      <c r="AP9" s="40" t="s">
        <v>234</v>
      </c>
    </row>
    <row r="10" spans="1:42" ht="13.5" customHeight="1" x14ac:dyDescent="0.15">
      <c r="A10" s="14" t="s">
        <v>207</v>
      </c>
      <c r="B10" s="15"/>
      <c r="C10" s="13" t="str">
        <f t="shared" si="0"/>
        <v/>
      </c>
      <c r="D10" s="13" t="str">
        <f t="shared" si="8"/>
        <v/>
      </c>
      <c r="F10" s="18" t="s">
        <v>111</v>
      </c>
      <c r="G10" s="17"/>
      <c r="H10" s="13" t="str">
        <f t="shared" si="1"/>
        <v/>
      </c>
      <c r="I10" s="13" t="str">
        <f t="shared" si="5"/>
        <v>一般会計</v>
      </c>
      <c r="K10" s="14" t="s">
        <v>208</v>
      </c>
      <c r="L10" s="15"/>
      <c r="M10" s="13" t="str">
        <f t="shared" si="2"/>
        <v/>
      </c>
      <c r="N10" s="13" t="str">
        <f t="shared" si="6"/>
        <v/>
      </c>
      <c r="O10" s="13"/>
      <c r="P10" s="13" t="str">
        <f>S8</f>
        <v>直接実施</v>
      </c>
      <c r="Q10" s="19"/>
      <c r="T10" s="13"/>
      <c r="W10" s="32" t="s">
        <v>145</v>
      </c>
      <c r="Y10" s="32" t="s">
        <v>272</v>
      </c>
      <c r="Z10" s="32" t="s">
        <v>400</v>
      </c>
      <c r="AA10" s="62" t="s">
        <v>366</v>
      </c>
      <c r="AB10" s="62" t="s">
        <v>494</v>
      </c>
      <c r="AC10" s="31"/>
      <c r="AD10" s="31"/>
      <c r="AE10" s="31"/>
      <c r="AF10" s="30"/>
      <c r="AG10" s="40" t="s">
        <v>222</v>
      </c>
      <c r="AK10" s="39" t="str">
        <f t="shared" si="7"/>
        <v>I</v>
      </c>
      <c r="AP10" s="39" t="s">
        <v>220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598</v>
      </c>
      <c r="M11" s="13" t="str">
        <f t="shared" si="2"/>
        <v>その他の事項経費</v>
      </c>
      <c r="N11" s="13" t="str">
        <f t="shared" si="6"/>
        <v>その他の事項経費</v>
      </c>
      <c r="O11" s="13"/>
      <c r="P11" s="13"/>
      <c r="Q11" s="19"/>
      <c r="T11" s="13"/>
      <c r="W11" s="32" t="s">
        <v>573</v>
      </c>
      <c r="Y11" s="32" t="s">
        <v>273</v>
      </c>
      <c r="Z11" s="32" t="s">
        <v>401</v>
      </c>
      <c r="AA11" s="62" t="s">
        <v>367</v>
      </c>
      <c r="AB11" s="62" t="s">
        <v>495</v>
      </c>
      <c r="AC11" s="31"/>
      <c r="AD11" s="31"/>
      <c r="AE11" s="31"/>
      <c r="AF11" s="30"/>
      <c r="AG11" s="39" t="s">
        <v>225</v>
      </c>
      <c r="AK11" s="39"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518</v>
      </c>
      <c r="W12" s="32" t="s">
        <v>146</v>
      </c>
      <c r="Y12" s="32" t="s">
        <v>274</v>
      </c>
      <c r="Z12" s="32" t="s">
        <v>402</v>
      </c>
      <c r="AA12" s="62" t="s">
        <v>368</v>
      </c>
      <c r="AB12" s="62" t="s">
        <v>496</v>
      </c>
      <c r="AC12" s="31"/>
      <c r="AD12" s="31"/>
      <c r="AE12" s="31"/>
      <c r="AF12" s="30"/>
      <c r="AG12" s="39" t="s">
        <v>223</v>
      </c>
      <c r="AK12" s="39"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275</v>
      </c>
      <c r="Z13" s="32" t="s">
        <v>403</v>
      </c>
      <c r="AA13" s="62" t="s">
        <v>369</v>
      </c>
      <c r="AB13" s="62" t="s">
        <v>497</v>
      </c>
      <c r="AC13" s="31"/>
      <c r="AD13" s="31"/>
      <c r="AE13" s="31"/>
      <c r="AF13" s="30"/>
      <c r="AG13" s="39" t="s">
        <v>224</v>
      </c>
      <c r="AK13" s="39"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519</v>
      </c>
      <c r="W14" s="32" t="s">
        <v>148</v>
      </c>
      <c r="Y14" s="32" t="s">
        <v>276</v>
      </c>
      <c r="Z14" s="32" t="s">
        <v>404</v>
      </c>
      <c r="AA14" s="62" t="s">
        <v>370</v>
      </c>
      <c r="AB14" s="62" t="s">
        <v>498</v>
      </c>
      <c r="AC14" s="31"/>
      <c r="AD14" s="31"/>
      <c r="AE14" s="31"/>
      <c r="AF14" s="30"/>
      <c r="AG14" s="53"/>
      <c r="AK14" s="39"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520</v>
      </c>
      <c r="W15" s="32" t="s">
        <v>149</v>
      </c>
      <c r="Y15" s="32" t="s">
        <v>277</v>
      </c>
      <c r="Z15" s="32" t="s">
        <v>405</v>
      </c>
      <c r="AA15" s="62" t="s">
        <v>371</v>
      </c>
      <c r="AB15" s="62" t="s">
        <v>499</v>
      </c>
      <c r="AC15" s="31"/>
      <c r="AD15" s="31"/>
      <c r="AE15" s="31"/>
      <c r="AF15" s="30"/>
      <c r="AG15" s="54"/>
      <c r="AK15" s="39"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521</v>
      </c>
      <c r="W16" s="32" t="s">
        <v>150</v>
      </c>
      <c r="Y16" s="32" t="s">
        <v>278</v>
      </c>
      <c r="Z16" s="32" t="s">
        <v>406</v>
      </c>
      <c r="AA16" s="62" t="s">
        <v>372</v>
      </c>
      <c r="AB16" s="62" t="s">
        <v>500</v>
      </c>
      <c r="AC16" s="31"/>
      <c r="AD16" s="31"/>
      <c r="AE16" s="31"/>
      <c r="AF16" s="30"/>
      <c r="AG16" s="54"/>
      <c r="AK16" s="39"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539</v>
      </c>
      <c r="W17" s="32" t="s">
        <v>151</v>
      </c>
      <c r="Y17" s="32" t="s">
        <v>279</v>
      </c>
      <c r="Z17" s="32" t="s">
        <v>407</v>
      </c>
      <c r="AA17" s="62" t="s">
        <v>373</v>
      </c>
      <c r="AB17" s="62" t="s">
        <v>501</v>
      </c>
      <c r="AC17" s="31"/>
      <c r="AD17" s="31"/>
      <c r="AE17" s="31"/>
      <c r="AF17" s="30"/>
      <c r="AG17" s="54"/>
      <c r="AK17" s="39"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522</v>
      </c>
      <c r="W18" s="32" t="s">
        <v>152</v>
      </c>
      <c r="Y18" s="32" t="s">
        <v>280</v>
      </c>
      <c r="Z18" s="32" t="s">
        <v>408</v>
      </c>
      <c r="AA18" s="62" t="s">
        <v>374</v>
      </c>
      <c r="AB18" s="62" t="s">
        <v>502</v>
      </c>
      <c r="AC18" s="31"/>
      <c r="AD18" s="31"/>
      <c r="AE18" s="31"/>
      <c r="AF18" s="30"/>
      <c r="AK18" s="39" t="str">
        <f t="shared" si="7"/>
        <v>Q</v>
      </c>
    </row>
    <row r="19" spans="1:37" ht="13.5" customHeight="1" x14ac:dyDescent="0.15">
      <c r="A19" s="14" t="s">
        <v>199</v>
      </c>
      <c r="B19" s="15"/>
      <c r="C19" s="13" t="str">
        <f t="shared" si="9"/>
        <v/>
      </c>
      <c r="D19" s="13" t="str">
        <f t="shared" si="8"/>
        <v/>
      </c>
      <c r="F19" s="18" t="s">
        <v>120</v>
      </c>
      <c r="G19" s="17"/>
      <c r="H19" s="13" t="str">
        <f t="shared" si="1"/>
        <v/>
      </c>
      <c r="I19" s="13" t="str">
        <f t="shared" si="5"/>
        <v>一般会計</v>
      </c>
      <c r="K19" s="13"/>
      <c r="L19" s="13"/>
      <c r="O19" s="13"/>
      <c r="P19" s="13"/>
      <c r="Q19" s="19"/>
      <c r="T19" s="13"/>
      <c r="U19" s="32" t="s">
        <v>523</v>
      </c>
      <c r="W19" s="32" t="s">
        <v>153</v>
      </c>
      <c r="Y19" s="32" t="s">
        <v>281</v>
      </c>
      <c r="Z19" s="32" t="s">
        <v>409</v>
      </c>
      <c r="AA19" s="62" t="s">
        <v>375</v>
      </c>
      <c r="AB19" s="62" t="s">
        <v>503</v>
      </c>
      <c r="AC19" s="31"/>
      <c r="AD19" s="31"/>
      <c r="AE19" s="31"/>
      <c r="AF19" s="30"/>
      <c r="AK19" s="39" t="str">
        <f t="shared" si="7"/>
        <v>R</v>
      </c>
    </row>
    <row r="20" spans="1:37" ht="13.5" customHeight="1" x14ac:dyDescent="0.15">
      <c r="A20" s="14" t="s">
        <v>200</v>
      </c>
      <c r="B20" s="15"/>
      <c r="C20" s="13" t="str">
        <f t="shared" si="9"/>
        <v/>
      </c>
      <c r="D20" s="13" t="str">
        <f t="shared" si="8"/>
        <v/>
      </c>
      <c r="F20" s="18" t="s">
        <v>198</v>
      </c>
      <c r="G20" s="17"/>
      <c r="H20" s="13" t="str">
        <f t="shared" si="1"/>
        <v/>
      </c>
      <c r="I20" s="13" t="str">
        <f t="shared" si="5"/>
        <v>一般会計</v>
      </c>
      <c r="K20" s="13"/>
      <c r="L20" s="13"/>
      <c r="O20" s="13"/>
      <c r="P20" s="13"/>
      <c r="Q20" s="19"/>
      <c r="T20" s="13"/>
      <c r="U20" s="32" t="s">
        <v>524</v>
      </c>
      <c r="W20" s="32" t="s">
        <v>154</v>
      </c>
      <c r="Y20" s="32" t="s">
        <v>282</v>
      </c>
      <c r="Z20" s="32" t="s">
        <v>410</v>
      </c>
      <c r="AA20" s="62" t="s">
        <v>376</v>
      </c>
      <c r="AB20" s="62" t="s">
        <v>504</v>
      </c>
      <c r="AC20" s="31"/>
      <c r="AD20" s="31"/>
      <c r="AE20" s="31"/>
      <c r="AF20" s="30"/>
      <c r="AK20" s="39" t="str">
        <f t="shared" si="7"/>
        <v>S</v>
      </c>
    </row>
    <row r="21" spans="1:37" ht="13.5" customHeight="1" x14ac:dyDescent="0.15">
      <c r="A21" s="14" t="s">
        <v>201</v>
      </c>
      <c r="B21" s="15"/>
      <c r="C21" s="13" t="str">
        <f t="shared" si="9"/>
        <v/>
      </c>
      <c r="D21" s="13" t="str">
        <f t="shared" si="8"/>
        <v/>
      </c>
      <c r="F21" s="18" t="s">
        <v>121</v>
      </c>
      <c r="G21" s="17"/>
      <c r="H21" s="13" t="str">
        <f t="shared" si="1"/>
        <v/>
      </c>
      <c r="I21" s="13" t="str">
        <f t="shared" si="5"/>
        <v>一般会計</v>
      </c>
      <c r="K21" s="13"/>
      <c r="L21" s="13"/>
      <c r="O21" s="13"/>
      <c r="P21" s="13"/>
      <c r="Q21" s="19"/>
      <c r="T21" s="13"/>
      <c r="U21" s="32" t="s">
        <v>525</v>
      </c>
      <c r="W21" s="32" t="s">
        <v>155</v>
      </c>
      <c r="Y21" s="32" t="s">
        <v>283</v>
      </c>
      <c r="Z21" s="32" t="s">
        <v>411</v>
      </c>
      <c r="AA21" s="62" t="s">
        <v>377</v>
      </c>
      <c r="AB21" s="62" t="s">
        <v>505</v>
      </c>
      <c r="AC21" s="31"/>
      <c r="AD21" s="31"/>
      <c r="AE21" s="31"/>
      <c r="AF21" s="30"/>
      <c r="AK21" s="39" t="str">
        <f t="shared" si="7"/>
        <v>T</v>
      </c>
    </row>
    <row r="22" spans="1:37" ht="13.5" customHeight="1" x14ac:dyDescent="0.15">
      <c r="A22" s="14" t="s">
        <v>202</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575</v>
      </c>
      <c r="W22" s="32" t="s">
        <v>156</v>
      </c>
      <c r="Y22" s="32" t="s">
        <v>284</v>
      </c>
      <c r="Z22" s="32" t="s">
        <v>412</v>
      </c>
      <c r="AA22" s="62" t="s">
        <v>378</v>
      </c>
      <c r="AB22" s="62" t="s">
        <v>506</v>
      </c>
      <c r="AC22" s="31"/>
      <c r="AD22" s="31"/>
      <c r="AE22" s="31"/>
      <c r="AF22" s="30"/>
      <c r="AK22" s="39" t="str">
        <f t="shared" si="7"/>
        <v>U</v>
      </c>
    </row>
    <row r="23" spans="1:37" ht="13.5" customHeight="1" x14ac:dyDescent="0.15">
      <c r="A23" s="60" t="s">
        <v>256</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526</v>
      </c>
      <c r="W23" s="32" t="s">
        <v>157</v>
      </c>
      <c r="Y23" s="32" t="s">
        <v>285</v>
      </c>
      <c r="Z23" s="32" t="s">
        <v>413</v>
      </c>
      <c r="AA23" s="62" t="s">
        <v>379</v>
      </c>
      <c r="AB23" s="62" t="s">
        <v>507</v>
      </c>
      <c r="AC23" s="31"/>
      <c r="AD23" s="31"/>
      <c r="AE23" s="31"/>
      <c r="AF23" s="30"/>
      <c r="AK23" s="39" t="str">
        <f t="shared" si="7"/>
        <v>V</v>
      </c>
    </row>
    <row r="24" spans="1:37" ht="13.5" customHeight="1" x14ac:dyDescent="0.15">
      <c r="A24" s="73"/>
      <c r="B24" s="58"/>
      <c r="F24" s="18" t="s">
        <v>259</v>
      </c>
      <c r="G24" s="17"/>
      <c r="H24" s="13" t="str">
        <f t="shared" si="1"/>
        <v/>
      </c>
      <c r="I24" s="13" t="str">
        <f t="shared" si="5"/>
        <v>一般会計</v>
      </c>
      <c r="K24" s="13"/>
      <c r="L24" s="13"/>
      <c r="O24" s="13"/>
      <c r="P24" s="13"/>
      <c r="Q24" s="19"/>
      <c r="T24" s="13"/>
      <c r="U24" s="32" t="s">
        <v>527</v>
      </c>
      <c r="W24" s="32" t="s">
        <v>158</v>
      </c>
      <c r="Y24" s="32" t="s">
        <v>286</v>
      </c>
      <c r="Z24" s="32" t="s">
        <v>414</v>
      </c>
      <c r="AA24" s="62" t="s">
        <v>380</v>
      </c>
      <c r="AB24" s="62" t="s">
        <v>508</v>
      </c>
      <c r="AC24" s="31"/>
      <c r="AD24" s="31"/>
      <c r="AE24" s="31"/>
      <c r="AF24" s="30"/>
      <c r="AK24" s="39" t="str">
        <f>CHAR(CODE(AK23)+1)</f>
        <v>W</v>
      </c>
    </row>
    <row r="25" spans="1:37" ht="13.5" customHeight="1" x14ac:dyDescent="0.15">
      <c r="A25" s="59"/>
      <c r="B25" s="58"/>
      <c r="F25" s="18" t="s">
        <v>124</v>
      </c>
      <c r="G25" s="17"/>
      <c r="H25" s="13" t="str">
        <f t="shared" si="1"/>
        <v/>
      </c>
      <c r="I25" s="13" t="str">
        <f t="shared" si="5"/>
        <v>一般会計</v>
      </c>
      <c r="K25" s="13"/>
      <c r="L25" s="13"/>
      <c r="O25" s="13"/>
      <c r="P25" s="13"/>
      <c r="Q25" s="19"/>
      <c r="T25" s="13"/>
      <c r="U25" s="32" t="s">
        <v>528</v>
      </c>
      <c r="W25" s="52"/>
      <c r="Y25" s="32" t="s">
        <v>287</v>
      </c>
      <c r="Z25" s="32" t="s">
        <v>415</v>
      </c>
      <c r="AA25" s="62" t="s">
        <v>381</v>
      </c>
      <c r="AB25" s="62" t="s">
        <v>509</v>
      </c>
      <c r="AC25" s="31"/>
      <c r="AD25" s="31"/>
      <c r="AE25" s="31"/>
      <c r="AF25" s="30"/>
      <c r="AK25" s="39" t="str">
        <f t="shared" si="7"/>
        <v>X</v>
      </c>
    </row>
    <row r="26" spans="1:37" ht="13.5" customHeight="1" x14ac:dyDescent="0.15">
      <c r="A26" s="59"/>
      <c r="B26" s="58"/>
      <c r="F26" s="18" t="s">
        <v>125</v>
      </c>
      <c r="G26" s="17"/>
      <c r="H26" s="13" t="str">
        <f t="shared" si="1"/>
        <v/>
      </c>
      <c r="I26" s="13" t="str">
        <f t="shared" si="5"/>
        <v>一般会計</v>
      </c>
      <c r="K26" s="13"/>
      <c r="L26" s="13"/>
      <c r="O26" s="13"/>
      <c r="P26" s="13"/>
      <c r="Q26" s="19"/>
      <c r="T26" s="13"/>
      <c r="U26" s="32" t="s">
        <v>529</v>
      </c>
      <c r="Y26" s="32" t="s">
        <v>288</v>
      </c>
      <c r="Z26" s="32" t="s">
        <v>416</v>
      </c>
      <c r="AA26" s="62" t="s">
        <v>382</v>
      </c>
      <c r="AB26" s="62" t="s">
        <v>510</v>
      </c>
      <c r="AC26" s="31"/>
      <c r="AD26" s="31"/>
      <c r="AE26" s="31"/>
      <c r="AF26" s="30"/>
      <c r="AK26" s="39"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530</v>
      </c>
      <c r="Y27" s="32" t="s">
        <v>289</v>
      </c>
      <c r="Z27" s="32" t="s">
        <v>417</v>
      </c>
      <c r="AA27" s="62" t="s">
        <v>383</v>
      </c>
      <c r="AB27" s="62" t="s">
        <v>511</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531</v>
      </c>
      <c r="Y28" s="32" t="s">
        <v>290</v>
      </c>
      <c r="Z28" s="32" t="s">
        <v>418</v>
      </c>
      <c r="AA28" s="62" t="s">
        <v>384</v>
      </c>
      <c r="AB28" s="62" t="s">
        <v>512</v>
      </c>
      <c r="AC28" s="31"/>
      <c r="AD28" s="31"/>
      <c r="AE28" s="31"/>
      <c r="AF28" s="30"/>
      <c r="AK28" s="39" t="s">
        <v>182</v>
      </c>
    </row>
    <row r="29" spans="1:37" ht="13.5" customHeight="1" x14ac:dyDescent="0.15">
      <c r="A29" s="13"/>
      <c r="B29" s="13"/>
      <c r="F29" s="18" t="s">
        <v>190</v>
      </c>
      <c r="G29" s="17"/>
      <c r="H29" s="13" t="str">
        <f t="shared" si="1"/>
        <v/>
      </c>
      <c r="I29" s="13" t="str">
        <f t="shared" si="5"/>
        <v>一般会計</v>
      </c>
      <c r="K29" s="13"/>
      <c r="L29" s="13"/>
      <c r="O29" s="13"/>
      <c r="P29" s="13"/>
      <c r="Q29" s="19"/>
      <c r="T29" s="13"/>
      <c r="U29" s="32" t="s">
        <v>532</v>
      </c>
      <c r="Y29" s="32" t="s">
        <v>291</v>
      </c>
      <c r="Z29" s="32" t="s">
        <v>419</v>
      </c>
      <c r="AA29" s="62" t="s">
        <v>385</v>
      </c>
      <c r="AB29" s="62" t="s">
        <v>513</v>
      </c>
      <c r="AC29" s="31"/>
      <c r="AD29" s="31"/>
      <c r="AE29" s="31"/>
      <c r="AF29" s="30"/>
      <c r="AK29" s="39" t="str">
        <f t="shared" si="7"/>
        <v>b</v>
      </c>
    </row>
    <row r="30" spans="1:37" ht="13.5" customHeight="1" x14ac:dyDescent="0.15">
      <c r="A30" s="13"/>
      <c r="B30" s="13"/>
      <c r="F30" s="18" t="s">
        <v>191</v>
      </c>
      <c r="G30" s="17"/>
      <c r="H30" s="13" t="str">
        <f t="shared" si="1"/>
        <v/>
      </c>
      <c r="I30" s="13" t="str">
        <f t="shared" si="5"/>
        <v>一般会計</v>
      </c>
      <c r="K30" s="13"/>
      <c r="L30" s="13"/>
      <c r="O30" s="13"/>
      <c r="P30" s="13"/>
      <c r="Q30" s="19"/>
      <c r="T30" s="13"/>
      <c r="U30" s="32" t="s">
        <v>533</v>
      </c>
      <c r="Y30" s="32" t="s">
        <v>292</v>
      </c>
      <c r="Z30" s="32" t="s">
        <v>420</v>
      </c>
      <c r="AA30" s="62" t="s">
        <v>386</v>
      </c>
      <c r="AB30" s="62" t="s">
        <v>514</v>
      </c>
      <c r="AC30" s="31"/>
      <c r="AD30" s="31"/>
      <c r="AE30" s="31"/>
      <c r="AF30" s="30"/>
      <c r="AK30" s="39" t="str">
        <f t="shared" si="7"/>
        <v>c</v>
      </c>
    </row>
    <row r="31" spans="1:37" ht="13.5" customHeight="1" x14ac:dyDescent="0.15">
      <c r="A31" s="13"/>
      <c r="B31" s="13"/>
      <c r="F31" s="18" t="s">
        <v>192</v>
      </c>
      <c r="G31" s="17"/>
      <c r="H31" s="13" t="str">
        <f t="shared" si="1"/>
        <v/>
      </c>
      <c r="I31" s="13" t="str">
        <f t="shared" si="5"/>
        <v>一般会計</v>
      </c>
      <c r="K31" s="13"/>
      <c r="L31" s="13"/>
      <c r="O31" s="13"/>
      <c r="P31" s="13"/>
      <c r="Q31" s="19"/>
      <c r="T31" s="13"/>
      <c r="U31" s="32" t="s">
        <v>534</v>
      </c>
      <c r="Y31" s="32" t="s">
        <v>293</v>
      </c>
      <c r="Z31" s="32" t="s">
        <v>421</v>
      </c>
      <c r="AA31" s="62" t="s">
        <v>387</v>
      </c>
      <c r="AB31" s="62" t="s">
        <v>515</v>
      </c>
      <c r="AC31" s="31"/>
      <c r="AD31" s="31"/>
      <c r="AE31" s="31"/>
      <c r="AF31" s="30"/>
      <c r="AK31" s="39" t="str">
        <f t="shared" si="7"/>
        <v>d</v>
      </c>
    </row>
    <row r="32" spans="1:37" ht="13.5" customHeight="1" x14ac:dyDescent="0.15">
      <c r="A32" s="13"/>
      <c r="B32" s="13"/>
      <c r="F32" s="18" t="s">
        <v>193</v>
      </c>
      <c r="G32" s="17"/>
      <c r="H32" s="13" t="str">
        <f t="shared" si="1"/>
        <v/>
      </c>
      <c r="I32" s="13" t="str">
        <f t="shared" si="5"/>
        <v>一般会計</v>
      </c>
      <c r="K32" s="13"/>
      <c r="L32" s="13"/>
      <c r="O32" s="13"/>
      <c r="P32" s="13"/>
      <c r="Q32" s="19"/>
      <c r="T32" s="13"/>
      <c r="U32" s="32" t="s">
        <v>535</v>
      </c>
      <c r="Y32" s="32" t="s">
        <v>294</v>
      </c>
      <c r="Z32" s="32" t="s">
        <v>422</v>
      </c>
      <c r="AA32" s="62" t="s">
        <v>65</v>
      </c>
      <c r="AB32" s="62" t="s">
        <v>65</v>
      </c>
      <c r="AC32" s="31"/>
      <c r="AD32" s="31"/>
      <c r="AE32" s="31"/>
      <c r="AF32" s="30"/>
      <c r="AK32" s="39" t="str">
        <f t="shared" si="7"/>
        <v>e</v>
      </c>
    </row>
    <row r="33" spans="1:37" ht="13.5" customHeight="1" x14ac:dyDescent="0.15">
      <c r="A33" s="13"/>
      <c r="B33" s="13"/>
      <c r="F33" s="18" t="s">
        <v>194</v>
      </c>
      <c r="G33" s="17"/>
      <c r="H33" s="13" t="str">
        <f t="shared" si="1"/>
        <v/>
      </c>
      <c r="I33" s="13" t="str">
        <f t="shared" si="5"/>
        <v>一般会計</v>
      </c>
      <c r="K33" s="13"/>
      <c r="L33" s="13"/>
      <c r="O33" s="13"/>
      <c r="P33" s="13"/>
      <c r="Q33" s="19"/>
      <c r="T33" s="13"/>
      <c r="U33" s="32" t="s">
        <v>536</v>
      </c>
      <c r="Y33" s="32" t="s">
        <v>295</v>
      </c>
      <c r="Z33" s="32" t="s">
        <v>423</v>
      </c>
      <c r="AA33" s="52"/>
      <c r="AB33" s="31"/>
      <c r="AC33" s="31"/>
      <c r="AD33" s="31"/>
      <c r="AE33" s="31"/>
      <c r="AF33" s="30"/>
      <c r="AK33" s="39" t="str">
        <f t="shared" si="7"/>
        <v>f</v>
      </c>
    </row>
    <row r="34" spans="1:37" ht="13.5" customHeight="1" x14ac:dyDescent="0.15">
      <c r="A34" s="13"/>
      <c r="B34" s="13"/>
      <c r="F34" s="18" t="s">
        <v>195</v>
      </c>
      <c r="G34" s="17"/>
      <c r="H34" s="13" t="str">
        <f t="shared" si="1"/>
        <v/>
      </c>
      <c r="I34" s="13" t="str">
        <f t="shared" si="5"/>
        <v>一般会計</v>
      </c>
      <c r="K34" s="13"/>
      <c r="L34" s="13"/>
      <c r="O34" s="13"/>
      <c r="P34" s="13"/>
      <c r="Q34" s="19"/>
      <c r="T34" s="13"/>
      <c r="U34" s="32" t="s">
        <v>537</v>
      </c>
      <c r="Y34" s="32" t="s">
        <v>296</v>
      </c>
      <c r="Z34" s="32" t="s">
        <v>424</v>
      </c>
      <c r="AB34" s="31"/>
      <c r="AC34" s="31"/>
      <c r="AD34" s="31"/>
      <c r="AE34" s="31"/>
      <c r="AF34" s="30"/>
      <c r="AK34" s="39" t="str">
        <f t="shared" si="7"/>
        <v>g</v>
      </c>
    </row>
    <row r="35" spans="1:37" ht="13.5" customHeight="1" x14ac:dyDescent="0.15">
      <c r="A35" s="13"/>
      <c r="B35" s="13"/>
      <c r="F35" s="18" t="s">
        <v>196</v>
      </c>
      <c r="G35" s="17"/>
      <c r="H35" s="13" t="str">
        <f t="shared" si="1"/>
        <v/>
      </c>
      <c r="I35" s="13" t="str">
        <f t="shared" si="5"/>
        <v>一般会計</v>
      </c>
      <c r="K35" s="13"/>
      <c r="L35" s="13"/>
      <c r="O35" s="13"/>
      <c r="P35" s="13"/>
      <c r="Q35" s="19"/>
      <c r="T35" s="13"/>
      <c r="U35" s="32" t="s">
        <v>538</v>
      </c>
      <c r="Y35" s="32" t="s">
        <v>297</v>
      </c>
      <c r="Z35" s="32" t="s">
        <v>425</v>
      </c>
      <c r="AC35" s="31"/>
      <c r="AF35" s="30"/>
      <c r="AK35" s="39" t="str">
        <f t="shared" si="7"/>
        <v>h</v>
      </c>
    </row>
    <row r="36" spans="1:37" ht="13.5" customHeight="1" x14ac:dyDescent="0.15">
      <c r="A36" s="13"/>
      <c r="B36" s="13"/>
      <c r="F36" s="18" t="s">
        <v>197</v>
      </c>
      <c r="G36" s="17"/>
      <c r="H36" s="13" t="str">
        <f t="shared" si="1"/>
        <v/>
      </c>
      <c r="I36" s="13" t="str">
        <f t="shared" si="5"/>
        <v>一般会計</v>
      </c>
      <c r="K36" s="13"/>
      <c r="L36" s="13"/>
      <c r="O36" s="13"/>
      <c r="P36" s="13"/>
      <c r="Q36" s="19"/>
      <c r="T36" s="13"/>
      <c r="Y36" s="32" t="s">
        <v>298</v>
      </c>
      <c r="Z36" s="32" t="s">
        <v>426</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299</v>
      </c>
      <c r="Z37" s="32" t="s">
        <v>427</v>
      </c>
      <c r="AF37" s="30"/>
      <c r="AK37" s="39" t="str">
        <f t="shared" si="7"/>
        <v>j</v>
      </c>
    </row>
    <row r="38" spans="1:37" x14ac:dyDescent="0.15">
      <c r="A38" s="13"/>
      <c r="B38" s="13"/>
      <c r="F38" s="13"/>
      <c r="G38" s="19"/>
      <c r="K38" s="13"/>
      <c r="L38" s="13"/>
      <c r="O38" s="13"/>
      <c r="P38" s="13"/>
      <c r="Q38" s="19"/>
      <c r="T38" s="13"/>
      <c r="Y38" s="32" t="s">
        <v>300</v>
      </c>
      <c r="Z38" s="32" t="s">
        <v>428</v>
      </c>
      <c r="AF38" s="30"/>
      <c r="AK38" s="39" t="str">
        <f t="shared" si="7"/>
        <v>k</v>
      </c>
    </row>
    <row r="39" spans="1:37" x14ac:dyDescent="0.15">
      <c r="A39" s="13"/>
      <c r="B39" s="13"/>
      <c r="F39" s="13" t="str">
        <f>I37</f>
        <v>一般会計</v>
      </c>
      <c r="G39" s="19"/>
      <c r="K39" s="13"/>
      <c r="L39" s="13"/>
      <c r="O39" s="13"/>
      <c r="P39" s="13"/>
      <c r="Q39" s="19"/>
      <c r="T39" s="13"/>
      <c r="U39" s="32" t="s">
        <v>540</v>
      </c>
      <c r="Y39" s="32" t="s">
        <v>301</v>
      </c>
      <c r="Z39" s="32" t="s">
        <v>429</v>
      </c>
      <c r="AF39" s="30"/>
      <c r="AK39" s="39" t="str">
        <f t="shared" si="7"/>
        <v>l</v>
      </c>
    </row>
    <row r="40" spans="1:37" x14ac:dyDescent="0.15">
      <c r="A40" s="13"/>
      <c r="B40" s="13"/>
      <c r="F40" s="13"/>
      <c r="G40" s="19"/>
      <c r="K40" s="13"/>
      <c r="L40" s="13"/>
      <c r="O40" s="13"/>
      <c r="P40" s="13"/>
      <c r="Q40" s="19"/>
      <c r="T40" s="13"/>
      <c r="U40" s="32"/>
      <c r="Y40" s="32" t="s">
        <v>302</v>
      </c>
      <c r="Z40" s="32" t="s">
        <v>430</v>
      </c>
      <c r="AF40" s="30"/>
      <c r="AK40" s="39" t="str">
        <f t="shared" si="7"/>
        <v>m</v>
      </c>
    </row>
    <row r="41" spans="1:37" x14ac:dyDescent="0.15">
      <c r="A41" s="13"/>
      <c r="B41" s="13"/>
      <c r="F41" s="13"/>
      <c r="G41" s="19"/>
      <c r="K41" s="13"/>
      <c r="L41" s="13"/>
      <c r="O41" s="13"/>
      <c r="P41" s="13"/>
      <c r="Q41" s="19"/>
      <c r="T41" s="13"/>
      <c r="U41" s="32" t="s">
        <v>242</v>
      </c>
      <c r="Y41" s="32" t="s">
        <v>303</v>
      </c>
      <c r="Z41" s="32" t="s">
        <v>431</v>
      </c>
      <c r="AF41" s="30"/>
      <c r="AK41" s="39" t="str">
        <f t="shared" si="7"/>
        <v>n</v>
      </c>
    </row>
    <row r="42" spans="1:37" x14ac:dyDescent="0.15">
      <c r="A42" s="13"/>
      <c r="B42" s="13"/>
      <c r="F42" s="13"/>
      <c r="G42" s="19"/>
      <c r="K42" s="13"/>
      <c r="L42" s="13"/>
      <c r="O42" s="13"/>
      <c r="P42" s="13"/>
      <c r="Q42" s="19"/>
      <c r="T42" s="13"/>
      <c r="U42" s="32" t="s">
        <v>252</v>
      </c>
      <c r="Y42" s="32" t="s">
        <v>304</v>
      </c>
      <c r="Z42" s="32" t="s">
        <v>432</v>
      </c>
      <c r="AF42" s="30"/>
      <c r="AK42" s="39" t="str">
        <f t="shared" si="7"/>
        <v>o</v>
      </c>
    </row>
    <row r="43" spans="1:37" x14ac:dyDescent="0.15">
      <c r="A43" s="13"/>
      <c r="B43" s="13"/>
      <c r="F43" s="13"/>
      <c r="G43" s="19"/>
      <c r="K43" s="13"/>
      <c r="L43" s="13"/>
      <c r="O43" s="13"/>
      <c r="P43" s="13"/>
      <c r="Q43" s="19"/>
      <c r="T43" s="13"/>
      <c r="Y43" s="32" t="s">
        <v>305</v>
      </c>
      <c r="Z43" s="32" t="s">
        <v>433</v>
      </c>
      <c r="AF43" s="30"/>
      <c r="AK43" s="39" t="str">
        <f t="shared" si="7"/>
        <v>p</v>
      </c>
    </row>
    <row r="44" spans="1:37" x14ac:dyDescent="0.15">
      <c r="A44" s="13"/>
      <c r="B44" s="13"/>
      <c r="F44" s="13"/>
      <c r="G44" s="19"/>
      <c r="K44" s="13"/>
      <c r="L44" s="13"/>
      <c r="O44" s="13"/>
      <c r="P44" s="13"/>
      <c r="Q44" s="19"/>
      <c r="T44" s="13"/>
      <c r="Y44" s="32" t="s">
        <v>306</v>
      </c>
      <c r="Z44" s="32" t="s">
        <v>434</v>
      </c>
      <c r="AF44" s="30"/>
      <c r="AK44" s="39" t="str">
        <f t="shared" si="7"/>
        <v>q</v>
      </c>
    </row>
    <row r="45" spans="1:37" x14ac:dyDescent="0.15">
      <c r="A45" s="13"/>
      <c r="B45" s="13"/>
      <c r="F45" s="13"/>
      <c r="G45" s="19"/>
      <c r="K45" s="13"/>
      <c r="L45" s="13"/>
      <c r="O45" s="13"/>
      <c r="P45" s="13"/>
      <c r="Q45" s="19"/>
      <c r="T45" s="13"/>
      <c r="U45" s="29" t="s">
        <v>160</v>
      </c>
      <c r="Y45" s="32" t="s">
        <v>307</v>
      </c>
      <c r="Z45" s="32" t="s">
        <v>435</v>
      </c>
      <c r="AF45" s="30"/>
      <c r="AK45" s="39" t="str">
        <f t="shared" si="7"/>
        <v>r</v>
      </c>
    </row>
    <row r="46" spans="1:37" x14ac:dyDescent="0.15">
      <c r="A46" s="13"/>
      <c r="B46" s="13"/>
      <c r="F46" s="13"/>
      <c r="G46" s="19"/>
      <c r="K46" s="13"/>
      <c r="L46" s="13"/>
      <c r="O46" s="13"/>
      <c r="P46" s="13"/>
      <c r="Q46" s="19"/>
      <c r="T46" s="13"/>
      <c r="U46" s="69" t="s">
        <v>574</v>
      </c>
      <c r="Y46" s="32" t="s">
        <v>308</v>
      </c>
      <c r="Z46" s="32" t="s">
        <v>436</v>
      </c>
      <c r="AF46" s="30"/>
      <c r="AK46" s="39" t="str">
        <f t="shared" si="7"/>
        <v>s</v>
      </c>
    </row>
    <row r="47" spans="1:37" x14ac:dyDescent="0.15">
      <c r="A47" s="13"/>
      <c r="B47" s="13"/>
      <c r="F47" s="13"/>
      <c r="G47" s="19"/>
      <c r="K47" s="13"/>
      <c r="L47" s="13"/>
      <c r="O47" s="13"/>
      <c r="P47" s="13"/>
      <c r="Q47" s="19"/>
      <c r="T47" s="13"/>
      <c r="Y47" s="32" t="s">
        <v>309</v>
      </c>
      <c r="Z47" s="32" t="s">
        <v>437</v>
      </c>
      <c r="AF47" s="30"/>
      <c r="AK47" s="39" t="str">
        <f t="shared" si="7"/>
        <v>t</v>
      </c>
    </row>
    <row r="48" spans="1:37" x14ac:dyDescent="0.15">
      <c r="A48" s="13"/>
      <c r="B48" s="13"/>
      <c r="F48" s="13"/>
      <c r="G48" s="19"/>
      <c r="K48" s="13"/>
      <c r="L48" s="13"/>
      <c r="O48" s="13"/>
      <c r="P48" s="13"/>
      <c r="Q48" s="19"/>
      <c r="T48" s="13"/>
      <c r="U48" s="69">
        <v>2021</v>
      </c>
      <c r="Y48" s="32" t="s">
        <v>310</v>
      </c>
      <c r="Z48" s="32" t="s">
        <v>438</v>
      </c>
      <c r="AF48" s="30"/>
      <c r="AK48" s="39" t="str">
        <f t="shared" si="7"/>
        <v>u</v>
      </c>
    </row>
    <row r="49" spans="1:37" x14ac:dyDescent="0.15">
      <c r="A49" s="13"/>
      <c r="B49" s="13"/>
      <c r="F49" s="13"/>
      <c r="G49" s="19"/>
      <c r="K49" s="13"/>
      <c r="L49" s="13"/>
      <c r="O49" s="13"/>
      <c r="P49" s="13"/>
      <c r="Q49" s="19"/>
      <c r="T49" s="13"/>
      <c r="U49" s="69">
        <v>2022</v>
      </c>
      <c r="Y49" s="32" t="s">
        <v>311</v>
      </c>
      <c r="Z49" s="32" t="s">
        <v>439</v>
      </c>
      <c r="AF49" s="30"/>
      <c r="AK49" s="39" t="str">
        <f t="shared" si="7"/>
        <v>v</v>
      </c>
    </row>
    <row r="50" spans="1:37" x14ac:dyDescent="0.15">
      <c r="A50" s="13"/>
      <c r="B50" s="13"/>
      <c r="F50" s="13"/>
      <c r="G50" s="19"/>
      <c r="K50" s="13"/>
      <c r="L50" s="13"/>
      <c r="O50" s="13"/>
      <c r="P50" s="13"/>
      <c r="Q50" s="19"/>
      <c r="T50" s="13"/>
      <c r="U50" s="69">
        <v>2023</v>
      </c>
      <c r="Y50" s="32" t="s">
        <v>312</v>
      </c>
      <c r="Z50" s="32" t="s">
        <v>440</v>
      </c>
      <c r="AF50" s="30"/>
    </row>
    <row r="51" spans="1:37" x14ac:dyDescent="0.15">
      <c r="A51" s="13"/>
      <c r="B51" s="13"/>
      <c r="F51" s="13"/>
      <c r="G51" s="19"/>
      <c r="K51" s="13"/>
      <c r="L51" s="13"/>
      <c r="O51" s="13"/>
      <c r="P51" s="13"/>
      <c r="Q51" s="19"/>
      <c r="T51" s="13"/>
      <c r="U51" s="69">
        <v>2024</v>
      </c>
      <c r="Y51" s="32" t="s">
        <v>313</v>
      </c>
      <c r="Z51" s="32" t="s">
        <v>441</v>
      </c>
      <c r="AF51" s="30"/>
    </row>
    <row r="52" spans="1:37" x14ac:dyDescent="0.15">
      <c r="A52" s="13"/>
      <c r="B52" s="13"/>
      <c r="F52" s="13"/>
      <c r="G52" s="19"/>
      <c r="K52" s="13"/>
      <c r="L52" s="13"/>
      <c r="O52" s="13"/>
      <c r="P52" s="13"/>
      <c r="Q52" s="19"/>
      <c r="T52" s="13"/>
      <c r="U52" s="69">
        <v>2025</v>
      </c>
      <c r="Y52" s="32" t="s">
        <v>314</v>
      </c>
      <c r="Z52" s="32" t="s">
        <v>442</v>
      </c>
      <c r="AF52" s="30"/>
    </row>
    <row r="53" spans="1:37" x14ac:dyDescent="0.15">
      <c r="A53" s="13"/>
      <c r="B53" s="13"/>
      <c r="F53" s="13"/>
      <c r="G53" s="19"/>
      <c r="K53" s="13"/>
      <c r="L53" s="13"/>
      <c r="O53" s="13"/>
      <c r="P53" s="13"/>
      <c r="Q53" s="19"/>
      <c r="T53" s="13"/>
      <c r="U53" s="69">
        <v>2026</v>
      </c>
      <c r="Y53" s="32" t="s">
        <v>315</v>
      </c>
      <c r="Z53" s="32" t="s">
        <v>443</v>
      </c>
      <c r="AF53" s="30"/>
    </row>
    <row r="54" spans="1:37" x14ac:dyDescent="0.15">
      <c r="A54" s="13"/>
      <c r="B54" s="13"/>
      <c r="F54" s="13"/>
      <c r="G54" s="19"/>
      <c r="K54" s="13"/>
      <c r="L54" s="13"/>
      <c r="O54" s="13"/>
      <c r="P54" s="20"/>
      <c r="Q54" s="19"/>
      <c r="T54" s="13"/>
      <c r="Y54" s="32" t="s">
        <v>316</v>
      </c>
      <c r="Z54" s="32" t="s">
        <v>444</v>
      </c>
      <c r="AF54" s="30"/>
    </row>
    <row r="55" spans="1:37" x14ac:dyDescent="0.15">
      <c r="A55" s="13"/>
      <c r="B55" s="13"/>
      <c r="F55" s="13"/>
      <c r="G55" s="19"/>
      <c r="K55" s="13"/>
      <c r="L55" s="13"/>
      <c r="O55" s="13"/>
      <c r="P55" s="13"/>
      <c r="Q55" s="19"/>
      <c r="T55" s="13"/>
      <c r="Y55" s="32" t="s">
        <v>317</v>
      </c>
      <c r="Z55" s="32" t="s">
        <v>445</v>
      </c>
      <c r="AF55" s="30"/>
    </row>
    <row r="56" spans="1:37" x14ac:dyDescent="0.15">
      <c r="A56" s="13"/>
      <c r="B56" s="13"/>
      <c r="F56" s="13"/>
      <c r="G56" s="19"/>
      <c r="K56" s="13"/>
      <c r="L56" s="13"/>
      <c r="O56" s="13"/>
      <c r="P56" s="13"/>
      <c r="Q56" s="19"/>
      <c r="T56" s="13"/>
      <c r="U56" s="69">
        <v>20</v>
      </c>
      <c r="Y56" s="32" t="s">
        <v>318</v>
      </c>
      <c r="Z56" s="32" t="s">
        <v>446</v>
      </c>
      <c r="AF56" s="30"/>
    </row>
    <row r="57" spans="1:37" x14ac:dyDescent="0.15">
      <c r="A57" s="13"/>
      <c r="B57" s="13"/>
      <c r="F57" s="13"/>
      <c r="G57" s="19"/>
      <c r="K57" s="13"/>
      <c r="L57" s="13"/>
      <c r="O57" s="13"/>
      <c r="P57" s="13"/>
      <c r="Q57" s="19"/>
      <c r="T57" s="13"/>
      <c r="U57" s="32" t="s">
        <v>516</v>
      </c>
      <c r="Y57" s="32" t="s">
        <v>319</v>
      </c>
      <c r="Z57" s="32" t="s">
        <v>447</v>
      </c>
      <c r="AF57" s="30"/>
    </row>
    <row r="58" spans="1:37" x14ac:dyDescent="0.15">
      <c r="A58" s="13"/>
      <c r="B58" s="13"/>
      <c r="F58" s="13"/>
      <c r="G58" s="19"/>
      <c r="K58" s="13"/>
      <c r="L58" s="13"/>
      <c r="O58" s="13"/>
      <c r="P58" s="13"/>
      <c r="Q58" s="19"/>
      <c r="T58" s="13"/>
      <c r="U58" s="32" t="s">
        <v>517</v>
      </c>
      <c r="Y58" s="32" t="s">
        <v>320</v>
      </c>
      <c r="Z58" s="32" t="s">
        <v>448</v>
      </c>
      <c r="AF58" s="30"/>
    </row>
    <row r="59" spans="1:37" x14ac:dyDescent="0.15">
      <c r="A59" s="13"/>
      <c r="B59" s="13"/>
      <c r="F59" s="13"/>
      <c r="G59" s="19"/>
      <c r="K59" s="13"/>
      <c r="L59" s="13"/>
      <c r="O59" s="13"/>
      <c r="P59" s="13"/>
      <c r="Q59" s="19"/>
      <c r="T59" s="13"/>
      <c r="Y59" s="32" t="s">
        <v>321</v>
      </c>
      <c r="Z59" s="32" t="s">
        <v>449</v>
      </c>
      <c r="AF59" s="30"/>
    </row>
    <row r="60" spans="1:37" x14ac:dyDescent="0.15">
      <c r="A60" s="13"/>
      <c r="B60" s="13"/>
      <c r="F60" s="13"/>
      <c r="G60" s="19"/>
      <c r="K60" s="13"/>
      <c r="L60" s="13"/>
      <c r="O60" s="13"/>
      <c r="P60" s="13"/>
      <c r="Q60" s="19"/>
      <c r="T60" s="13"/>
      <c r="Y60" s="32" t="s">
        <v>322</v>
      </c>
      <c r="Z60" s="32" t="s">
        <v>450</v>
      </c>
      <c r="AF60" s="30"/>
    </row>
    <row r="61" spans="1:37" x14ac:dyDescent="0.15">
      <c r="A61" s="13"/>
      <c r="B61" s="13"/>
      <c r="F61" s="13"/>
      <c r="G61" s="19"/>
      <c r="K61" s="13"/>
      <c r="L61" s="13"/>
      <c r="O61" s="13"/>
      <c r="P61" s="13"/>
      <c r="Q61" s="19"/>
      <c r="T61" s="13"/>
      <c r="Y61" s="32" t="s">
        <v>323</v>
      </c>
      <c r="Z61" s="32" t="s">
        <v>451</v>
      </c>
      <c r="AF61" s="30"/>
    </row>
    <row r="62" spans="1:37" x14ac:dyDescent="0.15">
      <c r="A62" s="13"/>
      <c r="B62" s="13"/>
      <c r="F62" s="13"/>
      <c r="G62" s="19"/>
      <c r="K62" s="13"/>
      <c r="L62" s="13"/>
      <c r="O62" s="13"/>
      <c r="P62" s="13"/>
      <c r="Q62" s="19"/>
      <c r="T62" s="13"/>
      <c r="Y62" s="32" t="s">
        <v>324</v>
      </c>
      <c r="Z62" s="32" t="s">
        <v>452</v>
      </c>
      <c r="AF62" s="30"/>
    </row>
    <row r="63" spans="1:37" x14ac:dyDescent="0.15">
      <c r="A63" s="13"/>
      <c r="B63" s="13"/>
      <c r="F63" s="13"/>
      <c r="G63" s="19"/>
      <c r="K63" s="13"/>
      <c r="L63" s="13"/>
      <c r="O63" s="13"/>
      <c r="P63" s="13"/>
      <c r="Q63" s="19"/>
      <c r="T63" s="13"/>
      <c r="Y63" s="32" t="s">
        <v>325</v>
      </c>
      <c r="Z63" s="32" t="s">
        <v>453</v>
      </c>
      <c r="AF63" s="30"/>
    </row>
    <row r="64" spans="1:37" x14ac:dyDescent="0.15">
      <c r="A64" s="13"/>
      <c r="B64" s="13"/>
      <c r="F64" s="13"/>
      <c r="G64" s="19"/>
      <c r="K64" s="13"/>
      <c r="L64" s="13"/>
      <c r="O64" s="13"/>
      <c r="P64" s="13"/>
      <c r="Q64" s="19"/>
      <c r="T64" s="13"/>
      <c r="Y64" s="32" t="s">
        <v>326</v>
      </c>
      <c r="Z64" s="32" t="s">
        <v>454</v>
      </c>
      <c r="AF64" s="30"/>
    </row>
    <row r="65" spans="1:32" x14ac:dyDescent="0.15">
      <c r="A65" s="13"/>
      <c r="B65" s="13"/>
      <c r="F65" s="13"/>
      <c r="G65" s="19"/>
      <c r="K65" s="13"/>
      <c r="L65" s="13"/>
      <c r="O65" s="13"/>
      <c r="P65" s="13"/>
      <c r="Q65" s="19"/>
      <c r="T65" s="13"/>
      <c r="Y65" s="32" t="s">
        <v>327</v>
      </c>
      <c r="Z65" s="32" t="s">
        <v>455</v>
      </c>
      <c r="AF65" s="30"/>
    </row>
    <row r="66" spans="1:32" x14ac:dyDescent="0.15">
      <c r="A66" s="13"/>
      <c r="B66" s="13"/>
      <c r="F66" s="13"/>
      <c r="G66" s="19"/>
      <c r="K66" s="13"/>
      <c r="L66" s="13"/>
      <c r="O66" s="13"/>
      <c r="P66" s="13"/>
      <c r="Q66" s="19"/>
      <c r="T66" s="13"/>
      <c r="Y66" s="32" t="s">
        <v>66</v>
      </c>
      <c r="Z66" s="32" t="s">
        <v>456</v>
      </c>
      <c r="AF66" s="30"/>
    </row>
    <row r="67" spans="1:32" x14ac:dyDescent="0.15">
      <c r="A67" s="13"/>
      <c r="B67" s="13"/>
      <c r="F67" s="13"/>
      <c r="G67" s="19"/>
      <c r="K67" s="13"/>
      <c r="L67" s="13"/>
      <c r="O67" s="13"/>
      <c r="P67" s="13"/>
      <c r="Q67" s="19"/>
      <c r="T67" s="13"/>
      <c r="Y67" s="32" t="s">
        <v>328</v>
      </c>
      <c r="Z67" s="32" t="s">
        <v>457</v>
      </c>
      <c r="AF67" s="30"/>
    </row>
    <row r="68" spans="1:32" x14ac:dyDescent="0.15">
      <c r="A68" s="13"/>
      <c r="B68" s="13"/>
      <c r="F68" s="13"/>
      <c r="G68" s="19"/>
      <c r="K68" s="13"/>
      <c r="L68" s="13"/>
      <c r="O68" s="13"/>
      <c r="P68" s="13"/>
      <c r="Q68" s="19"/>
      <c r="T68" s="13"/>
      <c r="Y68" s="32" t="s">
        <v>329</v>
      </c>
      <c r="Z68" s="32" t="s">
        <v>458</v>
      </c>
      <c r="AF68" s="30"/>
    </row>
    <row r="69" spans="1:32" x14ac:dyDescent="0.15">
      <c r="A69" s="13"/>
      <c r="B69" s="13"/>
      <c r="F69" s="13"/>
      <c r="G69" s="19"/>
      <c r="K69" s="13"/>
      <c r="L69" s="13"/>
      <c r="O69" s="13"/>
      <c r="P69" s="13"/>
      <c r="Q69" s="19"/>
      <c r="T69" s="13"/>
      <c r="Y69" s="32" t="s">
        <v>330</v>
      </c>
      <c r="Z69" s="32" t="s">
        <v>459</v>
      </c>
      <c r="AF69" s="30"/>
    </row>
    <row r="70" spans="1:32" x14ac:dyDescent="0.15">
      <c r="A70" s="13"/>
      <c r="B70" s="13"/>
      <c r="Y70" s="32" t="s">
        <v>331</v>
      </c>
      <c r="Z70" s="32" t="s">
        <v>460</v>
      </c>
    </row>
    <row r="71" spans="1:32" x14ac:dyDescent="0.15">
      <c r="Y71" s="32" t="s">
        <v>332</v>
      </c>
      <c r="Z71" s="32" t="s">
        <v>461</v>
      </c>
    </row>
    <row r="72" spans="1:32" x14ac:dyDescent="0.15">
      <c r="Y72" s="32" t="s">
        <v>333</v>
      </c>
      <c r="Z72" s="32" t="s">
        <v>462</v>
      </c>
    </row>
    <row r="73" spans="1:32" x14ac:dyDescent="0.15">
      <c r="Y73" s="32" t="s">
        <v>334</v>
      </c>
      <c r="Z73" s="32" t="s">
        <v>463</v>
      </c>
    </row>
    <row r="74" spans="1:32" x14ac:dyDescent="0.15">
      <c r="Y74" s="32" t="s">
        <v>335</v>
      </c>
      <c r="Z74" s="32" t="s">
        <v>464</v>
      </c>
    </row>
    <row r="75" spans="1:32" x14ac:dyDescent="0.15">
      <c r="Y75" s="32" t="s">
        <v>336</v>
      </c>
      <c r="Z75" s="32" t="s">
        <v>465</v>
      </c>
    </row>
    <row r="76" spans="1:32" x14ac:dyDescent="0.15">
      <c r="Y76" s="32" t="s">
        <v>337</v>
      </c>
      <c r="Z76" s="32" t="s">
        <v>466</v>
      </c>
    </row>
    <row r="77" spans="1:32" x14ac:dyDescent="0.15">
      <c r="Y77" s="32" t="s">
        <v>338</v>
      </c>
      <c r="Z77" s="32" t="s">
        <v>467</v>
      </c>
    </row>
    <row r="78" spans="1:32" x14ac:dyDescent="0.15">
      <c r="Y78" s="32" t="s">
        <v>339</v>
      </c>
      <c r="Z78" s="32" t="s">
        <v>468</v>
      </c>
    </row>
    <row r="79" spans="1:32" x14ac:dyDescent="0.15">
      <c r="Y79" s="32" t="s">
        <v>340</v>
      </c>
      <c r="Z79" s="32" t="s">
        <v>469</v>
      </c>
    </row>
    <row r="80" spans="1:32" x14ac:dyDescent="0.15">
      <c r="Y80" s="32" t="s">
        <v>341</v>
      </c>
      <c r="Z80" s="32" t="s">
        <v>470</v>
      </c>
    </row>
    <row r="81" spans="25:26" x14ac:dyDescent="0.15">
      <c r="Y81" s="32" t="s">
        <v>342</v>
      </c>
      <c r="Z81" s="32" t="s">
        <v>471</v>
      </c>
    </row>
    <row r="82" spans="25:26" x14ac:dyDescent="0.15">
      <c r="Y82" s="32" t="s">
        <v>343</v>
      </c>
      <c r="Z82" s="32" t="s">
        <v>472</v>
      </c>
    </row>
    <row r="83" spans="25:26" x14ac:dyDescent="0.15">
      <c r="Y83" s="32" t="s">
        <v>344</v>
      </c>
      <c r="Z83" s="32" t="s">
        <v>473</v>
      </c>
    </row>
    <row r="84" spans="25:26" x14ac:dyDescent="0.15">
      <c r="Y84" s="32" t="s">
        <v>345</v>
      </c>
      <c r="Z84" s="32" t="s">
        <v>474</v>
      </c>
    </row>
    <row r="85" spans="25:26" x14ac:dyDescent="0.15">
      <c r="Y85" s="32" t="s">
        <v>346</v>
      </c>
      <c r="Z85" s="32" t="s">
        <v>475</v>
      </c>
    </row>
    <row r="86" spans="25:26" x14ac:dyDescent="0.15">
      <c r="Y86" s="32" t="s">
        <v>347</v>
      </c>
      <c r="Z86" s="32" t="s">
        <v>476</v>
      </c>
    </row>
    <row r="87" spans="25:26" x14ac:dyDescent="0.15">
      <c r="Y87" s="32" t="s">
        <v>348</v>
      </c>
      <c r="Z87" s="32" t="s">
        <v>477</v>
      </c>
    </row>
    <row r="88" spans="25:26" x14ac:dyDescent="0.15">
      <c r="Y88" s="32" t="s">
        <v>349</v>
      </c>
      <c r="Z88" s="32" t="s">
        <v>478</v>
      </c>
    </row>
    <row r="89" spans="25:26" x14ac:dyDescent="0.15">
      <c r="Y89" s="32" t="s">
        <v>350</v>
      </c>
      <c r="Z89" s="32" t="s">
        <v>479</v>
      </c>
    </row>
    <row r="90" spans="25:26" x14ac:dyDescent="0.15">
      <c r="Y90" s="32" t="s">
        <v>351</v>
      </c>
      <c r="Z90" s="32" t="s">
        <v>480</v>
      </c>
    </row>
    <row r="91" spans="25:26" x14ac:dyDescent="0.15">
      <c r="Y91" s="32" t="s">
        <v>352</v>
      </c>
      <c r="Z91" s="32" t="s">
        <v>481</v>
      </c>
    </row>
    <row r="92" spans="25:26" x14ac:dyDescent="0.15">
      <c r="Y92" s="32" t="s">
        <v>353</v>
      </c>
      <c r="Z92" s="32" t="s">
        <v>482</v>
      </c>
    </row>
    <row r="93" spans="25:26" x14ac:dyDescent="0.15">
      <c r="Y93" s="32" t="s">
        <v>354</v>
      </c>
      <c r="Z93" s="32" t="s">
        <v>483</v>
      </c>
    </row>
    <row r="94" spans="25:26" x14ac:dyDescent="0.15">
      <c r="Y94" s="32" t="s">
        <v>355</v>
      </c>
      <c r="Z94" s="32" t="s">
        <v>484</v>
      </c>
    </row>
    <row r="95" spans="25:26" x14ac:dyDescent="0.15">
      <c r="Y95" s="32" t="s">
        <v>356</v>
      </c>
      <c r="Z95" s="32" t="s">
        <v>485</v>
      </c>
    </row>
    <row r="96" spans="25:26" x14ac:dyDescent="0.15">
      <c r="Y96" s="32" t="s">
        <v>260</v>
      </c>
      <c r="Z96" s="32" t="s">
        <v>486</v>
      </c>
    </row>
    <row r="97" spans="25:26" x14ac:dyDescent="0.15">
      <c r="Y97" s="32" t="s">
        <v>357</v>
      </c>
      <c r="Z97" s="32" t="s">
        <v>487</v>
      </c>
    </row>
    <row r="98" spans="25:26" x14ac:dyDescent="0.15">
      <c r="Y98" s="32" t="s">
        <v>358</v>
      </c>
      <c r="Z98" s="32" t="s">
        <v>488</v>
      </c>
    </row>
    <row r="99" spans="25:26" x14ac:dyDescent="0.15">
      <c r="Y99" s="32" t="s">
        <v>388</v>
      </c>
      <c r="Z99" s="32" t="s">
        <v>489</v>
      </c>
    </row>
    <row r="100" spans="25:26" x14ac:dyDescent="0.15">
      <c r="Y100" s="32" t="s">
        <v>578</v>
      </c>
      <c r="Z100" s="32" t="s">
        <v>490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2022-08-24T10:22:30Z</dcterms:created>
  <dcterms:modified xsi:type="dcterms:W3CDTF">2022-09-14T02:52:10Z</dcterms:modified>
</cp:coreProperties>
</file>