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行政事業レビューシート!$A$2:$BH$170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61" i="11" l="1"/>
  <c r="AY157" i="11"/>
  <c r="AY160" i="11" s="1"/>
  <c r="AY153" i="11"/>
  <c r="AY152" i="11"/>
  <c r="AY151" i="11"/>
  <c r="AY150" i="11"/>
  <c r="AY149" i="11"/>
  <c r="AY148" i="11"/>
  <c r="AY159" i="11" l="1"/>
  <c r="AY158" i="11"/>
  <c r="AY43" i="11" l="1"/>
  <c r="AY51" i="11" s="1"/>
  <c r="AY48" i="11" l="1"/>
  <c r="AY52" i="11"/>
  <c r="AY45" i="11"/>
  <c r="AY49" i="11"/>
  <c r="AY44" i="11"/>
  <c r="AY46" i="11"/>
  <c r="AY50" i="11"/>
  <c r="AY47" i="11"/>
  <c r="AW105" i="11" l="1"/>
  <c r="AT105" i="11"/>
  <c r="AQ105" i="11"/>
  <c r="AL105" i="11"/>
  <c r="AI105" i="11"/>
  <c r="AF105" i="11"/>
  <c r="Z105" i="11"/>
  <c r="W105" i="11"/>
  <c r="T105" i="11"/>
  <c r="N105" i="11"/>
  <c r="AW104" i="11"/>
  <c r="AT104" i="11"/>
  <c r="AQ104" i="11"/>
  <c r="AL104" i="11"/>
  <c r="AI104" i="11"/>
  <c r="AF104" i="11"/>
  <c r="Z104" i="11"/>
  <c r="W104" i="11"/>
  <c r="T104" i="11"/>
  <c r="N104" i="11"/>
  <c r="K104" i="11"/>
  <c r="H104" i="11"/>
  <c r="AY169" i="11" l="1"/>
  <c r="AY168" i="11"/>
  <c r="AY167" i="11"/>
  <c r="AY166" i="11"/>
  <c r="AY165" i="11"/>
  <c r="AY164" i="11"/>
  <c r="AY163" i="11"/>
  <c r="AY162" i="11"/>
  <c r="AY156" i="11"/>
  <c r="AY155" i="11"/>
  <c r="AY154" i="11"/>
  <c r="AY141" i="11"/>
  <c r="AU140" i="11"/>
  <c r="Y140" i="11"/>
  <c r="W28" i="11"/>
  <c r="P28"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<sst xmlns="http://schemas.openxmlformats.org/spreadsheetml/2006/main" count="914" uniqueCount="679">
  <si>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</si>
  <si>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</si>
  <si>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</si>
  <si>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</si>
  <si>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</si>
  <si>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</si>
  <si>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</si>
  <si>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</si>
  <si>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</si>
  <si>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</si>
  <si>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</si>
  <si>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</si>
  <si>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</si>
  <si>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</si>
  <si>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</si>
  <si>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</si>
  <si>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</si>
  <si>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</si>
  <si>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</si>
  <si>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</si>
  <si>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</si>
  <si>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</si>
  <si>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</si>
  <si>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</si>
  <si>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</si>
  <si>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</si>
  <si>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</si>
  <si>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</si>
  <si>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</si>
  <si>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</si>
  <si>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</si>
  <si>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</si>
  <si>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</si>
  <si>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</si>
  <si>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</si>
  <si>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</si>
  <si>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</si>
  <si>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</si>
  <si>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</si>
  <si>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</si>
  <si>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</si>
  <si>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</si>
  <si>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</si>
  <si>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</si>
  <si>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</si>
  <si>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</si>
  <si>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</si>
  <si>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</si>
  <si>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</si>
  <si>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</si>
  <si>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</si>
  <si>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</si>
  <si>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</si>
  <si>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</si>
  <si>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</si>
  <si>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</si>
  <si>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</si>
  <si>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</si>
  <si>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</si>
  <si>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</si>
  <si>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</si>
  <si>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</si>
  <si>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</si>
  <si>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</si>
  <si>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</si>
  <si>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</si>
  <si>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</si>
  <si>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</si>
  <si>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</si>
  <si>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</si>
  <si>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</si>
  <si>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</si>
  <si>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</si>
  <si>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</si>
  <si>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</si>
  <si>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</si>
  <si>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</si>
  <si>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</si>
  <si>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</si>
  <si>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</si>
  <si>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</si>
  <si>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</si>
  <si>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</si>
  <si>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</si>
  <si>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</si>
  <si>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</si>
  <si>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</si>
  <si>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</si>
  <si>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</si>
  <si>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</si>
  <si>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</si>
  <si>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</si>
  <si>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</si>
  <si>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</si>
  <si>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</si>
  <si>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</si>
  <si>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</si>
  <si>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</si>
  <si>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</si>
  <si>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</si>
  <si>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</si>
  <si>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</si>
  <si>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</si>
  <si>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</si>
  <si>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</si>
  <si>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</si>
  <si>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</si>
  <si>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</si>
  <si>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</si>
  <si>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</si>
  <si>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</si>
  <si>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</si>
  <si>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</si>
  <si>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</si>
  <si>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</si>
  <si>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</si>
  <si>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</si>
  <si>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</si>
  <si>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</si>
  <si>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</si>
  <si>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</si>
  <si>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</si>
  <si>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</si>
  <si>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</si>
  <si>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</si>
  <si>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</si>
  <si>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</si>
  <si>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</si>
  <si>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</si>
  <si>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</si>
  <si>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</si>
  <si>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</si>
  <si>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</si>
  <si>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</si>
  <si>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</si>
  <si>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</si>
  <si>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</si>
  <si>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</si>
  <si>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</si>
  <si>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</si>
  <si>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</si>
  <si>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</si>
  <si>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</si>
  <si>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</si>
  <si>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</si>
  <si>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</si>
  <si>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</si>
  <si>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</si>
  <si>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</si>
  <si>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</si>
  <si>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</si>
  <si>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</si>
  <si>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</si>
  <si>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</si>
  <si>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</si>
  <si>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</si>
  <si>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</si>
  <si>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</si>
  <si>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</si>
  <si>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</si>
  <si>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</si>
  <si>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</si>
  <si>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</si>
  <si>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</si>
  <si>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</si>
  <si>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</si>
  <si>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</si>
  <si>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</si>
  <si>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</si>
  <si>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</si>
  <si>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</si>
  <si>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</si>
  <si>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</si>
  <si>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</si>
  <si>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</si>
  <si>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</si>
  <si>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</si>
  <si>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</si>
  <si>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</si>
  <si>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</si>
  <si>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</si>
  <si>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</si>
  <si>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</si>
  <si>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</si>
  <si>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</si>
  <si>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</si>
  <si>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</si>
  <si>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</si>
  <si>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</si>
  <si>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</si>
  <si>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</si>
  <si>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</si>
  <si>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</si>
  <si>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</si>
  <si>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</si>
  <si>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</si>
  <si>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</si>
  <si>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</si>
  <si>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</si>
  <si>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</si>
  <si>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</si>
  <si>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</si>
  <si>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</si>
  <si>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</si>
  <si>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</si>
  <si>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</si>
  <si>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</si>
  <si>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</si>
  <si>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</si>
  <si>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</si>
  <si>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</si>
  <si>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</si>
  <si>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</si>
  <si>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</si>
  <si>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</si>
  <si>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</si>
  <si>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</si>
  <si>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</si>
  <si>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</si>
  <si>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</si>
  <si>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</si>
  <si>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</si>
  <si>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</si>
  <si>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</si>
  <si>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</si>
  <si>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</si>
  <si>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</si>
  <si>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</si>
  <si>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</si>
  <si>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</si>
  <si>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</si>
  <si>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</si>
  <si>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</si>
  <si>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</si>
  <si>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</si>
  <si>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</si>
  <si>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</si>
  <si>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</si>
  <si>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</si>
  <si>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</si>
  <si>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</si>
  <si>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</si>
  <si>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</si>
  <si>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</si>
  <si>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</si>
  <si>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</si>
  <si>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</si>
  <si>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</si>
  <si>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</si>
  <si>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</si>
  <si>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</si>
  <si>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</si>
  <si>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</si>
  <si>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</si>
  <si>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</si>
  <si>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</si>
  <si>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</si>
  <si>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</si>
  <si>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</si>
  <si>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</si>
  <si>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</si>
  <si>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</si>
  <si>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</si>
  <si>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</si>
  <si>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</si>
  <si>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</si>
  <si>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</si>
  <si>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</si>
  <si>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</si>
  <si>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</si>
  <si>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</si>
  <si>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</si>
  <si>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</si>
  <si>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</si>
  <si>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</si>
  <si>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</si>
  <si>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</si>
  <si>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</si>
  <si>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</si>
  <si>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</si>
  <si>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</si>
  <si>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</si>
  <si>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</si>
  <si>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</si>
  <si>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</si>
  <si>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</si>
  <si>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</si>
  <si>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</si>
  <si>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</si>
  <si>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</si>
  <si>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</si>
  <si>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</si>
  <si>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</si>
  <si>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</si>
  <si>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</si>
  <si>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</si>
  <si>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</si>
  <si>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</si>
  <si>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</si>
  <si>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</si>
  <si>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</si>
  <si>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</si>
  <si>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</si>
  <si>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</si>
  <si>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</si>
  <si>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</si>
  <si>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</si>
  <si>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</si>
  <si>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</si>
  <si>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</si>
  <si>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</si>
  <si>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</si>
  <si>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</si>
  <si>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</si>
  <si>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</si>
  <si>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</si>
  <si>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</si>
  <si>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</si>
  <si>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</si>
  <si>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</si>
  <si>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</si>
  <si>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</si>
  <si>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</si>
  <si>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</si>
  <si>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</si>
  <si>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</si>
  <si>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</si>
  <si>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</si>
  <si>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</si>
  <si>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</si>
  <si>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</si>
  <si>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</si>
  <si>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</si>
  <si>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</si>
  <si>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</si>
  <si>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</si>
  <si>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</si>
  <si>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</si>
  <si>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</si>
  <si>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</si>
  <si>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</si>
  <si>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</si>
  <si>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</si>
  <si>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</si>
  <si>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</si>
  <si>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</si>
  <si>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</si>
  <si>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</si>
  <si>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</si>
  <si>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</si>
  <si>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</si>
  <si>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</si>
  <si>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</si>
  <si>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</si>
  <si>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</si>
  <si>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</si>
  <si>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</si>
  <si>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</si>
  <si>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</si>
  <si>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</si>
  <si>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</si>
  <si>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</si>
  <si>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</si>
  <si>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</si>
  <si>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</si>
  <si>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</si>
  <si>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</si>
  <si>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</si>
  <si>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</si>
  <si>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</si>
  <si>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</si>
  <si>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</si>
  <si>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</si>
  <si>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</si>
  <si>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</si>
  <si>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</si>
  <si>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</si>
  <si>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</si>
  <si>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</si>
  <si>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</si>
  <si>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</si>
  <si>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</si>
  <si>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</si>
  <si>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</si>
  <si>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</si>
  <si>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</si>
  <si>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</si>
  <si>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</si>
  <si>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</si>
  <si>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</si>
  <si>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</si>
  <si>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</si>
  <si>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</si>
  <si>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</si>
  <si>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</si>
  <si>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</si>
  <si>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</si>
  <si>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</si>
  <si>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</si>
  <si>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</si>
  <si>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</si>
  <si>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</si>
  <si>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</si>
  <si>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</si>
  <si>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</si>
  <si>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</si>
  <si>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</si>
  <si>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</si>
  <si>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</si>
  <si>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</si>
  <si>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</si>
  <si>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</si>
  <si>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</si>
  <si>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</si>
  <si>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</si>
  <si>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</si>
  <si>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</si>
  <si>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</si>
  <si>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</si>
  <si>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</si>
  <si>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</si>
  <si>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</si>
  <si>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</si>
  <si>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</si>
  <si>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</si>
  <si>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</si>
  <si>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</si>
  <si>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</si>
  <si>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</si>
  <si>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</si>
  <si>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</si>
  <si>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</si>
  <si>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</si>
  <si>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</si>
  <si>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</si>
  <si>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</si>
  <si>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</si>
  <si>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</si>
  <si>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</si>
  <si>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</si>
  <si>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</si>
  <si>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</si>
  <si>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</si>
  <si>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</si>
  <si>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</si>
  <si>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</si>
  <si>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</si>
  <si>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</si>
  <si>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</si>
  <si>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</si>
  <si>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</si>
  <si>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</si>
  <si>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</si>
  <si>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</si>
  <si>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</si>
  <si>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</si>
  <si>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</si>
  <si>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</si>
  <si>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</si>
  <si>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</si>
  <si>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</si>
  <si>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</si>
  <si>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</si>
  <si>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</si>
  <si>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</si>
  <si>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</si>
  <si>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</si>
  <si>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</si>
  <si>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</si>
  <si>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</si>
  <si>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</si>
  <si>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</si>
  <si>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</si>
  <si>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</si>
  <si>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</si>
  <si>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</si>
  <si>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</si>
  <si>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</si>
  <si>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</si>
  <si>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</si>
  <si>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</si>
  <si>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</si>
  <si>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</si>
  <si>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</si>
  <si>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</si>
  <si>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</si>
  <si>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</si>
  <si>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</si>
  <si>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</si>
  <si>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</si>
  <si>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</si>
  <si>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</si>
  <si>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</si>
  <si>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</si>
  <si>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</si>
  <si>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</si>
  <si>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</si>
  <si>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</si>
  <si>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</si>
  <si>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</si>
  <si>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</si>
  <si>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</si>
  <si>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</si>
  <si>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</si>
  <si>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</si>
  <si>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</si>
  <si>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</si>
  <si>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</si>
  <si>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</si>
  <si>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</si>
  <si>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</si>
  <si>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</si>
  <si>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</si>
  <si>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</si>
  <si>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</si>
  <si>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</si>
  <si>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</si>
  <si>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</si>
  <si>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</si>
  <si>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</si>
  <si>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</si>
  <si>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</si>
  <si>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</si>
  <si>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</si>
  <si>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</si>
  <si>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</si>
  <si>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</si>
  <si>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</si>
  <si>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</si>
  <si>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</si>
  <si>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</si>
  <si>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</si>
  <si>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</si>
  <si>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</si>
  <si>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</si>
  <si>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</si>
  <si>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</si>
  <si>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</si>
  <si>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</si>
  <si>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</si>
  <si>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</si>
  <si>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</si>
  <si>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</si>
  <si>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</si>
  <si>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</si>
  <si>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</si>
  <si>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</si>
  <si>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</si>
  <si>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</si>
  <si>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</si>
  <si>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</si>
  <si>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</si>
  <si>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</si>
  <si>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</si>
  <si>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</si>
  <si>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</si>
  <si>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</si>
  <si>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</si>
  <si>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</si>
  <si>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</si>
  <si>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</si>
  <si>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</si>
  <si>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</si>
  <si>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</si>
  <si>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</si>
  <si>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</si>
  <si>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</si>
  <si>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</si>
  <si>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</si>
  <si>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</si>
  <si>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</si>
  <si>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</si>
  <si>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</si>
  <si>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</si>
  <si>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</si>
  <si>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</si>
  <si>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府</t>
  </si>
  <si>
    <t>内閣府</t>
  </si>
  <si>
    <t>国際平和協力隊の派遣等経費</t>
    <phoneticPr fontId="5"/>
  </si>
  <si>
    <t>国際平和協力本部事務局</t>
    <phoneticPr fontId="5"/>
  </si>
  <si>
    <t>―</t>
    <phoneticPr fontId="5"/>
  </si>
  <si>
    <t>国際連合平和維持活動等に対する協力に関する法律
（第９条、第１６条、第１７条）</t>
    <phoneticPr fontId="5"/>
  </si>
  <si>
    <t>○</t>
  </si>
  <si>
    <t>国際連合平和維持活動等に対する協力に関する法律（平成４年法律第７９号。以下「国際平和協力法」という。）に基づき、国際連合平和維持活動、国際連携平和安全活動、人道的な国際救援活動及び国際的な選挙監視活動等に対し、適切かつ迅速な協力を行うことを目的とする。</t>
    <phoneticPr fontId="5"/>
  </si>
  <si>
    <t>国際連合を中心とした国際平和のための努力に積極的に寄与する。</t>
    <rPh sb="0" eb="2">
      <t>コクサイ</t>
    </rPh>
    <rPh sb="2" eb="4">
      <t>レンゴウ</t>
    </rPh>
    <rPh sb="5" eb="7">
      <t>チュウシン</t>
    </rPh>
    <rPh sb="10" eb="12">
      <t>コクサイ</t>
    </rPh>
    <rPh sb="12" eb="14">
      <t>ヘイワ</t>
    </rPh>
    <rPh sb="18" eb="20">
      <t>ドリョク</t>
    </rPh>
    <rPh sb="21" eb="24">
      <t>セッキョクテキ</t>
    </rPh>
    <rPh sb="25" eb="27">
      <t>キヨ</t>
    </rPh>
    <phoneticPr fontId="5"/>
  </si>
  <si>
    <t>-</t>
  </si>
  <si>
    <t>-</t>
    <phoneticPr fontId="5"/>
  </si>
  <si>
    <t>国際平和協力という政策の性質上、数値化した定量的な目標はなじまないため。</t>
    <phoneticPr fontId="5"/>
  </si>
  <si>
    <t>・我が国が実施している国際平和協力業務に対する国際連合、MFO、現地政府等の評価。
・令和元年度から３年度は、国連南スーダン共和国ミッション（UNMISS）及び多国籍部隊・監視団（MFO）において国際平和協力業務を実施し、国連・MFO・現地政府等から我が国の国際平和協力業務に肯定的な評価を得ることが出来た。</t>
    <rPh sb="43" eb="45">
      <t>レイワ</t>
    </rPh>
    <rPh sb="45" eb="47">
      <t>ガンネン</t>
    </rPh>
    <rPh sb="47" eb="48">
      <t>ド</t>
    </rPh>
    <rPh sb="51" eb="53">
      <t>ネンド</t>
    </rPh>
    <rPh sb="78" eb="79">
      <t>オヨ</t>
    </rPh>
    <phoneticPr fontId="5"/>
  </si>
  <si>
    <t>件</t>
    <rPh sb="0" eb="1">
      <t>ケン</t>
    </rPh>
    <phoneticPr fontId="5"/>
  </si>
  <si>
    <t>25．国際平和協力</t>
    <phoneticPr fontId="5"/>
  </si>
  <si>
    <t xml:space="preserve">31．国際平和協力に関する施策の推進 </t>
    <phoneticPr fontId="5"/>
  </si>
  <si>
    <t>国際連合の決議、並びにエジプト・イスラエル平和条約及びMFO設立議定書に基づく、国際平和のための努力に対し人的な協力を積極的に果たしていくものとなっている。</t>
    <phoneticPr fontId="5"/>
  </si>
  <si>
    <t>国自らが実施すべき事業である。</t>
    <phoneticPr fontId="5"/>
  </si>
  <si>
    <t>本事業は、国際連合及びMFOからの要請に基づき実施するものであり、国際平和の実現・維持のため、優先度の高い重要な事業である。</t>
    <phoneticPr fontId="5"/>
  </si>
  <si>
    <t>競争性のない随意契約となった案件があったが、契約の履行場所が南スーダン及びエジプトであり、また、契約の相手方が限定されていることから、その者と随意契約を行ったものである。</t>
    <phoneticPr fontId="5"/>
  </si>
  <si>
    <t>無</t>
  </si>
  <si>
    <t>有</t>
  </si>
  <si>
    <t>‐</t>
  </si>
  <si>
    <t>国際平和協力という政策の性質上、受益者との応分負担という考え方になじまないため。</t>
    <rPh sb="0" eb="2">
      <t>コクサイ</t>
    </rPh>
    <rPh sb="2" eb="4">
      <t>ヘイワ</t>
    </rPh>
    <rPh sb="4" eb="6">
      <t>キョウリョク</t>
    </rPh>
    <rPh sb="9" eb="11">
      <t>セイサク</t>
    </rPh>
    <rPh sb="12" eb="15">
      <t>セイシツジョウ</t>
    </rPh>
    <rPh sb="16" eb="19">
      <t>ジュエキシャ</t>
    </rPh>
    <rPh sb="21" eb="23">
      <t>オウブン</t>
    </rPh>
    <rPh sb="23" eb="25">
      <t>フタン</t>
    </rPh>
    <rPh sb="28" eb="29">
      <t>カンガ</t>
    </rPh>
    <rPh sb="30" eb="31">
      <t>カタ</t>
    </rPh>
    <phoneticPr fontId="5"/>
  </si>
  <si>
    <t>妥当性を欠いた執行は認められない。</t>
    <phoneticPr fontId="5"/>
  </si>
  <si>
    <t>UNMISS及びMFOにおける業務に限定して執行している。</t>
    <phoneticPr fontId="5"/>
  </si>
  <si>
    <t>突発的な情勢変化や新規要請に対応する必要が常にあるため。</t>
    <rPh sb="0" eb="3">
      <t>トッパツテキ</t>
    </rPh>
    <rPh sb="4" eb="6">
      <t>ジョウセイ</t>
    </rPh>
    <rPh sb="6" eb="8">
      <t>ヘンカ</t>
    </rPh>
    <rPh sb="9" eb="11">
      <t>シンキ</t>
    </rPh>
    <rPh sb="11" eb="13">
      <t>ヨウセイ</t>
    </rPh>
    <rPh sb="14" eb="16">
      <t>タイオウ</t>
    </rPh>
    <rPh sb="18" eb="20">
      <t>ヒツヨウ</t>
    </rPh>
    <rPh sb="21" eb="22">
      <t>ツネ</t>
    </rPh>
    <phoneticPr fontId="5"/>
  </si>
  <si>
    <t>会計法等に基づき、競争による調達を原則としている。</t>
    <phoneticPr fontId="5"/>
  </si>
  <si>
    <t>我が国要員の活動は、国連・MFO・現地政府等から高い評価を得ている。</t>
    <phoneticPr fontId="5"/>
  </si>
  <si>
    <t>他の手段・手法が存在しない事業である。</t>
    <rPh sb="0" eb="1">
      <t>ホカ</t>
    </rPh>
    <rPh sb="2" eb="4">
      <t>シュダン</t>
    </rPh>
    <rPh sb="5" eb="7">
      <t>シュホウ</t>
    </rPh>
    <rPh sb="8" eb="10">
      <t>ソンザイ</t>
    </rPh>
    <rPh sb="13" eb="15">
      <t>ジギョウ</t>
    </rPh>
    <phoneticPr fontId="5"/>
  </si>
  <si>
    <t>国民の理解を一層促進するため、成果物について、ＨＰ等による積極的な情報発信に努めている。</t>
    <phoneticPr fontId="5"/>
  </si>
  <si>
    <t>本事業については、契約及び請求書等関係書類を精査のうえ支出しており、支出状況及び使途のいずれも適正である。我が国が、国際平和のための努力に寄与するため、引き続き、適切に実施していく必要がある。</t>
    <phoneticPr fontId="5"/>
  </si>
  <si>
    <t>本事業については、突発的な情勢変化や新規要請に対応する必要性にも留意し、引き続き適切に実施していく必要がある。</t>
    <rPh sb="27" eb="30">
      <t>ヒツヨウセイ</t>
    </rPh>
    <rPh sb="32" eb="34">
      <t>リュウイ</t>
    </rPh>
    <phoneticPr fontId="5"/>
  </si>
  <si>
    <t>0162</t>
    <phoneticPr fontId="5"/>
  </si>
  <si>
    <t>0156</t>
    <phoneticPr fontId="5"/>
  </si>
  <si>
    <t>0110</t>
    <phoneticPr fontId="5"/>
  </si>
  <si>
    <t>0107</t>
    <phoneticPr fontId="5"/>
  </si>
  <si>
    <t>0116</t>
    <phoneticPr fontId="5"/>
  </si>
  <si>
    <t>0112</t>
    <phoneticPr fontId="5"/>
  </si>
  <si>
    <t>0122</t>
    <phoneticPr fontId="5"/>
  </si>
  <si>
    <t>通信運搬費</t>
    <rPh sb="0" eb="2">
      <t>ツウシン</t>
    </rPh>
    <rPh sb="2" eb="4">
      <t>ウンパン</t>
    </rPh>
    <rPh sb="4" eb="5">
      <t>ヒ</t>
    </rPh>
    <phoneticPr fontId="5"/>
  </si>
  <si>
    <t>物資の輸送</t>
    <rPh sb="0" eb="2">
      <t>ブッシ</t>
    </rPh>
    <rPh sb="3" eb="5">
      <t>ユソウ</t>
    </rPh>
    <phoneticPr fontId="5"/>
  </si>
  <si>
    <t>B.個人</t>
    <rPh sb="2" eb="4">
      <t>コジン</t>
    </rPh>
    <phoneticPr fontId="5"/>
  </si>
  <si>
    <t>人件費</t>
    <rPh sb="0" eb="2">
      <t>ジンケン</t>
    </rPh>
    <rPh sb="2" eb="3">
      <t>ヒ</t>
    </rPh>
    <phoneticPr fontId="5"/>
  </si>
  <si>
    <t>国際平和協力業務手当及び旅費</t>
    <rPh sb="10" eb="11">
      <t>オヨ</t>
    </rPh>
    <rPh sb="12" eb="14">
      <t>リョヒ</t>
    </rPh>
    <phoneticPr fontId="5"/>
  </si>
  <si>
    <t>我が国の国際平和協力業務に対し、国連・MFO・UNHCR・現地政府等から、肯定評価を得る。</t>
    <phoneticPr fontId="5"/>
  </si>
  <si>
    <t>UNMISS、MFO及びウクライナ被災民救援における、我が国の国際平和協力業務に対し、国連・MFO・UNHCR・現地政府等から高い評価を得る。</t>
    <rPh sb="10" eb="11">
      <t>オヨ</t>
    </rPh>
    <rPh sb="17" eb="19">
      <t>ヒサイ</t>
    </rPh>
    <rPh sb="19" eb="20">
      <t>ミン</t>
    </rPh>
    <rPh sb="20" eb="22">
      <t>キュウエン</t>
    </rPh>
    <phoneticPr fontId="5"/>
  </si>
  <si>
    <t>国際連合の要請に基づき南スーダンにおいて、及び多国籍部隊・監視団（MFO）の要請に基づきシナイ半島において、引き続き国際平和協力業務を実施するとともに、国際連合難民高等弁務官事務所（ＵＮＨＣＲ）の要請に基づき、ウクライナ被災民のための人道救援物資を輸送する国際平和協力業務を実施する。</t>
    <rPh sb="76" eb="78">
      <t>コクサイ</t>
    </rPh>
    <rPh sb="78" eb="80">
      <t>レンゴウ</t>
    </rPh>
    <rPh sb="80" eb="82">
      <t>ナンミン</t>
    </rPh>
    <rPh sb="82" eb="84">
      <t>コウトウ</t>
    </rPh>
    <rPh sb="84" eb="87">
      <t>ベンムカン</t>
    </rPh>
    <rPh sb="87" eb="89">
      <t>ジム</t>
    </rPh>
    <rPh sb="89" eb="90">
      <t>ショ</t>
    </rPh>
    <rPh sb="98" eb="100">
      <t>ヨウセイ</t>
    </rPh>
    <rPh sb="101" eb="102">
      <t>モト</t>
    </rPh>
    <rPh sb="110" eb="112">
      <t>ヒサイ</t>
    </rPh>
    <rPh sb="112" eb="113">
      <t>ミン</t>
    </rPh>
    <rPh sb="128" eb="130">
      <t>コクサイ</t>
    </rPh>
    <rPh sb="130" eb="132">
      <t>ヘイワ</t>
    </rPh>
    <rPh sb="132" eb="134">
      <t>キョウリョク</t>
    </rPh>
    <rPh sb="134" eb="136">
      <t>ギョウム</t>
    </rPh>
    <rPh sb="137" eb="139">
      <t>ジッシ</t>
    </rPh>
    <phoneticPr fontId="5"/>
  </si>
  <si>
    <t>国際平和協力業務庁費</t>
    <rPh sb="0" eb="2">
      <t>コクサイ</t>
    </rPh>
    <rPh sb="2" eb="4">
      <t>ヘイワ</t>
    </rPh>
    <rPh sb="4" eb="6">
      <t>キョウリョク</t>
    </rPh>
    <rPh sb="6" eb="8">
      <t>ギョウム</t>
    </rPh>
    <rPh sb="8" eb="9">
      <t>チョウ</t>
    </rPh>
    <rPh sb="9" eb="10">
      <t>ヒ</t>
    </rPh>
    <phoneticPr fontId="5"/>
  </si>
  <si>
    <t>国際平和協力業務旅費</t>
    <rPh sb="0" eb="2">
      <t>コクサイ</t>
    </rPh>
    <rPh sb="2" eb="4">
      <t>ヘイワ</t>
    </rPh>
    <rPh sb="4" eb="6">
      <t>キョウリョク</t>
    </rPh>
    <rPh sb="6" eb="8">
      <t>ギョウム</t>
    </rPh>
    <rPh sb="8" eb="10">
      <t>リョヒ</t>
    </rPh>
    <phoneticPr fontId="5"/>
  </si>
  <si>
    <t>職員諸手当</t>
    <rPh sb="0" eb="2">
      <t>ショクイン</t>
    </rPh>
    <rPh sb="2" eb="5">
      <t>ショテアテ</t>
    </rPh>
    <phoneticPr fontId="5"/>
  </si>
  <si>
    <t>委員等旅費</t>
    <rPh sb="0" eb="3">
      <t>イインナド</t>
    </rPh>
    <rPh sb="3" eb="5">
      <t>リョヒ</t>
    </rPh>
    <phoneticPr fontId="5"/>
  </si>
  <si>
    <t>当該事業執行額のうち派遣に係る経費　　　　　　　　　　　　　</t>
    <phoneticPr fontId="5"/>
  </si>
  <si>
    <t>75,206,119/2</t>
    <phoneticPr fontId="5"/>
  </si>
  <si>
    <t>86,636,010/2</t>
    <phoneticPr fontId="5"/>
  </si>
  <si>
    <t>物資の輸送</t>
    <rPh sb="0" eb="2">
      <t>ブッシ</t>
    </rPh>
    <rPh sb="3" eb="5">
      <t>ユソウ</t>
    </rPh>
    <phoneticPr fontId="5"/>
  </si>
  <si>
    <t>－</t>
  </si>
  <si>
    <t>－</t>
    <phoneticPr fontId="5"/>
  </si>
  <si>
    <t>-</t>
    <phoneticPr fontId="5"/>
  </si>
  <si>
    <t>Multinational Force and Observers</t>
    <phoneticPr fontId="5"/>
  </si>
  <si>
    <t>SWED　GENERAL　TRADING</t>
    <phoneticPr fontId="5"/>
  </si>
  <si>
    <t>EL SAFWA FOR CONSTRUCTION ＆ DEVELOPMENT S.A.E</t>
    <phoneticPr fontId="5"/>
  </si>
  <si>
    <t>国際平和協力隊に係るメディカルサービス等の加入</t>
    <rPh sb="0" eb="2">
      <t>コクサイ</t>
    </rPh>
    <rPh sb="2" eb="4">
      <t>ヘイワ</t>
    </rPh>
    <rPh sb="4" eb="7">
      <t>キョウリョクタイ</t>
    </rPh>
    <rPh sb="8" eb="9">
      <t>カカ</t>
    </rPh>
    <rPh sb="19" eb="20">
      <t>ナド</t>
    </rPh>
    <rPh sb="21" eb="23">
      <t>カニュウ</t>
    </rPh>
    <phoneticPr fontId="5"/>
  </si>
  <si>
    <t>オンラインシンポジウム開催経費</t>
    <rPh sb="11" eb="13">
      <t>カイサイ</t>
    </rPh>
    <rPh sb="13" eb="15">
      <t>ケイヒ</t>
    </rPh>
    <phoneticPr fontId="5"/>
  </si>
  <si>
    <t>食料品の購入</t>
    <rPh sb="0" eb="3">
      <t>ショクリョウヒン</t>
    </rPh>
    <rPh sb="4" eb="6">
      <t>コウニュウ</t>
    </rPh>
    <phoneticPr fontId="5"/>
  </si>
  <si>
    <t>衛星携帯電話の通話料等</t>
    <rPh sb="0" eb="2">
      <t>エイセイ</t>
    </rPh>
    <rPh sb="2" eb="4">
      <t>ケイタイ</t>
    </rPh>
    <rPh sb="4" eb="6">
      <t>デンワ</t>
    </rPh>
    <rPh sb="7" eb="11">
      <t>ツウワリョウナド</t>
    </rPh>
    <phoneticPr fontId="5"/>
  </si>
  <si>
    <t>国際平和協力手当及び旅費（個人）</t>
    <rPh sb="0" eb="2">
      <t>コクサイ</t>
    </rPh>
    <rPh sb="2" eb="4">
      <t>ヘイワ</t>
    </rPh>
    <rPh sb="4" eb="6">
      <t>キョウリョク</t>
    </rPh>
    <rPh sb="6" eb="8">
      <t>テアテ</t>
    </rPh>
    <rPh sb="8" eb="9">
      <t>オヨ</t>
    </rPh>
    <rPh sb="10" eb="12">
      <t>リョヒ</t>
    </rPh>
    <rPh sb="13" eb="15">
      <t>コジン</t>
    </rPh>
    <phoneticPr fontId="5"/>
  </si>
  <si>
    <t>個人K</t>
    <rPh sb="0" eb="2">
      <t>コジン</t>
    </rPh>
    <phoneticPr fontId="5"/>
  </si>
  <si>
    <t>個人L</t>
    <rPh sb="0" eb="2">
      <t>コジン</t>
    </rPh>
    <phoneticPr fontId="5"/>
  </si>
  <si>
    <t>個人G</t>
    <rPh sb="0" eb="2">
      <t>コジン</t>
    </rPh>
    <phoneticPr fontId="5"/>
  </si>
  <si>
    <t>個人C</t>
    <rPh sb="0" eb="2">
      <t>コジン</t>
    </rPh>
    <phoneticPr fontId="5"/>
  </si>
  <si>
    <t>個人O</t>
    <rPh sb="0" eb="2">
      <t>コジン</t>
    </rPh>
    <phoneticPr fontId="5"/>
  </si>
  <si>
    <t>個人N</t>
    <rPh sb="0" eb="2">
      <t>コジン</t>
    </rPh>
    <phoneticPr fontId="5"/>
  </si>
  <si>
    <t>個人F</t>
    <rPh sb="0" eb="2">
      <t>コジン</t>
    </rPh>
    <phoneticPr fontId="5"/>
  </si>
  <si>
    <t>個人J</t>
    <rPh sb="0" eb="2">
      <t>コジン</t>
    </rPh>
    <phoneticPr fontId="5"/>
  </si>
  <si>
    <t>個人I</t>
    <rPh sb="0" eb="2">
      <t>コジン</t>
    </rPh>
    <phoneticPr fontId="5"/>
  </si>
  <si>
    <t>個人E</t>
    <rPh sb="0" eb="2">
      <t>コジン</t>
    </rPh>
    <phoneticPr fontId="5"/>
  </si>
  <si>
    <t>https://www8.cao.go.jp/hyouka/index.html</t>
    <phoneticPr fontId="5"/>
  </si>
  <si>
    <t>https://www8.cao.go.jp/hyouka/r2hyouka/r2jigo/r2jigo-10.pdf</t>
    <phoneticPr fontId="5"/>
  </si>
  <si>
    <t>シナイ半島司令部要員支援費等</t>
    <rPh sb="3" eb="5">
      <t>ハントウ</t>
    </rPh>
    <rPh sb="5" eb="7">
      <t>シレイ</t>
    </rPh>
    <rPh sb="7" eb="8">
      <t>ブ</t>
    </rPh>
    <rPh sb="8" eb="10">
      <t>ヨウイン</t>
    </rPh>
    <rPh sb="10" eb="12">
      <t>シエン</t>
    </rPh>
    <rPh sb="12" eb="14">
      <t>ヒナド</t>
    </rPh>
    <phoneticPr fontId="5"/>
  </si>
  <si>
    <t>諸謝金</t>
    <rPh sb="0" eb="3">
      <t>ショシャキン</t>
    </rPh>
    <phoneticPr fontId="5"/>
  </si>
  <si>
    <t>－</t>
    <phoneticPr fontId="5"/>
  </si>
  <si>
    <t>86,624,061/2</t>
    <phoneticPr fontId="5"/>
  </si>
  <si>
    <t>個人B</t>
    <rPh sb="0" eb="2">
      <t>コジン</t>
    </rPh>
    <phoneticPr fontId="5"/>
  </si>
  <si>
    <t>シナイ半島連絡調整要員用車両借上げ</t>
    <rPh sb="11" eb="12">
      <t>ヨウ</t>
    </rPh>
    <rPh sb="12" eb="14">
      <t>シャリョウ</t>
    </rPh>
    <rPh sb="14" eb="16">
      <t>カリア</t>
    </rPh>
    <phoneticPr fontId="5"/>
  </si>
  <si>
    <t>シナイ半島連絡調整要員用宿舎借上げ</t>
    <rPh sb="3" eb="5">
      <t>ハントウ</t>
    </rPh>
    <rPh sb="5" eb="7">
      <t>レンラク</t>
    </rPh>
    <rPh sb="7" eb="9">
      <t>チョウセイ</t>
    </rPh>
    <rPh sb="9" eb="11">
      <t>ヨウイン</t>
    </rPh>
    <rPh sb="11" eb="12">
      <t>ヨウ</t>
    </rPh>
    <rPh sb="12" eb="14">
      <t>シュクシャ</t>
    </rPh>
    <rPh sb="14" eb="16">
      <t>カリア</t>
    </rPh>
    <phoneticPr fontId="5"/>
  </si>
  <si>
    <t>南スーダン連絡調整要員用宿舎借上げ</t>
    <rPh sb="0" eb="1">
      <t>ミナミ</t>
    </rPh>
    <rPh sb="5" eb="7">
      <t>レンラク</t>
    </rPh>
    <rPh sb="7" eb="9">
      <t>チョウセイ</t>
    </rPh>
    <rPh sb="9" eb="11">
      <t>ヨウイン</t>
    </rPh>
    <rPh sb="11" eb="12">
      <t>ヨウ</t>
    </rPh>
    <rPh sb="12" eb="14">
      <t>シュクシャ</t>
    </rPh>
    <rPh sb="14" eb="16">
      <t>カリア</t>
    </rPh>
    <phoneticPr fontId="5"/>
  </si>
  <si>
    <t>個人A</t>
    <rPh sb="0" eb="2">
      <t>コジン</t>
    </rPh>
    <phoneticPr fontId="5"/>
  </si>
  <si>
    <t>南スーダン連絡調整要員用車両運行業務</t>
    <rPh sb="0" eb="1">
      <t>ミナミ</t>
    </rPh>
    <rPh sb="5" eb="7">
      <t>レンラク</t>
    </rPh>
    <rPh sb="7" eb="9">
      <t>チョウセイ</t>
    </rPh>
    <rPh sb="9" eb="11">
      <t>ヨウイン</t>
    </rPh>
    <rPh sb="11" eb="12">
      <t>ヨウ</t>
    </rPh>
    <rPh sb="12" eb="14">
      <t>シャリョウ</t>
    </rPh>
    <rPh sb="14" eb="16">
      <t>ウンコウ</t>
    </rPh>
    <rPh sb="16" eb="18">
      <t>ギョウム</t>
    </rPh>
    <phoneticPr fontId="5"/>
  </si>
  <si>
    <t>カ所</t>
    <rPh sb="1" eb="2">
      <t>ショ</t>
    </rPh>
    <phoneticPr fontId="5"/>
  </si>
  <si>
    <t>・南スーダン国際平和協力業務
　　国際連合南スーダン共和国ミッション（UNMISS）司令部における企画・調整等の業務を実施。
・シナイ半島国際平和協力業務
　　多国籍部隊・監視団（MFO）司令部における停戦監視活動の実施に関するエジプト及びイスラエルとの連絡調整や、エジプト・イスラエル両国の関係当局間の対話・信頼醸成の促進支援を実施。</t>
    <phoneticPr fontId="5"/>
  </si>
  <si>
    <t>南スーダン国際平和協力業務実施計画
（H23.11.15閣議決定／R4.5.20最終変更）
シナイ半島国際平和協力業務実施計画
（H31.4.2閣議決定／R3.11.16最終変更）
ウクライナ被災民救援国際平和協力業務実施計画
（R4.4.28閣議決定）</t>
    <rPh sb="96" eb="98">
      <t>ヒサイ</t>
    </rPh>
    <rPh sb="98" eb="99">
      <t>ミン</t>
    </rPh>
    <rPh sb="99" eb="101">
      <t>キュウエン</t>
    </rPh>
    <rPh sb="101" eb="103">
      <t>コクサイ</t>
    </rPh>
    <rPh sb="103" eb="105">
      <t>ヘイワ</t>
    </rPh>
    <rPh sb="105" eb="107">
      <t>キョウリョク</t>
    </rPh>
    <rPh sb="107" eb="109">
      <t>ギョウム</t>
    </rPh>
    <rPh sb="109" eb="111">
      <t>ジッシ</t>
    </rPh>
    <rPh sb="111" eb="113">
      <t>ケイカク</t>
    </rPh>
    <rPh sb="122" eb="124">
      <t>カクギ</t>
    </rPh>
    <rPh sb="124" eb="126">
      <t>ケッテイ</t>
    </rPh>
    <phoneticPr fontId="5"/>
  </si>
  <si>
    <t>定量的な目標設定は、一部、可能であろう。例えば、日通に支払う経費が、平時と紛争時とで、それぞれの平均的経費とどの程度離れた額になっているか等は、数値化して提示するべきだと思われる。</t>
    <phoneticPr fontId="5"/>
  </si>
  <si>
    <t>外部有識者の所見を踏まえ、定量的な目標設定を検討すること。また、予算の効率的執行に努め、不用額が生じていることも踏まえ、執行実績を適切に概算要求に反映させること。</t>
    <phoneticPr fontId="5"/>
  </si>
  <si>
    <t>外部有識者の所見につき検討したが、輸送業者に支払う経費については、派遣先当地の情勢のみならず、他地域の紛争や新型コロナウイルス等の感染症も含む世界的な情勢による輸送便の欠航や減便等の事情が影響するため、派遣先当地の情勢を判断する定量的な目標として定めることは困難であると考える。また、我が国の国際平和協力業務は、紛争中の地域に要員を送ることはできないため、この観点からも、平時と紛争時の経費額の差を定量的指標として掲げることは適切ではないと考える。なお、概算要求額については、引き続き、効率的な執行に努めるとともに、本年のウクライナ被災民救援のような突発事案にも対応できるよう、執行実績を踏まえた予算要求を行った。</t>
    <rPh sb="0" eb="2">
      <t>ガイブ</t>
    </rPh>
    <rPh sb="2" eb="5">
      <t>ユウシキシャ</t>
    </rPh>
    <rPh sb="6" eb="8">
      <t>ショケン</t>
    </rPh>
    <rPh sb="11" eb="13">
      <t>ケントウ</t>
    </rPh>
    <rPh sb="17" eb="19">
      <t>ユソウ</t>
    </rPh>
    <rPh sb="19" eb="21">
      <t>ギョウシャ</t>
    </rPh>
    <rPh sb="22" eb="24">
      <t>シハラ</t>
    </rPh>
    <rPh sb="25" eb="27">
      <t>ケイヒ</t>
    </rPh>
    <rPh sb="33" eb="35">
      <t>ハケン</t>
    </rPh>
    <rPh sb="35" eb="36">
      <t>サキ</t>
    </rPh>
    <rPh sb="36" eb="38">
      <t>トウチ</t>
    </rPh>
    <rPh sb="39" eb="41">
      <t>ジョウセイ</t>
    </rPh>
    <rPh sb="47" eb="50">
      <t>タチイキ</t>
    </rPh>
    <rPh sb="51" eb="53">
      <t>フンソウ</t>
    </rPh>
    <rPh sb="54" eb="55">
      <t>シン</t>
    </rPh>
    <rPh sb="55" eb="56">
      <t>ガタ</t>
    </rPh>
    <rPh sb="63" eb="64">
      <t>トウ</t>
    </rPh>
    <rPh sb="65" eb="68">
      <t>カンセンショウ</t>
    </rPh>
    <rPh sb="69" eb="70">
      <t>フク</t>
    </rPh>
    <rPh sb="71" eb="74">
      <t>セカイテキ</t>
    </rPh>
    <rPh sb="75" eb="77">
      <t>ジョウセイ</t>
    </rPh>
    <rPh sb="80" eb="82">
      <t>ユソウ</t>
    </rPh>
    <rPh sb="82" eb="83">
      <t>ビン</t>
    </rPh>
    <rPh sb="84" eb="86">
      <t>ケッコウ</t>
    </rPh>
    <rPh sb="87" eb="89">
      <t>ゲンビン</t>
    </rPh>
    <rPh sb="89" eb="90">
      <t>トウ</t>
    </rPh>
    <rPh sb="91" eb="93">
      <t>ジジョウ</t>
    </rPh>
    <rPh sb="94" eb="96">
      <t>エイキョウ</t>
    </rPh>
    <rPh sb="101" eb="103">
      <t>ハケン</t>
    </rPh>
    <rPh sb="103" eb="104">
      <t>サキ</t>
    </rPh>
    <rPh sb="104" eb="106">
      <t>トウチ</t>
    </rPh>
    <rPh sb="107" eb="109">
      <t>ジョウセイ</t>
    </rPh>
    <rPh sb="110" eb="112">
      <t>ハンダン</t>
    </rPh>
    <rPh sb="114" eb="117">
      <t>テイリョウテキ</t>
    </rPh>
    <rPh sb="118" eb="120">
      <t>モクヒョウ</t>
    </rPh>
    <rPh sb="123" eb="124">
      <t>サダ</t>
    </rPh>
    <rPh sb="129" eb="131">
      <t>コンナン</t>
    </rPh>
    <rPh sb="135" eb="136">
      <t>カンガ</t>
    </rPh>
    <rPh sb="142" eb="143">
      <t>ワ</t>
    </rPh>
    <rPh sb="144" eb="145">
      <t>クニ</t>
    </rPh>
    <rPh sb="146" eb="148">
      <t>コクサイ</t>
    </rPh>
    <rPh sb="148" eb="150">
      <t>ヘイワ</t>
    </rPh>
    <rPh sb="150" eb="152">
      <t>キョウリョク</t>
    </rPh>
    <rPh sb="152" eb="154">
      <t>ギョウム</t>
    </rPh>
    <rPh sb="160" eb="162">
      <t>チイキ</t>
    </rPh>
    <rPh sb="163" eb="165">
      <t>ヨウイン</t>
    </rPh>
    <rPh sb="166" eb="167">
      <t>オク</t>
    </rPh>
    <rPh sb="180" eb="182">
      <t>カンテン</t>
    </rPh>
    <rPh sb="186" eb="188">
      <t>ヘイジ</t>
    </rPh>
    <rPh sb="189" eb="191">
      <t>フンソウ</t>
    </rPh>
    <rPh sb="191" eb="192">
      <t>ジ</t>
    </rPh>
    <rPh sb="193" eb="195">
      <t>ケイヒ</t>
    </rPh>
    <rPh sb="195" eb="196">
      <t>ガク</t>
    </rPh>
    <rPh sb="197" eb="198">
      <t>サ</t>
    </rPh>
    <rPh sb="199" eb="202">
      <t>テイリョウテキ</t>
    </rPh>
    <rPh sb="202" eb="204">
      <t>シヒョウ</t>
    </rPh>
    <rPh sb="207" eb="208">
      <t>カカ</t>
    </rPh>
    <rPh sb="213" eb="215">
      <t>テキセツ</t>
    </rPh>
    <rPh sb="220" eb="221">
      <t>カンガ</t>
    </rPh>
    <rPh sb="227" eb="229">
      <t>ガイサン</t>
    </rPh>
    <rPh sb="229" eb="231">
      <t>ヨウキュウ</t>
    </rPh>
    <rPh sb="231" eb="232">
      <t>ガク</t>
    </rPh>
    <phoneticPr fontId="5"/>
  </si>
  <si>
    <t>参事官　後藤　一也</t>
    <rPh sb="0" eb="3">
      <t>サンジカン</t>
    </rPh>
    <rPh sb="4" eb="6">
      <t>ゴトウ</t>
    </rPh>
    <rPh sb="7" eb="9">
      <t>カズヤ</t>
    </rPh>
    <phoneticPr fontId="5"/>
  </si>
  <si>
    <t>-</t>
    <phoneticPr fontId="5"/>
  </si>
  <si>
    <t>日本通運株式会社</t>
    <rPh sb="0" eb="2">
      <t>ニホン</t>
    </rPh>
    <rPh sb="2" eb="4">
      <t>ツウウン</t>
    </rPh>
    <rPh sb="4" eb="6">
      <t>カブシキ</t>
    </rPh>
    <rPh sb="6" eb="8">
      <t>カイシャ</t>
    </rPh>
    <phoneticPr fontId="5"/>
  </si>
  <si>
    <t>A.日本通運株式会社</t>
    <rPh sb="2" eb="4">
      <t>ニホン</t>
    </rPh>
    <rPh sb="4" eb="6">
      <t>ツウウン</t>
    </rPh>
    <rPh sb="6" eb="8">
      <t>カブシキ</t>
    </rPh>
    <rPh sb="8" eb="10">
      <t>カイシャ</t>
    </rPh>
    <phoneticPr fontId="5"/>
  </si>
  <si>
    <t>インターナショナルエスオーエスジャパン株式会社</t>
    <phoneticPr fontId="5"/>
  </si>
  <si>
    <t>株式会社ガイアックス</t>
    <phoneticPr fontId="5"/>
  </si>
  <si>
    <t>株式会社ジェス</t>
    <phoneticPr fontId="5"/>
  </si>
  <si>
    <t>ＫＤＤＩ株式会社</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</si>
</sst>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7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5" borderId="0" xfId="0" applyFont="1" applyFill="1" applyBorder="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2"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41"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22" fillId="0" borderId="145" xfId="0" applyFont="1" applyFill="1" applyBorder="1" applyAlignment="1" applyProtection="1">
      <alignment horizontal="center" vertical="center" wrapText="1"/>
      <protection locked="0"/>
    </xf>
    <xf numFmtId="49" fontId="20" fillId="0" borderId="145" xfId="0" applyNumberFormat="1" applyFont="1" applyFill="1" applyBorder="1" applyAlignment="1" applyProtection="1">
      <alignment horizontal="center" vertical="center" wrapText="1"/>
      <protection locked="0"/>
    </xf>
    <xf numFmtId="179" fontId="22" fillId="0" borderId="145" xfId="0" applyNumberFormat="1" applyFont="1" applyFill="1" applyBorder="1" applyAlignment="1" applyProtection="1">
      <alignment horizontal="center" vertical="center" wrapText="1"/>
      <protection locked="0"/>
    </xf>
    <xf numFmtId="49" fontId="20" fillId="0" borderId="146" xfId="0" applyNumberFormat="1"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47"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8" xfId="0" applyFont="1" applyFill="1" applyBorder="1" applyAlignment="1">
      <alignment horizontal="center" vertical="center" wrapText="1"/>
    </xf>
    <xf numFmtId="0" fontId="20" fillId="5" borderId="149" xfId="0" applyFont="1" applyFill="1" applyBorder="1" applyAlignment="1">
      <alignment horizontal="center" vertical="center" wrapText="1"/>
    </xf>
    <xf numFmtId="0" fontId="20" fillId="5" borderId="150"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29" fillId="6" borderId="3"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26"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5"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4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22"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23"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3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7" xfId="0" applyFont="1" applyFill="1" applyBorder="1" applyAlignment="1">
      <alignment horizontal="center" vertical="center"/>
    </xf>
    <xf numFmtId="0" fontId="0" fillId="2" borderId="122"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33"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4"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5"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39"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41"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6" borderId="11" xfId="0" applyFill="1" applyBorder="1" applyAlignment="1">
      <alignment horizontal="center" vertical="center" wrapText="1"/>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29" fillId="6" borderId="44" xfId="0" applyFont="1" applyFill="1" applyBorder="1" applyAlignment="1">
      <alignment horizontal="center" vertical="center" wrapTex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5" borderId="1"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xf>
    <xf numFmtId="0" fontId="0" fillId="0" borderId="38" xfId="0" applyFont="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62">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67234</xdr:colOff>
      <xdr:row>108</xdr:row>
      <xdr:rowOff>39687</xdr:rowOff>
    </xdr:from>
    <xdr:to>
      <xdr:col>18</xdr:col>
      <xdr:colOff>17926</xdr:colOff>
      <xdr:row>110</xdr:row>
      <xdr:rowOff>110915</xdr:rowOff>
    </xdr:to>
    <xdr:sp macro="" textlink="">
      <xdr:nvSpPr>
        <xdr:cNvPr id="13" name="Rectangle 1"/>
        <xdr:cNvSpPr>
          <a:spLocks noChangeArrowheads="1"/>
        </xdr:cNvSpPr>
      </xdr:nvSpPr>
      <xdr:spPr bwMode="auto">
        <a:xfrm>
          <a:off x="1724584" y="44508737"/>
          <a:ext cx="1608042" cy="776078"/>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内閣府国際平和協力本部</a:t>
          </a:r>
        </a:p>
        <a:p>
          <a:pPr algn="ctr" rtl="0">
            <a:lnSpc>
              <a:spcPts val="1100"/>
            </a:lnSpc>
            <a:defRPr sz="1000"/>
          </a:pPr>
          <a:endParaRPr lang="ja-JP" altLang="en-US"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８７百万円</a:t>
          </a:r>
        </a:p>
      </xdr:txBody>
    </xdr:sp>
    <xdr:clientData/>
  </xdr:twoCellAnchor>
  <xdr:twoCellAnchor>
    <xdr:from>
      <xdr:col>9</xdr:col>
      <xdr:colOff>-1</xdr:colOff>
      <xdr:row>110</xdr:row>
      <xdr:rowOff>338042</xdr:rowOff>
    </xdr:from>
    <xdr:to>
      <xdr:col>18</xdr:col>
      <xdr:colOff>40857</xdr:colOff>
      <xdr:row>114</xdr:row>
      <xdr:rowOff>142323</xdr:rowOff>
    </xdr:to>
    <xdr:sp macro="" textlink="">
      <xdr:nvSpPr>
        <xdr:cNvPr id="14" name="AutoShape 2"/>
        <xdr:cNvSpPr>
          <a:spLocks noChangeArrowheads="1"/>
        </xdr:cNvSpPr>
      </xdr:nvSpPr>
      <xdr:spPr bwMode="auto">
        <a:xfrm>
          <a:off x="1657349" y="45511942"/>
          <a:ext cx="1698208" cy="122033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900"/>
            </a:lnSpc>
            <a:defRPr sz="1000"/>
          </a:pPr>
          <a:endParaRPr lang="en-US" altLang="ja-JP" sz="1000" b="0" i="0" u="none" strike="noStrike" baseline="0">
            <a:solidFill>
              <a:srgbClr val="000000"/>
            </a:solidFill>
            <a:latin typeface="ＭＳ Ｐゴシック"/>
            <a:ea typeface="ＭＳ Ｐゴシック"/>
          </a:endParaRPr>
        </a:p>
        <a:p>
          <a:pPr algn="l" rtl="0">
            <a:lnSpc>
              <a:spcPts val="900"/>
            </a:lnSpc>
            <a:defRPr sz="1000"/>
          </a:pPr>
          <a:r>
            <a:rPr lang="ja-JP" altLang="en-US" sz="1000" b="0" i="0" u="none" strike="noStrike" baseline="0">
              <a:solidFill>
                <a:srgbClr val="000000"/>
              </a:solidFill>
              <a:latin typeface="ＭＳ Ｐゴシック"/>
              <a:ea typeface="ＭＳ Ｐゴシック"/>
            </a:rPr>
            <a:t>国際平和協力手当の支給、</a:t>
          </a:r>
          <a:endParaRPr lang="en-US" altLang="ja-JP" sz="1000" b="0" i="0" u="none" strike="noStrike" baseline="0">
            <a:solidFill>
              <a:srgbClr val="000000"/>
            </a:solidFill>
            <a:latin typeface="ＭＳ Ｐゴシック"/>
            <a:ea typeface="ＭＳ Ｐゴシック"/>
          </a:endParaRPr>
        </a:p>
        <a:p>
          <a:pPr algn="l" rtl="0">
            <a:lnSpc>
              <a:spcPts val="900"/>
            </a:lnSpc>
            <a:defRPr sz="1000"/>
          </a:pPr>
          <a:r>
            <a:rPr lang="ja-JP" altLang="en-US" sz="1000" b="0" i="0" u="none" strike="noStrike" baseline="0">
              <a:solidFill>
                <a:srgbClr val="000000"/>
              </a:solidFill>
              <a:latin typeface="ＭＳ Ｐゴシック"/>
              <a:ea typeface="ＭＳ Ｐゴシック"/>
            </a:rPr>
            <a:t>国際連合平和維持活動の実</a:t>
          </a:r>
          <a:endParaRPr lang="en-US" altLang="ja-JP" sz="1000" b="0" i="0" u="none" strike="noStrike" baseline="0">
            <a:solidFill>
              <a:srgbClr val="000000"/>
            </a:solidFill>
            <a:latin typeface="ＭＳ Ｐゴシック"/>
            <a:ea typeface="ＭＳ Ｐゴシック"/>
          </a:endParaRPr>
        </a:p>
        <a:p>
          <a:pPr algn="l" rtl="0">
            <a:lnSpc>
              <a:spcPts val="900"/>
            </a:lnSpc>
            <a:defRPr sz="1000"/>
          </a:pPr>
          <a:r>
            <a:rPr lang="ja-JP" altLang="en-US" sz="1000" b="0" i="0" u="none" strike="noStrike" baseline="0">
              <a:solidFill>
                <a:srgbClr val="000000"/>
              </a:solidFill>
              <a:latin typeface="ＭＳ Ｐゴシック"/>
              <a:ea typeface="ＭＳ Ｐゴシック"/>
            </a:rPr>
            <a:t>態調査、国際平和協力業務等の総合的な検討、事前調査　等</a:t>
          </a:r>
        </a:p>
      </xdr:txBody>
    </xdr:sp>
    <xdr:clientData/>
  </xdr:twoCellAnchor>
  <xdr:twoCellAnchor>
    <xdr:from>
      <xdr:col>13</xdr:col>
      <xdr:colOff>105708</xdr:colOff>
      <xdr:row>115</xdr:row>
      <xdr:rowOff>28012</xdr:rowOff>
    </xdr:from>
    <xdr:to>
      <xdr:col>13</xdr:col>
      <xdr:colOff>106455</xdr:colOff>
      <xdr:row>125</xdr:row>
      <xdr:rowOff>211976</xdr:rowOff>
    </xdr:to>
    <xdr:sp macro="" textlink="">
      <xdr:nvSpPr>
        <xdr:cNvPr id="15" name="Line 17"/>
        <xdr:cNvSpPr>
          <a:spLocks noChangeShapeType="1"/>
        </xdr:cNvSpPr>
      </xdr:nvSpPr>
      <xdr:spPr bwMode="auto">
        <a:xfrm flipH="1">
          <a:off x="2499658" y="46945550"/>
          <a:ext cx="747" cy="33171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106454</xdr:colOff>
      <xdr:row>120</xdr:row>
      <xdr:rowOff>181162</xdr:rowOff>
    </xdr:from>
    <xdr:to>
      <xdr:col>20</xdr:col>
      <xdr:colOff>43608</xdr:colOff>
      <xdr:row>120</xdr:row>
      <xdr:rowOff>192366</xdr:rowOff>
    </xdr:to>
    <xdr:sp macro="" textlink="">
      <xdr:nvSpPr>
        <xdr:cNvPr id="16" name="Line 24"/>
        <xdr:cNvSpPr>
          <a:spLocks noChangeShapeType="1"/>
        </xdr:cNvSpPr>
      </xdr:nvSpPr>
      <xdr:spPr bwMode="auto">
        <a:xfrm>
          <a:off x="2500404" y="48187162"/>
          <a:ext cx="1226204" cy="1120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46224</xdr:colOff>
      <xdr:row>119</xdr:row>
      <xdr:rowOff>52760</xdr:rowOff>
    </xdr:from>
    <xdr:to>
      <xdr:col>35</xdr:col>
      <xdr:colOff>50961</xdr:colOff>
      <xdr:row>122</xdr:row>
      <xdr:rowOff>9523</xdr:rowOff>
    </xdr:to>
    <xdr:sp macro="" textlink="">
      <xdr:nvSpPr>
        <xdr:cNvPr id="17" name="Rectangle 3"/>
        <xdr:cNvSpPr>
          <a:spLocks noChangeArrowheads="1"/>
        </xdr:cNvSpPr>
      </xdr:nvSpPr>
      <xdr:spPr bwMode="auto">
        <a:xfrm>
          <a:off x="3729224" y="47703160"/>
          <a:ext cx="2766987" cy="10140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800"/>
            </a:lnSpc>
            <a:defRPr sz="1000"/>
          </a:pPr>
          <a:r>
            <a:rPr lang="ja-JP" altLang="en-US" sz="1000" b="0" i="0" u="none" strike="noStrike" baseline="0">
              <a:solidFill>
                <a:srgbClr val="000000"/>
              </a:solidFill>
              <a:latin typeface="ＭＳ Ｐゴシック"/>
              <a:ea typeface="ＭＳ Ｐゴシック"/>
            </a:rPr>
            <a:t>Ａ．日本通運株式会社</a:t>
          </a:r>
          <a:endParaRPr lang="en-US" altLang="ja-JP" sz="1000" b="0" i="0" u="none" strike="noStrike" baseline="0">
            <a:solidFill>
              <a:srgbClr val="000000"/>
            </a:solidFill>
            <a:latin typeface="ＭＳ Ｐゴシック"/>
            <a:ea typeface="+mn-ea"/>
          </a:endParaRPr>
        </a:p>
        <a:p>
          <a:pPr algn="ctr" rtl="0">
            <a:lnSpc>
              <a:spcPts val="800"/>
            </a:lnSpc>
            <a:defRPr sz="1000"/>
          </a:pPr>
          <a:endParaRPr lang="en-US" altLang="ja-JP" sz="1000" b="0" i="0" u="none" strike="noStrike" baseline="0">
            <a:solidFill>
              <a:srgbClr val="000000"/>
            </a:solidFill>
            <a:latin typeface="ＭＳ Ｐゴシック"/>
            <a:ea typeface="+mn-ea"/>
          </a:endParaRPr>
        </a:p>
        <a:p>
          <a:pPr algn="ctr" rtl="0">
            <a:lnSpc>
              <a:spcPts val="800"/>
            </a:lnSpc>
            <a:defRPr sz="1000"/>
          </a:pPr>
          <a:r>
            <a:rPr lang="ja-JP" altLang="en-US" sz="1000" b="0" i="0" u="none" strike="noStrike" baseline="0">
              <a:solidFill>
                <a:srgbClr val="000000"/>
              </a:solidFill>
              <a:latin typeface="ＭＳ Ｐゴシック"/>
              <a:ea typeface="+mn-ea"/>
            </a:rPr>
            <a:t>　他１１８社・名</a:t>
          </a:r>
          <a:endParaRPr lang="en-US" altLang="ja-JP" sz="1000" b="0" i="0" u="none" strike="noStrike" baseline="0">
            <a:solidFill>
              <a:srgbClr val="000000"/>
            </a:solidFill>
            <a:latin typeface="ＭＳ Ｐゴシック"/>
            <a:ea typeface="+mn-ea"/>
          </a:endParaRPr>
        </a:p>
        <a:p>
          <a:pPr algn="ctr" rtl="0">
            <a:lnSpc>
              <a:spcPts val="800"/>
            </a:lnSpc>
            <a:defRPr sz="1000"/>
          </a:pPr>
          <a:endParaRPr lang="ja-JP" altLang="en-US" sz="1000" b="0" i="0" u="none" strike="noStrike" baseline="0">
            <a:solidFill>
              <a:srgbClr val="000000"/>
            </a:solidFill>
            <a:latin typeface="ＭＳ Ｐゴシック"/>
            <a:ea typeface="ＭＳ Ｐゴシック"/>
          </a:endParaRPr>
        </a:p>
        <a:p>
          <a:pPr algn="ctr" rtl="0">
            <a:lnSpc>
              <a:spcPts val="900"/>
            </a:lnSpc>
            <a:defRPr sz="1000"/>
          </a:pPr>
          <a:r>
            <a:rPr lang="ja-JP" altLang="en-US" sz="1000" b="0" i="0" u="none" strike="noStrike" baseline="0">
              <a:solidFill>
                <a:srgbClr val="000000"/>
              </a:solidFill>
              <a:latin typeface="ＭＳ Ｐゴシック"/>
              <a:ea typeface="ＭＳ Ｐゴシック"/>
            </a:rPr>
            <a:t>４９百万円</a:t>
          </a:r>
        </a:p>
      </xdr:txBody>
    </xdr:sp>
    <xdr:clientData/>
  </xdr:twoCellAnchor>
  <xdr:twoCellAnchor>
    <xdr:from>
      <xdr:col>35</xdr:col>
      <xdr:colOff>109257</xdr:colOff>
      <xdr:row>119</xdr:row>
      <xdr:rowOff>119995</xdr:rowOff>
    </xdr:from>
    <xdr:to>
      <xdr:col>49</xdr:col>
      <xdr:colOff>286650</xdr:colOff>
      <xdr:row>121</xdr:row>
      <xdr:rowOff>89915</xdr:rowOff>
    </xdr:to>
    <xdr:sp macro="" textlink="">
      <xdr:nvSpPr>
        <xdr:cNvPr id="18" name="AutoShape 4"/>
        <xdr:cNvSpPr>
          <a:spLocks noChangeArrowheads="1"/>
        </xdr:cNvSpPr>
      </xdr:nvSpPr>
      <xdr:spPr bwMode="auto">
        <a:xfrm>
          <a:off x="6554507" y="47770395"/>
          <a:ext cx="2755493" cy="68112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18288" anchor="ctr" upright="1"/>
        <a:lstStyle/>
        <a:p>
          <a:pPr algn="l" rtl="0">
            <a:lnSpc>
              <a:spcPts val="1100"/>
            </a:lnSpc>
            <a:defRPr sz="1000"/>
          </a:pPr>
          <a:r>
            <a:rPr lang="ja-JP" altLang="en-US" sz="1100" b="0" i="0" u="none" strike="noStrike" baseline="0">
              <a:solidFill>
                <a:srgbClr val="000000"/>
              </a:solidFill>
              <a:latin typeface="ＭＳ Ｐゴシック"/>
              <a:ea typeface="+mn-ea"/>
            </a:rPr>
            <a:t>国際平和協力隊の派遣に必要な物資の輸送、宿舎借り上げ等の経費</a:t>
          </a:r>
        </a:p>
      </xdr:txBody>
    </xdr:sp>
    <xdr:clientData/>
  </xdr:twoCellAnchor>
  <xdr:twoCellAnchor>
    <xdr:from>
      <xdr:col>13</xdr:col>
      <xdr:colOff>156276</xdr:colOff>
      <xdr:row>118</xdr:row>
      <xdr:rowOff>91627</xdr:rowOff>
    </xdr:from>
    <xdr:to>
      <xdr:col>20</xdr:col>
      <xdr:colOff>42255</xdr:colOff>
      <xdr:row>119</xdr:row>
      <xdr:rowOff>22524</xdr:rowOff>
    </xdr:to>
    <xdr:sp macro="" textlink="">
      <xdr:nvSpPr>
        <xdr:cNvPr id="19" name="Rectangle 25"/>
        <xdr:cNvSpPr>
          <a:spLocks noChangeArrowheads="1"/>
        </xdr:cNvSpPr>
      </xdr:nvSpPr>
      <xdr:spPr bwMode="auto">
        <a:xfrm>
          <a:off x="2550226" y="47392777"/>
          <a:ext cx="1175029" cy="28014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800"/>
            </a:lnSpc>
            <a:defRPr sz="1000"/>
          </a:pPr>
          <a:r>
            <a:rPr lang="en-US" altLang="ja-JP" sz="900" b="0" i="0" baseline="0">
              <a:effectLst/>
              <a:latin typeface="+mn-lt"/>
              <a:ea typeface="+mn-ea"/>
              <a:cs typeface="+mn-cs"/>
            </a:rPr>
            <a:t>【</a:t>
          </a:r>
          <a:r>
            <a:rPr lang="ja-JP" altLang="en-US" sz="900" b="0" i="0" baseline="0">
              <a:effectLst/>
              <a:latin typeface="+mn-lt"/>
              <a:ea typeface="+mn-ea"/>
              <a:cs typeface="+mn-cs"/>
            </a:rPr>
            <a:t>随意契約（少額）等</a:t>
          </a:r>
          <a:r>
            <a:rPr lang="en-US" altLang="ja-JP" sz="900" b="0" i="0" baseline="0">
              <a:effectLst/>
              <a:latin typeface="+mn-lt"/>
              <a:ea typeface="+mn-ea"/>
              <a:cs typeface="+mn-cs"/>
            </a:rPr>
            <a:t>】</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13</xdr:col>
      <xdr:colOff>128864</xdr:colOff>
      <xdr:row>125</xdr:row>
      <xdr:rowOff>230650</xdr:rowOff>
    </xdr:from>
    <xdr:to>
      <xdr:col>20</xdr:col>
      <xdr:colOff>57429</xdr:colOff>
      <xdr:row>125</xdr:row>
      <xdr:rowOff>230651</xdr:rowOff>
    </xdr:to>
    <xdr:sp macro="" textlink="">
      <xdr:nvSpPr>
        <xdr:cNvPr id="20" name="Line 24"/>
        <xdr:cNvSpPr>
          <a:spLocks noChangeShapeType="1"/>
        </xdr:cNvSpPr>
      </xdr:nvSpPr>
      <xdr:spPr bwMode="auto">
        <a:xfrm flipH="1" flipV="1">
          <a:off x="2522814" y="50281350"/>
          <a:ext cx="1217615" cy="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46224</xdr:colOff>
      <xdr:row>124</xdr:row>
      <xdr:rowOff>561226</xdr:rowOff>
    </xdr:from>
    <xdr:to>
      <xdr:col>35</xdr:col>
      <xdr:colOff>30321</xdr:colOff>
      <xdr:row>127</xdr:row>
      <xdr:rowOff>119290</xdr:rowOff>
    </xdr:to>
    <xdr:sp macro="" textlink="">
      <xdr:nvSpPr>
        <xdr:cNvPr id="21" name="Rectangle 3"/>
        <xdr:cNvSpPr>
          <a:spLocks noChangeArrowheads="1"/>
        </xdr:cNvSpPr>
      </xdr:nvSpPr>
      <xdr:spPr bwMode="auto">
        <a:xfrm>
          <a:off x="3729224" y="49945176"/>
          <a:ext cx="2746347" cy="82806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800"/>
            </a:lnSpc>
            <a:defRPr sz="1000"/>
          </a:pPr>
          <a:r>
            <a:rPr lang="ja-JP" altLang="en-US" sz="1000" b="0" i="0" u="none" strike="noStrike" baseline="0">
              <a:solidFill>
                <a:srgbClr val="000000"/>
              </a:solidFill>
              <a:latin typeface="ＭＳ Ｐゴシック"/>
              <a:ea typeface="ＭＳ Ｐゴシック"/>
            </a:rPr>
            <a:t>Ｂ．個人３１名</a:t>
          </a:r>
        </a:p>
        <a:p>
          <a:pPr algn="ctr" rtl="0">
            <a:lnSpc>
              <a:spcPts val="900"/>
            </a:lnSpc>
            <a:defRPr sz="1000"/>
          </a:pPr>
          <a:endParaRPr lang="ja-JP" altLang="en-US" sz="1000" b="0" i="0" u="none" strike="noStrike" baseline="0">
            <a:solidFill>
              <a:srgbClr val="000000"/>
            </a:solidFill>
            <a:latin typeface="ＭＳ Ｐゴシック"/>
            <a:ea typeface="ＭＳ Ｐゴシック"/>
          </a:endParaRPr>
        </a:p>
        <a:p>
          <a:pPr algn="ctr" rtl="0">
            <a:lnSpc>
              <a:spcPts val="900"/>
            </a:lnSpc>
            <a:defRPr sz="1000"/>
          </a:pPr>
          <a:r>
            <a:rPr lang="ja-JP" altLang="en-US" sz="1000" b="0" i="0" u="none" strike="noStrike" baseline="0">
              <a:solidFill>
                <a:srgbClr val="000000"/>
              </a:solidFill>
              <a:latin typeface="ＭＳ Ｐゴシック"/>
              <a:ea typeface="ＭＳ Ｐゴシック"/>
            </a:rPr>
            <a:t>３８百万円</a:t>
          </a:r>
        </a:p>
      </xdr:txBody>
    </xdr:sp>
    <xdr:clientData/>
  </xdr:twoCellAnchor>
  <xdr:twoCellAnchor>
    <xdr:from>
      <xdr:col>35</xdr:col>
      <xdr:colOff>109257</xdr:colOff>
      <xdr:row>125</xdr:row>
      <xdr:rowOff>51359</xdr:rowOff>
    </xdr:from>
    <xdr:to>
      <xdr:col>49</xdr:col>
      <xdr:colOff>279589</xdr:colOff>
      <xdr:row>126</xdr:row>
      <xdr:rowOff>206826</xdr:rowOff>
    </xdr:to>
    <xdr:sp macro="" textlink="">
      <xdr:nvSpPr>
        <xdr:cNvPr id="22" name="AutoShape 4"/>
        <xdr:cNvSpPr>
          <a:spLocks noChangeArrowheads="1"/>
        </xdr:cNvSpPr>
      </xdr:nvSpPr>
      <xdr:spPr bwMode="auto">
        <a:xfrm>
          <a:off x="6554507" y="50102059"/>
          <a:ext cx="2748432" cy="52376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18288"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国際平和協力手当、謝金、旅費</a:t>
          </a:r>
        </a:p>
      </xdr:txBody>
    </xdr:sp>
    <xdr:clientData/>
  </xdr:twoCellAnchor>
  <xdr:twoCellAnchor>
    <xdr:from>
      <xdr:col>15</xdr:col>
      <xdr:colOff>117738</xdr:colOff>
      <xdr:row>124</xdr:row>
      <xdr:rowOff>343820</xdr:rowOff>
    </xdr:from>
    <xdr:to>
      <xdr:col>19</xdr:col>
      <xdr:colOff>27022</xdr:colOff>
      <xdr:row>124</xdr:row>
      <xdr:rowOff>510075</xdr:rowOff>
    </xdr:to>
    <xdr:sp macro="" textlink="">
      <xdr:nvSpPr>
        <xdr:cNvPr id="23" name="Rectangle 25"/>
        <xdr:cNvSpPr>
          <a:spLocks noChangeArrowheads="1"/>
        </xdr:cNvSpPr>
      </xdr:nvSpPr>
      <xdr:spPr bwMode="auto">
        <a:xfrm>
          <a:off x="2879988" y="49727770"/>
          <a:ext cx="645884" cy="16625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800"/>
            </a:lnSpc>
            <a:defRPr sz="1000"/>
          </a:pPr>
          <a:r>
            <a:rPr lang="en-US" altLang="ja-JP" sz="900" b="0" i="0" baseline="0">
              <a:effectLst/>
              <a:latin typeface="+mn-lt"/>
              <a:ea typeface="+mn-ea"/>
              <a:cs typeface="+mn-cs"/>
            </a:rPr>
            <a:t>【</a:t>
          </a:r>
          <a:r>
            <a:rPr lang="ja-JP" altLang="en-US" sz="900" b="0" i="0" baseline="0">
              <a:effectLst/>
              <a:latin typeface="+mn-lt"/>
              <a:ea typeface="+mn-ea"/>
              <a:cs typeface="+mn-cs"/>
            </a:rPr>
            <a:t>個人</a:t>
          </a:r>
          <a:r>
            <a:rPr lang="en-US" altLang="ja-JP" sz="900" b="0" i="0" baseline="0">
              <a:effectLst/>
              <a:latin typeface="+mn-lt"/>
              <a:ea typeface="+mn-ea"/>
              <a:cs typeface="+mn-cs"/>
            </a:rPr>
            <a:t>】</a:t>
          </a:r>
          <a:endParaRPr lang="en-US" altLang="ja-JP" sz="9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70"/>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8"/>
      <c r="B2" s="58"/>
      <c r="C2" s="58"/>
      <c r="D2" s="58"/>
      <c r="E2" s="58"/>
      <c r="F2" s="58"/>
      <c r="G2" s="58"/>
      <c r="H2" s="58"/>
      <c r="I2" s="58"/>
      <c r="J2" s="58"/>
      <c r="K2" s="58"/>
      <c r="L2" s="58"/>
      <c r="M2" s="58"/>
      <c r="N2" s="58"/>
      <c r="O2" s="58"/>
      <c r="P2" s="58"/>
      <c r="Q2" s="58"/>
      <c r="R2" s="58"/>
      <c r="S2" s="58"/>
      <c r="T2" s="58"/>
      <c r="U2" s="58"/>
      <c r="V2" s="58"/>
      <c r="W2" s="58"/>
      <c r="X2" s="66" t="s">
        <v>0</v>
      </c>
      <c r="Y2" s="58"/>
      <c r="Z2" s="45"/>
      <c r="AA2" s="45"/>
      <c r="AB2" s="45"/>
      <c r="AC2" s="45"/>
      <c r="AD2" s="163">
        <v>2022</v>
      </c>
      <c r="AE2" s="163"/>
      <c r="AF2" s="163"/>
      <c r="AG2" s="163"/>
      <c r="AH2" s="163"/>
      <c r="AI2" s="68" t="s">
        <v>256</v>
      </c>
      <c r="AJ2" s="163" t="s">
        <v>576</v>
      </c>
      <c r="AK2" s="163"/>
      <c r="AL2" s="163"/>
      <c r="AM2" s="163"/>
      <c r="AN2" s="68" t="s">
        <v>256</v>
      </c>
      <c r="AO2" s="163">
        <v>21</v>
      </c>
      <c r="AP2" s="163"/>
      <c r="AQ2" s="163"/>
      <c r="AR2" s="69" t="s">
        <v>256</v>
      </c>
      <c r="AS2" s="164">
        <v>153</v>
      </c>
      <c r="AT2" s="164"/>
      <c r="AU2" s="164"/>
      <c r="AV2" s="68" t="str">
        <f>IF(AW2="","","-")</f>
        <v/>
      </c>
      <c r="AW2" s="165"/>
      <c r="AX2" s="165"/>
    </row>
    <row r="3" spans="1:50" ht="21" customHeight="1" thickBot="1" x14ac:dyDescent="0.2">
      <c r="A3" s="166" t="s">
        <v>566</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23" t="s">
        <v>59</v>
      </c>
      <c r="AJ3" s="168" t="s">
        <v>577</v>
      </c>
      <c r="AK3" s="168"/>
      <c r="AL3" s="168"/>
      <c r="AM3" s="168"/>
      <c r="AN3" s="168"/>
      <c r="AO3" s="168"/>
      <c r="AP3" s="168"/>
      <c r="AQ3" s="168"/>
      <c r="AR3" s="168"/>
      <c r="AS3" s="168"/>
      <c r="AT3" s="168"/>
      <c r="AU3" s="168"/>
      <c r="AV3" s="168"/>
      <c r="AW3" s="168"/>
      <c r="AX3" s="24" t="s">
        <v>60</v>
      </c>
    </row>
    <row r="4" spans="1:50" ht="24.75" customHeight="1" x14ac:dyDescent="0.15">
      <c r="A4" s="138" t="s">
        <v>23</v>
      </c>
      <c r="B4" s="139"/>
      <c r="C4" s="139"/>
      <c r="D4" s="139"/>
      <c r="E4" s="139"/>
      <c r="F4" s="139"/>
      <c r="G4" s="140" t="s">
        <v>578</v>
      </c>
      <c r="H4" s="141"/>
      <c r="I4" s="141"/>
      <c r="J4" s="141"/>
      <c r="K4" s="141"/>
      <c r="L4" s="141"/>
      <c r="M4" s="141"/>
      <c r="N4" s="141"/>
      <c r="O4" s="141"/>
      <c r="P4" s="141"/>
      <c r="Q4" s="141"/>
      <c r="R4" s="141"/>
      <c r="S4" s="141"/>
      <c r="T4" s="141"/>
      <c r="U4" s="141"/>
      <c r="V4" s="141"/>
      <c r="W4" s="141"/>
      <c r="X4" s="141"/>
      <c r="Y4" s="142" t="s">
        <v>1</v>
      </c>
      <c r="Z4" s="143"/>
      <c r="AA4" s="143"/>
      <c r="AB4" s="143"/>
      <c r="AC4" s="143"/>
      <c r="AD4" s="144"/>
      <c r="AE4" s="145" t="s">
        <v>579</v>
      </c>
      <c r="AF4" s="146"/>
      <c r="AG4" s="146"/>
      <c r="AH4" s="146"/>
      <c r="AI4" s="146"/>
      <c r="AJ4" s="146"/>
      <c r="AK4" s="146"/>
      <c r="AL4" s="146"/>
      <c r="AM4" s="146"/>
      <c r="AN4" s="146"/>
      <c r="AO4" s="146"/>
      <c r="AP4" s="147"/>
      <c r="AQ4" s="148" t="s">
        <v>2</v>
      </c>
      <c r="AR4" s="143"/>
      <c r="AS4" s="143"/>
      <c r="AT4" s="143"/>
      <c r="AU4" s="143"/>
      <c r="AV4" s="143"/>
      <c r="AW4" s="143"/>
      <c r="AX4" s="149"/>
    </row>
    <row r="5" spans="1:50" ht="30" customHeight="1" x14ac:dyDescent="0.15">
      <c r="A5" s="150" t="s">
        <v>62</v>
      </c>
      <c r="B5" s="151"/>
      <c r="C5" s="151"/>
      <c r="D5" s="151"/>
      <c r="E5" s="151"/>
      <c r="F5" s="152"/>
      <c r="G5" s="153" t="s">
        <v>328</v>
      </c>
      <c r="H5" s="154"/>
      <c r="I5" s="154"/>
      <c r="J5" s="154"/>
      <c r="K5" s="154"/>
      <c r="L5" s="154"/>
      <c r="M5" s="155" t="s">
        <v>61</v>
      </c>
      <c r="N5" s="156"/>
      <c r="O5" s="156"/>
      <c r="P5" s="156"/>
      <c r="Q5" s="156"/>
      <c r="R5" s="157"/>
      <c r="S5" s="158" t="s">
        <v>65</v>
      </c>
      <c r="T5" s="154"/>
      <c r="U5" s="154"/>
      <c r="V5" s="154"/>
      <c r="W5" s="154"/>
      <c r="X5" s="159"/>
      <c r="Y5" s="160" t="s">
        <v>3</v>
      </c>
      <c r="Z5" s="161"/>
      <c r="AA5" s="161"/>
      <c r="AB5" s="161"/>
      <c r="AC5" s="161"/>
      <c r="AD5" s="162"/>
      <c r="AE5" s="185" t="s">
        <v>580</v>
      </c>
      <c r="AF5" s="185"/>
      <c r="AG5" s="185"/>
      <c r="AH5" s="185"/>
      <c r="AI5" s="185"/>
      <c r="AJ5" s="185"/>
      <c r="AK5" s="185"/>
      <c r="AL5" s="185"/>
      <c r="AM5" s="185"/>
      <c r="AN5" s="185"/>
      <c r="AO5" s="185"/>
      <c r="AP5" s="186"/>
      <c r="AQ5" s="187" t="s">
        <v>671</v>
      </c>
      <c r="AR5" s="188"/>
      <c r="AS5" s="188"/>
      <c r="AT5" s="188"/>
      <c r="AU5" s="188"/>
      <c r="AV5" s="188"/>
      <c r="AW5" s="188"/>
      <c r="AX5" s="189"/>
    </row>
    <row r="6" spans="1:50" ht="39" customHeight="1" x14ac:dyDescent="0.15">
      <c r="A6" s="190" t="s">
        <v>4</v>
      </c>
      <c r="B6" s="191"/>
      <c r="C6" s="191"/>
      <c r="D6" s="191"/>
      <c r="E6" s="191"/>
      <c r="F6" s="191"/>
      <c r="G6" s="192" t="str">
        <f>入力規則等!F39</f>
        <v>一般会計</v>
      </c>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193"/>
      <c r="AV6" s="193"/>
      <c r="AW6" s="193"/>
      <c r="AX6" s="194"/>
    </row>
    <row r="7" spans="1:50" ht="91.5" customHeight="1" x14ac:dyDescent="0.15">
      <c r="A7" s="169" t="s">
        <v>20</v>
      </c>
      <c r="B7" s="170"/>
      <c r="C7" s="170"/>
      <c r="D7" s="170"/>
      <c r="E7" s="170"/>
      <c r="F7" s="171"/>
      <c r="G7" s="195" t="s">
        <v>581</v>
      </c>
      <c r="H7" s="196"/>
      <c r="I7" s="196"/>
      <c r="J7" s="196"/>
      <c r="K7" s="196"/>
      <c r="L7" s="196"/>
      <c r="M7" s="196"/>
      <c r="N7" s="196"/>
      <c r="O7" s="196"/>
      <c r="P7" s="196"/>
      <c r="Q7" s="196"/>
      <c r="R7" s="196"/>
      <c r="S7" s="196"/>
      <c r="T7" s="196"/>
      <c r="U7" s="196"/>
      <c r="V7" s="196"/>
      <c r="W7" s="196"/>
      <c r="X7" s="197"/>
      <c r="Y7" s="198" t="s">
        <v>241</v>
      </c>
      <c r="Z7" s="199"/>
      <c r="AA7" s="199"/>
      <c r="AB7" s="199"/>
      <c r="AC7" s="199"/>
      <c r="AD7" s="200"/>
      <c r="AE7" s="201" t="s">
        <v>667</v>
      </c>
      <c r="AF7" s="202"/>
      <c r="AG7" s="202"/>
      <c r="AH7" s="202"/>
      <c r="AI7" s="202"/>
      <c r="AJ7" s="202"/>
      <c r="AK7" s="202"/>
      <c r="AL7" s="202"/>
      <c r="AM7" s="202"/>
      <c r="AN7" s="202"/>
      <c r="AO7" s="202"/>
      <c r="AP7" s="202"/>
      <c r="AQ7" s="202"/>
      <c r="AR7" s="202"/>
      <c r="AS7" s="202"/>
      <c r="AT7" s="202"/>
      <c r="AU7" s="202"/>
      <c r="AV7" s="202"/>
      <c r="AW7" s="202"/>
      <c r="AX7" s="203"/>
    </row>
    <row r="8" spans="1:50" ht="38.450000000000003" customHeight="1" x14ac:dyDescent="0.15">
      <c r="A8" s="169" t="s">
        <v>177</v>
      </c>
      <c r="B8" s="170"/>
      <c r="C8" s="170"/>
      <c r="D8" s="170"/>
      <c r="E8" s="170"/>
      <c r="F8" s="171"/>
      <c r="G8" s="172" t="str">
        <f>入力規則等!A27</f>
        <v>-</v>
      </c>
      <c r="H8" s="173"/>
      <c r="I8" s="173"/>
      <c r="J8" s="173"/>
      <c r="K8" s="173"/>
      <c r="L8" s="173"/>
      <c r="M8" s="173"/>
      <c r="N8" s="173"/>
      <c r="O8" s="173"/>
      <c r="P8" s="173"/>
      <c r="Q8" s="173"/>
      <c r="R8" s="173"/>
      <c r="S8" s="173"/>
      <c r="T8" s="173"/>
      <c r="U8" s="173"/>
      <c r="V8" s="173"/>
      <c r="W8" s="173"/>
      <c r="X8" s="174"/>
      <c r="Y8" s="175" t="s">
        <v>178</v>
      </c>
      <c r="Z8" s="176"/>
      <c r="AA8" s="176"/>
      <c r="AB8" s="176"/>
      <c r="AC8" s="176"/>
      <c r="AD8" s="177"/>
      <c r="AE8" s="178" t="str">
        <f>入力規則等!K13</f>
        <v>その他の事項経費</v>
      </c>
      <c r="AF8" s="173"/>
      <c r="AG8" s="173"/>
      <c r="AH8" s="173"/>
      <c r="AI8" s="173"/>
      <c r="AJ8" s="173"/>
      <c r="AK8" s="173"/>
      <c r="AL8" s="173"/>
      <c r="AM8" s="173"/>
      <c r="AN8" s="173"/>
      <c r="AO8" s="173"/>
      <c r="AP8" s="173"/>
      <c r="AQ8" s="173"/>
      <c r="AR8" s="173"/>
      <c r="AS8" s="173"/>
      <c r="AT8" s="173"/>
      <c r="AU8" s="173"/>
      <c r="AV8" s="173"/>
      <c r="AW8" s="173"/>
      <c r="AX8" s="179"/>
    </row>
    <row r="9" spans="1:50" ht="58.5" customHeight="1" x14ac:dyDescent="0.15">
      <c r="A9" s="180" t="s">
        <v>21</v>
      </c>
      <c r="B9" s="181"/>
      <c r="C9" s="181"/>
      <c r="D9" s="181"/>
      <c r="E9" s="181"/>
      <c r="F9" s="181"/>
      <c r="G9" s="182" t="s">
        <v>583</v>
      </c>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4"/>
    </row>
    <row r="10" spans="1:50" ht="45.6" customHeight="1" x14ac:dyDescent="0.15">
      <c r="A10" s="225" t="s">
        <v>27</v>
      </c>
      <c r="B10" s="226"/>
      <c r="C10" s="226"/>
      <c r="D10" s="226"/>
      <c r="E10" s="226"/>
      <c r="F10" s="226"/>
      <c r="G10" s="227" t="s">
        <v>623</v>
      </c>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c r="AO10" s="228"/>
      <c r="AP10" s="228"/>
      <c r="AQ10" s="228"/>
      <c r="AR10" s="228"/>
      <c r="AS10" s="228"/>
      <c r="AT10" s="228"/>
      <c r="AU10" s="228"/>
      <c r="AV10" s="228"/>
      <c r="AW10" s="228"/>
      <c r="AX10" s="229"/>
    </row>
    <row r="11" spans="1:50" ht="42" customHeight="1" x14ac:dyDescent="0.15">
      <c r="A11" s="225" t="s">
        <v>5</v>
      </c>
      <c r="B11" s="226"/>
      <c r="C11" s="226"/>
      <c r="D11" s="226"/>
      <c r="E11" s="226"/>
      <c r="F11" s="230"/>
      <c r="G11" s="231" t="str">
        <f>入力規則等!P10</f>
        <v>直接実施</v>
      </c>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c r="AX11" s="233"/>
    </row>
    <row r="12" spans="1:50" ht="21" customHeight="1" x14ac:dyDescent="0.15">
      <c r="A12" s="234" t="s">
        <v>22</v>
      </c>
      <c r="B12" s="235"/>
      <c r="C12" s="235"/>
      <c r="D12" s="235"/>
      <c r="E12" s="235"/>
      <c r="F12" s="236"/>
      <c r="G12" s="241"/>
      <c r="H12" s="242"/>
      <c r="I12" s="242"/>
      <c r="J12" s="242"/>
      <c r="K12" s="242"/>
      <c r="L12" s="242"/>
      <c r="M12" s="242"/>
      <c r="N12" s="242"/>
      <c r="O12" s="242"/>
      <c r="P12" s="213" t="s">
        <v>388</v>
      </c>
      <c r="Q12" s="214"/>
      <c r="R12" s="214"/>
      <c r="S12" s="214"/>
      <c r="T12" s="214"/>
      <c r="U12" s="214"/>
      <c r="V12" s="243"/>
      <c r="W12" s="213" t="s">
        <v>540</v>
      </c>
      <c r="X12" s="214"/>
      <c r="Y12" s="214"/>
      <c r="Z12" s="214"/>
      <c r="AA12" s="214"/>
      <c r="AB12" s="214"/>
      <c r="AC12" s="243"/>
      <c r="AD12" s="213" t="s">
        <v>542</v>
      </c>
      <c r="AE12" s="214"/>
      <c r="AF12" s="214"/>
      <c r="AG12" s="214"/>
      <c r="AH12" s="214"/>
      <c r="AI12" s="214"/>
      <c r="AJ12" s="243"/>
      <c r="AK12" s="213" t="s">
        <v>557</v>
      </c>
      <c r="AL12" s="214"/>
      <c r="AM12" s="214"/>
      <c r="AN12" s="214"/>
      <c r="AO12" s="214"/>
      <c r="AP12" s="214"/>
      <c r="AQ12" s="243"/>
      <c r="AR12" s="213" t="s">
        <v>558</v>
      </c>
      <c r="AS12" s="214"/>
      <c r="AT12" s="214"/>
      <c r="AU12" s="214"/>
      <c r="AV12" s="214"/>
      <c r="AW12" s="214"/>
      <c r="AX12" s="215"/>
    </row>
    <row r="13" spans="1:50" ht="21" customHeight="1" x14ac:dyDescent="0.15">
      <c r="A13" s="237"/>
      <c r="B13" s="238"/>
      <c r="C13" s="238"/>
      <c r="D13" s="238"/>
      <c r="E13" s="238"/>
      <c r="F13" s="239"/>
      <c r="G13" s="257" t="s">
        <v>6</v>
      </c>
      <c r="H13" s="258"/>
      <c r="I13" s="216" t="s">
        <v>7</v>
      </c>
      <c r="J13" s="217"/>
      <c r="K13" s="217"/>
      <c r="L13" s="217"/>
      <c r="M13" s="217"/>
      <c r="N13" s="217"/>
      <c r="O13" s="218"/>
      <c r="P13" s="207">
        <v>178</v>
      </c>
      <c r="Q13" s="208"/>
      <c r="R13" s="208"/>
      <c r="S13" s="208"/>
      <c r="T13" s="208"/>
      <c r="U13" s="208"/>
      <c r="V13" s="209"/>
      <c r="W13" s="207">
        <v>219</v>
      </c>
      <c r="X13" s="208"/>
      <c r="Y13" s="208"/>
      <c r="Z13" s="208"/>
      <c r="AA13" s="208"/>
      <c r="AB13" s="208"/>
      <c r="AC13" s="209"/>
      <c r="AD13" s="207">
        <v>207</v>
      </c>
      <c r="AE13" s="208"/>
      <c r="AF13" s="208"/>
      <c r="AG13" s="208"/>
      <c r="AH13" s="208"/>
      <c r="AI13" s="208"/>
      <c r="AJ13" s="209"/>
      <c r="AK13" s="207">
        <v>208</v>
      </c>
      <c r="AL13" s="208"/>
      <c r="AM13" s="208"/>
      <c r="AN13" s="208"/>
      <c r="AO13" s="208"/>
      <c r="AP13" s="208"/>
      <c r="AQ13" s="209"/>
      <c r="AR13" s="219">
        <v>208</v>
      </c>
      <c r="AS13" s="220"/>
      <c r="AT13" s="220"/>
      <c r="AU13" s="220"/>
      <c r="AV13" s="220"/>
      <c r="AW13" s="220"/>
      <c r="AX13" s="221"/>
    </row>
    <row r="14" spans="1:50" ht="21" customHeight="1" x14ac:dyDescent="0.15">
      <c r="A14" s="237"/>
      <c r="B14" s="238"/>
      <c r="C14" s="238"/>
      <c r="D14" s="238"/>
      <c r="E14" s="238"/>
      <c r="F14" s="239"/>
      <c r="G14" s="259"/>
      <c r="H14" s="260"/>
      <c r="I14" s="204" t="s">
        <v>8</v>
      </c>
      <c r="J14" s="222"/>
      <c r="K14" s="222"/>
      <c r="L14" s="222"/>
      <c r="M14" s="222"/>
      <c r="N14" s="222"/>
      <c r="O14" s="223"/>
      <c r="P14" s="207" t="s">
        <v>672</v>
      </c>
      <c r="Q14" s="208"/>
      <c r="R14" s="208"/>
      <c r="S14" s="208"/>
      <c r="T14" s="208"/>
      <c r="U14" s="208"/>
      <c r="V14" s="209"/>
      <c r="W14" s="207" t="s">
        <v>672</v>
      </c>
      <c r="X14" s="208"/>
      <c r="Y14" s="208"/>
      <c r="Z14" s="208"/>
      <c r="AA14" s="208"/>
      <c r="AB14" s="208"/>
      <c r="AC14" s="209"/>
      <c r="AD14" s="207" t="s">
        <v>672</v>
      </c>
      <c r="AE14" s="208"/>
      <c r="AF14" s="208"/>
      <c r="AG14" s="208"/>
      <c r="AH14" s="208"/>
      <c r="AI14" s="208"/>
      <c r="AJ14" s="209"/>
      <c r="AK14" s="207"/>
      <c r="AL14" s="208"/>
      <c r="AM14" s="208"/>
      <c r="AN14" s="208"/>
      <c r="AO14" s="208"/>
      <c r="AP14" s="208"/>
      <c r="AQ14" s="209"/>
      <c r="AR14" s="263"/>
      <c r="AS14" s="263"/>
      <c r="AT14" s="263"/>
      <c r="AU14" s="263"/>
      <c r="AV14" s="263"/>
      <c r="AW14" s="263"/>
      <c r="AX14" s="264"/>
    </row>
    <row r="15" spans="1:50" ht="21" customHeight="1" x14ac:dyDescent="0.15">
      <c r="A15" s="237"/>
      <c r="B15" s="238"/>
      <c r="C15" s="238"/>
      <c r="D15" s="238"/>
      <c r="E15" s="238"/>
      <c r="F15" s="239"/>
      <c r="G15" s="259"/>
      <c r="H15" s="260"/>
      <c r="I15" s="204" t="s">
        <v>47</v>
      </c>
      <c r="J15" s="205"/>
      <c r="K15" s="205"/>
      <c r="L15" s="205"/>
      <c r="M15" s="205"/>
      <c r="N15" s="205"/>
      <c r="O15" s="206"/>
      <c r="P15" s="207" t="s">
        <v>672</v>
      </c>
      <c r="Q15" s="208"/>
      <c r="R15" s="208"/>
      <c r="S15" s="208"/>
      <c r="T15" s="208"/>
      <c r="U15" s="208"/>
      <c r="V15" s="209"/>
      <c r="W15" s="207" t="s">
        <v>672</v>
      </c>
      <c r="X15" s="208"/>
      <c r="Y15" s="208"/>
      <c r="Z15" s="208"/>
      <c r="AA15" s="208"/>
      <c r="AB15" s="208"/>
      <c r="AC15" s="209"/>
      <c r="AD15" s="207" t="s">
        <v>672</v>
      </c>
      <c r="AE15" s="208"/>
      <c r="AF15" s="208"/>
      <c r="AG15" s="208"/>
      <c r="AH15" s="208"/>
      <c r="AI15" s="208"/>
      <c r="AJ15" s="209"/>
      <c r="AK15" s="207" t="s">
        <v>672</v>
      </c>
      <c r="AL15" s="208"/>
      <c r="AM15" s="208"/>
      <c r="AN15" s="208"/>
      <c r="AO15" s="208"/>
      <c r="AP15" s="208"/>
      <c r="AQ15" s="209"/>
      <c r="AR15" s="207"/>
      <c r="AS15" s="208"/>
      <c r="AT15" s="208"/>
      <c r="AU15" s="208"/>
      <c r="AV15" s="208"/>
      <c r="AW15" s="208"/>
      <c r="AX15" s="224"/>
    </row>
    <row r="16" spans="1:50" ht="21" customHeight="1" x14ac:dyDescent="0.15">
      <c r="A16" s="237"/>
      <c r="B16" s="238"/>
      <c r="C16" s="238"/>
      <c r="D16" s="238"/>
      <c r="E16" s="238"/>
      <c r="F16" s="239"/>
      <c r="G16" s="259"/>
      <c r="H16" s="260"/>
      <c r="I16" s="204" t="s">
        <v>48</v>
      </c>
      <c r="J16" s="205"/>
      <c r="K16" s="205"/>
      <c r="L16" s="205"/>
      <c r="M16" s="205"/>
      <c r="N16" s="205"/>
      <c r="O16" s="206"/>
      <c r="P16" s="207" t="s">
        <v>672</v>
      </c>
      <c r="Q16" s="208"/>
      <c r="R16" s="208"/>
      <c r="S16" s="208"/>
      <c r="T16" s="208"/>
      <c r="U16" s="208"/>
      <c r="V16" s="209"/>
      <c r="W16" s="207" t="s">
        <v>672</v>
      </c>
      <c r="X16" s="208"/>
      <c r="Y16" s="208"/>
      <c r="Z16" s="208"/>
      <c r="AA16" s="208"/>
      <c r="AB16" s="208"/>
      <c r="AC16" s="209"/>
      <c r="AD16" s="207" t="s">
        <v>672</v>
      </c>
      <c r="AE16" s="208"/>
      <c r="AF16" s="208"/>
      <c r="AG16" s="208"/>
      <c r="AH16" s="208"/>
      <c r="AI16" s="208"/>
      <c r="AJ16" s="209"/>
      <c r="AK16" s="207"/>
      <c r="AL16" s="208"/>
      <c r="AM16" s="208"/>
      <c r="AN16" s="208"/>
      <c r="AO16" s="208"/>
      <c r="AP16" s="208"/>
      <c r="AQ16" s="209"/>
      <c r="AR16" s="210"/>
      <c r="AS16" s="211"/>
      <c r="AT16" s="211"/>
      <c r="AU16" s="211"/>
      <c r="AV16" s="211"/>
      <c r="AW16" s="211"/>
      <c r="AX16" s="212"/>
    </row>
    <row r="17" spans="1:50" ht="24.75" customHeight="1" x14ac:dyDescent="0.15">
      <c r="A17" s="237"/>
      <c r="B17" s="238"/>
      <c r="C17" s="238"/>
      <c r="D17" s="238"/>
      <c r="E17" s="238"/>
      <c r="F17" s="239"/>
      <c r="G17" s="259"/>
      <c r="H17" s="260"/>
      <c r="I17" s="204" t="s">
        <v>46</v>
      </c>
      <c r="J17" s="222"/>
      <c r="K17" s="222"/>
      <c r="L17" s="222"/>
      <c r="M17" s="222"/>
      <c r="N17" s="222"/>
      <c r="O17" s="223"/>
      <c r="P17" s="207" t="s">
        <v>672</v>
      </c>
      <c r="Q17" s="208"/>
      <c r="R17" s="208"/>
      <c r="S17" s="208"/>
      <c r="T17" s="208"/>
      <c r="U17" s="208"/>
      <c r="V17" s="209"/>
      <c r="W17" s="207" t="s">
        <v>672</v>
      </c>
      <c r="X17" s="208"/>
      <c r="Y17" s="208"/>
      <c r="Z17" s="208"/>
      <c r="AA17" s="208"/>
      <c r="AB17" s="208"/>
      <c r="AC17" s="209"/>
      <c r="AD17" s="207" t="s">
        <v>672</v>
      </c>
      <c r="AE17" s="208"/>
      <c r="AF17" s="208"/>
      <c r="AG17" s="208"/>
      <c r="AH17" s="208"/>
      <c r="AI17" s="208"/>
      <c r="AJ17" s="209"/>
      <c r="AK17" s="207"/>
      <c r="AL17" s="208"/>
      <c r="AM17" s="208"/>
      <c r="AN17" s="208"/>
      <c r="AO17" s="208"/>
      <c r="AP17" s="208"/>
      <c r="AQ17" s="209"/>
      <c r="AR17" s="255"/>
      <c r="AS17" s="255"/>
      <c r="AT17" s="255"/>
      <c r="AU17" s="255"/>
      <c r="AV17" s="255"/>
      <c r="AW17" s="255"/>
      <c r="AX17" s="256"/>
    </row>
    <row r="18" spans="1:50" ht="24.75" customHeight="1" x14ac:dyDescent="0.15">
      <c r="A18" s="237"/>
      <c r="B18" s="238"/>
      <c r="C18" s="238"/>
      <c r="D18" s="238"/>
      <c r="E18" s="238"/>
      <c r="F18" s="239"/>
      <c r="G18" s="261"/>
      <c r="H18" s="262"/>
      <c r="I18" s="248" t="s">
        <v>18</v>
      </c>
      <c r="J18" s="249"/>
      <c r="K18" s="249"/>
      <c r="L18" s="249"/>
      <c r="M18" s="249"/>
      <c r="N18" s="249"/>
      <c r="O18" s="250"/>
      <c r="P18" s="251">
        <f>SUM(P13:V17)</f>
        <v>178</v>
      </c>
      <c r="Q18" s="252"/>
      <c r="R18" s="252"/>
      <c r="S18" s="252"/>
      <c r="T18" s="252"/>
      <c r="U18" s="252"/>
      <c r="V18" s="253"/>
      <c r="W18" s="251">
        <f>SUM(W13:AC17)</f>
        <v>219</v>
      </c>
      <c r="X18" s="252"/>
      <c r="Y18" s="252"/>
      <c r="Z18" s="252"/>
      <c r="AA18" s="252"/>
      <c r="AB18" s="252"/>
      <c r="AC18" s="253"/>
      <c r="AD18" s="251">
        <f>SUM(AD13:AJ17)</f>
        <v>207</v>
      </c>
      <c r="AE18" s="252"/>
      <c r="AF18" s="252"/>
      <c r="AG18" s="252"/>
      <c r="AH18" s="252"/>
      <c r="AI18" s="252"/>
      <c r="AJ18" s="253"/>
      <c r="AK18" s="251">
        <f>SUM(AK13:AQ17)</f>
        <v>208</v>
      </c>
      <c r="AL18" s="252"/>
      <c r="AM18" s="252"/>
      <c r="AN18" s="252"/>
      <c r="AO18" s="252"/>
      <c r="AP18" s="252"/>
      <c r="AQ18" s="253"/>
      <c r="AR18" s="251">
        <f>SUM(AR13:AX17)</f>
        <v>208</v>
      </c>
      <c r="AS18" s="252"/>
      <c r="AT18" s="252"/>
      <c r="AU18" s="252"/>
      <c r="AV18" s="252"/>
      <c r="AW18" s="252"/>
      <c r="AX18" s="254"/>
    </row>
    <row r="19" spans="1:50" ht="24.75" customHeight="1" x14ac:dyDescent="0.15">
      <c r="A19" s="237"/>
      <c r="B19" s="238"/>
      <c r="C19" s="238"/>
      <c r="D19" s="238"/>
      <c r="E19" s="238"/>
      <c r="F19" s="239"/>
      <c r="G19" s="244" t="s">
        <v>9</v>
      </c>
      <c r="H19" s="245"/>
      <c r="I19" s="245"/>
      <c r="J19" s="245"/>
      <c r="K19" s="245"/>
      <c r="L19" s="245"/>
      <c r="M19" s="245"/>
      <c r="N19" s="245"/>
      <c r="O19" s="245"/>
      <c r="P19" s="207">
        <v>103</v>
      </c>
      <c r="Q19" s="208"/>
      <c r="R19" s="208"/>
      <c r="S19" s="208"/>
      <c r="T19" s="208"/>
      <c r="U19" s="208"/>
      <c r="V19" s="209"/>
      <c r="W19" s="207">
        <v>90</v>
      </c>
      <c r="X19" s="208"/>
      <c r="Y19" s="208"/>
      <c r="Z19" s="208"/>
      <c r="AA19" s="208"/>
      <c r="AB19" s="208"/>
      <c r="AC19" s="209"/>
      <c r="AD19" s="207">
        <v>87</v>
      </c>
      <c r="AE19" s="208"/>
      <c r="AF19" s="208"/>
      <c r="AG19" s="208"/>
      <c r="AH19" s="208"/>
      <c r="AI19" s="208"/>
      <c r="AJ19" s="209"/>
      <c r="AK19" s="246"/>
      <c r="AL19" s="246"/>
      <c r="AM19" s="246"/>
      <c r="AN19" s="246"/>
      <c r="AO19" s="246"/>
      <c r="AP19" s="246"/>
      <c r="AQ19" s="246"/>
      <c r="AR19" s="246"/>
      <c r="AS19" s="246"/>
      <c r="AT19" s="246"/>
      <c r="AU19" s="246"/>
      <c r="AV19" s="246"/>
      <c r="AW19" s="246"/>
      <c r="AX19" s="247"/>
    </row>
    <row r="20" spans="1:50" ht="24.75" customHeight="1" x14ac:dyDescent="0.15">
      <c r="A20" s="237"/>
      <c r="B20" s="238"/>
      <c r="C20" s="238"/>
      <c r="D20" s="238"/>
      <c r="E20" s="238"/>
      <c r="F20" s="239"/>
      <c r="G20" s="244" t="s">
        <v>10</v>
      </c>
      <c r="H20" s="245"/>
      <c r="I20" s="245"/>
      <c r="J20" s="245"/>
      <c r="K20" s="245"/>
      <c r="L20" s="245"/>
      <c r="M20" s="245"/>
      <c r="N20" s="245"/>
      <c r="O20" s="245"/>
      <c r="P20" s="283">
        <f>IF(P18=0, "-", SUM(P19)/P18)</f>
        <v>0.5786516853932584</v>
      </c>
      <c r="Q20" s="283"/>
      <c r="R20" s="283"/>
      <c r="S20" s="283"/>
      <c r="T20" s="283"/>
      <c r="U20" s="283"/>
      <c r="V20" s="283"/>
      <c r="W20" s="283">
        <f>IF(W18=0, "-", SUM(W19)/W18)</f>
        <v>0.41095890410958902</v>
      </c>
      <c r="X20" s="283"/>
      <c r="Y20" s="283"/>
      <c r="Z20" s="283"/>
      <c r="AA20" s="283"/>
      <c r="AB20" s="283"/>
      <c r="AC20" s="283"/>
      <c r="AD20" s="283">
        <f>IF(AD18=0, "-", SUM(AD19)/AD18)</f>
        <v>0.42028985507246375</v>
      </c>
      <c r="AE20" s="283"/>
      <c r="AF20" s="283"/>
      <c r="AG20" s="283"/>
      <c r="AH20" s="283"/>
      <c r="AI20" s="283"/>
      <c r="AJ20" s="283"/>
      <c r="AK20" s="246"/>
      <c r="AL20" s="246"/>
      <c r="AM20" s="246"/>
      <c r="AN20" s="246"/>
      <c r="AO20" s="246"/>
      <c r="AP20" s="246"/>
      <c r="AQ20" s="284"/>
      <c r="AR20" s="284"/>
      <c r="AS20" s="284"/>
      <c r="AT20" s="284"/>
      <c r="AU20" s="246"/>
      <c r="AV20" s="246"/>
      <c r="AW20" s="246"/>
      <c r="AX20" s="247"/>
    </row>
    <row r="21" spans="1:50" ht="25.5" customHeight="1" x14ac:dyDescent="0.15">
      <c r="A21" s="180"/>
      <c r="B21" s="181"/>
      <c r="C21" s="181"/>
      <c r="D21" s="181"/>
      <c r="E21" s="181"/>
      <c r="F21" s="240"/>
      <c r="G21" s="281" t="s">
        <v>216</v>
      </c>
      <c r="H21" s="282"/>
      <c r="I21" s="282"/>
      <c r="J21" s="282"/>
      <c r="K21" s="282"/>
      <c r="L21" s="282"/>
      <c r="M21" s="282"/>
      <c r="N21" s="282"/>
      <c r="O21" s="282"/>
      <c r="P21" s="283">
        <f>IF(P19=0, "-", SUM(P19)/SUM(P13,P14))</f>
        <v>0.5786516853932584</v>
      </c>
      <c r="Q21" s="283"/>
      <c r="R21" s="283"/>
      <c r="S21" s="283"/>
      <c r="T21" s="283"/>
      <c r="U21" s="283"/>
      <c r="V21" s="283"/>
      <c r="W21" s="283">
        <f>IF(W19=0, "-", SUM(W19)/SUM(W13,W14))</f>
        <v>0.41095890410958902</v>
      </c>
      <c r="X21" s="283"/>
      <c r="Y21" s="283"/>
      <c r="Z21" s="283"/>
      <c r="AA21" s="283"/>
      <c r="AB21" s="283"/>
      <c r="AC21" s="283"/>
      <c r="AD21" s="283">
        <f>IF(AD19=0, "-", SUM(AD19)/SUM(AD13,AD14))</f>
        <v>0.42028985507246375</v>
      </c>
      <c r="AE21" s="283"/>
      <c r="AF21" s="283"/>
      <c r="AG21" s="283"/>
      <c r="AH21" s="283"/>
      <c r="AI21" s="283"/>
      <c r="AJ21" s="283"/>
      <c r="AK21" s="246"/>
      <c r="AL21" s="246"/>
      <c r="AM21" s="246"/>
      <c r="AN21" s="246"/>
      <c r="AO21" s="246"/>
      <c r="AP21" s="246"/>
      <c r="AQ21" s="284"/>
      <c r="AR21" s="284"/>
      <c r="AS21" s="284"/>
      <c r="AT21" s="284"/>
      <c r="AU21" s="246"/>
      <c r="AV21" s="246"/>
      <c r="AW21" s="246"/>
      <c r="AX21" s="247"/>
    </row>
    <row r="22" spans="1:50" ht="18.75" customHeight="1" x14ac:dyDescent="0.15">
      <c r="A22" s="291" t="s">
        <v>561</v>
      </c>
      <c r="B22" s="292"/>
      <c r="C22" s="292"/>
      <c r="D22" s="292"/>
      <c r="E22" s="292"/>
      <c r="F22" s="293"/>
      <c r="G22" s="297" t="s">
        <v>208</v>
      </c>
      <c r="H22" s="266"/>
      <c r="I22" s="266"/>
      <c r="J22" s="266"/>
      <c r="K22" s="266"/>
      <c r="L22" s="266"/>
      <c r="M22" s="266"/>
      <c r="N22" s="266"/>
      <c r="O22" s="298"/>
      <c r="P22" s="265" t="s">
        <v>559</v>
      </c>
      <c r="Q22" s="266"/>
      <c r="R22" s="266"/>
      <c r="S22" s="266"/>
      <c r="T22" s="266"/>
      <c r="U22" s="266"/>
      <c r="V22" s="298"/>
      <c r="W22" s="265" t="s">
        <v>560</v>
      </c>
      <c r="X22" s="266"/>
      <c r="Y22" s="266"/>
      <c r="Z22" s="266"/>
      <c r="AA22" s="266"/>
      <c r="AB22" s="266"/>
      <c r="AC22" s="298"/>
      <c r="AD22" s="265" t="s">
        <v>207</v>
      </c>
      <c r="AE22" s="266"/>
      <c r="AF22" s="266"/>
      <c r="AG22" s="266"/>
      <c r="AH22" s="266"/>
      <c r="AI22" s="266"/>
      <c r="AJ22" s="266"/>
      <c r="AK22" s="266"/>
      <c r="AL22" s="266"/>
      <c r="AM22" s="266"/>
      <c r="AN22" s="266"/>
      <c r="AO22" s="266"/>
      <c r="AP22" s="266"/>
      <c r="AQ22" s="266"/>
      <c r="AR22" s="266"/>
      <c r="AS22" s="266"/>
      <c r="AT22" s="266"/>
      <c r="AU22" s="266"/>
      <c r="AV22" s="266"/>
      <c r="AW22" s="266"/>
      <c r="AX22" s="267"/>
    </row>
    <row r="23" spans="1:50" ht="25.5" customHeight="1" x14ac:dyDescent="0.15">
      <c r="A23" s="294"/>
      <c r="B23" s="295"/>
      <c r="C23" s="295"/>
      <c r="D23" s="295"/>
      <c r="E23" s="295"/>
      <c r="F23" s="296"/>
      <c r="G23" s="268" t="s">
        <v>624</v>
      </c>
      <c r="H23" s="269"/>
      <c r="I23" s="269"/>
      <c r="J23" s="269"/>
      <c r="K23" s="269"/>
      <c r="L23" s="269"/>
      <c r="M23" s="269"/>
      <c r="N23" s="269"/>
      <c r="O23" s="270"/>
      <c r="P23" s="219">
        <v>128</v>
      </c>
      <c r="Q23" s="220"/>
      <c r="R23" s="220"/>
      <c r="S23" s="220"/>
      <c r="T23" s="220"/>
      <c r="U23" s="220"/>
      <c r="V23" s="271"/>
      <c r="W23" s="219">
        <v>128</v>
      </c>
      <c r="X23" s="220"/>
      <c r="Y23" s="220"/>
      <c r="Z23" s="220"/>
      <c r="AA23" s="220"/>
      <c r="AB23" s="220"/>
      <c r="AC23" s="271"/>
      <c r="AD23" s="272"/>
      <c r="AE23" s="273"/>
      <c r="AF23" s="273"/>
      <c r="AG23" s="273"/>
      <c r="AH23" s="273"/>
      <c r="AI23" s="273"/>
      <c r="AJ23" s="273"/>
      <c r="AK23" s="273"/>
      <c r="AL23" s="273"/>
      <c r="AM23" s="273"/>
      <c r="AN23" s="273"/>
      <c r="AO23" s="273"/>
      <c r="AP23" s="273"/>
      <c r="AQ23" s="273"/>
      <c r="AR23" s="273"/>
      <c r="AS23" s="273"/>
      <c r="AT23" s="273"/>
      <c r="AU23" s="273"/>
      <c r="AV23" s="273"/>
      <c r="AW23" s="273"/>
      <c r="AX23" s="274"/>
    </row>
    <row r="24" spans="1:50" ht="25.5" customHeight="1" x14ac:dyDescent="0.15">
      <c r="A24" s="294"/>
      <c r="B24" s="295"/>
      <c r="C24" s="295"/>
      <c r="D24" s="295"/>
      <c r="E24" s="295"/>
      <c r="F24" s="296"/>
      <c r="G24" s="278" t="s">
        <v>625</v>
      </c>
      <c r="H24" s="279"/>
      <c r="I24" s="279"/>
      <c r="J24" s="279"/>
      <c r="K24" s="279"/>
      <c r="L24" s="279"/>
      <c r="M24" s="279"/>
      <c r="N24" s="279"/>
      <c r="O24" s="280"/>
      <c r="P24" s="207">
        <v>43</v>
      </c>
      <c r="Q24" s="208"/>
      <c r="R24" s="208"/>
      <c r="S24" s="208"/>
      <c r="T24" s="208"/>
      <c r="U24" s="208"/>
      <c r="V24" s="209"/>
      <c r="W24" s="207">
        <v>46</v>
      </c>
      <c r="X24" s="208"/>
      <c r="Y24" s="208"/>
      <c r="Z24" s="208"/>
      <c r="AA24" s="208"/>
      <c r="AB24" s="208"/>
      <c r="AC24" s="209"/>
      <c r="AD24" s="275"/>
      <c r="AE24" s="276"/>
      <c r="AF24" s="276"/>
      <c r="AG24" s="276"/>
      <c r="AH24" s="276"/>
      <c r="AI24" s="276"/>
      <c r="AJ24" s="276"/>
      <c r="AK24" s="276"/>
      <c r="AL24" s="276"/>
      <c r="AM24" s="276"/>
      <c r="AN24" s="276"/>
      <c r="AO24" s="276"/>
      <c r="AP24" s="276"/>
      <c r="AQ24" s="276"/>
      <c r="AR24" s="276"/>
      <c r="AS24" s="276"/>
      <c r="AT24" s="276"/>
      <c r="AU24" s="276"/>
      <c r="AV24" s="276"/>
      <c r="AW24" s="276"/>
      <c r="AX24" s="277"/>
    </row>
    <row r="25" spans="1:50" ht="25.5" customHeight="1" x14ac:dyDescent="0.15">
      <c r="A25" s="294"/>
      <c r="B25" s="295"/>
      <c r="C25" s="295"/>
      <c r="D25" s="295"/>
      <c r="E25" s="295"/>
      <c r="F25" s="296"/>
      <c r="G25" s="278" t="s">
        <v>626</v>
      </c>
      <c r="H25" s="279"/>
      <c r="I25" s="279"/>
      <c r="J25" s="279"/>
      <c r="K25" s="279"/>
      <c r="L25" s="279"/>
      <c r="M25" s="279"/>
      <c r="N25" s="279"/>
      <c r="O25" s="280"/>
      <c r="P25" s="207">
        <v>31</v>
      </c>
      <c r="Q25" s="208"/>
      <c r="R25" s="208"/>
      <c r="S25" s="208"/>
      <c r="T25" s="208"/>
      <c r="U25" s="208"/>
      <c r="V25" s="209"/>
      <c r="W25" s="207">
        <v>31</v>
      </c>
      <c r="X25" s="208"/>
      <c r="Y25" s="208"/>
      <c r="Z25" s="208"/>
      <c r="AA25" s="208"/>
      <c r="AB25" s="208"/>
      <c r="AC25" s="209"/>
      <c r="AD25" s="275"/>
      <c r="AE25" s="276"/>
      <c r="AF25" s="276"/>
      <c r="AG25" s="276"/>
      <c r="AH25" s="276"/>
      <c r="AI25" s="276"/>
      <c r="AJ25" s="276"/>
      <c r="AK25" s="276"/>
      <c r="AL25" s="276"/>
      <c r="AM25" s="276"/>
      <c r="AN25" s="276"/>
      <c r="AO25" s="276"/>
      <c r="AP25" s="276"/>
      <c r="AQ25" s="276"/>
      <c r="AR25" s="276"/>
      <c r="AS25" s="276"/>
      <c r="AT25" s="276"/>
      <c r="AU25" s="276"/>
      <c r="AV25" s="276"/>
      <c r="AW25" s="276"/>
      <c r="AX25" s="277"/>
    </row>
    <row r="26" spans="1:50" ht="25.5" customHeight="1" x14ac:dyDescent="0.15">
      <c r="A26" s="294"/>
      <c r="B26" s="295"/>
      <c r="C26" s="295"/>
      <c r="D26" s="295"/>
      <c r="E26" s="295"/>
      <c r="F26" s="296"/>
      <c r="G26" s="278" t="s">
        <v>627</v>
      </c>
      <c r="H26" s="279"/>
      <c r="I26" s="279"/>
      <c r="J26" s="279"/>
      <c r="K26" s="279"/>
      <c r="L26" s="279"/>
      <c r="M26" s="279"/>
      <c r="N26" s="279"/>
      <c r="O26" s="280"/>
      <c r="P26" s="207">
        <v>5</v>
      </c>
      <c r="Q26" s="208"/>
      <c r="R26" s="208"/>
      <c r="S26" s="208"/>
      <c r="T26" s="208"/>
      <c r="U26" s="208"/>
      <c r="V26" s="209"/>
      <c r="W26" s="207">
        <v>2</v>
      </c>
      <c r="X26" s="208"/>
      <c r="Y26" s="208"/>
      <c r="Z26" s="208"/>
      <c r="AA26" s="208"/>
      <c r="AB26" s="208"/>
      <c r="AC26" s="209"/>
      <c r="AD26" s="275"/>
      <c r="AE26" s="276"/>
      <c r="AF26" s="276"/>
      <c r="AG26" s="276"/>
      <c r="AH26" s="276"/>
      <c r="AI26" s="276"/>
      <c r="AJ26" s="276"/>
      <c r="AK26" s="276"/>
      <c r="AL26" s="276"/>
      <c r="AM26" s="276"/>
      <c r="AN26" s="276"/>
      <c r="AO26" s="276"/>
      <c r="AP26" s="276"/>
      <c r="AQ26" s="276"/>
      <c r="AR26" s="276"/>
      <c r="AS26" s="276"/>
      <c r="AT26" s="276"/>
      <c r="AU26" s="276"/>
      <c r="AV26" s="276"/>
      <c r="AW26" s="276"/>
      <c r="AX26" s="277"/>
    </row>
    <row r="27" spans="1:50" ht="25.5" customHeight="1" x14ac:dyDescent="0.15">
      <c r="A27" s="294"/>
      <c r="B27" s="295"/>
      <c r="C27" s="295"/>
      <c r="D27" s="295"/>
      <c r="E27" s="295"/>
      <c r="F27" s="296"/>
      <c r="G27" s="285" t="s">
        <v>656</v>
      </c>
      <c r="H27" s="286"/>
      <c r="I27" s="286"/>
      <c r="J27" s="286"/>
      <c r="K27" s="286"/>
      <c r="L27" s="286"/>
      <c r="M27" s="286"/>
      <c r="N27" s="286"/>
      <c r="O27" s="287"/>
      <c r="P27" s="288">
        <v>0.6</v>
      </c>
      <c r="Q27" s="289"/>
      <c r="R27" s="289"/>
      <c r="S27" s="289"/>
      <c r="T27" s="289"/>
      <c r="U27" s="289"/>
      <c r="V27" s="290"/>
      <c r="W27" s="288">
        <v>0.6</v>
      </c>
      <c r="X27" s="289"/>
      <c r="Y27" s="289"/>
      <c r="Z27" s="289"/>
      <c r="AA27" s="289"/>
      <c r="AB27" s="289"/>
      <c r="AC27" s="290"/>
      <c r="AD27" s="275"/>
      <c r="AE27" s="276"/>
      <c r="AF27" s="276"/>
      <c r="AG27" s="276"/>
      <c r="AH27" s="276"/>
      <c r="AI27" s="276"/>
      <c r="AJ27" s="276"/>
      <c r="AK27" s="276"/>
      <c r="AL27" s="276"/>
      <c r="AM27" s="276"/>
      <c r="AN27" s="276"/>
      <c r="AO27" s="276"/>
      <c r="AP27" s="276"/>
      <c r="AQ27" s="276"/>
      <c r="AR27" s="276"/>
      <c r="AS27" s="276"/>
      <c r="AT27" s="276"/>
      <c r="AU27" s="276"/>
      <c r="AV27" s="276"/>
      <c r="AW27" s="276"/>
      <c r="AX27" s="277"/>
    </row>
    <row r="28" spans="1:50" ht="25.5" customHeight="1" thickBot="1" x14ac:dyDescent="0.2">
      <c r="A28" s="294"/>
      <c r="B28" s="295"/>
      <c r="C28" s="295"/>
      <c r="D28" s="295"/>
      <c r="E28" s="295"/>
      <c r="F28" s="296"/>
      <c r="G28" s="117" t="s">
        <v>18</v>
      </c>
      <c r="H28" s="118"/>
      <c r="I28" s="118"/>
      <c r="J28" s="118"/>
      <c r="K28" s="118"/>
      <c r="L28" s="118"/>
      <c r="M28" s="118"/>
      <c r="N28" s="118"/>
      <c r="O28" s="119"/>
      <c r="P28" s="316">
        <f>AK13</f>
        <v>208</v>
      </c>
      <c r="Q28" s="317"/>
      <c r="R28" s="317"/>
      <c r="S28" s="317"/>
      <c r="T28" s="317"/>
      <c r="U28" s="317"/>
      <c r="V28" s="318"/>
      <c r="W28" s="319">
        <f>AR13</f>
        <v>208</v>
      </c>
      <c r="X28" s="320"/>
      <c r="Y28" s="320"/>
      <c r="Z28" s="320"/>
      <c r="AA28" s="320"/>
      <c r="AB28" s="320"/>
      <c r="AC28" s="321"/>
      <c r="AD28" s="276"/>
      <c r="AE28" s="276"/>
      <c r="AF28" s="276"/>
      <c r="AG28" s="276"/>
      <c r="AH28" s="276"/>
      <c r="AI28" s="276"/>
      <c r="AJ28" s="276"/>
      <c r="AK28" s="276"/>
      <c r="AL28" s="276"/>
      <c r="AM28" s="276"/>
      <c r="AN28" s="276"/>
      <c r="AO28" s="276"/>
      <c r="AP28" s="276"/>
      <c r="AQ28" s="276"/>
      <c r="AR28" s="276"/>
      <c r="AS28" s="276"/>
      <c r="AT28" s="276"/>
      <c r="AU28" s="276"/>
      <c r="AV28" s="276"/>
      <c r="AW28" s="276"/>
      <c r="AX28" s="277"/>
    </row>
    <row r="29" spans="1:50" ht="43.9" customHeight="1" x14ac:dyDescent="0.15">
      <c r="A29" s="322" t="s">
        <v>549</v>
      </c>
      <c r="B29" s="323"/>
      <c r="C29" s="323"/>
      <c r="D29" s="323"/>
      <c r="E29" s="323"/>
      <c r="F29" s="324"/>
      <c r="G29" s="325" t="s">
        <v>584</v>
      </c>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299"/>
      <c r="AS29" s="299"/>
      <c r="AT29" s="299"/>
      <c r="AU29" s="299"/>
      <c r="AV29" s="299"/>
      <c r="AW29" s="299"/>
      <c r="AX29" s="300"/>
    </row>
    <row r="30" spans="1:50" ht="31.5" customHeight="1" x14ac:dyDescent="0.15">
      <c r="A30" s="334" t="s">
        <v>550</v>
      </c>
      <c r="B30" s="303"/>
      <c r="C30" s="303"/>
      <c r="D30" s="303"/>
      <c r="E30" s="303"/>
      <c r="F30" s="304"/>
      <c r="G30" s="336" t="s">
        <v>544</v>
      </c>
      <c r="H30" s="337"/>
      <c r="I30" s="337"/>
      <c r="J30" s="337"/>
      <c r="K30" s="337"/>
      <c r="L30" s="337"/>
      <c r="M30" s="337"/>
      <c r="N30" s="337"/>
      <c r="O30" s="337"/>
      <c r="P30" s="338" t="s">
        <v>543</v>
      </c>
      <c r="Q30" s="337"/>
      <c r="R30" s="337"/>
      <c r="S30" s="337"/>
      <c r="T30" s="337"/>
      <c r="U30" s="337"/>
      <c r="V30" s="337"/>
      <c r="W30" s="337"/>
      <c r="X30" s="339"/>
      <c r="Y30" s="340"/>
      <c r="Z30" s="341"/>
      <c r="AA30" s="342"/>
      <c r="AB30" s="387" t="s">
        <v>11</v>
      </c>
      <c r="AC30" s="387"/>
      <c r="AD30" s="387"/>
      <c r="AE30" s="388" t="s">
        <v>388</v>
      </c>
      <c r="AF30" s="389"/>
      <c r="AG30" s="389"/>
      <c r="AH30" s="390"/>
      <c r="AI30" s="388" t="s">
        <v>540</v>
      </c>
      <c r="AJ30" s="389"/>
      <c r="AK30" s="389"/>
      <c r="AL30" s="390"/>
      <c r="AM30" s="388" t="s">
        <v>356</v>
      </c>
      <c r="AN30" s="389"/>
      <c r="AO30" s="389"/>
      <c r="AP30" s="390"/>
      <c r="AQ30" s="396" t="s">
        <v>387</v>
      </c>
      <c r="AR30" s="397"/>
      <c r="AS30" s="397"/>
      <c r="AT30" s="398"/>
      <c r="AU30" s="396" t="s">
        <v>562</v>
      </c>
      <c r="AV30" s="397"/>
      <c r="AW30" s="397"/>
      <c r="AX30" s="399"/>
    </row>
    <row r="31" spans="1:50" ht="120" customHeight="1" x14ac:dyDescent="0.15">
      <c r="A31" s="334"/>
      <c r="B31" s="303"/>
      <c r="C31" s="303"/>
      <c r="D31" s="303"/>
      <c r="E31" s="303"/>
      <c r="F31" s="304"/>
      <c r="G31" s="343" t="s">
        <v>657</v>
      </c>
      <c r="H31" s="344"/>
      <c r="I31" s="344"/>
      <c r="J31" s="344"/>
      <c r="K31" s="344"/>
      <c r="L31" s="344"/>
      <c r="M31" s="344"/>
      <c r="N31" s="344"/>
      <c r="O31" s="344"/>
      <c r="P31" s="347" t="s">
        <v>666</v>
      </c>
      <c r="Q31" s="348"/>
      <c r="R31" s="348"/>
      <c r="S31" s="348"/>
      <c r="T31" s="348"/>
      <c r="U31" s="348"/>
      <c r="V31" s="348"/>
      <c r="W31" s="348"/>
      <c r="X31" s="349"/>
      <c r="Y31" s="353" t="s">
        <v>51</v>
      </c>
      <c r="Z31" s="354"/>
      <c r="AA31" s="355"/>
      <c r="AB31" s="356" t="s">
        <v>665</v>
      </c>
      <c r="AC31" s="357"/>
      <c r="AD31" s="357"/>
      <c r="AE31" s="358">
        <v>2</v>
      </c>
      <c r="AF31" s="359"/>
      <c r="AG31" s="359"/>
      <c r="AH31" s="359"/>
      <c r="AI31" s="358">
        <v>2</v>
      </c>
      <c r="AJ31" s="359"/>
      <c r="AK31" s="359"/>
      <c r="AL31" s="359"/>
      <c r="AM31" s="358">
        <v>2</v>
      </c>
      <c r="AN31" s="359"/>
      <c r="AO31" s="359"/>
      <c r="AP31" s="359"/>
      <c r="AQ31" s="358"/>
      <c r="AR31" s="359"/>
      <c r="AS31" s="359"/>
      <c r="AT31" s="359"/>
      <c r="AU31" s="376"/>
      <c r="AV31" s="391"/>
      <c r="AW31" s="391"/>
      <c r="AX31" s="392"/>
    </row>
    <row r="32" spans="1:50" ht="133.15" customHeight="1" x14ac:dyDescent="0.15">
      <c r="A32" s="335"/>
      <c r="B32" s="306"/>
      <c r="C32" s="306"/>
      <c r="D32" s="306"/>
      <c r="E32" s="306"/>
      <c r="F32" s="307"/>
      <c r="G32" s="345"/>
      <c r="H32" s="346"/>
      <c r="I32" s="346"/>
      <c r="J32" s="346"/>
      <c r="K32" s="346"/>
      <c r="L32" s="346"/>
      <c r="M32" s="346"/>
      <c r="N32" s="346"/>
      <c r="O32" s="346"/>
      <c r="P32" s="350"/>
      <c r="Q32" s="351"/>
      <c r="R32" s="351"/>
      <c r="S32" s="351"/>
      <c r="T32" s="351"/>
      <c r="U32" s="351"/>
      <c r="V32" s="351"/>
      <c r="W32" s="351"/>
      <c r="X32" s="352"/>
      <c r="Y32" s="393" t="s">
        <v>52</v>
      </c>
      <c r="Z32" s="394"/>
      <c r="AA32" s="395"/>
      <c r="AB32" s="356" t="s">
        <v>665</v>
      </c>
      <c r="AC32" s="357"/>
      <c r="AD32" s="357"/>
      <c r="AE32" s="358">
        <v>2</v>
      </c>
      <c r="AF32" s="359"/>
      <c r="AG32" s="359"/>
      <c r="AH32" s="359"/>
      <c r="AI32" s="358">
        <v>2</v>
      </c>
      <c r="AJ32" s="359"/>
      <c r="AK32" s="359"/>
      <c r="AL32" s="359"/>
      <c r="AM32" s="358">
        <v>2</v>
      </c>
      <c r="AN32" s="359"/>
      <c r="AO32" s="359"/>
      <c r="AP32" s="359"/>
      <c r="AQ32" s="358">
        <v>2</v>
      </c>
      <c r="AR32" s="359"/>
      <c r="AS32" s="359"/>
      <c r="AT32" s="359"/>
      <c r="AU32" s="376">
        <v>2</v>
      </c>
      <c r="AV32" s="391"/>
      <c r="AW32" s="391"/>
      <c r="AX32" s="392"/>
    </row>
    <row r="33" spans="1:55" ht="23.25" customHeight="1" x14ac:dyDescent="0.15">
      <c r="A33" s="420" t="s">
        <v>551</v>
      </c>
      <c r="B33" s="421"/>
      <c r="C33" s="421"/>
      <c r="D33" s="421"/>
      <c r="E33" s="421"/>
      <c r="F33" s="422"/>
      <c r="G33" s="214" t="s">
        <v>552</v>
      </c>
      <c r="H33" s="214"/>
      <c r="I33" s="214"/>
      <c r="J33" s="214"/>
      <c r="K33" s="214"/>
      <c r="L33" s="214"/>
      <c r="M33" s="214"/>
      <c r="N33" s="214"/>
      <c r="O33" s="214"/>
      <c r="P33" s="214"/>
      <c r="Q33" s="214"/>
      <c r="R33" s="214"/>
      <c r="S33" s="214"/>
      <c r="T33" s="214"/>
      <c r="U33" s="214"/>
      <c r="V33" s="214"/>
      <c r="W33" s="214"/>
      <c r="X33" s="243"/>
      <c r="Y33" s="428"/>
      <c r="Z33" s="429"/>
      <c r="AA33" s="430"/>
      <c r="AB33" s="213" t="s">
        <v>11</v>
      </c>
      <c r="AC33" s="214"/>
      <c r="AD33" s="243"/>
      <c r="AE33" s="213" t="s">
        <v>388</v>
      </c>
      <c r="AF33" s="214"/>
      <c r="AG33" s="214"/>
      <c r="AH33" s="243"/>
      <c r="AI33" s="213" t="s">
        <v>540</v>
      </c>
      <c r="AJ33" s="214"/>
      <c r="AK33" s="214"/>
      <c r="AL33" s="243"/>
      <c r="AM33" s="213" t="s">
        <v>356</v>
      </c>
      <c r="AN33" s="214"/>
      <c r="AO33" s="214"/>
      <c r="AP33" s="243"/>
      <c r="AQ33" s="401" t="s">
        <v>563</v>
      </c>
      <c r="AR33" s="402"/>
      <c r="AS33" s="402"/>
      <c r="AT33" s="402"/>
      <c r="AU33" s="402"/>
      <c r="AV33" s="402"/>
      <c r="AW33" s="402"/>
      <c r="AX33" s="403"/>
    </row>
    <row r="34" spans="1:55" ht="18.600000000000001" customHeight="1" x14ac:dyDescent="0.15">
      <c r="A34" s="423"/>
      <c r="B34" s="424"/>
      <c r="C34" s="424"/>
      <c r="D34" s="424"/>
      <c r="E34" s="424"/>
      <c r="F34" s="425"/>
      <c r="G34" s="381" t="s">
        <v>628</v>
      </c>
      <c r="H34" s="382"/>
      <c r="I34" s="382"/>
      <c r="J34" s="382"/>
      <c r="K34" s="382"/>
      <c r="L34" s="382"/>
      <c r="M34" s="382"/>
      <c r="N34" s="382"/>
      <c r="O34" s="382"/>
      <c r="P34" s="382"/>
      <c r="Q34" s="382"/>
      <c r="R34" s="382"/>
      <c r="S34" s="382"/>
      <c r="T34" s="382"/>
      <c r="U34" s="382"/>
      <c r="V34" s="382"/>
      <c r="W34" s="382"/>
      <c r="X34" s="382"/>
      <c r="Y34" s="404" t="s">
        <v>551</v>
      </c>
      <c r="Z34" s="405"/>
      <c r="AA34" s="406"/>
      <c r="AB34" s="407" t="s">
        <v>586</v>
      </c>
      <c r="AC34" s="408"/>
      <c r="AD34" s="409"/>
      <c r="AE34" s="358">
        <v>37603059</v>
      </c>
      <c r="AF34" s="358"/>
      <c r="AG34" s="358"/>
      <c r="AH34" s="358"/>
      <c r="AI34" s="358">
        <v>43318005</v>
      </c>
      <c r="AJ34" s="358"/>
      <c r="AK34" s="358"/>
      <c r="AL34" s="358"/>
      <c r="AM34" s="358">
        <v>43312030</v>
      </c>
      <c r="AN34" s="358"/>
      <c r="AO34" s="358"/>
      <c r="AP34" s="358"/>
      <c r="AQ34" s="376"/>
      <c r="AR34" s="360"/>
      <c r="AS34" s="360"/>
      <c r="AT34" s="360"/>
      <c r="AU34" s="360"/>
      <c r="AV34" s="360"/>
      <c r="AW34" s="360"/>
      <c r="AX34" s="361"/>
    </row>
    <row r="35" spans="1:55" ht="13.9" customHeight="1" x14ac:dyDescent="0.15">
      <c r="A35" s="426"/>
      <c r="B35" s="199"/>
      <c r="C35" s="199"/>
      <c r="D35" s="199"/>
      <c r="E35" s="199"/>
      <c r="F35" s="427"/>
      <c r="G35" s="383"/>
      <c r="H35" s="384"/>
      <c r="I35" s="384"/>
      <c r="J35" s="384"/>
      <c r="K35" s="384"/>
      <c r="L35" s="384"/>
      <c r="M35" s="384"/>
      <c r="N35" s="384"/>
      <c r="O35" s="384"/>
      <c r="P35" s="384"/>
      <c r="Q35" s="384"/>
      <c r="R35" s="384"/>
      <c r="S35" s="384"/>
      <c r="T35" s="384"/>
      <c r="U35" s="384"/>
      <c r="V35" s="384"/>
      <c r="W35" s="384"/>
      <c r="X35" s="384"/>
      <c r="Y35" s="373" t="s">
        <v>553</v>
      </c>
      <c r="Z35" s="385"/>
      <c r="AA35" s="386"/>
      <c r="AB35" s="410" t="s">
        <v>554</v>
      </c>
      <c r="AC35" s="411"/>
      <c r="AD35" s="412"/>
      <c r="AE35" s="413" t="s">
        <v>629</v>
      </c>
      <c r="AF35" s="413"/>
      <c r="AG35" s="413"/>
      <c r="AH35" s="413"/>
      <c r="AI35" s="413" t="s">
        <v>630</v>
      </c>
      <c r="AJ35" s="413"/>
      <c r="AK35" s="413"/>
      <c r="AL35" s="413"/>
      <c r="AM35" s="413" t="s">
        <v>658</v>
      </c>
      <c r="AN35" s="413"/>
      <c r="AO35" s="413"/>
      <c r="AP35" s="413"/>
      <c r="AQ35" s="413"/>
      <c r="AR35" s="413"/>
      <c r="AS35" s="413"/>
      <c r="AT35" s="413"/>
      <c r="AU35" s="413"/>
      <c r="AV35" s="413"/>
      <c r="AW35" s="413"/>
      <c r="AX35" s="414"/>
    </row>
    <row r="36" spans="1:55" ht="18.75" customHeight="1" x14ac:dyDescent="0.15">
      <c r="A36" s="445" t="s">
        <v>214</v>
      </c>
      <c r="B36" s="446"/>
      <c r="C36" s="446"/>
      <c r="D36" s="446"/>
      <c r="E36" s="446"/>
      <c r="F36" s="447"/>
      <c r="G36" s="455" t="s">
        <v>139</v>
      </c>
      <c r="H36" s="308"/>
      <c r="I36" s="308"/>
      <c r="J36" s="308"/>
      <c r="K36" s="308"/>
      <c r="L36" s="308"/>
      <c r="M36" s="308"/>
      <c r="N36" s="308"/>
      <c r="O36" s="309"/>
      <c r="P36" s="312" t="s">
        <v>55</v>
      </c>
      <c r="Q36" s="308"/>
      <c r="R36" s="308"/>
      <c r="S36" s="308"/>
      <c r="T36" s="308"/>
      <c r="U36" s="308"/>
      <c r="V36" s="308"/>
      <c r="W36" s="308"/>
      <c r="X36" s="309"/>
      <c r="Y36" s="456"/>
      <c r="Z36" s="457"/>
      <c r="AA36" s="458"/>
      <c r="AB36" s="462" t="s">
        <v>11</v>
      </c>
      <c r="AC36" s="463"/>
      <c r="AD36" s="464"/>
      <c r="AE36" s="462" t="s">
        <v>388</v>
      </c>
      <c r="AF36" s="463"/>
      <c r="AG36" s="463"/>
      <c r="AH36" s="464"/>
      <c r="AI36" s="467" t="s">
        <v>540</v>
      </c>
      <c r="AJ36" s="467"/>
      <c r="AK36" s="467"/>
      <c r="AL36" s="462"/>
      <c r="AM36" s="467" t="s">
        <v>356</v>
      </c>
      <c r="AN36" s="467"/>
      <c r="AO36" s="467"/>
      <c r="AP36" s="462"/>
      <c r="AQ36" s="441" t="s">
        <v>168</v>
      </c>
      <c r="AR36" s="442"/>
      <c r="AS36" s="442"/>
      <c r="AT36" s="443"/>
      <c r="AU36" s="308" t="s">
        <v>128</v>
      </c>
      <c r="AV36" s="308"/>
      <c r="AW36" s="308"/>
      <c r="AX36" s="313"/>
    </row>
    <row r="37" spans="1:55" ht="18.75" customHeight="1" x14ac:dyDescent="0.15">
      <c r="A37" s="448"/>
      <c r="B37" s="449"/>
      <c r="C37" s="449"/>
      <c r="D37" s="449"/>
      <c r="E37" s="449"/>
      <c r="F37" s="450"/>
      <c r="G37" s="329"/>
      <c r="H37" s="310"/>
      <c r="I37" s="310"/>
      <c r="J37" s="310"/>
      <c r="K37" s="310"/>
      <c r="L37" s="310"/>
      <c r="M37" s="310"/>
      <c r="N37" s="310"/>
      <c r="O37" s="311"/>
      <c r="P37" s="314"/>
      <c r="Q37" s="310"/>
      <c r="R37" s="310"/>
      <c r="S37" s="310"/>
      <c r="T37" s="310"/>
      <c r="U37" s="310"/>
      <c r="V37" s="310"/>
      <c r="W37" s="310"/>
      <c r="X37" s="311"/>
      <c r="Y37" s="459"/>
      <c r="Z37" s="460"/>
      <c r="AA37" s="461"/>
      <c r="AB37" s="388"/>
      <c r="AC37" s="465"/>
      <c r="AD37" s="466"/>
      <c r="AE37" s="388"/>
      <c r="AF37" s="465"/>
      <c r="AG37" s="465"/>
      <c r="AH37" s="466"/>
      <c r="AI37" s="468"/>
      <c r="AJ37" s="468"/>
      <c r="AK37" s="468"/>
      <c r="AL37" s="388"/>
      <c r="AM37" s="468"/>
      <c r="AN37" s="468"/>
      <c r="AO37" s="468"/>
      <c r="AP37" s="388"/>
      <c r="AQ37" s="415"/>
      <c r="AR37" s="416"/>
      <c r="AS37" s="417" t="s">
        <v>169</v>
      </c>
      <c r="AT37" s="418"/>
      <c r="AU37" s="419"/>
      <c r="AV37" s="419"/>
      <c r="AW37" s="310" t="s">
        <v>166</v>
      </c>
      <c r="AX37" s="315"/>
    </row>
    <row r="38" spans="1:55" ht="23.25" customHeight="1" x14ac:dyDescent="0.15">
      <c r="A38" s="451"/>
      <c r="B38" s="449"/>
      <c r="C38" s="449"/>
      <c r="D38" s="449"/>
      <c r="E38" s="449"/>
      <c r="F38" s="450"/>
      <c r="G38" s="362" t="s">
        <v>580</v>
      </c>
      <c r="H38" s="363"/>
      <c r="I38" s="363"/>
      <c r="J38" s="363"/>
      <c r="K38" s="363"/>
      <c r="L38" s="363"/>
      <c r="M38" s="363"/>
      <c r="N38" s="363"/>
      <c r="O38" s="364"/>
      <c r="P38" s="130" t="s">
        <v>580</v>
      </c>
      <c r="Q38" s="130"/>
      <c r="R38" s="130"/>
      <c r="S38" s="130"/>
      <c r="T38" s="130"/>
      <c r="U38" s="130"/>
      <c r="V38" s="130"/>
      <c r="W38" s="130"/>
      <c r="X38" s="131"/>
      <c r="Y38" s="373" t="s">
        <v>12</v>
      </c>
      <c r="Z38" s="374"/>
      <c r="AA38" s="375"/>
      <c r="AB38" s="356" t="s">
        <v>586</v>
      </c>
      <c r="AC38" s="356"/>
      <c r="AD38" s="356"/>
      <c r="AE38" s="376" t="s">
        <v>586</v>
      </c>
      <c r="AF38" s="360"/>
      <c r="AG38" s="360"/>
      <c r="AH38" s="360"/>
      <c r="AI38" s="376" t="s">
        <v>586</v>
      </c>
      <c r="AJ38" s="360"/>
      <c r="AK38" s="360"/>
      <c r="AL38" s="360"/>
      <c r="AM38" s="376" t="s">
        <v>586</v>
      </c>
      <c r="AN38" s="360"/>
      <c r="AO38" s="360"/>
      <c r="AP38" s="360"/>
      <c r="AQ38" s="378" t="s">
        <v>586</v>
      </c>
      <c r="AR38" s="379"/>
      <c r="AS38" s="379"/>
      <c r="AT38" s="380"/>
      <c r="AU38" s="360" t="s">
        <v>586</v>
      </c>
      <c r="AV38" s="360"/>
      <c r="AW38" s="360"/>
      <c r="AX38" s="361"/>
    </row>
    <row r="39" spans="1:55" ht="23.25" customHeight="1" x14ac:dyDescent="0.15">
      <c r="A39" s="452"/>
      <c r="B39" s="453"/>
      <c r="C39" s="453"/>
      <c r="D39" s="453"/>
      <c r="E39" s="453"/>
      <c r="F39" s="454"/>
      <c r="G39" s="365"/>
      <c r="H39" s="366"/>
      <c r="I39" s="366"/>
      <c r="J39" s="366"/>
      <c r="K39" s="366"/>
      <c r="L39" s="366"/>
      <c r="M39" s="366"/>
      <c r="N39" s="366"/>
      <c r="O39" s="367"/>
      <c r="P39" s="371"/>
      <c r="Q39" s="371"/>
      <c r="R39" s="371"/>
      <c r="S39" s="371"/>
      <c r="T39" s="371"/>
      <c r="U39" s="371"/>
      <c r="V39" s="371"/>
      <c r="W39" s="371"/>
      <c r="X39" s="372"/>
      <c r="Y39" s="213" t="s">
        <v>50</v>
      </c>
      <c r="Z39" s="214"/>
      <c r="AA39" s="243"/>
      <c r="AB39" s="431" t="s">
        <v>586</v>
      </c>
      <c r="AC39" s="431"/>
      <c r="AD39" s="431"/>
      <c r="AE39" s="376" t="s">
        <v>586</v>
      </c>
      <c r="AF39" s="360"/>
      <c r="AG39" s="360"/>
      <c r="AH39" s="360"/>
      <c r="AI39" s="376" t="s">
        <v>586</v>
      </c>
      <c r="AJ39" s="360"/>
      <c r="AK39" s="360"/>
      <c r="AL39" s="360"/>
      <c r="AM39" s="376" t="s">
        <v>586</v>
      </c>
      <c r="AN39" s="360"/>
      <c r="AO39" s="360"/>
      <c r="AP39" s="360"/>
      <c r="AQ39" s="378" t="s">
        <v>586</v>
      </c>
      <c r="AR39" s="379"/>
      <c r="AS39" s="379"/>
      <c r="AT39" s="380"/>
      <c r="AU39" s="360" t="s">
        <v>586</v>
      </c>
      <c r="AV39" s="360"/>
      <c r="AW39" s="360"/>
      <c r="AX39" s="361"/>
    </row>
    <row r="40" spans="1:55" ht="23.25" customHeight="1" x14ac:dyDescent="0.15">
      <c r="A40" s="451"/>
      <c r="B40" s="449"/>
      <c r="C40" s="449"/>
      <c r="D40" s="449"/>
      <c r="E40" s="449"/>
      <c r="F40" s="450"/>
      <c r="G40" s="368"/>
      <c r="H40" s="369"/>
      <c r="I40" s="369"/>
      <c r="J40" s="369"/>
      <c r="K40" s="369"/>
      <c r="L40" s="369"/>
      <c r="M40" s="369"/>
      <c r="N40" s="369"/>
      <c r="O40" s="370"/>
      <c r="P40" s="133"/>
      <c r="Q40" s="133"/>
      <c r="R40" s="133"/>
      <c r="S40" s="133"/>
      <c r="T40" s="133"/>
      <c r="U40" s="133"/>
      <c r="V40" s="133"/>
      <c r="W40" s="133"/>
      <c r="X40" s="134"/>
      <c r="Y40" s="213" t="s">
        <v>13</v>
      </c>
      <c r="Z40" s="214"/>
      <c r="AA40" s="243"/>
      <c r="AB40" s="377" t="s">
        <v>14</v>
      </c>
      <c r="AC40" s="377"/>
      <c r="AD40" s="377"/>
      <c r="AE40" s="376" t="s">
        <v>586</v>
      </c>
      <c r="AF40" s="360"/>
      <c r="AG40" s="360"/>
      <c r="AH40" s="360"/>
      <c r="AI40" s="376" t="s">
        <v>586</v>
      </c>
      <c r="AJ40" s="360"/>
      <c r="AK40" s="360"/>
      <c r="AL40" s="360"/>
      <c r="AM40" s="376" t="s">
        <v>586</v>
      </c>
      <c r="AN40" s="360"/>
      <c r="AO40" s="360"/>
      <c r="AP40" s="360"/>
      <c r="AQ40" s="378" t="s">
        <v>586</v>
      </c>
      <c r="AR40" s="379"/>
      <c r="AS40" s="379"/>
      <c r="AT40" s="380"/>
      <c r="AU40" s="360" t="s">
        <v>586</v>
      </c>
      <c r="AV40" s="360"/>
      <c r="AW40" s="360"/>
      <c r="AX40" s="361"/>
    </row>
    <row r="41" spans="1:55" ht="23.25" customHeight="1" x14ac:dyDescent="0.15">
      <c r="A41" s="444" t="s">
        <v>233</v>
      </c>
      <c r="B41" s="439"/>
      <c r="C41" s="439"/>
      <c r="D41" s="439"/>
      <c r="E41" s="439"/>
      <c r="F41" s="440"/>
      <c r="G41" s="475" t="s">
        <v>580</v>
      </c>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6"/>
      <c r="AI41" s="476"/>
      <c r="AJ41" s="476"/>
      <c r="AK41" s="476"/>
      <c r="AL41" s="476"/>
      <c r="AM41" s="476"/>
      <c r="AN41" s="476"/>
      <c r="AO41" s="476"/>
      <c r="AP41" s="476"/>
      <c r="AQ41" s="476"/>
      <c r="AR41" s="476"/>
      <c r="AS41" s="476"/>
      <c r="AT41" s="476"/>
      <c r="AU41" s="476"/>
      <c r="AV41" s="476"/>
      <c r="AW41" s="476"/>
      <c r="AX41" s="477"/>
    </row>
    <row r="42" spans="1:55" ht="31.9" customHeight="1" x14ac:dyDescent="0.15">
      <c r="A42" s="335"/>
      <c r="B42" s="306"/>
      <c r="C42" s="306"/>
      <c r="D42" s="306"/>
      <c r="E42" s="306"/>
      <c r="F42" s="307"/>
      <c r="G42" s="478"/>
      <c r="H42" s="479"/>
      <c r="I42" s="479"/>
      <c r="J42" s="479"/>
      <c r="K42" s="479"/>
      <c r="L42" s="479"/>
      <c r="M42" s="479"/>
      <c r="N42" s="479"/>
      <c r="O42" s="479"/>
      <c r="P42" s="479"/>
      <c r="Q42" s="479"/>
      <c r="R42" s="479"/>
      <c r="S42" s="479"/>
      <c r="T42" s="479"/>
      <c r="U42" s="479"/>
      <c r="V42" s="479"/>
      <c r="W42" s="479"/>
      <c r="X42" s="479"/>
      <c r="Y42" s="479"/>
      <c r="Z42" s="479"/>
      <c r="AA42" s="479"/>
      <c r="AB42" s="479"/>
      <c r="AC42" s="479"/>
      <c r="AD42" s="479"/>
      <c r="AE42" s="479"/>
      <c r="AF42" s="479"/>
      <c r="AG42" s="479"/>
      <c r="AH42" s="479"/>
      <c r="AI42" s="479"/>
      <c r="AJ42" s="479"/>
      <c r="AK42" s="479"/>
      <c r="AL42" s="479"/>
      <c r="AM42" s="479"/>
      <c r="AN42" s="479"/>
      <c r="AO42" s="479"/>
      <c r="AP42" s="479"/>
      <c r="AQ42" s="479"/>
      <c r="AR42" s="479"/>
      <c r="AS42" s="479"/>
      <c r="AT42" s="479"/>
      <c r="AU42" s="479"/>
      <c r="AV42" s="479"/>
      <c r="AW42" s="479"/>
      <c r="AX42" s="480"/>
    </row>
    <row r="43" spans="1:55" ht="18.75" customHeight="1" x14ac:dyDescent="0.15">
      <c r="A43" s="763" t="s">
        <v>545</v>
      </c>
      <c r="B43" s="302" t="s">
        <v>546</v>
      </c>
      <c r="C43" s="303"/>
      <c r="D43" s="303"/>
      <c r="E43" s="303"/>
      <c r="F43" s="304"/>
      <c r="G43" s="308" t="s">
        <v>547</v>
      </c>
      <c r="H43" s="308"/>
      <c r="I43" s="308"/>
      <c r="J43" s="308"/>
      <c r="K43" s="308"/>
      <c r="L43" s="308"/>
      <c r="M43" s="308"/>
      <c r="N43" s="308"/>
      <c r="O43" s="308"/>
      <c r="P43" s="308"/>
      <c r="Q43" s="308"/>
      <c r="R43" s="308"/>
      <c r="S43" s="308"/>
      <c r="T43" s="308"/>
      <c r="U43" s="308"/>
      <c r="V43" s="308"/>
      <c r="W43" s="308"/>
      <c r="X43" s="308"/>
      <c r="Y43" s="308"/>
      <c r="Z43" s="308"/>
      <c r="AA43" s="309"/>
      <c r="AB43" s="312" t="s">
        <v>564</v>
      </c>
      <c r="AC43" s="308"/>
      <c r="AD43" s="308"/>
      <c r="AE43" s="308"/>
      <c r="AF43" s="308"/>
      <c r="AG43" s="308"/>
      <c r="AH43" s="308"/>
      <c r="AI43" s="308"/>
      <c r="AJ43" s="308"/>
      <c r="AK43" s="308"/>
      <c r="AL43" s="308"/>
      <c r="AM43" s="308"/>
      <c r="AN43" s="308"/>
      <c r="AO43" s="308"/>
      <c r="AP43" s="308"/>
      <c r="AQ43" s="308"/>
      <c r="AR43" s="308"/>
      <c r="AS43" s="308"/>
      <c r="AT43" s="308"/>
      <c r="AU43" s="308"/>
      <c r="AV43" s="308"/>
      <c r="AW43" s="308"/>
      <c r="AX43" s="313"/>
      <c r="AY43">
        <f>COUNTA($G$45)</f>
        <v>1</v>
      </c>
    </row>
    <row r="44" spans="1:55" ht="22.5" customHeight="1" x14ac:dyDescent="0.15">
      <c r="A44" s="301"/>
      <c r="B44" s="302"/>
      <c r="C44" s="303"/>
      <c r="D44" s="303"/>
      <c r="E44" s="303"/>
      <c r="F44" s="304"/>
      <c r="G44" s="310"/>
      <c r="H44" s="310"/>
      <c r="I44" s="310"/>
      <c r="J44" s="310"/>
      <c r="K44" s="310"/>
      <c r="L44" s="310"/>
      <c r="M44" s="310"/>
      <c r="N44" s="310"/>
      <c r="O44" s="310"/>
      <c r="P44" s="310"/>
      <c r="Q44" s="310"/>
      <c r="R44" s="310"/>
      <c r="S44" s="310"/>
      <c r="T44" s="310"/>
      <c r="U44" s="310"/>
      <c r="V44" s="310"/>
      <c r="W44" s="310"/>
      <c r="X44" s="310"/>
      <c r="Y44" s="310"/>
      <c r="Z44" s="310"/>
      <c r="AA44" s="311"/>
      <c r="AB44" s="314"/>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5"/>
      <c r="AY44">
        <f t="shared" ref="AY44:AY52" si="0">$AY$43</f>
        <v>1</v>
      </c>
    </row>
    <row r="45" spans="1:55" ht="28.5" customHeight="1" x14ac:dyDescent="0.15">
      <c r="A45" s="301"/>
      <c r="B45" s="302"/>
      <c r="C45" s="303"/>
      <c r="D45" s="303"/>
      <c r="E45" s="303"/>
      <c r="F45" s="304"/>
      <c r="G45" s="481" t="s">
        <v>587</v>
      </c>
      <c r="H45" s="481"/>
      <c r="I45" s="481"/>
      <c r="J45" s="481"/>
      <c r="K45" s="481"/>
      <c r="L45" s="481"/>
      <c r="M45" s="481"/>
      <c r="N45" s="481"/>
      <c r="O45" s="481"/>
      <c r="P45" s="481"/>
      <c r="Q45" s="481"/>
      <c r="R45" s="481"/>
      <c r="S45" s="481"/>
      <c r="T45" s="481"/>
      <c r="U45" s="481"/>
      <c r="V45" s="481"/>
      <c r="W45" s="481"/>
      <c r="X45" s="481"/>
      <c r="Y45" s="481"/>
      <c r="Z45" s="481"/>
      <c r="AA45" s="482"/>
      <c r="AB45" s="487" t="s">
        <v>588</v>
      </c>
      <c r="AC45" s="481"/>
      <c r="AD45" s="481"/>
      <c r="AE45" s="481"/>
      <c r="AF45" s="481"/>
      <c r="AG45" s="481"/>
      <c r="AH45" s="481"/>
      <c r="AI45" s="481"/>
      <c r="AJ45" s="481"/>
      <c r="AK45" s="481"/>
      <c r="AL45" s="481"/>
      <c r="AM45" s="481"/>
      <c r="AN45" s="481"/>
      <c r="AO45" s="481"/>
      <c r="AP45" s="481"/>
      <c r="AQ45" s="481"/>
      <c r="AR45" s="481"/>
      <c r="AS45" s="481"/>
      <c r="AT45" s="481"/>
      <c r="AU45" s="481"/>
      <c r="AV45" s="481"/>
      <c r="AW45" s="481"/>
      <c r="AX45" s="488"/>
      <c r="AY45">
        <f t="shared" si="0"/>
        <v>1</v>
      </c>
    </row>
    <row r="46" spans="1:55" ht="28.5" customHeight="1" x14ac:dyDescent="0.15">
      <c r="A46" s="301"/>
      <c r="B46" s="302"/>
      <c r="C46" s="303"/>
      <c r="D46" s="303"/>
      <c r="E46" s="303"/>
      <c r="F46" s="304"/>
      <c r="G46" s="483"/>
      <c r="H46" s="483"/>
      <c r="I46" s="483"/>
      <c r="J46" s="483"/>
      <c r="K46" s="483"/>
      <c r="L46" s="483"/>
      <c r="M46" s="483"/>
      <c r="N46" s="483"/>
      <c r="O46" s="483"/>
      <c r="P46" s="483"/>
      <c r="Q46" s="483"/>
      <c r="R46" s="483"/>
      <c r="S46" s="483"/>
      <c r="T46" s="483"/>
      <c r="U46" s="483"/>
      <c r="V46" s="483"/>
      <c r="W46" s="483"/>
      <c r="X46" s="483"/>
      <c r="Y46" s="483"/>
      <c r="Z46" s="483"/>
      <c r="AA46" s="484"/>
      <c r="AB46" s="489"/>
      <c r="AC46" s="483"/>
      <c r="AD46" s="483"/>
      <c r="AE46" s="483"/>
      <c r="AF46" s="483"/>
      <c r="AG46" s="483"/>
      <c r="AH46" s="483"/>
      <c r="AI46" s="483"/>
      <c r="AJ46" s="483"/>
      <c r="AK46" s="483"/>
      <c r="AL46" s="483"/>
      <c r="AM46" s="483"/>
      <c r="AN46" s="483"/>
      <c r="AO46" s="483"/>
      <c r="AP46" s="483"/>
      <c r="AQ46" s="483"/>
      <c r="AR46" s="483"/>
      <c r="AS46" s="483"/>
      <c r="AT46" s="483"/>
      <c r="AU46" s="483"/>
      <c r="AV46" s="483"/>
      <c r="AW46" s="483"/>
      <c r="AX46" s="490"/>
      <c r="AY46">
        <f t="shared" si="0"/>
        <v>1</v>
      </c>
    </row>
    <row r="47" spans="1:55" ht="28.5" customHeight="1" x14ac:dyDescent="0.15">
      <c r="A47" s="301"/>
      <c r="B47" s="305"/>
      <c r="C47" s="306"/>
      <c r="D47" s="306"/>
      <c r="E47" s="306"/>
      <c r="F47" s="307"/>
      <c r="G47" s="485"/>
      <c r="H47" s="485"/>
      <c r="I47" s="485"/>
      <c r="J47" s="485"/>
      <c r="K47" s="485"/>
      <c r="L47" s="485"/>
      <c r="M47" s="485"/>
      <c r="N47" s="485"/>
      <c r="O47" s="485"/>
      <c r="P47" s="485"/>
      <c r="Q47" s="485"/>
      <c r="R47" s="485"/>
      <c r="S47" s="485"/>
      <c r="T47" s="485"/>
      <c r="U47" s="485"/>
      <c r="V47" s="485"/>
      <c r="W47" s="485"/>
      <c r="X47" s="485"/>
      <c r="Y47" s="485"/>
      <c r="Z47" s="485"/>
      <c r="AA47" s="486"/>
      <c r="AB47" s="491"/>
      <c r="AC47" s="485"/>
      <c r="AD47" s="485"/>
      <c r="AE47" s="483"/>
      <c r="AF47" s="483"/>
      <c r="AG47" s="483"/>
      <c r="AH47" s="483"/>
      <c r="AI47" s="483"/>
      <c r="AJ47" s="483"/>
      <c r="AK47" s="483"/>
      <c r="AL47" s="483"/>
      <c r="AM47" s="483"/>
      <c r="AN47" s="483"/>
      <c r="AO47" s="483"/>
      <c r="AP47" s="483"/>
      <c r="AQ47" s="483"/>
      <c r="AR47" s="483"/>
      <c r="AS47" s="483"/>
      <c r="AT47" s="483"/>
      <c r="AU47" s="485"/>
      <c r="AV47" s="485"/>
      <c r="AW47" s="485"/>
      <c r="AX47" s="492"/>
      <c r="AY47">
        <f t="shared" si="0"/>
        <v>1</v>
      </c>
    </row>
    <row r="48" spans="1:55" ht="18.75" customHeight="1" x14ac:dyDescent="0.15">
      <c r="A48" s="301"/>
      <c r="B48" s="438" t="s">
        <v>138</v>
      </c>
      <c r="C48" s="439"/>
      <c r="D48" s="439"/>
      <c r="E48" s="439"/>
      <c r="F48" s="440"/>
      <c r="G48" s="326" t="s">
        <v>56</v>
      </c>
      <c r="H48" s="327"/>
      <c r="I48" s="327"/>
      <c r="J48" s="327"/>
      <c r="K48" s="327"/>
      <c r="L48" s="327"/>
      <c r="M48" s="327"/>
      <c r="N48" s="327"/>
      <c r="O48" s="328"/>
      <c r="P48" s="330" t="s">
        <v>58</v>
      </c>
      <c r="Q48" s="327"/>
      <c r="R48" s="327"/>
      <c r="S48" s="327"/>
      <c r="T48" s="327"/>
      <c r="U48" s="327"/>
      <c r="V48" s="327"/>
      <c r="W48" s="327"/>
      <c r="X48" s="328"/>
      <c r="Y48" s="331"/>
      <c r="Z48" s="332"/>
      <c r="AA48" s="333"/>
      <c r="AB48" s="760" t="s">
        <v>11</v>
      </c>
      <c r="AC48" s="761"/>
      <c r="AD48" s="762"/>
      <c r="AE48" s="400" t="s">
        <v>388</v>
      </c>
      <c r="AF48" s="400"/>
      <c r="AG48" s="400"/>
      <c r="AH48" s="400"/>
      <c r="AI48" s="400" t="s">
        <v>540</v>
      </c>
      <c r="AJ48" s="400"/>
      <c r="AK48" s="400"/>
      <c r="AL48" s="400"/>
      <c r="AM48" s="400" t="s">
        <v>356</v>
      </c>
      <c r="AN48" s="400"/>
      <c r="AO48" s="400"/>
      <c r="AP48" s="400"/>
      <c r="AQ48" s="469" t="s">
        <v>168</v>
      </c>
      <c r="AR48" s="470"/>
      <c r="AS48" s="470"/>
      <c r="AT48" s="471"/>
      <c r="AU48" s="472" t="s">
        <v>128</v>
      </c>
      <c r="AV48" s="472"/>
      <c r="AW48" s="472"/>
      <c r="AX48" s="473"/>
      <c r="AY48">
        <f t="shared" si="0"/>
        <v>1</v>
      </c>
      <c r="BA48" s="10"/>
      <c r="BB48" s="10"/>
      <c r="BC48" s="10"/>
    </row>
    <row r="49" spans="1:60" ht="18.75" customHeight="1" x14ac:dyDescent="0.15">
      <c r="A49" s="301"/>
      <c r="B49" s="302"/>
      <c r="C49" s="303"/>
      <c r="D49" s="303"/>
      <c r="E49" s="303"/>
      <c r="F49" s="304"/>
      <c r="G49" s="329"/>
      <c r="H49" s="310"/>
      <c r="I49" s="310"/>
      <c r="J49" s="310"/>
      <c r="K49" s="310"/>
      <c r="L49" s="310"/>
      <c r="M49" s="310"/>
      <c r="N49" s="310"/>
      <c r="O49" s="311"/>
      <c r="P49" s="314"/>
      <c r="Q49" s="310"/>
      <c r="R49" s="310"/>
      <c r="S49" s="310"/>
      <c r="T49" s="310"/>
      <c r="U49" s="310"/>
      <c r="V49" s="310"/>
      <c r="W49" s="310"/>
      <c r="X49" s="311"/>
      <c r="Y49" s="331"/>
      <c r="Z49" s="332"/>
      <c r="AA49" s="333"/>
      <c r="AB49" s="388"/>
      <c r="AC49" s="465"/>
      <c r="AD49" s="466"/>
      <c r="AE49" s="400"/>
      <c r="AF49" s="400"/>
      <c r="AG49" s="400"/>
      <c r="AH49" s="400"/>
      <c r="AI49" s="400"/>
      <c r="AJ49" s="400"/>
      <c r="AK49" s="400"/>
      <c r="AL49" s="400"/>
      <c r="AM49" s="400"/>
      <c r="AN49" s="400"/>
      <c r="AO49" s="400"/>
      <c r="AP49" s="400"/>
      <c r="AQ49" s="474">
        <v>4</v>
      </c>
      <c r="AR49" s="419"/>
      <c r="AS49" s="417" t="s">
        <v>169</v>
      </c>
      <c r="AT49" s="418"/>
      <c r="AU49" s="419"/>
      <c r="AV49" s="419"/>
      <c r="AW49" s="310" t="s">
        <v>166</v>
      </c>
      <c r="AX49" s="315"/>
      <c r="AY49">
        <f t="shared" si="0"/>
        <v>1</v>
      </c>
      <c r="BA49" s="10"/>
      <c r="BB49" s="10"/>
      <c r="BC49" s="10"/>
      <c r="BD49" s="10"/>
      <c r="BE49" s="10"/>
      <c r="BF49" s="10"/>
      <c r="BG49" s="10"/>
      <c r="BH49" s="10"/>
    </row>
    <row r="50" spans="1:60" ht="28.15" customHeight="1" x14ac:dyDescent="0.15">
      <c r="A50" s="301"/>
      <c r="B50" s="302"/>
      <c r="C50" s="303"/>
      <c r="D50" s="303"/>
      <c r="E50" s="303"/>
      <c r="F50" s="304"/>
      <c r="G50" s="129" t="s">
        <v>621</v>
      </c>
      <c r="H50" s="130"/>
      <c r="I50" s="130"/>
      <c r="J50" s="130"/>
      <c r="K50" s="130"/>
      <c r="L50" s="130"/>
      <c r="M50" s="130"/>
      <c r="N50" s="130"/>
      <c r="O50" s="131"/>
      <c r="P50" s="130" t="s">
        <v>622</v>
      </c>
      <c r="Q50" s="432"/>
      <c r="R50" s="432"/>
      <c r="S50" s="432"/>
      <c r="T50" s="432"/>
      <c r="U50" s="432"/>
      <c r="V50" s="432"/>
      <c r="W50" s="432"/>
      <c r="X50" s="433"/>
      <c r="Y50" s="764" t="s">
        <v>57</v>
      </c>
      <c r="Z50" s="765"/>
      <c r="AA50" s="766"/>
      <c r="AB50" s="356" t="s">
        <v>589</v>
      </c>
      <c r="AC50" s="356"/>
      <c r="AD50" s="356"/>
      <c r="AE50" s="376">
        <v>2</v>
      </c>
      <c r="AF50" s="360"/>
      <c r="AG50" s="360"/>
      <c r="AH50" s="360"/>
      <c r="AI50" s="376">
        <v>2</v>
      </c>
      <c r="AJ50" s="360"/>
      <c r="AK50" s="360"/>
      <c r="AL50" s="360"/>
      <c r="AM50" s="376">
        <v>2</v>
      </c>
      <c r="AN50" s="360"/>
      <c r="AO50" s="360"/>
      <c r="AP50" s="360"/>
      <c r="AQ50" s="378" t="s">
        <v>586</v>
      </c>
      <c r="AR50" s="379"/>
      <c r="AS50" s="379"/>
      <c r="AT50" s="380"/>
      <c r="AU50" s="360" t="s">
        <v>586</v>
      </c>
      <c r="AV50" s="360"/>
      <c r="AW50" s="360"/>
      <c r="AX50" s="361"/>
      <c r="AY50">
        <f t="shared" si="0"/>
        <v>1</v>
      </c>
    </row>
    <row r="51" spans="1:60" ht="28.15" customHeight="1" x14ac:dyDescent="0.15">
      <c r="A51" s="301"/>
      <c r="B51" s="302"/>
      <c r="C51" s="303"/>
      <c r="D51" s="303"/>
      <c r="E51" s="303"/>
      <c r="F51" s="304"/>
      <c r="G51" s="767"/>
      <c r="H51" s="371"/>
      <c r="I51" s="371"/>
      <c r="J51" s="371"/>
      <c r="K51" s="371"/>
      <c r="L51" s="371"/>
      <c r="M51" s="371"/>
      <c r="N51" s="371"/>
      <c r="O51" s="372"/>
      <c r="P51" s="434"/>
      <c r="Q51" s="434"/>
      <c r="R51" s="434"/>
      <c r="S51" s="434"/>
      <c r="T51" s="434"/>
      <c r="U51" s="434"/>
      <c r="V51" s="434"/>
      <c r="W51" s="434"/>
      <c r="X51" s="435"/>
      <c r="Y51" s="768" t="s">
        <v>50</v>
      </c>
      <c r="Z51" s="654"/>
      <c r="AA51" s="655"/>
      <c r="AB51" s="431" t="s">
        <v>589</v>
      </c>
      <c r="AC51" s="431"/>
      <c r="AD51" s="431"/>
      <c r="AE51" s="376">
        <v>2</v>
      </c>
      <c r="AF51" s="360"/>
      <c r="AG51" s="360"/>
      <c r="AH51" s="360"/>
      <c r="AI51" s="376">
        <v>2</v>
      </c>
      <c r="AJ51" s="360"/>
      <c r="AK51" s="360"/>
      <c r="AL51" s="360"/>
      <c r="AM51" s="376">
        <v>2</v>
      </c>
      <c r="AN51" s="360"/>
      <c r="AO51" s="360"/>
      <c r="AP51" s="360"/>
      <c r="AQ51" s="378">
        <v>3</v>
      </c>
      <c r="AR51" s="379"/>
      <c r="AS51" s="379"/>
      <c r="AT51" s="380"/>
      <c r="AU51" s="360" t="s">
        <v>586</v>
      </c>
      <c r="AV51" s="360"/>
      <c r="AW51" s="360"/>
      <c r="AX51" s="361"/>
      <c r="AY51">
        <f t="shared" si="0"/>
        <v>1</v>
      </c>
      <c r="BA51" s="10"/>
      <c r="BB51" s="10"/>
      <c r="BC51" s="10"/>
    </row>
    <row r="52" spans="1:60" ht="31.15" customHeight="1" thickBot="1" x14ac:dyDescent="0.2">
      <c r="A52" s="301"/>
      <c r="B52" s="302"/>
      <c r="C52" s="303"/>
      <c r="D52" s="303"/>
      <c r="E52" s="303"/>
      <c r="F52" s="304"/>
      <c r="G52" s="132"/>
      <c r="H52" s="133"/>
      <c r="I52" s="133"/>
      <c r="J52" s="133"/>
      <c r="K52" s="133"/>
      <c r="L52" s="133"/>
      <c r="M52" s="133"/>
      <c r="N52" s="133"/>
      <c r="O52" s="134"/>
      <c r="P52" s="436"/>
      <c r="Q52" s="436"/>
      <c r="R52" s="436"/>
      <c r="S52" s="436"/>
      <c r="T52" s="436"/>
      <c r="U52" s="436"/>
      <c r="V52" s="436"/>
      <c r="W52" s="436"/>
      <c r="X52" s="437"/>
      <c r="Y52" s="768" t="s">
        <v>13</v>
      </c>
      <c r="Z52" s="654"/>
      <c r="AA52" s="655"/>
      <c r="AB52" s="769" t="s">
        <v>14</v>
      </c>
      <c r="AC52" s="769"/>
      <c r="AD52" s="769"/>
      <c r="AE52" s="493">
        <v>100</v>
      </c>
      <c r="AF52" s="494"/>
      <c r="AG52" s="494"/>
      <c r="AH52" s="494"/>
      <c r="AI52" s="493">
        <v>100</v>
      </c>
      <c r="AJ52" s="494"/>
      <c r="AK52" s="494"/>
      <c r="AL52" s="494"/>
      <c r="AM52" s="493">
        <v>100</v>
      </c>
      <c r="AN52" s="494"/>
      <c r="AO52" s="494"/>
      <c r="AP52" s="494"/>
      <c r="AQ52" s="378" t="s">
        <v>586</v>
      </c>
      <c r="AR52" s="379"/>
      <c r="AS52" s="379"/>
      <c r="AT52" s="380"/>
      <c r="AU52" s="360" t="s">
        <v>586</v>
      </c>
      <c r="AV52" s="360"/>
      <c r="AW52" s="360"/>
      <c r="AX52" s="361"/>
      <c r="AY52">
        <f t="shared" si="0"/>
        <v>1</v>
      </c>
      <c r="BA52" s="10"/>
      <c r="BB52" s="10"/>
      <c r="BC52" s="10"/>
      <c r="BD52" s="10"/>
      <c r="BE52" s="10"/>
      <c r="BF52" s="10"/>
      <c r="BG52" s="10"/>
      <c r="BH52" s="10"/>
    </row>
    <row r="53" spans="1:60" ht="45" customHeight="1" x14ac:dyDescent="0.15">
      <c r="A53" s="524" t="s">
        <v>255</v>
      </c>
      <c r="B53" s="525"/>
      <c r="C53" s="527" t="s">
        <v>170</v>
      </c>
      <c r="D53" s="525"/>
      <c r="E53" s="528" t="s">
        <v>183</v>
      </c>
      <c r="F53" s="529"/>
      <c r="G53" s="530" t="s">
        <v>590</v>
      </c>
      <c r="H53" s="531"/>
      <c r="I53" s="531"/>
      <c r="J53" s="531"/>
      <c r="K53" s="531"/>
      <c r="L53" s="531"/>
      <c r="M53" s="531"/>
      <c r="N53" s="531"/>
      <c r="O53" s="531"/>
      <c r="P53" s="531"/>
      <c r="Q53" s="531"/>
      <c r="R53" s="531"/>
      <c r="S53" s="531"/>
      <c r="T53" s="531"/>
      <c r="U53" s="531"/>
      <c r="V53" s="531"/>
      <c r="W53" s="531"/>
      <c r="X53" s="531"/>
      <c r="Y53" s="531"/>
      <c r="Z53" s="531"/>
      <c r="AA53" s="531"/>
      <c r="AB53" s="531"/>
      <c r="AC53" s="531"/>
      <c r="AD53" s="531"/>
      <c r="AE53" s="531"/>
      <c r="AF53" s="531"/>
      <c r="AG53" s="531"/>
      <c r="AH53" s="531"/>
      <c r="AI53" s="531"/>
      <c r="AJ53" s="531"/>
      <c r="AK53" s="531"/>
      <c r="AL53" s="531"/>
      <c r="AM53" s="531"/>
      <c r="AN53" s="531"/>
      <c r="AO53" s="531"/>
      <c r="AP53" s="531"/>
      <c r="AQ53" s="531"/>
      <c r="AR53" s="531"/>
      <c r="AS53" s="531"/>
      <c r="AT53" s="531"/>
      <c r="AU53" s="531"/>
      <c r="AV53" s="531"/>
      <c r="AW53" s="531"/>
      <c r="AX53" s="532"/>
    </row>
    <row r="54" spans="1:60" ht="32.25" customHeight="1" x14ac:dyDescent="0.15">
      <c r="A54" s="526"/>
      <c r="B54" s="520"/>
      <c r="C54" s="519"/>
      <c r="D54" s="520"/>
      <c r="E54" s="438" t="s">
        <v>182</v>
      </c>
      <c r="F54" s="440"/>
      <c r="G54" s="129" t="s">
        <v>591</v>
      </c>
      <c r="H54" s="130"/>
      <c r="I54" s="130"/>
      <c r="J54" s="130"/>
      <c r="K54" s="130"/>
      <c r="L54" s="130"/>
      <c r="M54" s="130"/>
      <c r="N54" s="130"/>
      <c r="O54" s="130"/>
      <c r="P54" s="130"/>
      <c r="Q54" s="130"/>
      <c r="R54" s="130"/>
      <c r="S54" s="130"/>
      <c r="T54" s="130"/>
      <c r="U54" s="130"/>
      <c r="V54" s="131"/>
      <c r="W54" s="508" t="s">
        <v>555</v>
      </c>
      <c r="X54" s="509"/>
      <c r="Y54" s="509"/>
      <c r="Z54" s="509"/>
      <c r="AA54" s="510"/>
      <c r="AB54" s="511" t="s">
        <v>653</v>
      </c>
      <c r="AC54" s="512"/>
      <c r="AD54" s="512"/>
      <c r="AE54" s="512"/>
      <c r="AF54" s="512"/>
      <c r="AG54" s="512"/>
      <c r="AH54" s="512"/>
      <c r="AI54" s="512"/>
      <c r="AJ54" s="512"/>
      <c r="AK54" s="512"/>
      <c r="AL54" s="512"/>
      <c r="AM54" s="512"/>
      <c r="AN54" s="512"/>
      <c r="AO54" s="512"/>
      <c r="AP54" s="512"/>
      <c r="AQ54" s="512"/>
      <c r="AR54" s="512"/>
      <c r="AS54" s="512"/>
      <c r="AT54" s="512"/>
      <c r="AU54" s="512"/>
      <c r="AV54" s="512"/>
      <c r="AW54" s="512"/>
      <c r="AX54" s="513"/>
    </row>
    <row r="55" spans="1:60" ht="21" customHeight="1" x14ac:dyDescent="0.15">
      <c r="A55" s="526"/>
      <c r="B55" s="520"/>
      <c r="C55" s="519"/>
      <c r="D55" s="520"/>
      <c r="E55" s="305"/>
      <c r="F55" s="307"/>
      <c r="G55" s="132"/>
      <c r="H55" s="133"/>
      <c r="I55" s="133"/>
      <c r="J55" s="133"/>
      <c r="K55" s="133"/>
      <c r="L55" s="133"/>
      <c r="M55" s="133"/>
      <c r="N55" s="133"/>
      <c r="O55" s="133"/>
      <c r="P55" s="133"/>
      <c r="Q55" s="133"/>
      <c r="R55" s="133"/>
      <c r="S55" s="133"/>
      <c r="T55" s="133"/>
      <c r="U55" s="133"/>
      <c r="V55" s="134"/>
      <c r="W55" s="514" t="s">
        <v>556</v>
      </c>
      <c r="X55" s="515"/>
      <c r="Y55" s="515"/>
      <c r="Z55" s="515"/>
      <c r="AA55" s="516"/>
      <c r="AB55" s="511" t="s">
        <v>654</v>
      </c>
      <c r="AC55" s="512"/>
      <c r="AD55" s="512"/>
      <c r="AE55" s="512"/>
      <c r="AF55" s="512"/>
      <c r="AG55" s="512"/>
      <c r="AH55" s="512"/>
      <c r="AI55" s="512"/>
      <c r="AJ55" s="512"/>
      <c r="AK55" s="512"/>
      <c r="AL55" s="512"/>
      <c r="AM55" s="512"/>
      <c r="AN55" s="512"/>
      <c r="AO55" s="512"/>
      <c r="AP55" s="512"/>
      <c r="AQ55" s="512"/>
      <c r="AR55" s="512"/>
      <c r="AS55" s="512"/>
      <c r="AT55" s="512"/>
      <c r="AU55" s="512"/>
      <c r="AV55" s="512"/>
      <c r="AW55" s="512"/>
      <c r="AX55" s="513"/>
    </row>
    <row r="56" spans="1:60" ht="34.5" customHeight="1" x14ac:dyDescent="0.15">
      <c r="A56" s="526"/>
      <c r="B56" s="520"/>
      <c r="C56" s="517" t="s">
        <v>568</v>
      </c>
      <c r="D56" s="518"/>
      <c r="E56" s="438" t="s">
        <v>251</v>
      </c>
      <c r="F56" s="440"/>
      <c r="G56" s="498" t="s">
        <v>173</v>
      </c>
      <c r="H56" s="499"/>
      <c r="I56" s="499"/>
      <c r="J56" s="521" t="s">
        <v>585</v>
      </c>
      <c r="K56" s="522"/>
      <c r="L56" s="522"/>
      <c r="M56" s="522"/>
      <c r="N56" s="522"/>
      <c r="O56" s="522"/>
      <c r="P56" s="522"/>
      <c r="Q56" s="522"/>
      <c r="R56" s="522"/>
      <c r="S56" s="522"/>
      <c r="T56" s="523"/>
      <c r="U56" s="496"/>
      <c r="V56" s="496"/>
      <c r="W56" s="496"/>
      <c r="X56" s="496"/>
      <c r="Y56" s="496"/>
      <c r="Z56" s="496"/>
      <c r="AA56" s="496"/>
      <c r="AB56" s="496"/>
      <c r="AC56" s="496"/>
      <c r="AD56" s="496"/>
      <c r="AE56" s="496"/>
      <c r="AF56" s="496"/>
      <c r="AG56" s="496"/>
      <c r="AH56" s="496"/>
      <c r="AI56" s="496"/>
      <c r="AJ56" s="496"/>
      <c r="AK56" s="496"/>
      <c r="AL56" s="496"/>
      <c r="AM56" s="496"/>
      <c r="AN56" s="496"/>
      <c r="AO56" s="496"/>
      <c r="AP56" s="496"/>
      <c r="AQ56" s="496"/>
      <c r="AR56" s="496"/>
      <c r="AS56" s="496"/>
      <c r="AT56" s="496"/>
      <c r="AU56" s="496"/>
      <c r="AV56" s="496"/>
      <c r="AW56" s="496"/>
      <c r="AX56" s="497"/>
      <c r="AY56" s="63"/>
    </row>
    <row r="57" spans="1:60" ht="34.5" customHeight="1" x14ac:dyDescent="0.15">
      <c r="A57" s="526"/>
      <c r="B57" s="520"/>
      <c r="C57" s="519"/>
      <c r="D57" s="520"/>
      <c r="E57" s="302"/>
      <c r="F57" s="304"/>
      <c r="G57" s="498" t="s">
        <v>569</v>
      </c>
      <c r="H57" s="499"/>
      <c r="I57" s="499"/>
      <c r="J57" s="499"/>
      <c r="K57" s="499"/>
      <c r="L57" s="499"/>
      <c r="M57" s="499"/>
      <c r="N57" s="499"/>
      <c r="O57" s="499"/>
      <c r="P57" s="499"/>
      <c r="Q57" s="499"/>
      <c r="R57" s="499"/>
      <c r="S57" s="499"/>
      <c r="T57" s="499"/>
      <c r="U57" s="495"/>
      <c r="V57" s="496"/>
      <c r="W57" s="496"/>
      <c r="X57" s="496"/>
      <c r="Y57" s="496"/>
      <c r="Z57" s="496"/>
      <c r="AA57" s="496"/>
      <c r="AB57" s="496"/>
      <c r="AC57" s="496"/>
      <c r="AD57" s="496"/>
      <c r="AE57" s="496"/>
      <c r="AF57" s="496"/>
      <c r="AG57" s="496"/>
      <c r="AH57" s="496"/>
      <c r="AI57" s="496"/>
      <c r="AJ57" s="496"/>
      <c r="AK57" s="496"/>
      <c r="AL57" s="496"/>
      <c r="AM57" s="496"/>
      <c r="AN57" s="496"/>
      <c r="AO57" s="496"/>
      <c r="AP57" s="496"/>
      <c r="AQ57" s="496"/>
      <c r="AR57" s="496"/>
      <c r="AS57" s="496"/>
      <c r="AT57" s="496"/>
      <c r="AU57" s="496"/>
      <c r="AV57" s="496"/>
      <c r="AW57" s="496"/>
      <c r="AX57" s="497"/>
      <c r="AY57" s="63"/>
    </row>
    <row r="58" spans="1:60" ht="34.5" customHeight="1" thickBot="1" x14ac:dyDescent="0.2">
      <c r="A58" s="526"/>
      <c r="B58" s="520"/>
      <c r="C58" s="519"/>
      <c r="D58" s="520"/>
      <c r="E58" s="305"/>
      <c r="F58" s="307"/>
      <c r="G58" s="498" t="s">
        <v>556</v>
      </c>
      <c r="H58" s="499"/>
      <c r="I58" s="499"/>
      <c r="J58" s="499"/>
      <c r="K58" s="499"/>
      <c r="L58" s="499"/>
      <c r="M58" s="499"/>
      <c r="N58" s="499"/>
      <c r="O58" s="499"/>
      <c r="P58" s="499"/>
      <c r="Q58" s="499"/>
      <c r="R58" s="499"/>
      <c r="S58" s="499"/>
      <c r="T58" s="499"/>
      <c r="U58" s="135"/>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6"/>
      <c r="AV58" s="136"/>
      <c r="AW58" s="136"/>
      <c r="AX58" s="137"/>
      <c r="AY58" s="63"/>
    </row>
    <row r="59" spans="1:60" ht="27" customHeight="1" x14ac:dyDescent="0.15">
      <c r="A59" s="500" t="s">
        <v>44</v>
      </c>
      <c r="B59" s="501"/>
      <c r="C59" s="501"/>
      <c r="D59" s="501"/>
      <c r="E59" s="501"/>
      <c r="F59" s="501"/>
      <c r="G59" s="501"/>
      <c r="H59" s="501"/>
      <c r="I59" s="501"/>
      <c r="J59" s="501"/>
      <c r="K59" s="501"/>
      <c r="L59" s="501"/>
      <c r="M59" s="501"/>
      <c r="N59" s="501"/>
      <c r="O59" s="501"/>
      <c r="P59" s="501"/>
      <c r="Q59" s="501"/>
      <c r="R59" s="501"/>
      <c r="S59" s="501"/>
      <c r="T59" s="501"/>
      <c r="U59" s="501"/>
      <c r="V59" s="501"/>
      <c r="W59" s="501"/>
      <c r="X59" s="501"/>
      <c r="Y59" s="501"/>
      <c r="Z59" s="501"/>
      <c r="AA59" s="501"/>
      <c r="AB59" s="501"/>
      <c r="AC59" s="501"/>
      <c r="AD59" s="501"/>
      <c r="AE59" s="501"/>
      <c r="AF59" s="501"/>
      <c r="AG59" s="501"/>
      <c r="AH59" s="501"/>
      <c r="AI59" s="501"/>
      <c r="AJ59" s="501"/>
      <c r="AK59" s="501"/>
      <c r="AL59" s="501"/>
      <c r="AM59" s="501"/>
      <c r="AN59" s="501"/>
      <c r="AO59" s="501"/>
      <c r="AP59" s="501"/>
      <c r="AQ59" s="501"/>
      <c r="AR59" s="501"/>
      <c r="AS59" s="501"/>
      <c r="AT59" s="501"/>
      <c r="AU59" s="501"/>
      <c r="AV59" s="501"/>
      <c r="AW59" s="501"/>
      <c r="AX59" s="502"/>
    </row>
    <row r="60" spans="1:60" ht="27" customHeight="1" x14ac:dyDescent="0.15">
      <c r="A60" s="5"/>
      <c r="B60" s="6"/>
      <c r="C60" s="503" t="s">
        <v>29</v>
      </c>
      <c r="D60" s="504"/>
      <c r="E60" s="504"/>
      <c r="F60" s="504"/>
      <c r="G60" s="504"/>
      <c r="H60" s="504"/>
      <c r="I60" s="504"/>
      <c r="J60" s="504"/>
      <c r="K60" s="504"/>
      <c r="L60" s="504"/>
      <c r="M60" s="504"/>
      <c r="N60" s="504"/>
      <c r="O60" s="504"/>
      <c r="P60" s="504"/>
      <c r="Q60" s="504"/>
      <c r="R60" s="504"/>
      <c r="S60" s="504"/>
      <c r="T60" s="504"/>
      <c r="U60" s="504"/>
      <c r="V60" s="504"/>
      <c r="W60" s="504"/>
      <c r="X60" s="504"/>
      <c r="Y60" s="504"/>
      <c r="Z60" s="504"/>
      <c r="AA60" s="504"/>
      <c r="AB60" s="504"/>
      <c r="AC60" s="505"/>
      <c r="AD60" s="504" t="s">
        <v>33</v>
      </c>
      <c r="AE60" s="504"/>
      <c r="AF60" s="504"/>
      <c r="AG60" s="506" t="s">
        <v>28</v>
      </c>
      <c r="AH60" s="504"/>
      <c r="AI60" s="504"/>
      <c r="AJ60" s="504"/>
      <c r="AK60" s="504"/>
      <c r="AL60" s="504"/>
      <c r="AM60" s="504"/>
      <c r="AN60" s="504"/>
      <c r="AO60" s="504"/>
      <c r="AP60" s="504"/>
      <c r="AQ60" s="504"/>
      <c r="AR60" s="504"/>
      <c r="AS60" s="504"/>
      <c r="AT60" s="504"/>
      <c r="AU60" s="504"/>
      <c r="AV60" s="504"/>
      <c r="AW60" s="504"/>
      <c r="AX60" s="507"/>
    </row>
    <row r="61" spans="1:60" ht="40.9" customHeight="1" x14ac:dyDescent="0.15">
      <c r="A61" s="565" t="s">
        <v>133</v>
      </c>
      <c r="B61" s="566"/>
      <c r="C61" s="571" t="s">
        <v>134</v>
      </c>
      <c r="D61" s="572"/>
      <c r="E61" s="572"/>
      <c r="F61" s="572"/>
      <c r="G61" s="572"/>
      <c r="H61" s="572"/>
      <c r="I61" s="572"/>
      <c r="J61" s="572"/>
      <c r="K61" s="572"/>
      <c r="L61" s="572"/>
      <c r="M61" s="572"/>
      <c r="N61" s="572"/>
      <c r="O61" s="572"/>
      <c r="P61" s="572"/>
      <c r="Q61" s="572"/>
      <c r="R61" s="572"/>
      <c r="S61" s="572"/>
      <c r="T61" s="572"/>
      <c r="U61" s="572"/>
      <c r="V61" s="572"/>
      <c r="W61" s="572"/>
      <c r="X61" s="572"/>
      <c r="Y61" s="572"/>
      <c r="Z61" s="572"/>
      <c r="AA61" s="572"/>
      <c r="AB61" s="572"/>
      <c r="AC61" s="573"/>
      <c r="AD61" s="574" t="s">
        <v>582</v>
      </c>
      <c r="AE61" s="575"/>
      <c r="AF61" s="575"/>
      <c r="AG61" s="576" t="s">
        <v>592</v>
      </c>
      <c r="AH61" s="577"/>
      <c r="AI61" s="577"/>
      <c r="AJ61" s="577"/>
      <c r="AK61" s="577"/>
      <c r="AL61" s="577"/>
      <c r="AM61" s="577"/>
      <c r="AN61" s="577"/>
      <c r="AO61" s="577"/>
      <c r="AP61" s="577"/>
      <c r="AQ61" s="577"/>
      <c r="AR61" s="577"/>
      <c r="AS61" s="577"/>
      <c r="AT61" s="577"/>
      <c r="AU61" s="577"/>
      <c r="AV61" s="577"/>
      <c r="AW61" s="577"/>
      <c r="AX61" s="578"/>
    </row>
    <row r="62" spans="1:60" ht="27" customHeight="1" x14ac:dyDescent="0.15">
      <c r="A62" s="567"/>
      <c r="B62" s="568"/>
      <c r="C62" s="579" t="s">
        <v>34</v>
      </c>
      <c r="D62" s="580"/>
      <c r="E62" s="580"/>
      <c r="F62" s="580"/>
      <c r="G62" s="580"/>
      <c r="H62" s="580"/>
      <c r="I62" s="580"/>
      <c r="J62" s="580"/>
      <c r="K62" s="580"/>
      <c r="L62" s="580"/>
      <c r="M62" s="580"/>
      <c r="N62" s="580"/>
      <c r="O62" s="580"/>
      <c r="P62" s="580"/>
      <c r="Q62" s="580"/>
      <c r="R62" s="580"/>
      <c r="S62" s="580"/>
      <c r="T62" s="580"/>
      <c r="U62" s="580"/>
      <c r="V62" s="580"/>
      <c r="W62" s="580"/>
      <c r="X62" s="580"/>
      <c r="Y62" s="580"/>
      <c r="Z62" s="580"/>
      <c r="AA62" s="580"/>
      <c r="AB62" s="580"/>
      <c r="AC62" s="581"/>
      <c r="AD62" s="555" t="s">
        <v>582</v>
      </c>
      <c r="AE62" s="556"/>
      <c r="AF62" s="556"/>
      <c r="AG62" s="582" t="s">
        <v>593</v>
      </c>
      <c r="AH62" s="583"/>
      <c r="AI62" s="583"/>
      <c r="AJ62" s="583"/>
      <c r="AK62" s="583"/>
      <c r="AL62" s="583"/>
      <c r="AM62" s="583"/>
      <c r="AN62" s="583"/>
      <c r="AO62" s="583"/>
      <c r="AP62" s="583"/>
      <c r="AQ62" s="583"/>
      <c r="AR62" s="583"/>
      <c r="AS62" s="583"/>
      <c r="AT62" s="583"/>
      <c r="AU62" s="583"/>
      <c r="AV62" s="583"/>
      <c r="AW62" s="583"/>
      <c r="AX62" s="584"/>
    </row>
    <row r="63" spans="1:60" ht="40.5" customHeight="1" x14ac:dyDescent="0.15">
      <c r="A63" s="569"/>
      <c r="B63" s="570"/>
      <c r="C63" s="585" t="s">
        <v>135</v>
      </c>
      <c r="D63" s="586"/>
      <c r="E63" s="586"/>
      <c r="F63" s="586"/>
      <c r="G63" s="586"/>
      <c r="H63" s="586"/>
      <c r="I63" s="586"/>
      <c r="J63" s="586"/>
      <c r="K63" s="586"/>
      <c r="L63" s="586"/>
      <c r="M63" s="586"/>
      <c r="N63" s="586"/>
      <c r="O63" s="586"/>
      <c r="P63" s="586"/>
      <c r="Q63" s="586"/>
      <c r="R63" s="586"/>
      <c r="S63" s="586"/>
      <c r="T63" s="586"/>
      <c r="U63" s="586"/>
      <c r="V63" s="586"/>
      <c r="W63" s="586"/>
      <c r="X63" s="586"/>
      <c r="Y63" s="586"/>
      <c r="Z63" s="586"/>
      <c r="AA63" s="586"/>
      <c r="AB63" s="586"/>
      <c r="AC63" s="587"/>
      <c r="AD63" s="588" t="s">
        <v>582</v>
      </c>
      <c r="AE63" s="589"/>
      <c r="AF63" s="589"/>
      <c r="AG63" s="546" t="s">
        <v>594</v>
      </c>
      <c r="AH63" s="371"/>
      <c r="AI63" s="371"/>
      <c r="AJ63" s="371"/>
      <c r="AK63" s="371"/>
      <c r="AL63" s="371"/>
      <c r="AM63" s="371"/>
      <c r="AN63" s="371"/>
      <c r="AO63" s="371"/>
      <c r="AP63" s="371"/>
      <c r="AQ63" s="371"/>
      <c r="AR63" s="371"/>
      <c r="AS63" s="371"/>
      <c r="AT63" s="371"/>
      <c r="AU63" s="371"/>
      <c r="AV63" s="371"/>
      <c r="AW63" s="371"/>
      <c r="AX63" s="547"/>
    </row>
    <row r="64" spans="1:60" ht="27" customHeight="1" x14ac:dyDescent="0.15">
      <c r="A64" s="113" t="s">
        <v>36</v>
      </c>
      <c r="B64" s="533"/>
      <c r="C64" s="539" t="s">
        <v>38</v>
      </c>
      <c r="D64" s="540"/>
      <c r="E64" s="541"/>
      <c r="F64" s="541"/>
      <c r="G64" s="541"/>
      <c r="H64" s="541"/>
      <c r="I64" s="541"/>
      <c r="J64" s="541"/>
      <c r="K64" s="541"/>
      <c r="L64" s="541"/>
      <c r="M64" s="541"/>
      <c r="N64" s="541"/>
      <c r="O64" s="541"/>
      <c r="P64" s="541"/>
      <c r="Q64" s="541"/>
      <c r="R64" s="541"/>
      <c r="S64" s="541"/>
      <c r="T64" s="541"/>
      <c r="U64" s="541"/>
      <c r="V64" s="541"/>
      <c r="W64" s="541"/>
      <c r="X64" s="541"/>
      <c r="Y64" s="541"/>
      <c r="Z64" s="541"/>
      <c r="AA64" s="541"/>
      <c r="AB64" s="541"/>
      <c r="AC64" s="542"/>
      <c r="AD64" s="543" t="s">
        <v>582</v>
      </c>
      <c r="AE64" s="544"/>
      <c r="AF64" s="544"/>
      <c r="AG64" s="347" t="s">
        <v>595</v>
      </c>
      <c r="AH64" s="130"/>
      <c r="AI64" s="130"/>
      <c r="AJ64" s="130"/>
      <c r="AK64" s="130"/>
      <c r="AL64" s="130"/>
      <c r="AM64" s="130"/>
      <c r="AN64" s="130"/>
      <c r="AO64" s="130"/>
      <c r="AP64" s="130"/>
      <c r="AQ64" s="130"/>
      <c r="AR64" s="130"/>
      <c r="AS64" s="130"/>
      <c r="AT64" s="130"/>
      <c r="AU64" s="130"/>
      <c r="AV64" s="130"/>
      <c r="AW64" s="130"/>
      <c r="AX64" s="545"/>
    </row>
    <row r="65" spans="1:50" ht="35.25" customHeight="1" x14ac:dyDescent="0.15">
      <c r="A65" s="534"/>
      <c r="B65" s="535"/>
      <c r="C65" s="548"/>
      <c r="D65" s="549"/>
      <c r="E65" s="552" t="s">
        <v>234</v>
      </c>
      <c r="F65" s="553"/>
      <c r="G65" s="553"/>
      <c r="H65" s="553"/>
      <c r="I65" s="553"/>
      <c r="J65" s="553"/>
      <c r="K65" s="553"/>
      <c r="L65" s="553"/>
      <c r="M65" s="553"/>
      <c r="N65" s="553"/>
      <c r="O65" s="553"/>
      <c r="P65" s="553"/>
      <c r="Q65" s="553"/>
      <c r="R65" s="553"/>
      <c r="S65" s="553"/>
      <c r="T65" s="553"/>
      <c r="U65" s="553"/>
      <c r="V65" s="553"/>
      <c r="W65" s="553"/>
      <c r="X65" s="553"/>
      <c r="Y65" s="553"/>
      <c r="Z65" s="553"/>
      <c r="AA65" s="553"/>
      <c r="AB65" s="553"/>
      <c r="AC65" s="554"/>
      <c r="AD65" s="555" t="s">
        <v>596</v>
      </c>
      <c r="AE65" s="556"/>
      <c r="AF65" s="557"/>
      <c r="AG65" s="546"/>
      <c r="AH65" s="371"/>
      <c r="AI65" s="371"/>
      <c r="AJ65" s="371"/>
      <c r="AK65" s="371"/>
      <c r="AL65" s="371"/>
      <c r="AM65" s="371"/>
      <c r="AN65" s="371"/>
      <c r="AO65" s="371"/>
      <c r="AP65" s="371"/>
      <c r="AQ65" s="371"/>
      <c r="AR65" s="371"/>
      <c r="AS65" s="371"/>
      <c r="AT65" s="371"/>
      <c r="AU65" s="371"/>
      <c r="AV65" s="371"/>
      <c r="AW65" s="371"/>
      <c r="AX65" s="547"/>
    </row>
    <row r="66" spans="1:50" ht="26.25" customHeight="1" x14ac:dyDescent="0.15">
      <c r="A66" s="534"/>
      <c r="B66" s="535"/>
      <c r="C66" s="550"/>
      <c r="D66" s="551"/>
      <c r="E66" s="558" t="s">
        <v>202</v>
      </c>
      <c r="F66" s="559"/>
      <c r="G66" s="559"/>
      <c r="H66" s="559"/>
      <c r="I66" s="559"/>
      <c r="J66" s="559"/>
      <c r="K66" s="559"/>
      <c r="L66" s="559"/>
      <c r="M66" s="559"/>
      <c r="N66" s="559"/>
      <c r="O66" s="559"/>
      <c r="P66" s="559"/>
      <c r="Q66" s="559"/>
      <c r="R66" s="559"/>
      <c r="S66" s="559"/>
      <c r="T66" s="559"/>
      <c r="U66" s="559"/>
      <c r="V66" s="559"/>
      <c r="W66" s="559"/>
      <c r="X66" s="559"/>
      <c r="Y66" s="559"/>
      <c r="Z66" s="559"/>
      <c r="AA66" s="559"/>
      <c r="AB66" s="559"/>
      <c r="AC66" s="560"/>
      <c r="AD66" s="561" t="s">
        <v>597</v>
      </c>
      <c r="AE66" s="562"/>
      <c r="AF66" s="562"/>
      <c r="AG66" s="546"/>
      <c r="AH66" s="371"/>
      <c r="AI66" s="371"/>
      <c r="AJ66" s="371"/>
      <c r="AK66" s="371"/>
      <c r="AL66" s="371"/>
      <c r="AM66" s="371"/>
      <c r="AN66" s="371"/>
      <c r="AO66" s="371"/>
      <c r="AP66" s="371"/>
      <c r="AQ66" s="371"/>
      <c r="AR66" s="371"/>
      <c r="AS66" s="371"/>
      <c r="AT66" s="371"/>
      <c r="AU66" s="371"/>
      <c r="AV66" s="371"/>
      <c r="AW66" s="371"/>
      <c r="AX66" s="547"/>
    </row>
    <row r="67" spans="1:50" ht="26.25" customHeight="1" x14ac:dyDescent="0.15">
      <c r="A67" s="534"/>
      <c r="B67" s="536"/>
      <c r="C67" s="563" t="s">
        <v>39</v>
      </c>
      <c r="D67" s="564"/>
      <c r="E67" s="564"/>
      <c r="F67" s="564"/>
      <c r="G67" s="564"/>
      <c r="H67" s="564"/>
      <c r="I67" s="564"/>
      <c r="J67" s="564"/>
      <c r="K67" s="564"/>
      <c r="L67" s="564"/>
      <c r="M67" s="564"/>
      <c r="N67" s="564"/>
      <c r="O67" s="564"/>
      <c r="P67" s="564"/>
      <c r="Q67" s="564"/>
      <c r="R67" s="564"/>
      <c r="S67" s="564"/>
      <c r="T67" s="564"/>
      <c r="U67" s="564"/>
      <c r="V67" s="564"/>
      <c r="W67" s="564"/>
      <c r="X67" s="564"/>
      <c r="Y67" s="564"/>
      <c r="Z67" s="564"/>
      <c r="AA67" s="564"/>
      <c r="AB67" s="564"/>
      <c r="AC67" s="564"/>
      <c r="AD67" s="607" t="s">
        <v>598</v>
      </c>
      <c r="AE67" s="608"/>
      <c r="AF67" s="608"/>
      <c r="AG67" s="609" t="s">
        <v>599</v>
      </c>
      <c r="AH67" s="610"/>
      <c r="AI67" s="610"/>
      <c r="AJ67" s="610"/>
      <c r="AK67" s="610"/>
      <c r="AL67" s="610"/>
      <c r="AM67" s="610"/>
      <c r="AN67" s="610"/>
      <c r="AO67" s="610"/>
      <c r="AP67" s="610"/>
      <c r="AQ67" s="610"/>
      <c r="AR67" s="610"/>
      <c r="AS67" s="610"/>
      <c r="AT67" s="610"/>
      <c r="AU67" s="610"/>
      <c r="AV67" s="610"/>
      <c r="AW67" s="610"/>
      <c r="AX67" s="611"/>
    </row>
    <row r="68" spans="1:50" ht="26.25" customHeight="1" x14ac:dyDescent="0.15">
      <c r="A68" s="534"/>
      <c r="B68" s="536"/>
      <c r="C68" s="602" t="s">
        <v>136</v>
      </c>
      <c r="D68" s="581"/>
      <c r="E68" s="581"/>
      <c r="F68" s="581"/>
      <c r="G68" s="581"/>
      <c r="H68" s="581"/>
      <c r="I68" s="581"/>
      <c r="J68" s="581"/>
      <c r="K68" s="581"/>
      <c r="L68" s="581"/>
      <c r="M68" s="581"/>
      <c r="N68" s="581"/>
      <c r="O68" s="581"/>
      <c r="P68" s="581"/>
      <c r="Q68" s="581"/>
      <c r="R68" s="581"/>
      <c r="S68" s="581"/>
      <c r="T68" s="581"/>
      <c r="U68" s="581"/>
      <c r="V68" s="581"/>
      <c r="W68" s="581"/>
      <c r="X68" s="581"/>
      <c r="Y68" s="581"/>
      <c r="Z68" s="581"/>
      <c r="AA68" s="581"/>
      <c r="AB68" s="581"/>
      <c r="AC68" s="581"/>
      <c r="AD68" s="555" t="s">
        <v>582</v>
      </c>
      <c r="AE68" s="556"/>
      <c r="AF68" s="556"/>
      <c r="AG68" s="582" t="s">
        <v>600</v>
      </c>
      <c r="AH68" s="583"/>
      <c r="AI68" s="583"/>
      <c r="AJ68" s="583"/>
      <c r="AK68" s="583"/>
      <c r="AL68" s="583"/>
      <c r="AM68" s="583"/>
      <c r="AN68" s="583"/>
      <c r="AO68" s="583"/>
      <c r="AP68" s="583"/>
      <c r="AQ68" s="583"/>
      <c r="AR68" s="583"/>
      <c r="AS68" s="583"/>
      <c r="AT68" s="583"/>
      <c r="AU68" s="583"/>
      <c r="AV68" s="583"/>
      <c r="AW68" s="583"/>
      <c r="AX68" s="584"/>
    </row>
    <row r="69" spans="1:50" ht="26.25" customHeight="1" x14ac:dyDescent="0.15">
      <c r="A69" s="534"/>
      <c r="B69" s="536"/>
      <c r="C69" s="602" t="s">
        <v>35</v>
      </c>
      <c r="D69" s="581"/>
      <c r="E69" s="581"/>
      <c r="F69" s="581"/>
      <c r="G69" s="581"/>
      <c r="H69" s="581"/>
      <c r="I69" s="581"/>
      <c r="J69" s="581"/>
      <c r="K69" s="581"/>
      <c r="L69" s="581"/>
      <c r="M69" s="581"/>
      <c r="N69" s="581"/>
      <c r="O69" s="581"/>
      <c r="P69" s="581"/>
      <c r="Q69" s="581"/>
      <c r="R69" s="581"/>
      <c r="S69" s="581"/>
      <c r="T69" s="581"/>
      <c r="U69" s="581"/>
      <c r="V69" s="581"/>
      <c r="W69" s="581"/>
      <c r="X69" s="581"/>
      <c r="Y69" s="581"/>
      <c r="Z69" s="581"/>
      <c r="AA69" s="581"/>
      <c r="AB69" s="581"/>
      <c r="AC69" s="581"/>
      <c r="AD69" s="555" t="s">
        <v>598</v>
      </c>
      <c r="AE69" s="556"/>
      <c r="AF69" s="556"/>
      <c r="AG69" s="582"/>
      <c r="AH69" s="583"/>
      <c r="AI69" s="583"/>
      <c r="AJ69" s="583"/>
      <c r="AK69" s="583"/>
      <c r="AL69" s="583"/>
      <c r="AM69" s="583"/>
      <c r="AN69" s="583"/>
      <c r="AO69" s="583"/>
      <c r="AP69" s="583"/>
      <c r="AQ69" s="583"/>
      <c r="AR69" s="583"/>
      <c r="AS69" s="583"/>
      <c r="AT69" s="583"/>
      <c r="AU69" s="583"/>
      <c r="AV69" s="583"/>
      <c r="AW69" s="583"/>
      <c r="AX69" s="584"/>
    </row>
    <row r="70" spans="1:50" ht="26.25" customHeight="1" x14ac:dyDescent="0.15">
      <c r="A70" s="534"/>
      <c r="B70" s="536"/>
      <c r="C70" s="602" t="s">
        <v>40</v>
      </c>
      <c r="D70" s="581"/>
      <c r="E70" s="581"/>
      <c r="F70" s="581"/>
      <c r="G70" s="581"/>
      <c r="H70" s="581"/>
      <c r="I70" s="581"/>
      <c r="J70" s="581"/>
      <c r="K70" s="581"/>
      <c r="L70" s="581"/>
      <c r="M70" s="581"/>
      <c r="N70" s="581"/>
      <c r="O70" s="581"/>
      <c r="P70" s="581"/>
      <c r="Q70" s="581"/>
      <c r="R70" s="581"/>
      <c r="S70" s="581"/>
      <c r="T70" s="581"/>
      <c r="U70" s="581"/>
      <c r="V70" s="581"/>
      <c r="W70" s="581"/>
      <c r="X70" s="581"/>
      <c r="Y70" s="581"/>
      <c r="Z70" s="581"/>
      <c r="AA70" s="581"/>
      <c r="AB70" s="581"/>
      <c r="AC70" s="603"/>
      <c r="AD70" s="555" t="s">
        <v>582</v>
      </c>
      <c r="AE70" s="556"/>
      <c r="AF70" s="556"/>
      <c r="AG70" s="582" t="s">
        <v>601</v>
      </c>
      <c r="AH70" s="583"/>
      <c r="AI70" s="583"/>
      <c r="AJ70" s="583"/>
      <c r="AK70" s="583"/>
      <c r="AL70" s="583"/>
      <c r="AM70" s="583"/>
      <c r="AN70" s="583"/>
      <c r="AO70" s="583"/>
      <c r="AP70" s="583"/>
      <c r="AQ70" s="583"/>
      <c r="AR70" s="583"/>
      <c r="AS70" s="583"/>
      <c r="AT70" s="583"/>
      <c r="AU70" s="583"/>
      <c r="AV70" s="583"/>
      <c r="AW70" s="583"/>
      <c r="AX70" s="584"/>
    </row>
    <row r="71" spans="1:50" ht="26.25" customHeight="1" x14ac:dyDescent="0.15">
      <c r="A71" s="534"/>
      <c r="B71" s="536"/>
      <c r="C71" s="602" t="s">
        <v>212</v>
      </c>
      <c r="D71" s="581"/>
      <c r="E71" s="581"/>
      <c r="F71" s="581"/>
      <c r="G71" s="581"/>
      <c r="H71" s="581"/>
      <c r="I71" s="581"/>
      <c r="J71" s="581"/>
      <c r="K71" s="581"/>
      <c r="L71" s="581"/>
      <c r="M71" s="581"/>
      <c r="N71" s="581"/>
      <c r="O71" s="581"/>
      <c r="P71" s="581"/>
      <c r="Q71" s="581"/>
      <c r="R71" s="581"/>
      <c r="S71" s="581"/>
      <c r="T71" s="581"/>
      <c r="U71" s="581"/>
      <c r="V71" s="581"/>
      <c r="W71" s="581"/>
      <c r="X71" s="581"/>
      <c r="Y71" s="581"/>
      <c r="Z71" s="581"/>
      <c r="AA71" s="581"/>
      <c r="AB71" s="581"/>
      <c r="AC71" s="603"/>
      <c r="AD71" s="588" t="s">
        <v>582</v>
      </c>
      <c r="AE71" s="589"/>
      <c r="AF71" s="589"/>
      <c r="AG71" s="604" t="s">
        <v>602</v>
      </c>
      <c r="AH71" s="605"/>
      <c r="AI71" s="605"/>
      <c r="AJ71" s="605"/>
      <c r="AK71" s="605"/>
      <c r="AL71" s="605"/>
      <c r="AM71" s="605"/>
      <c r="AN71" s="605"/>
      <c r="AO71" s="605"/>
      <c r="AP71" s="605"/>
      <c r="AQ71" s="605"/>
      <c r="AR71" s="605"/>
      <c r="AS71" s="605"/>
      <c r="AT71" s="605"/>
      <c r="AU71" s="605"/>
      <c r="AV71" s="605"/>
      <c r="AW71" s="605"/>
      <c r="AX71" s="606"/>
    </row>
    <row r="72" spans="1:50" ht="26.25" customHeight="1" x14ac:dyDescent="0.15">
      <c r="A72" s="534"/>
      <c r="B72" s="536"/>
      <c r="C72" s="590" t="s">
        <v>213</v>
      </c>
      <c r="D72" s="591"/>
      <c r="E72" s="591"/>
      <c r="F72" s="591"/>
      <c r="G72" s="591"/>
      <c r="H72" s="591"/>
      <c r="I72" s="591"/>
      <c r="J72" s="591"/>
      <c r="K72" s="591"/>
      <c r="L72" s="591"/>
      <c r="M72" s="591"/>
      <c r="N72" s="591"/>
      <c r="O72" s="591"/>
      <c r="P72" s="591"/>
      <c r="Q72" s="591"/>
      <c r="R72" s="591"/>
      <c r="S72" s="591"/>
      <c r="T72" s="591"/>
      <c r="U72" s="591"/>
      <c r="V72" s="591"/>
      <c r="W72" s="591"/>
      <c r="X72" s="591"/>
      <c r="Y72" s="591"/>
      <c r="Z72" s="591"/>
      <c r="AA72" s="591"/>
      <c r="AB72" s="591"/>
      <c r="AC72" s="592"/>
      <c r="AD72" s="555" t="s">
        <v>598</v>
      </c>
      <c r="AE72" s="556"/>
      <c r="AF72" s="557"/>
      <c r="AG72" s="582"/>
      <c r="AH72" s="583"/>
      <c r="AI72" s="583"/>
      <c r="AJ72" s="583"/>
      <c r="AK72" s="583"/>
      <c r="AL72" s="583"/>
      <c r="AM72" s="583"/>
      <c r="AN72" s="583"/>
      <c r="AO72" s="583"/>
      <c r="AP72" s="583"/>
      <c r="AQ72" s="583"/>
      <c r="AR72" s="583"/>
      <c r="AS72" s="583"/>
      <c r="AT72" s="583"/>
      <c r="AU72" s="583"/>
      <c r="AV72" s="583"/>
      <c r="AW72" s="583"/>
      <c r="AX72" s="584"/>
    </row>
    <row r="73" spans="1:50" ht="26.25" customHeight="1" x14ac:dyDescent="0.15">
      <c r="A73" s="537"/>
      <c r="B73" s="538"/>
      <c r="C73" s="593" t="s">
        <v>203</v>
      </c>
      <c r="D73" s="594"/>
      <c r="E73" s="594"/>
      <c r="F73" s="594"/>
      <c r="G73" s="594"/>
      <c r="H73" s="594"/>
      <c r="I73" s="594"/>
      <c r="J73" s="594"/>
      <c r="K73" s="594"/>
      <c r="L73" s="594"/>
      <c r="M73" s="594"/>
      <c r="N73" s="594"/>
      <c r="O73" s="594"/>
      <c r="P73" s="594"/>
      <c r="Q73" s="594"/>
      <c r="R73" s="594"/>
      <c r="S73" s="594"/>
      <c r="T73" s="594"/>
      <c r="U73" s="594"/>
      <c r="V73" s="594"/>
      <c r="W73" s="594"/>
      <c r="X73" s="594"/>
      <c r="Y73" s="594"/>
      <c r="Z73" s="594"/>
      <c r="AA73" s="594"/>
      <c r="AB73" s="594"/>
      <c r="AC73" s="595"/>
      <c r="AD73" s="596" t="s">
        <v>582</v>
      </c>
      <c r="AE73" s="597"/>
      <c r="AF73" s="598"/>
      <c r="AG73" s="599" t="s">
        <v>603</v>
      </c>
      <c r="AH73" s="600"/>
      <c r="AI73" s="600"/>
      <c r="AJ73" s="600"/>
      <c r="AK73" s="600"/>
      <c r="AL73" s="600"/>
      <c r="AM73" s="600"/>
      <c r="AN73" s="600"/>
      <c r="AO73" s="600"/>
      <c r="AP73" s="600"/>
      <c r="AQ73" s="600"/>
      <c r="AR73" s="600"/>
      <c r="AS73" s="600"/>
      <c r="AT73" s="600"/>
      <c r="AU73" s="600"/>
      <c r="AV73" s="600"/>
      <c r="AW73" s="600"/>
      <c r="AX73" s="601"/>
    </row>
    <row r="74" spans="1:50" ht="27" customHeight="1" x14ac:dyDescent="0.15">
      <c r="A74" s="113" t="s">
        <v>37</v>
      </c>
      <c r="B74" s="614"/>
      <c r="C74" s="615" t="s">
        <v>204</v>
      </c>
      <c r="D74" s="616"/>
      <c r="E74" s="616"/>
      <c r="F74" s="616"/>
      <c r="G74" s="616"/>
      <c r="H74" s="616"/>
      <c r="I74" s="616"/>
      <c r="J74" s="616"/>
      <c r="K74" s="616"/>
      <c r="L74" s="616"/>
      <c r="M74" s="616"/>
      <c r="N74" s="616"/>
      <c r="O74" s="616"/>
      <c r="P74" s="616"/>
      <c r="Q74" s="616"/>
      <c r="R74" s="616"/>
      <c r="S74" s="616"/>
      <c r="T74" s="616"/>
      <c r="U74" s="616"/>
      <c r="V74" s="616"/>
      <c r="W74" s="616"/>
      <c r="X74" s="616"/>
      <c r="Y74" s="616"/>
      <c r="Z74" s="616"/>
      <c r="AA74" s="616"/>
      <c r="AB74" s="616"/>
      <c r="AC74" s="617"/>
      <c r="AD74" s="607" t="s">
        <v>582</v>
      </c>
      <c r="AE74" s="608"/>
      <c r="AF74" s="618"/>
      <c r="AG74" s="609" t="s">
        <v>604</v>
      </c>
      <c r="AH74" s="610"/>
      <c r="AI74" s="610"/>
      <c r="AJ74" s="610"/>
      <c r="AK74" s="610"/>
      <c r="AL74" s="610"/>
      <c r="AM74" s="610"/>
      <c r="AN74" s="610"/>
      <c r="AO74" s="610"/>
      <c r="AP74" s="610"/>
      <c r="AQ74" s="610"/>
      <c r="AR74" s="610"/>
      <c r="AS74" s="610"/>
      <c r="AT74" s="610"/>
      <c r="AU74" s="610"/>
      <c r="AV74" s="610"/>
      <c r="AW74" s="610"/>
      <c r="AX74" s="611"/>
    </row>
    <row r="75" spans="1:50" ht="35.25" customHeight="1" x14ac:dyDescent="0.15">
      <c r="A75" s="534"/>
      <c r="B75" s="536"/>
      <c r="C75" s="619" t="s">
        <v>42</v>
      </c>
      <c r="D75" s="620"/>
      <c r="E75" s="620"/>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1"/>
      <c r="AD75" s="622" t="s">
        <v>598</v>
      </c>
      <c r="AE75" s="623"/>
      <c r="AF75" s="623"/>
      <c r="AG75" s="582" t="s">
        <v>605</v>
      </c>
      <c r="AH75" s="583"/>
      <c r="AI75" s="583"/>
      <c r="AJ75" s="583"/>
      <c r="AK75" s="583"/>
      <c r="AL75" s="583"/>
      <c r="AM75" s="583"/>
      <c r="AN75" s="583"/>
      <c r="AO75" s="583"/>
      <c r="AP75" s="583"/>
      <c r="AQ75" s="583"/>
      <c r="AR75" s="583"/>
      <c r="AS75" s="583"/>
      <c r="AT75" s="583"/>
      <c r="AU75" s="583"/>
      <c r="AV75" s="583"/>
      <c r="AW75" s="583"/>
      <c r="AX75" s="584"/>
    </row>
    <row r="76" spans="1:50" ht="27" customHeight="1" x14ac:dyDescent="0.15">
      <c r="A76" s="534"/>
      <c r="B76" s="536"/>
      <c r="C76" s="602" t="s">
        <v>171</v>
      </c>
      <c r="D76" s="581"/>
      <c r="E76" s="581"/>
      <c r="F76" s="581"/>
      <c r="G76" s="581"/>
      <c r="H76" s="581"/>
      <c r="I76" s="581"/>
      <c r="J76" s="581"/>
      <c r="K76" s="581"/>
      <c r="L76" s="581"/>
      <c r="M76" s="581"/>
      <c r="N76" s="581"/>
      <c r="O76" s="581"/>
      <c r="P76" s="581"/>
      <c r="Q76" s="581"/>
      <c r="R76" s="581"/>
      <c r="S76" s="581"/>
      <c r="T76" s="581"/>
      <c r="U76" s="581"/>
      <c r="V76" s="581"/>
      <c r="W76" s="581"/>
      <c r="X76" s="581"/>
      <c r="Y76" s="581"/>
      <c r="Z76" s="581"/>
      <c r="AA76" s="581"/>
      <c r="AB76" s="581"/>
      <c r="AC76" s="581"/>
      <c r="AD76" s="555" t="s">
        <v>582</v>
      </c>
      <c r="AE76" s="556"/>
      <c r="AF76" s="556"/>
      <c r="AG76" s="582" t="s">
        <v>604</v>
      </c>
      <c r="AH76" s="583"/>
      <c r="AI76" s="583"/>
      <c r="AJ76" s="583"/>
      <c r="AK76" s="583"/>
      <c r="AL76" s="583"/>
      <c r="AM76" s="583"/>
      <c r="AN76" s="583"/>
      <c r="AO76" s="583"/>
      <c r="AP76" s="583"/>
      <c r="AQ76" s="583"/>
      <c r="AR76" s="583"/>
      <c r="AS76" s="583"/>
      <c r="AT76" s="583"/>
      <c r="AU76" s="583"/>
      <c r="AV76" s="583"/>
      <c r="AW76" s="583"/>
      <c r="AX76" s="584"/>
    </row>
    <row r="77" spans="1:50" ht="27" customHeight="1" x14ac:dyDescent="0.15">
      <c r="A77" s="537"/>
      <c r="B77" s="538"/>
      <c r="C77" s="602" t="s">
        <v>41</v>
      </c>
      <c r="D77" s="581"/>
      <c r="E77" s="581"/>
      <c r="F77" s="581"/>
      <c r="G77" s="581"/>
      <c r="H77" s="581"/>
      <c r="I77" s="581"/>
      <c r="J77" s="581"/>
      <c r="K77" s="581"/>
      <c r="L77" s="581"/>
      <c r="M77" s="581"/>
      <c r="N77" s="581"/>
      <c r="O77" s="581"/>
      <c r="P77" s="581"/>
      <c r="Q77" s="581"/>
      <c r="R77" s="581"/>
      <c r="S77" s="581"/>
      <c r="T77" s="581"/>
      <c r="U77" s="581"/>
      <c r="V77" s="581"/>
      <c r="W77" s="581"/>
      <c r="X77" s="581"/>
      <c r="Y77" s="581"/>
      <c r="Z77" s="581"/>
      <c r="AA77" s="581"/>
      <c r="AB77" s="581"/>
      <c r="AC77" s="581"/>
      <c r="AD77" s="555" t="s">
        <v>582</v>
      </c>
      <c r="AE77" s="556"/>
      <c r="AF77" s="556"/>
      <c r="AG77" s="612" t="s">
        <v>606</v>
      </c>
      <c r="AH77" s="133"/>
      <c r="AI77" s="133"/>
      <c r="AJ77" s="133"/>
      <c r="AK77" s="133"/>
      <c r="AL77" s="133"/>
      <c r="AM77" s="133"/>
      <c r="AN77" s="133"/>
      <c r="AO77" s="133"/>
      <c r="AP77" s="133"/>
      <c r="AQ77" s="133"/>
      <c r="AR77" s="133"/>
      <c r="AS77" s="133"/>
      <c r="AT77" s="133"/>
      <c r="AU77" s="133"/>
      <c r="AV77" s="133"/>
      <c r="AW77" s="133"/>
      <c r="AX77" s="613"/>
    </row>
    <row r="78" spans="1:50" ht="41.25" customHeight="1" x14ac:dyDescent="0.15">
      <c r="A78" s="627" t="s">
        <v>54</v>
      </c>
      <c r="B78" s="628"/>
      <c r="C78" s="633" t="s">
        <v>137</v>
      </c>
      <c r="D78" s="634"/>
      <c r="E78" s="634"/>
      <c r="F78" s="634"/>
      <c r="G78" s="634"/>
      <c r="H78" s="634"/>
      <c r="I78" s="634"/>
      <c r="J78" s="634"/>
      <c r="K78" s="634"/>
      <c r="L78" s="634"/>
      <c r="M78" s="634"/>
      <c r="N78" s="634"/>
      <c r="O78" s="634"/>
      <c r="P78" s="634"/>
      <c r="Q78" s="634"/>
      <c r="R78" s="634"/>
      <c r="S78" s="634"/>
      <c r="T78" s="634"/>
      <c r="U78" s="634"/>
      <c r="V78" s="634"/>
      <c r="W78" s="634"/>
      <c r="X78" s="634"/>
      <c r="Y78" s="634"/>
      <c r="Z78" s="634"/>
      <c r="AA78" s="634"/>
      <c r="AB78" s="634"/>
      <c r="AC78" s="540"/>
      <c r="AD78" s="543" t="s">
        <v>598</v>
      </c>
      <c r="AE78" s="544"/>
      <c r="AF78" s="635"/>
      <c r="AG78" s="347"/>
      <c r="AH78" s="130"/>
      <c r="AI78" s="130"/>
      <c r="AJ78" s="130"/>
      <c r="AK78" s="130"/>
      <c r="AL78" s="130"/>
      <c r="AM78" s="130"/>
      <c r="AN78" s="130"/>
      <c r="AO78" s="130"/>
      <c r="AP78" s="130"/>
      <c r="AQ78" s="130"/>
      <c r="AR78" s="130"/>
      <c r="AS78" s="130"/>
      <c r="AT78" s="130"/>
      <c r="AU78" s="130"/>
      <c r="AV78" s="130"/>
      <c r="AW78" s="130"/>
      <c r="AX78" s="545"/>
    </row>
    <row r="79" spans="1:50" ht="19.899999999999999" customHeight="1" x14ac:dyDescent="0.15">
      <c r="A79" s="629"/>
      <c r="B79" s="630"/>
      <c r="C79" s="95" t="s">
        <v>0</v>
      </c>
      <c r="D79" s="96"/>
      <c r="E79" s="96"/>
      <c r="F79" s="96"/>
      <c r="G79" s="96"/>
      <c r="H79" s="96"/>
      <c r="I79" s="96"/>
      <c r="J79" s="96"/>
      <c r="K79" s="96"/>
      <c r="L79" s="96"/>
      <c r="M79" s="96"/>
      <c r="N79" s="96"/>
      <c r="O79" s="92" t="s">
        <v>574</v>
      </c>
      <c r="P79" s="93"/>
      <c r="Q79" s="93"/>
      <c r="R79" s="93"/>
      <c r="S79" s="93"/>
      <c r="T79" s="93"/>
      <c r="U79" s="93"/>
      <c r="V79" s="93"/>
      <c r="W79" s="93"/>
      <c r="X79" s="93"/>
      <c r="Y79" s="93"/>
      <c r="Z79" s="93"/>
      <c r="AA79" s="93"/>
      <c r="AB79" s="93"/>
      <c r="AC79" s="93"/>
      <c r="AD79" s="93"/>
      <c r="AE79" s="93"/>
      <c r="AF79" s="94"/>
      <c r="AG79" s="546"/>
      <c r="AH79" s="371"/>
      <c r="AI79" s="371"/>
      <c r="AJ79" s="371"/>
      <c r="AK79" s="371"/>
      <c r="AL79" s="371"/>
      <c r="AM79" s="371"/>
      <c r="AN79" s="371"/>
      <c r="AO79" s="371"/>
      <c r="AP79" s="371"/>
      <c r="AQ79" s="371"/>
      <c r="AR79" s="371"/>
      <c r="AS79" s="371"/>
      <c r="AT79" s="371"/>
      <c r="AU79" s="371"/>
      <c r="AV79" s="371"/>
      <c r="AW79" s="371"/>
      <c r="AX79" s="547"/>
    </row>
    <row r="80" spans="1:50" ht="24.75" customHeight="1" x14ac:dyDescent="0.15">
      <c r="A80" s="629"/>
      <c r="B80" s="630"/>
      <c r="C80" s="77"/>
      <c r="D80" s="78"/>
      <c r="E80" s="79"/>
      <c r="F80" s="79"/>
      <c r="G80" s="79"/>
      <c r="H80" s="80"/>
      <c r="I80" s="80"/>
      <c r="J80" s="81"/>
      <c r="K80" s="81"/>
      <c r="L80" s="81"/>
      <c r="M80" s="80"/>
      <c r="N80" s="82"/>
      <c r="O80" s="83"/>
      <c r="P80" s="84"/>
      <c r="Q80" s="84"/>
      <c r="R80" s="84"/>
      <c r="S80" s="84"/>
      <c r="T80" s="84"/>
      <c r="U80" s="84"/>
      <c r="V80" s="84"/>
      <c r="W80" s="84"/>
      <c r="X80" s="84"/>
      <c r="Y80" s="84"/>
      <c r="Z80" s="84"/>
      <c r="AA80" s="84"/>
      <c r="AB80" s="84"/>
      <c r="AC80" s="84"/>
      <c r="AD80" s="84"/>
      <c r="AE80" s="84"/>
      <c r="AF80" s="85"/>
      <c r="AG80" s="546"/>
      <c r="AH80" s="371"/>
      <c r="AI80" s="371"/>
      <c r="AJ80" s="371"/>
      <c r="AK80" s="371"/>
      <c r="AL80" s="371"/>
      <c r="AM80" s="371"/>
      <c r="AN80" s="371"/>
      <c r="AO80" s="371"/>
      <c r="AP80" s="371"/>
      <c r="AQ80" s="371"/>
      <c r="AR80" s="371"/>
      <c r="AS80" s="371"/>
      <c r="AT80" s="371"/>
      <c r="AU80" s="371"/>
      <c r="AV80" s="371"/>
      <c r="AW80" s="371"/>
      <c r="AX80" s="547"/>
    </row>
    <row r="81" spans="1:51" ht="24.75" customHeight="1" x14ac:dyDescent="0.15">
      <c r="A81" s="629"/>
      <c r="B81" s="630"/>
      <c r="C81" s="98"/>
      <c r="D81" s="99"/>
      <c r="E81" s="79"/>
      <c r="F81" s="79"/>
      <c r="G81" s="79"/>
      <c r="H81" s="80"/>
      <c r="I81" s="80"/>
      <c r="J81" s="624"/>
      <c r="K81" s="624"/>
      <c r="L81" s="624"/>
      <c r="M81" s="625"/>
      <c r="N81" s="626"/>
      <c r="O81" s="86"/>
      <c r="P81" s="87"/>
      <c r="Q81" s="87"/>
      <c r="R81" s="87"/>
      <c r="S81" s="87"/>
      <c r="T81" s="87"/>
      <c r="U81" s="87"/>
      <c r="V81" s="87"/>
      <c r="W81" s="87"/>
      <c r="X81" s="87"/>
      <c r="Y81" s="87"/>
      <c r="Z81" s="87"/>
      <c r="AA81" s="87"/>
      <c r="AB81" s="87"/>
      <c r="AC81" s="87"/>
      <c r="AD81" s="87"/>
      <c r="AE81" s="87"/>
      <c r="AF81" s="88"/>
      <c r="AG81" s="546"/>
      <c r="AH81" s="371"/>
      <c r="AI81" s="371"/>
      <c r="AJ81" s="371"/>
      <c r="AK81" s="371"/>
      <c r="AL81" s="371"/>
      <c r="AM81" s="371"/>
      <c r="AN81" s="371"/>
      <c r="AO81" s="371"/>
      <c r="AP81" s="371"/>
      <c r="AQ81" s="371"/>
      <c r="AR81" s="371"/>
      <c r="AS81" s="371"/>
      <c r="AT81" s="371"/>
      <c r="AU81" s="371"/>
      <c r="AV81" s="371"/>
      <c r="AW81" s="371"/>
      <c r="AX81" s="547"/>
    </row>
    <row r="82" spans="1:51" ht="24.75" customHeight="1" x14ac:dyDescent="0.15">
      <c r="A82" s="629"/>
      <c r="B82" s="630"/>
      <c r="C82" s="98"/>
      <c r="D82" s="99"/>
      <c r="E82" s="79"/>
      <c r="F82" s="79"/>
      <c r="G82" s="79"/>
      <c r="H82" s="80"/>
      <c r="I82" s="80"/>
      <c r="J82" s="624"/>
      <c r="K82" s="624"/>
      <c r="L82" s="624"/>
      <c r="M82" s="625"/>
      <c r="N82" s="626"/>
      <c r="O82" s="86"/>
      <c r="P82" s="87"/>
      <c r="Q82" s="87"/>
      <c r="R82" s="87"/>
      <c r="S82" s="87"/>
      <c r="T82" s="87"/>
      <c r="U82" s="87"/>
      <c r="V82" s="87"/>
      <c r="W82" s="87"/>
      <c r="X82" s="87"/>
      <c r="Y82" s="87"/>
      <c r="Z82" s="87"/>
      <c r="AA82" s="87"/>
      <c r="AB82" s="87"/>
      <c r="AC82" s="87"/>
      <c r="AD82" s="87"/>
      <c r="AE82" s="87"/>
      <c r="AF82" s="88"/>
      <c r="AG82" s="546"/>
      <c r="AH82" s="371"/>
      <c r="AI82" s="371"/>
      <c r="AJ82" s="371"/>
      <c r="AK82" s="371"/>
      <c r="AL82" s="371"/>
      <c r="AM82" s="371"/>
      <c r="AN82" s="371"/>
      <c r="AO82" s="371"/>
      <c r="AP82" s="371"/>
      <c r="AQ82" s="371"/>
      <c r="AR82" s="371"/>
      <c r="AS82" s="371"/>
      <c r="AT82" s="371"/>
      <c r="AU82" s="371"/>
      <c r="AV82" s="371"/>
      <c r="AW82" s="371"/>
      <c r="AX82" s="547"/>
    </row>
    <row r="83" spans="1:51" ht="24.75" customHeight="1" x14ac:dyDescent="0.15">
      <c r="A83" s="629"/>
      <c r="B83" s="630"/>
      <c r="C83" s="98"/>
      <c r="D83" s="99"/>
      <c r="E83" s="79"/>
      <c r="F83" s="79"/>
      <c r="G83" s="79"/>
      <c r="H83" s="80"/>
      <c r="I83" s="80"/>
      <c r="J83" s="624"/>
      <c r="K83" s="624"/>
      <c r="L83" s="624"/>
      <c r="M83" s="625"/>
      <c r="N83" s="626"/>
      <c r="O83" s="86"/>
      <c r="P83" s="87"/>
      <c r="Q83" s="87"/>
      <c r="R83" s="87"/>
      <c r="S83" s="87"/>
      <c r="T83" s="87"/>
      <c r="U83" s="87"/>
      <c r="V83" s="87"/>
      <c r="W83" s="87"/>
      <c r="X83" s="87"/>
      <c r="Y83" s="87"/>
      <c r="Z83" s="87"/>
      <c r="AA83" s="87"/>
      <c r="AB83" s="87"/>
      <c r="AC83" s="87"/>
      <c r="AD83" s="87"/>
      <c r="AE83" s="87"/>
      <c r="AF83" s="88"/>
      <c r="AG83" s="546"/>
      <c r="AH83" s="371"/>
      <c r="AI83" s="371"/>
      <c r="AJ83" s="371"/>
      <c r="AK83" s="371"/>
      <c r="AL83" s="371"/>
      <c r="AM83" s="371"/>
      <c r="AN83" s="371"/>
      <c r="AO83" s="371"/>
      <c r="AP83" s="371"/>
      <c r="AQ83" s="371"/>
      <c r="AR83" s="371"/>
      <c r="AS83" s="371"/>
      <c r="AT83" s="371"/>
      <c r="AU83" s="371"/>
      <c r="AV83" s="371"/>
      <c r="AW83" s="371"/>
      <c r="AX83" s="547"/>
    </row>
    <row r="84" spans="1:51" ht="24.75" customHeight="1" x14ac:dyDescent="0.15">
      <c r="A84" s="631"/>
      <c r="B84" s="632"/>
      <c r="C84" s="636"/>
      <c r="D84" s="637"/>
      <c r="E84" s="79"/>
      <c r="F84" s="79"/>
      <c r="G84" s="79"/>
      <c r="H84" s="80"/>
      <c r="I84" s="80"/>
      <c r="J84" s="638"/>
      <c r="K84" s="638"/>
      <c r="L84" s="638"/>
      <c r="M84" s="75"/>
      <c r="N84" s="76"/>
      <c r="O84" s="89"/>
      <c r="P84" s="90"/>
      <c r="Q84" s="90"/>
      <c r="R84" s="90"/>
      <c r="S84" s="90"/>
      <c r="T84" s="90"/>
      <c r="U84" s="90"/>
      <c r="V84" s="90"/>
      <c r="W84" s="90"/>
      <c r="X84" s="90"/>
      <c r="Y84" s="90"/>
      <c r="Z84" s="90"/>
      <c r="AA84" s="90"/>
      <c r="AB84" s="90"/>
      <c r="AC84" s="90"/>
      <c r="AD84" s="90"/>
      <c r="AE84" s="90"/>
      <c r="AF84" s="91"/>
      <c r="AG84" s="612"/>
      <c r="AH84" s="133"/>
      <c r="AI84" s="133"/>
      <c r="AJ84" s="133"/>
      <c r="AK84" s="133"/>
      <c r="AL84" s="133"/>
      <c r="AM84" s="133"/>
      <c r="AN84" s="133"/>
      <c r="AO84" s="133"/>
      <c r="AP84" s="133"/>
      <c r="AQ84" s="133"/>
      <c r="AR84" s="133"/>
      <c r="AS84" s="133"/>
      <c r="AT84" s="133"/>
      <c r="AU84" s="133"/>
      <c r="AV84" s="133"/>
      <c r="AW84" s="133"/>
      <c r="AX84" s="613"/>
    </row>
    <row r="85" spans="1:51" ht="67.5" customHeight="1" x14ac:dyDescent="0.15">
      <c r="A85" s="113" t="s">
        <v>45</v>
      </c>
      <c r="B85" s="114"/>
      <c r="C85" s="117" t="s">
        <v>49</v>
      </c>
      <c r="D85" s="118"/>
      <c r="E85" s="118"/>
      <c r="F85" s="119"/>
      <c r="G85" s="120" t="s">
        <v>607</v>
      </c>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1"/>
    </row>
    <row r="86" spans="1:51" ht="67.5" customHeight="1" thickBot="1" x14ac:dyDescent="0.2">
      <c r="A86" s="115"/>
      <c r="B86" s="116"/>
      <c r="C86" s="122" t="s">
        <v>53</v>
      </c>
      <c r="D86" s="123"/>
      <c r="E86" s="123"/>
      <c r="F86" s="124"/>
      <c r="G86" s="125" t="s">
        <v>608</v>
      </c>
      <c r="H86" s="125"/>
      <c r="I86" s="125"/>
      <c r="J86" s="125"/>
      <c r="K86" s="125"/>
      <c r="L86" s="125"/>
      <c r="M86" s="125"/>
      <c r="N86" s="125"/>
      <c r="O86" s="125"/>
      <c r="P86" s="125"/>
      <c r="Q86" s="125"/>
      <c r="R86" s="125"/>
      <c r="S86" s="125"/>
      <c r="T86" s="125"/>
      <c r="U86" s="125"/>
      <c r="V86" s="125"/>
      <c r="W86" s="125"/>
      <c r="X86" s="125"/>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c r="AV86" s="125"/>
      <c r="AW86" s="125"/>
      <c r="AX86" s="126"/>
    </row>
    <row r="87" spans="1:51" ht="24" customHeight="1" x14ac:dyDescent="0.15">
      <c r="A87" s="100" t="s">
        <v>30</v>
      </c>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c r="AK87" s="101"/>
      <c r="AL87" s="101"/>
      <c r="AM87" s="101"/>
      <c r="AN87" s="101"/>
      <c r="AO87" s="101"/>
      <c r="AP87" s="101"/>
      <c r="AQ87" s="101"/>
      <c r="AR87" s="101"/>
      <c r="AS87" s="101"/>
      <c r="AT87" s="101"/>
      <c r="AU87" s="101"/>
      <c r="AV87" s="101"/>
      <c r="AW87" s="101"/>
      <c r="AX87" s="102"/>
    </row>
    <row r="88" spans="1:51" ht="67.5" customHeight="1" thickBot="1" x14ac:dyDescent="0.2">
      <c r="A88" s="103" t="s">
        <v>668</v>
      </c>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c r="AL88" s="104"/>
      <c r="AM88" s="104"/>
      <c r="AN88" s="104"/>
      <c r="AO88" s="104"/>
      <c r="AP88" s="104"/>
      <c r="AQ88" s="104"/>
      <c r="AR88" s="104"/>
      <c r="AS88" s="104"/>
      <c r="AT88" s="104"/>
      <c r="AU88" s="104"/>
      <c r="AV88" s="104"/>
      <c r="AW88" s="104"/>
      <c r="AX88" s="105"/>
    </row>
    <row r="89" spans="1:51" ht="24.75" customHeight="1" x14ac:dyDescent="0.15">
      <c r="A89" s="106" t="s">
        <v>31</v>
      </c>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c r="AN89" s="107"/>
      <c r="AO89" s="107"/>
      <c r="AP89" s="107"/>
      <c r="AQ89" s="107"/>
      <c r="AR89" s="107"/>
      <c r="AS89" s="107"/>
      <c r="AT89" s="107"/>
      <c r="AU89" s="107"/>
      <c r="AV89" s="107"/>
      <c r="AW89" s="107"/>
      <c r="AX89" s="108"/>
    </row>
    <row r="90" spans="1:51" ht="67.5" customHeight="1" thickBot="1" x14ac:dyDescent="0.2">
      <c r="A90" s="109" t="s">
        <v>132</v>
      </c>
      <c r="B90" s="110"/>
      <c r="C90" s="110"/>
      <c r="D90" s="110"/>
      <c r="E90" s="111"/>
      <c r="F90" s="112" t="s">
        <v>669</v>
      </c>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4"/>
      <c r="AK90" s="104"/>
      <c r="AL90" s="104"/>
      <c r="AM90" s="104"/>
      <c r="AN90" s="104"/>
      <c r="AO90" s="104"/>
      <c r="AP90" s="104"/>
      <c r="AQ90" s="104"/>
      <c r="AR90" s="104"/>
      <c r="AS90" s="104"/>
      <c r="AT90" s="104"/>
      <c r="AU90" s="104"/>
      <c r="AV90" s="104"/>
      <c r="AW90" s="104"/>
      <c r="AX90" s="105"/>
    </row>
    <row r="91" spans="1:51" ht="24.75" customHeight="1" x14ac:dyDescent="0.15">
      <c r="A91" s="106" t="s">
        <v>43</v>
      </c>
      <c r="B91" s="107"/>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AW91" s="107"/>
      <c r="AX91" s="108"/>
    </row>
    <row r="92" spans="1:51" ht="66" customHeight="1" thickBot="1" x14ac:dyDescent="0.2">
      <c r="A92" s="109" t="s">
        <v>132</v>
      </c>
      <c r="B92" s="110"/>
      <c r="C92" s="110"/>
      <c r="D92" s="110"/>
      <c r="E92" s="111"/>
      <c r="F92" s="643" t="s">
        <v>670</v>
      </c>
      <c r="G92" s="644"/>
      <c r="H92" s="644"/>
      <c r="I92" s="644"/>
      <c r="J92" s="644"/>
      <c r="K92" s="644"/>
      <c r="L92" s="644"/>
      <c r="M92" s="644"/>
      <c r="N92" s="644"/>
      <c r="O92" s="644"/>
      <c r="P92" s="644"/>
      <c r="Q92" s="644"/>
      <c r="R92" s="644"/>
      <c r="S92" s="644"/>
      <c r="T92" s="644"/>
      <c r="U92" s="644"/>
      <c r="V92" s="644"/>
      <c r="W92" s="644"/>
      <c r="X92" s="644"/>
      <c r="Y92" s="644"/>
      <c r="Z92" s="644"/>
      <c r="AA92" s="644"/>
      <c r="AB92" s="644"/>
      <c r="AC92" s="644"/>
      <c r="AD92" s="644"/>
      <c r="AE92" s="644"/>
      <c r="AF92" s="644"/>
      <c r="AG92" s="644"/>
      <c r="AH92" s="644"/>
      <c r="AI92" s="644"/>
      <c r="AJ92" s="644"/>
      <c r="AK92" s="644"/>
      <c r="AL92" s="644"/>
      <c r="AM92" s="644"/>
      <c r="AN92" s="644"/>
      <c r="AO92" s="644"/>
      <c r="AP92" s="644"/>
      <c r="AQ92" s="644"/>
      <c r="AR92" s="644"/>
      <c r="AS92" s="644"/>
      <c r="AT92" s="644"/>
      <c r="AU92" s="644"/>
      <c r="AV92" s="644"/>
      <c r="AW92" s="644"/>
      <c r="AX92" s="645"/>
    </row>
    <row r="93" spans="1:51" ht="24.75" customHeight="1" x14ac:dyDescent="0.15">
      <c r="A93" s="646" t="s">
        <v>32</v>
      </c>
      <c r="B93" s="647"/>
      <c r="C93" s="647"/>
      <c r="D93" s="647"/>
      <c r="E93" s="647"/>
      <c r="F93" s="647"/>
      <c r="G93" s="647"/>
      <c r="H93" s="647"/>
      <c r="I93" s="647"/>
      <c r="J93" s="647"/>
      <c r="K93" s="647"/>
      <c r="L93" s="647"/>
      <c r="M93" s="647"/>
      <c r="N93" s="647"/>
      <c r="O93" s="647"/>
      <c r="P93" s="647"/>
      <c r="Q93" s="647"/>
      <c r="R93" s="647"/>
      <c r="S93" s="647"/>
      <c r="T93" s="647"/>
      <c r="U93" s="647"/>
      <c r="V93" s="647"/>
      <c r="W93" s="647"/>
      <c r="X93" s="647"/>
      <c r="Y93" s="647"/>
      <c r="Z93" s="647"/>
      <c r="AA93" s="647"/>
      <c r="AB93" s="647"/>
      <c r="AC93" s="647"/>
      <c r="AD93" s="647"/>
      <c r="AE93" s="647"/>
      <c r="AF93" s="647"/>
      <c r="AG93" s="647"/>
      <c r="AH93" s="647"/>
      <c r="AI93" s="647"/>
      <c r="AJ93" s="647"/>
      <c r="AK93" s="647"/>
      <c r="AL93" s="647"/>
      <c r="AM93" s="647"/>
      <c r="AN93" s="647"/>
      <c r="AO93" s="647"/>
      <c r="AP93" s="647"/>
      <c r="AQ93" s="647"/>
      <c r="AR93" s="647"/>
      <c r="AS93" s="647"/>
      <c r="AT93" s="647"/>
      <c r="AU93" s="647"/>
      <c r="AV93" s="647"/>
      <c r="AW93" s="647"/>
      <c r="AX93" s="648"/>
    </row>
    <row r="94" spans="1:51" ht="67.5" customHeight="1" thickBot="1" x14ac:dyDescent="0.2">
      <c r="A94" s="649"/>
      <c r="B94" s="136"/>
      <c r="C94" s="136"/>
      <c r="D94" s="136"/>
      <c r="E94" s="136"/>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136"/>
      <c r="AJ94" s="136"/>
      <c r="AK94" s="136"/>
      <c r="AL94" s="136"/>
      <c r="AM94" s="136"/>
      <c r="AN94" s="136"/>
      <c r="AO94" s="136"/>
      <c r="AP94" s="136"/>
      <c r="AQ94" s="136"/>
      <c r="AR94" s="136"/>
      <c r="AS94" s="136"/>
      <c r="AT94" s="136"/>
      <c r="AU94" s="136"/>
      <c r="AV94" s="136"/>
      <c r="AW94" s="136"/>
      <c r="AX94" s="137"/>
    </row>
    <row r="95" spans="1:51" ht="24.75" customHeight="1" x14ac:dyDescent="0.15">
      <c r="A95" s="650" t="s">
        <v>215</v>
      </c>
      <c r="B95" s="651"/>
      <c r="C95" s="651"/>
      <c r="D95" s="651"/>
      <c r="E95" s="651"/>
      <c r="F95" s="651"/>
      <c r="G95" s="651"/>
      <c r="H95" s="651"/>
      <c r="I95" s="651"/>
      <c r="J95" s="651"/>
      <c r="K95" s="651"/>
      <c r="L95" s="651"/>
      <c r="M95" s="651"/>
      <c r="N95" s="651"/>
      <c r="O95" s="651"/>
      <c r="P95" s="651"/>
      <c r="Q95" s="651"/>
      <c r="R95" s="651"/>
      <c r="S95" s="651"/>
      <c r="T95" s="651"/>
      <c r="U95" s="651"/>
      <c r="V95" s="651"/>
      <c r="W95" s="651"/>
      <c r="X95" s="651"/>
      <c r="Y95" s="651"/>
      <c r="Z95" s="651"/>
      <c r="AA95" s="651"/>
      <c r="AB95" s="651"/>
      <c r="AC95" s="651"/>
      <c r="AD95" s="651"/>
      <c r="AE95" s="651"/>
      <c r="AF95" s="651"/>
      <c r="AG95" s="651"/>
      <c r="AH95" s="651"/>
      <c r="AI95" s="651"/>
      <c r="AJ95" s="651"/>
      <c r="AK95" s="651"/>
      <c r="AL95" s="651"/>
      <c r="AM95" s="651"/>
      <c r="AN95" s="651"/>
      <c r="AO95" s="651"/>
      <c r="AP95" s="651"/>
      <c r="AQ95" s="651"/>
      <c r="AR95" s="651"/>
      <c r="AS95" s="651"/>
      <c r="AT95" s="651"/>
      <c r="AU95" s="651"/>
      <c r="AV95" s="651"/>
      <c r="AW95" s="651"/>
      <c r="AX95" s="652"/>
    </row>
    <row r="96" spans="1:51" ht="24.75" customHeight="1" x14ac:dyDescent="0.15">
      <c r="A96" s="653" t="s">
        <v>249</v>
      </c>
      <c r="B96" s="654"/>
      <c r="C96" s="654"/>
      <c r="D96" s="655"/>
      <c r="E96" s="639" t="s">
        <v>609</v>
      </c>
      <c r="F96" s="640"/>
      <c r="G96" s="640"/>
      <c r="H96" s="640"/>
      <c r="I96" s="640"/>
      <c r="J96" s="640"/>
      <c r="K96" s="640"/>
      <c r="L96" s="640"/>
      <c r="M96" s="640"/>
      <c r="N96" s="640"/>
      <c r="O96" s="640"/>
      <c r="P96" s="641"/>
      <c r="Q96" s="639"/>
      <c r="R96" s="640"/>
      <c r="S96" s="640"/>
      <c r="T96" s="640"/>
      <c r="U96" s="640"/>
      <c r="V96" s="640"/>
      <c r="W96" s="640"/>
      <c r="X96" s="640"/>
      <c r="Y96" s="640"/>
      <c r="Z96" s="640"/>
      <c r="AA96" s="640"/>
      <c r="AB96" s="641"/>
      <c r="AC96" s="639"/>
      <c r="AD96" s="640"/>
      <c r="AE96" s="640"/>
      <c r="AF96" s="640"/>
      <c r="AG96" s="640"/>
      <c r="AH96" s="640"/>
      <c r="AI96" s="640"/>
      <c r="AJ96" s="640"/>
      <c r="AK96" s="640"/>
      <c r="AL96" s="640"/>
      <c r="AM96" s="640"/>
      <c r="AN96" s="641"/>
      <c r="AO96" s="639"/>
      <c r="AP96" s="640"/>
      <c r="AQ96" s="640"/>
      <c r="AR96" s="640"/>
      <c r="AS96" s="640"/>
      <c r="AT96" s="640"/>
      <c r="AU96" s="640"/>
      <c r="AV96" s="640"/>
      <c r="AW96" s="640"/>
      <c r="AX96" s="642"/>
      <c r="AY96" s="67"/>
    </row>
    <row r="97" spans="1:50" ht="24.75" customHeight="1" x14ac:dyDescent="0.15">
      <c r="A97" s="127" t="s">
        <v>248</v>
      </c>
      <c r="B97" s="127"/>
      <c r="C97" s="127"/>
      <c r="D97" s="127"/>
      <c r="E97" s="639" t="s">
        <v>610</v>
      </c>
      <c r="F97" s="640"/>
      <c r="G97" s="640"/>
      <c r="H97" s="640"/>
      <c r="I97" s="640"/>
      <c r="J97" s="640"/>
      <c r="K97" s="640"/>
      <c r="L97" s="640"/>
      <c r="M97" s="640"/>
      <c r="N97" s="640"/>
      <c r="O97" s="640"/>
      <c r="P97" s="641"/>
      <c r="Q97" s="639"/>
      <c r="R97" s="640"/>
      <c r="S97" s="640"/>
      <c r="T97" s="640"/>
      <c r="U97" s="640"/>
      <c r="V97" s="640"/>
      <c r="W97" s="640"/>
      <c r="X97" s="640"/>
      <c r="Y97" s="640"/>
      <c r="Z97" s="640"/>
      <c r="AA97" s="640"/>
      <c r="AB97" s="641"/>
      <c r="AC97" s="639"/>
      <c r="AD97" s="640"/>
      <c r="AE97" s="640"/>
      <c r="AF97" s="640"/>
      <c r="AG97" s="640"/>
      <c r="AH97" s="640"/>
      <c r="AI97" s="640"/>
      <c r="AJ97" s="640"/>
      <c r="AK97" s="640"/>
      <c r="AL97" s="640"/>
      <c r="AM97" s="640"/>
      <c r="AN97" s="641"/>
      <c r="AO97" s="639"/>
      <c r="AP97" s="640"/>
      <c r="AQ97" s="640"/>
      <c r="AR97" s="640"/>
      <c r="AS97" s="640"/>
      <c r="AT97" s="640"/>
      <c r="AU97" s="640"/>
      <c r="AV97" s="640"/>
      <c r="AW97" s="640"/>
      <c r="AX97" s="642"/>
    </row>
    <row r="98" spans="1:50" ht="24.75" customHeight="1" x14ac:dyDescent="0.15">
      <c r="A98" s="127" t="s">
        <v>247</v>
      </c>
      <c r="B98" s="127"/>
      <c r="C98" s="127"/>
      <c r="D98" s="127"/>
      <c r="E98" s="639" t="s">
        <v>611</v>
      </c>
      <c r="F98" s="640"/>
      <c r="G98" s="640"/>
      <c r="H98" s="640"/>
      <c r="I98" s="640"/>
      <c r="J98" s="640"/>
      <c r="K98" s="640"/>
      <c r="L98" s="640"/>
      <c r="M98" s="640"/>
      <c r="N98" s="640"/>
      <c r="O98" s="640"/>
      <c r="P98" s="641"/>
      <c r="Q98" s="639"/>
      <c r="R98" s="640"/>
      <c r="S98" s="640"/>
      <c r="T98" s="640"/>
      <c r="U98" s="640"/>
      <c r="V98" s="640"/>
      <c r="W98" s="640"/>
      <c r="X98" s="640"/>
      <c r="Y98" s="640"/>
      <c r="Z98" s="640"/>
      <c r="AA98" s="640"/>
      <c r="AB98" s="641"/>
      <c r="AC98" s="639"/>
      <c r="AD98" s="640"/>
      <c r="AE98" s="640"/>
      <c r="AF98" s="640"/>
      <c r="AG98" s="640"/>
      <c r="AH98" s="640"/>
      <c r="AI98" s="640"/>
      <c r="AJ98" s="640"/>
      <c r="AK98" s="640"/>
      <c r="AL98" s="640"/>
      <c r="AM98" s="640"/>
      <c r="AN98" s="641"/>
      <c r="AO98" s="639"/>
      <c r="AP98" s="640"/>
      <c r="AQ98" s="640"/>
      <c r="AR98" s="640"/>
      <c r="AS98" s="640"/>
      <c r="AT98" s="640"/>
      <c r="AU98" s="640"/>
      <c r="AV98" s="640"/>
      <c r="AW98" s="640"/>
      <c r="AX98" s="642"/>
    </row>
    <row r="99" spans="1:50" ht="24.75" customHeight="1" x14ac:dyDescent="0.15">
      <c r="A99" s="127" t="s">
        <v>246</v>
      </c>
      <c r="B99" s="127"/>
      <c r="C99" s="127"/>
      <c r="D99" s="127"/>
      <c r="E99" s="639" t="s">
        <v>612</v>
      </c>
      <c r="F99" s="640"/>
      <c r="G99" s="640"/>
      <c r="H99" s="640"/>
      <c r="I99" s="640"/>
      <c r="J99" s="640"/>
      <c r="K99" s="640"/>
      <c r="L99" s="640"/>
      <c r="M99" s="640"/>
      <c r="N99" s="640"/>
      <c r="O99" s="640"/>
      <c r="P99" s="641"/>
      <c r="Q99" s="639"/>
      <c r="R99" s="640"/>
      <c r="S99" s="640"/>
      <c r="T99" s="640"/>
      <c r="U99" s="640"/>
      <c r="V99" s="640"/>
      <c r="W99" s="640"/>
      <c r="X99" s="640"/>
      <c r="Y99" s="640"/>
      <c r="Z99" s="640"/>
      <c r="AA99" s="640"/>
      <c r="AB99" s="641"/>
      <c r="AC99" s="639"/>
      <c r="AD99" s="640"/>
      <c r="AE99" s="640"/>
      <c r="AF99" s="640"/>
      <c r="AG99" s="640"/>
      <c r="AH99" s="640"/>
      <c r="AI99" s="640"/>
      <c r="AJ99" s="640"/>
      <c r="AK99" s="640"/>
      <c r="AL99" s="640"/>
      <c r="AM99" s="640"/>
      <c r="AN99" s="641"/>
      <c r="AO99" s="639"/>
      <c r="AP99" s="640"/>
      <c r="AQ99" s="640"/>
      <c r="AR99" s="640"/>
      <c r="AS99" s="640"/>
      <c r="AT99" s="640"/>
      <c r="AU99" s="640"/>
      <c r="AV99" s="640"/>
      <c r="AW99" s="640"/>
      <c r="AX99" s="642"/>
    </row>
    <row r="100" spans="1:50" ht="24.75" customHeight="1" x14ac:dyDescent="0.15">
      <c r="A100" s="127" t="s">
        <v>245</v>
      </c>
      <c r="B100" s="127"/>
      <c r="C100" s="127"/>
      <c r="D100" s="127"/>
      <c r="E100" s="639" t="s">
        <v>613</v>
      </c>
      <c r="F100" s="640"/>
      <c r="G100" s="640"/>
      <c r="H100" s="640"/>
      <c r="I100" s="640"/>
      <c r="J100" s="640"/>
      <c r="K100" s="640"/>
      <c r="L100" s="640"/>
      <c r="M100" s="640"/>
      <c r="N100" s="640"/>
      <c r="O100" s="640"/>
      <c r="P100" s="641"/>
      <c r="Q100" s="639"/>
      <c r="R100" s="640"/>
      <c r="S100" s="640"/>
      <c r="T100" s="640"/>
      <c r="U100" s="640"/>
      <c r="V100" s="640"/>
      <c r="W100" s="640"/>
      <c r="X100" s="640"/>
      <c r="Y100" s="640"/>
      <c r="Z100" s="640"/>
      <c r="AA100" s="640"/>
      <c r="AB100" s="641"/>
      <c r="AC100" s="639"/>
      <c r="AD100" s="640"/>
      <c r="AE100" s="640"/>
      <c r="AF100" s="640"/>
      <c r="AG100" s="640"/>
      <c r="AH100" s="640"/>
      <c r="AI100" s="640"/>
      <c r="AJ100" s="640"/>
      <c r="AK100" s="640"/>
      <c r="AL100" s="640"/>
      <c r="AM100" s="640"/>
      <c r="AN100" s="641"/>
      <c r="AO100" s="639"/>
      <c r="AP100" s="640"/>
      <c r="AQ100" s="640"/>
      <c r="AR100" s="640"/>
      <c r="AS100" s="640"/>
      <c r="AT100" s="640"/>
      <c r="AU100" s="640"/>
      <c r="AV100" s="640"/>
      <c r="AW100" s="640"/>
      <c r="AX100" s="642"/>
    </row>
    <row r="101" spans="1:50" ht="24.75" customHeight="1" x14ac:dyDescent="0.15">
      <c r="A101" s="127" t="s">
        <v>244</v>
      </c>
      <c r="B101" s="127"/>
      <c r="C101" s="127"/>
      <c r="D101" s="127"/>
      <c r="E101" s="639" t="s">
        <v>614</v>
      </c>
      <c r="F101" s="640"/>
      <c r="G101" s="640"/>
      <c r="H101" s="640"/>
      <c r="I101" s="640"/>
      <c r="J101" s="640"/>
      <c r="K101" s="640"/>
      <c r="L101" s="640"/>
      <c r="M101" s="640"/>
      <c r="N101" s="640"/>
      <c r="O101" s="640"/>
      <c r="P101" s="641"/>
      <c r="Q101" s="639"/>
      <c r="R101" s="640"/>
      <c r="S101" s="640"/>
      <c r="T101" s="640"/>
      <c r="U101" s="640"/>
      <c r="V101" s="640"/>
      <c r="W101" s="640"/>
      <c r="X101" s="640"/>
      <c r="Y101" s="640"/>
      <c r="Z101" s="640"/>
      <c r="AA101" s="640"/>
      <c r="AB101" s="641"/>
      <c r="AC101" s="639"/>
      <c r="AD101" s="640"/>
      <c r="AE101" s="640"/>
      <c r="AF101" s="640"/>
      <c r="AG101" s="640"/>
      <c r="AH101" s="640"/>
      <c r="AI101" s="640"/>
      <c r="AJ101" s="640"/>
      <c r="AK101" s="640"/>
      <c r="AL101" s="640"/>
      <c r="AM101" s="640"/>
      <c r="AN101" s="641"/>
      <c r="AO101" s="639"/>
      <c r="AP101" s="640"/>
      <c r="AQ101" s="640"/>
      <c r="AR101" s="640"/>
      <c r="AS101" s="640"/>
      <c r="AT101" s="640"/>
      <c r="AU101" s="640"/>
      <c r="AV101" s="640"/>
      <c r="AW101" s="640"/>
      <c r="AX101" s="642"/>
    </row>
    <row r="102" spans="1:50" ht="24.75" customHeight="1" x14ac:dyDescent="0.15">
      <c r="A102" s="127" t="s">
        <v>243</v>
      </c>
      <c r="B102" s="127"/>
      <c r="C102" s="127"/>
      <c r="D102" s="127"/>
      <c r="E102" s="639" t="s">
        <v>613</v>
      </c>
      <c r="F102" s="640"/>
      <c r="G102" s="640"/>
      <c r="H102" s="640"/>
      <c r="I102" s="640"/>
      <c r="J102" s="640"/>
      <c r="K102" s="640"/>
      <c r="L102" s="640"/>
      <c r="M102" s="640"/>
      <c r="N102" s="640"/>
      <c r="O102" s="640"/>
      <c r="P102" s="641"/>
      <c r="Q102" s="639"/>
      <c r="R102" s="640"/>
      <c r="S102" s="640"/>
      <c r="T102" s="640"/>
      <c r="U102" s="640"/>
      <c r="V102" s="640"/>
      <c r="W102" s="640"/>
      <c r="X102" s="640"/>
      <c r="Y102" s="640"/>
      <c r="Z102" s="640"/>
      <c r="AA102" s="640"/>
      <c r="AB102" s="641"/>
      <c r="AC102" s="639"/>
      <c r="AD102" s="640"/>
      <c r="AE102" s="640"/>
      <c r="AF102" s="640"/>
      <c r="AG102" s="640"/>
      <c r="AH102" s="640"/>
      <c r="AI102" s="640"/>
      <c r="AJ102" s="640"/>
      <c r="AK102" s="640"/>
      <c r="AL102" s="640"/>
      <c r="AM102" s="640"/>
      <c r="AN102" s="641"/>
      <c r="AO102" s="639"/>
      <c r="AP102" s="640"/>
      <c r="AQ102" s="640"/>
      <c r="AR102" s="640"/>
      <c r="AS102" s="640"/>
      <c r="AT102" s="640"/>
      <c r="AU102" s="640"/>
      <c r="AV102" s="640"/>
      <c r="AW102" s="640"/>
      <c r="AX102" s="642"/>
    </row>
    <row r="103" spans="1:50" ht="24.75" customHeight="1" x14ac:dyDescent="0.15">
      <c r="A103" s="127" t="s">
        <v>242</v>
      </c>
      <c r="B103" s="127"/>
      <c r="C103" s="127"/>
      <c r="D103" s="127"/>
      <c r="E103" s="639" t="s">
        <v>615</v>
      </c>
      <c r="F103" s="640"/>
      <c r="G103" s="640"/>
      <c r="H103" s="640"/>
      <c r="I103" s="640"/>
      <c r="J103" s="640"/>
      <c r="K103" s="640"/>
      <c r="L103" s="640"/>
      <c r="M103" s="640"/>
      <c r="N103" s="640"/>
      <c r="O103" s="640"/>
      <c r="P103" s="641"/>
      <c r="Q103" s="639"/>
      <c r="R103" s="640"/>
      <c r="S103" s="640"/>
      <c r="T103" s="640"/>
      <c r="U103" s="640"/>
      <c r="V103" s="640"/>
      <c r="W103" s="640"/>
      <c r="X103" s="640"/>
      <c r="Y103" s="640"/>
      <c r="Z103" s="640"/>
      <c r="AA103" s="640"/>
      <c r="AB103" s="641"/>
      <c r="AC103" s="639"/>
      <c r="AD103" s="640"/>
      <c r="AE103" s="640"/>
      <c r="AF103" s="640"/>
      <c r="AG103" s="640"/>
      <c r="AH103" s="640"/>
      <c r="AI103" s="640"/>
      <c r="AJ103" s="640"/>
      <c r="AK103" s="640"/>
      <c r="AL103" s="640"/>
      <c r="AM103" s="640"/>
      <c r="AN103" s="641"/>
      <c r="AO103" s="639"/>
      <c r="AP103" s="640"/>
      <c r="AQ103" s="640"/>
      <c r="AR103" s="640"/>
      <c r="AS103" s="640"/>
      <c r="AT103" s="640"/>
      <c r="AU103" s="640"/>
      <c r="AV103" s="640"/>
      <c r="AW103" s="640"/>
      <c r="AX103" s="642"/>
    </row>
    <row r="104" spans="1:50" ht="24.75" customHeight="1" x14ac:dyDescent="0.15">
      <c r="A104" s="127" t="s">
        <v>388</v>
      </c>
      <c r="B104" s="127"/>
      <c r="C104" s="127"/>
      <c r="D104" s="127"/>
      <c r="E104" s="658" t="s">
        <v>577</v>
      </c>
      <c r="F104" s="659"/>
      <c r="G104" s="659"/>
      <c r="H104" s="70" t="str">
        <f>IF(E104="","","-")</f>
        <v>-</v>
      </c>
      <c r="I104" s="659"/>
      <c r="J104" s="659"/>
      <c r="K104" s="70" t="str">
        <f>IF(I104="","","-")</f>
        <v/>
      </c>
      <c r="L104" s="97">
        <v>131</v>
      </c>
      <c r="M104" s="97"/>
      <c r="N104" s="70" t="str">
        <f>IF(O104="","","-")</f>
        <v/>
      </c>
      <c r="O104" s="656"/>
      <c r="P104" s="657"/>
      <c r="Q104" s="658"/>
      <c r="R104" s="659"/>
      <c r="S104" s="659"/>
      <c r="T104" s="70" t="str">
        <f>IF(Q104="","","-")</f>
        <v/>
      </c>
      <c r="U104" s="659"/>
      <c r="V104" s="659"/>
      <c r="W104" s="70" t="str">
        <f>IF(U104="","","-")</f>
        <v/>
      </c>
      <c r="X104" s="97"/>
      <c r="Y104" s="97"/>
      <c r="Z104" s="70" t="str">
        <f>IF(AA104="","","-")</f>
        <v/>
      </c>
      <c r="AA104" s="656"/>
      <c r="AB104" s="657"/>
      <c r="AC104" s="658"/>
      <c r="AD104" s="659"/>
      <c r="AE104" s="659"/>
      <c r="AF104" s="70" t="str">
        <f>IF(AC104="","","-")</f>
        <v/>
      </c>
      <c r="AG104" s="659"/>
      <c r="AH104" s="659"/>
      <c r="AI104" s="70" t="str">
        <f>IF(AG104="","","-")</f>
        <v/>
      </c>
      <c r="AJ104" s="97"/>
      <c r="AK104" s="97"/>
      <c r="AL104" s="70" t="str">
        <f>IF(AM104="","","-")</f>
        <v/>
      </c>
      <c r="AM104" s="656"/>
      <c r="AN104" s="657"/>
      <c r="AO104" s="658"/>
      <c r="AP104" s="659"/>
      <c r="AQ104" s="70" t="str">
        <f>IF(AO104="","","-")</f>
        <v/>
      </c>
      <c r="AR104" s="659"/>
      <c r="AS104" s="659"/>
      <c r="AT104" s="70" t="str">
        <f>IF(AR104="","","-")</f>
        <v/>
      </c>
      <c r="AU104" s="97"/>
      <c r="AV104" s="97"/>
      <c r="AW104" s="70" t="str">
        <f>IF(AX104="","","-")</f>
        <v/>
      </c>
      <c r="AX104" s="73"/>
    </row>
    <row r="105" spans="1:50" ht="24.75" customHeight="1" x14ac:dyDescent="0.15">
      <c r="A105" s="127" t="s">
        <v>565</v>
      </c>
      <c r="B105" s="127"/>
      <c r="C105" s="127"/>
      <c r="D105" s="127"/>
      <c r="E105" s="658" t="s">
        <v>577</v>
      </c>
      <c r="F105" s="659"/>
      <c r="G105" s="659"/>
      <c r="H105" s="70"/>
      <c r="I105" s="659"/>
      <c r="J105" s="659"/>
      <c r="K105" s="70"/>
      <c r="L105" s="97">
        <v>132</v>
      </c>
      <c r="M105" s="97"/>
      <c r="N105" s="70" t="str">
        <f>IF(O105="","","-")</f>
        <v/>
      </c>
      <c r="O105" s="656"/>
      <c r="P105" s="657"/>
      <c r="Q105" s="658"/>
      <c r="R105" s="659"/>
      <c r="S105" s="659"/>
      <c r="T105" s="70" t="str">
        <f>IF(Q105="","","-")</f>
        <v/>
      </c>
      <c r="U105" s="659"/>
      <c r="V105" s="659"/>
      <c r="W105" s="70" t="str">
        <f>IF(U105="","","-")</f>
        <v/>
      </c>
      <c r="X105" s="97"/>
      <c r="Y105" s="97"/>
      <c r="Z105" s="70" t="str">
        <f>IF(AA105="","","-")</f>
        <v/>
      </c>
      <c r="AA105" s="656"/>
      <c r="AB105" s="657"/>
      <c r="AC105" s="658"/>
      <c r="AD105" s="659"/>
      <c r="AE105" s="659"/>
      <c r="AF105" s="70" t="str">
        <f>IF(AC105="","","-")</f>
        <v/>
      </c>
      <c r="AG105" s="659"/>
      <c r="AH105" s="659"/>
      <c r="AI105" s="70" t="str">
        <f>IF(AG105="","","-")</f>
        <v/>
      </c>
      <c r="AJ105" s="97"/>
      <c r="AK105" s="97"/>
      <c r="AL105" s="70" t="str">
        <f>IF(AM105="","","-")</f>
        <v/>
      </c>
      <c r="AM105" s="656"/>
      <c r="AN105" s="657"/>
      <c r="AO105" s="658"/>
      <c r="AP105" s="659"/>
      <c r="AQ105" s="70" t="str">
        <f>IF(AO105="","","-")</f>
        <v/>
      </c>
      <c r="AR105" s="659"/>
      <c r="AS105" s="659"/>
      <c r="AT105" s="70" t="str">
        <f>IF(AR105="","","-")</f>
        <v/>
      </c>
      <c r="AU105" s="97"/>
      <c r="AV105" s="97"/>
      <c r="AW105" s="70" t="str">
        <f>IF(AX105="","","-")</f>
        <v/>
      </c>
      <c r="AX105" s="73"/>
    </row>
    <row r="106" spans="1:50" ht="24.75" customHeight="1" x14ac:dyDescent="0.15">
      <c r="A106" s="127" t="s">
        <v>356</v>
      </c>
      <c r="B106" s="127"/>
      <c r="C106" s="127"/>
      <c r="D106" s="127"/>
      <c r="E106" s="661">
        <v>2021</v>
      </c>
      <c r="F106" s="128"/>
      <c r="G106" s="659" t="s">
        <v>576</v>
      </c>
      <c r="H106" s="659"/>
      <c r="I106" s="659"/>
      <c r="J106" s="128">
        <v>20</v>
      </c>
      <c r="K106" s="128"/>
      <c r="L106" s="97">
        <v>149</v>
      </c>
      <c r="M106" s="97"/>
      <c r="N106" s="97"/>
      <c r="O106" s="128"/>
      <c r="P106" s="128"/>
      <c r="Q106" s="661"/>
      <c r="R106" s="128"/>
      <c r="S106" s="659"/>
      <c r="T106" s="659"/>
      <c r="U106" s="659"/>
      <c r="V106" s="128"/>
      <c r="W106" s="128"/>
      <c r="X106" s="97"/>
      <c r="Y106" s="97"/>
      <c r="Z106" s="97"/>
      <c r="AA106" s="128"/>
      <c r="AB106" s="660"/>
      <c r="AC106" s="661"/>
      <c r="AD106" s="128"/>
      <c r="AE106" s="659"/>
      <c r="AF106" s="659"/>
      <c r="AG106" s="659"/>
      <c r="AH106" s="128"/>
      <c r="AI106" s="128"/>
      <c r="AJ106" s="97"/>
      <c r="AK106" s="97"/>
      <c r="AL106" s="97"/>
      <c r="AM106" s="128"/>
      <c r="AN106" s="660"/>
      <c r="AO106" s="661"/>
      <c r="AP106" s="128"/>
      <c r="AQ106" s="659"/>
      <c r="AR106" s="659"/>
      <c r="AS106" s="659"/>
      <c r="AT106" s="128"/>
      <c r="AU106" s="128"/>
      <c r="AV106" s="97"/>
      <c r="AW106" s="97"/>
      <c r="AX106" s="73"/>
    </row>
    <row r="107" spans="1:50" ht="28.35" customHeight="1" x14ac:dyDescent="0.15">
      <c r="A107" s="237" t="s">
        <v>236</v>
      </c>
      <c r="B107" s="238"/>
      <c r="C107" s="238"/>
      <c r="D107" s="238"/>
      <c r="E107" s="238"/>
      <c r="F107" s="239"/>
      <c r="G107" s="57" t="s">
        <v>567</v>
      </c>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8.35" customHeight="1" x14ac:dyDescent="0.15">
      <c r="A108" s="237"/>
      <c r="B108" s="238"/>
      <c r="C108" s="238"/>
      <c r="D108" s="238"/>
      <c r="E108" s="238"/>
      <c r="F108" s="239"/>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8.35" customHeight="1" x14ac:dyDescent="0.15">
      <c r="A109" s="237"/>
      <c r="B109" s="238"/>
      <c r="C109" s="238"/>
      <c r="D109" s="238"/>
      <c r="E109" s="238"/>
      <c r="F109" s="239"/>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8.35" customHeight="1" x14ac:dyDescent="0.15">
      <c r="A110" s="237"/>
      <c r="B110" s="238"/>
      <c r="C110" s="238"/>
      <c r="D110" s="238"/>
      <c r="E110" s="238"/>
      <c r="F110" s="239"/>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7.75" customHeight="1" x14ac:dyDescent="0.15">
      <c r="A111" s="237"/>
      <c r="B111" s="238"/>
      <c r="C111" s="238"/>
      <c r="D111" s="238"/>
      <c r="E111" s="238"/>
      <c r="F111" s="239"/>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28.35" customHeight="1" x14ac:dyDescent="0.15">
      <c r="A112" s="237"/>
      <c r="B112" s="238"/>
      <c r="C112" s="238"/>
      <c r="D112" s="238"/>
      <c r="E112" s="238"/>
      <c r="F112" s="239"/>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0" ht="28.35" customHeight="1" x14ac:dyDescent="0.15">
      <c r="A113" s="237"/>
      <c r="B113" s="238"/>
      <c r="C113" s="238"/>
      <c r="D113" s="238"/>
      <c r="E113" s="238"/>
      <c r="F113" s="239"/>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0" ht="27.75" customHeight="1" x14ac:dyDescent="0.15">
      <c r="A114" s="237"/>
      <c r="B114" s="238"/>
      <c r="C114" s="238"/>
      <c r="D114" s="238"/>
      <c r="E114" s="238"/>
      <c r="F114" s="239"/>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0" ht="28.35" customHeight="1" x14ac:dyDescent="0.15">
      <c r="A115" s="237"/>
      <c r="B115" s="238"/>
      <c r="C115" s="238"/>
      <c r="D115" s="238"/>
      <c r="E115" s="238"/>
      <c r="F115" s="239"/>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0" ht="28.35" customHeight="1" x14ac:dyDescent="0.15">
      <c r="A116" s="237"/>
      <c r="B116" s="238"/>
      <c r="C116" s="238"/>
      <c r="D116" s="238"/>
      <c r="E116" s="238"/>
      <c r="F116" s="239"/>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0" ht="28.35" customHeight="1" x14ac:dyDescent="0.15">
      <c r="A117" s="237"/>
      <c r="B117" s="238"/>
      <c r="C117" s="238"/>
      <c r="D117" s="238"/>
      <c r="E117" s="238"/>
      <c r="F117" s="239"/>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0" ht="28.35" customHeight="1" x14ac:dyDescent="0.15">
      <c r="A118" s="237"/>
      <c r="B118" s="238"/>
      <c r="C118" s="238"/>
      <c r="D118" s="238"/>
      <c r="E118" s="238"/>
      <c r="F118" s="239"/>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28.35" customHeight="1" x14ac:dyDescent="0.15">
      <c r="A119" s="237"/>
      <c r="B119" s="238"/>
      <c r="C119" s="238"/>
      <c r="D119" s="238"/>
      <c r="E119" s="238"/>
      <c r="F119" s="239"/>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27.75" customHeight="1" x14ac:dyDescent="0.15">
      <c r="A120" s="237"/>
      <c r="B120" s="238"/>
      <c r="C120" s="238"/>
      <c r="D120" s="238"/>
      <c r="E120" s="238"/>
      <c r="F120" s="239"/>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28.35" customHeight="1" x14ac:dyDescent="0.15">
      <c r="A121" s="237"/>
      <c r="B121" s="238"/>
      <c r="C121" s="238"/>
      <c r="D121" s="238"/>
      <c r="E121" s="238"/>
      <c r="F121" s="239"/>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28.35" customHeight="1" x14ac:dyDescent="0.15">
      <c r="A122" s="237"/>
      <c r="B122" s="238"/>
      <c r="C122" s="238"/>
      <c r="D122" s="238"/>
      <c r="E122" s="238"/>
      <c r="F122" s="239"/>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28.35" customHeight="1" x14ac:dyDescent="0.15">
      <c r="A123" s="237"/>
      <c r="B123" s="238"/>
      <c r="C123" s="238"/>
      <c r="D123" s="238"/>
      <c r="E123" s="238"/>
      <c r="F123" s="239"/>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52.5" customHeight="1" x14ac:dyDescent="0.15">
      <c r="A124" s="237"/>
      <c r="B124" s="238"/>
      <c r="C124" s="238"/>
      <c r="D124" s="238"/>
      <c r="E124" s="238"/>
      <c r="F124" s="239"/>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52.5" customHeight="1" x14ac:dyDescent="0.15">
      <c r="A125" s="237"/>
      <c r="B125" s="238"/>
      <c r="C125" s="238"/>
      <c r="D125" s="238"/>
      <c r="E125" s="238"/>
      <c r="F125" s="239"/>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52.5" customHeight="1" x14ac:dyDescent="0.15">
      <c r="A126" s="237"/>
      <c r="B126" s="238"/>
      <c r="C126" s="238"/>
      <c r="D126" s="238"/>
      <c r="E126" s="238"/>
      <c r="F126" s="239"/>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29.25" customHeight="1" x14ac:dyDescent="0.15">
      <c r="A127" s="237"/>
      <c r="B127" s="238"/>
      <c r="C127" s="238"/>
      <c r="D127" s="238"/>
      <c r="E127" s="238"/>
      <c r="F127" s="239"/>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18.399999999999999" customHeight="1" x14ac:dyDescent="0.15">
      <c r="A128" s="237"/>
      <c r="B128" s="238"/>
      <c r="C128" s="238"/>
      <c r="D128" s="238"/>
      <c r="E128" s="238"/>
      <c r="F128" s="239"/>
      <c r="G128" s="35"/>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7"/>
    </row>
    <row r="129" spans="1:51" ht="24.75" customHeight="1" x14ac:dyDescent="0.15">
      <c r="A129" s="237"/>
      <c r="B129" s="238"/>
      <c r="C129" s="238"/>
      <c r="D129" s="238"/>
      <c r="E129" s="238"/>
      <c r="F129" s="239"/>
      <c r="G129" s="35"/>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7"/>
    </row>
    <row r="130" spans="1:51" ht="24.75" customHeight="1" x14ac:dyDescent="0.15">
      <c r="A130" s="237"/>
      <c r="B130" s="238"/>
      <c r="C130" s="238"/>
      <c r="D130" s="238"/>
      <c r="E130" s="238"/>
      <c r="F130" s="239"/>
      <c r="G130" s="35"/>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7"/>
    </row>
    <row r="131" spans="1:51" ht="25.5" customHeight="1" x14ac:dyDescent="0.15">
      <c r="A131" s="237"/>
      <c r="B131" s="238"/>
      <c r="C131" s="238"/>
      <c r="D131" s="238"/>
      <c r="E131" s="238"/>
      <c r="F131" s="239"/>
      <c r="G131" s="35"/>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7"/>
    </row>
    <row r="132" spans="1:51" ht="24.75" customHeight="1" thickBot="1" x14ac:dyDescent="0.2">
      <c r="A132" s="662"/>
      <c r="B132" s="663"/>
      <c r="C132" s="663"/>
      <c r="D132" s="663"/>
      <c r="E132" s="663"/>
      <c r="F132" s="664"/>
      <c r="G132" s="38"/>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40"/>
    </row>
    <row r="133" spans="1:51" ht="24.75" customHeight="1" x14ac:dyDescent="0.15">
      <c r="A133" s="665" t="s">
        <v>238</v>
      </c>
      <c r="B133" s="666"/>
      <c r="C133" s="666"/>
      <c r="D133" s="666"/>
      <c r="E133" s="666"/>
      <c r="F133" s="667"/>
      <c r="G133" s="671" t="s">
        <v>674</v>
      </c>
      <c r="H133" s="672"/>
      <c r="I133" s="672"/>
      <c r="J133" s="672"/>
      <c r="K133" s="672"/>
      <c r="L133" s="672"/>
      <c r="M133" s="672"/>
      <c r="N133" s="672"/>
      <c r="O133" s="672"/>
      <c r="P133" s="672"/>
      <c r="Q133" s="672"/>
      <c r="R133" s="672"/>
      <c r="S133" s="672"/>
      <c r="T133" s="672"/>
      <c r="U133" s="672"/>
      <c r="V133" s="672"/>
      <c r="W133" s="672"/>
      <c r="X133" s="672"/>
      <c r="Y133" s="672"/>
      <c r="Z133" s="672"/>
      <c r="AA133" s="672"/>
      <c r="AB133" s="673"/>
      <c r="AC133" s="671" t="s">
        <v>618</v>
      </c>
      <c r="AD133" s="672"/>
      <c r="AE133" s="672"/>
      <c r="AF133" s="672"/>
      <c r="AG133" s="672"/>
      <c r="AH133" s="672"/>
      <c r="AI133" s="672"/>
      <c r="AJ133" s="672"/>
      <c r="AK133" s="672"/>
      <c r="AL133" s="672"/>
      <c r="AM133" s="672"/>
      <c r="AN133" s="672"/>
      <c r="AO133" s="672"/>
      <c r="AP133" s="672"/>
      <c r="AQ133" s="672"/>
      <c r="AR133" s="672"/>
      <c r="AS133" s="672"/>
      <c r="AT133" s="672"/>
      <c r="AU133" s="672"/>
      <c r="AV133" s="672"/>
      <c r="AW133" s="672"/>
      <c r="AX133" s="674"/>
    </row>
    <row r="134" spans="1:51" ht="24.75" customHeight="1" x14ac:dyDescent="0.15">
      <c r="A134" s="668"/>
      <c r="B134" s="669"/>
      <c r="C134" s="669"/>
      <c r="D134" s="669"/>
      <c r="E134" s="669"/>
      <c r="F134" s="670"/>
      <c r="G134" s="117" t="s">
        <v>15</v>
      </c>
      <c r="H134" s="675"/>
      <c r="I134" s="675"/>
      <c r="J134" s="675"/>
      <c r="K134" s="675"/>
      <c r="L134" s="676" t="s">
        <v>16</v>
      </c>
      <c r="M134" s="675"/>
      <c r="N134" s="675"/>
      <c r="O134" s="675"/>
      <c r="P134" s="675"/>
      <c r="Q134" s="675"/>
      <c r="R134" s="675"/>
      <c r="S134" s="675"/>
      <c r="T134" s="675"/>
      <c r="U134" s="675"/>
      <c r="V134" s="675"/>
      <c r="W134" s="675"/>
      <c r="X134" s="677"/>
      <c r="Y134" s="688" t="s">
        <v>17</v>
      </c>
      <c r="Z134" s="689"/>
      <c r="AA134" s="689"/>
      <c r="AB134" s="690"/>
      <c r="AC134" s="117" t="s">
        <v>15</v>
      </c>
      <c r="AD134" s="675"/>
      <c r="AE134" s="675"/>
      <c r="AF134" s="675"/>
      <c r="AG134" s="675"/>
      <c r="AH134" s="676" t="s">
        <v>16</v>
      </c>
      <c r="AI134" s="675"/>
      <c r="AJ134" s="675"/>
      <c r="AK134" s="675"/>
      <c r="AL134" s="675"/>
      <c r="AM134" s="675"/>
      <c r="AN134" s="675"/>
      <c r="AO134" s="675"/>
      <c r="AP134" s="675"/>
      <c r="AQ134" s="675"/>
      <c r="AR134" s="675"/>
      <c r="AS134" s="675"/>
      <c r="AT134" s="677"/>
      <c r="AU134" s="688" t="s">
        <v>17</v>
      </c>
      <c r="AV134" s="689"/>
      <c r="AW134" s="689"/>
      <c r="AX134" s="691"/>
    </row>
    <row r="135" spans="1:51" ht="24.75" customHeight="1" x14ac:dyDescent="0.15">
      <c r="A135" s="668"/>
      <c r="B135" s="669"/>
      <c r="C135" s="669"/>
      <c r="D135" s="669"/>
      <c r="E135" s="669"/>
      <c r="F135" s="670"/>
      <c r="G135" s="692" t="s">
        <v>616</v>
      </c>
      <c r="H135" s="693"/>
      <c r="I135" s="693"/>
      <c r="J135" s="693"/>
      <c r="K135" s="694"/>
      <c r="L135" s="695" t="s">
        <v>617</v>
      </c>
      <c r="M135" s="696"/>
      <c r="N135" s="696"/>
      <c r="O135" s="696"/>
      <c r="P135" s="696"/>
      <c r="Q135" s="696"/>
      <c r="R135" s="696"/>
      <c r="S135" s="696"/>
      <c r="T135" s="696"/>
      <c r="U135" s="696"/>
      <c r="V135" s="696"/>
      <c r="W135" s="696"/>
      <c r="X135" s="697"/>
      <c r="Y135" s="698">
        <v>11</v>
      </c>
      <c r="Z135" s="699"/>
      <c r="AA135" s="699"/>
      <c r="AB135" s="700"/>
      <c r="AC135" s="692" t="s">
        <v>619</v>
      </c>
      <c r="AD135" s="693"/>
      <c r="AE135" s="693"/>
      <c r="AF135" s="693"/>
      <c r="AG135" s="694"/>
      <c r="AH135" s="695" t="s">
        <v>620</v>
      </c>
      <c r="AI135" s="696"/>
      <c r="AJ135" s="696"/>
      <c r="AK135" s="696"/>
      <c r="AL135" s="696"/>
      <c r="AM135" s="696"/>
      <c r="AN135" s="696"/>
      <c r="AO135" s="696"/>
      <c r="AP135" s="696"/>
      <c r="AQ135" s="696"/>
      <c r="AR135" s="696"/>
      <c r="AS135" s="696"/>
      <c r="AT135" s="697"/>
      <c r="AU135" s="698">
        <v>5</v>
      </c>
      <c r="AV135" s="699"/>
      <c r="AW135" s="699"/>
      <c r="AX135" s="701"/>
    </row>
    <row r="136" spans="1:51" ht="24.75" customHeight="1" x14ac:dyDescent="0.15">
      <c r="A136" s="668"/>
      <c r="B136" s="669"/>
      <c r="C136" s="669"/>
      <c r="D136" s="669"/>
      <c r="E136" s="669"/>
      <c r="F136" s="670"/>
      <c r="G136" s="678"/>
      <c r="H136" s="679"/>
      <c r="I136" s="679"/>
      <c r="J136" s="679"/>
      <c r="K136" s="680"/>
      <c r="L136" s="681"/>
      <c r="M136" s="682"/>
      <c r="N136" s="682"/>
      <c r="O136" s="682"/>
      <c r="P136" s="682"/>
      <c r="Q136" s="682"/>
      <c r="R136" s="682"/>
      <c r="S136" s="682"/>
      <c r="T136" s="682"/>
      <c r="U136" s="682"/>
      <c r="V136" s="682"/>
      <c r="W136" s="682"/>
      <c r="X136" s="683"/>
      <c r="Y136" s="684"/>
      <c r="Z136" s="685"/>
      <c r="AA136" s="685"/>
      <c r="AB136" s="686"/>
      <c r="AC136" s="678"/>
      <c r="AD136" s="679"/>
      <c r="AE136" s="679"/>
      <c r="AF136" s="679"/>
      <c r="AG136" s="680"/>
      <c r="AH136" s="681"/>
      <c r="AI136" s="682"/>
      <c r="AJ136" s="682"/>
      <c r="AK136" s="682"/>
      <c r="AL136" s="682"/>
      <c r="AM136" s="682"/>
      <c r="AN136" s="682"/>
      <c r="AO136" s="682"/>
      <c r="AP136" s="682"/>
      <c r="AQ136" s="682"/>
      <c r="AR136" s="682"/>
      <c r="AS136" s="682"/>
      <c r="AT136" s="683"/>
      <c r="AU136" s="684"/>
      <c r="AV136" s="685"/>
      <c r="AW136" s="685"/>
      <c r="AX136" s="687"/>
    </row>
    <row r="137" spans="1:51" ht="24.75" customHeight="1" x14ac:dyDescent="0.15">
      <c r="A137" s="668"/>
      <c r="B137" s="669"/>
      <c r="C137" s="669"/>
      <c r="D137" s="669"/>
      <c r="E137" s="669"/>
      <c r="F137" s="670"/>
      <c r="G137" s="678"/>
      <c r="H137" s="679"/>
      <c r="I137" s="679"/>
      <c r="J137" s="679"/>
      <c r="K137" s="680"/>
      <c r="L137" s="681"/>
      <c r="M137" s="682"/>
      <c r="N137" s="682"/>
      <c r="O137" s="682"/>
      <c r="P137" s="682"/>
      <c r="Q137" s="682"/>
      <c r="R137" s="682"/>
      <c r="S137" s="682"/>
      <c r="T137" s="682"/>
      <c r="U137" s="682"/>
      <c r="V137" s="682"/>
      <c r="W137" s="682"/>
      <c r="X137" s="683"/>
      <c r="Y137" s="684"/>
      <c r="Z137" s="685"/>
      <c r="AA137" s="685"/>
      <c r="AB137" s="686"/>
      <c r="AC137" s="678"/>
      <c r="AD137" s="679"/>
      <c r="AE137" s="679"/>
      <c r="AF137" s="679"/>
      <c r="AG137" s="680"/>
      <c r="AH137" s="681"/>
      <c r="AI137" s="682"/>
      <c r="AJ137" s="682"/>
      <c r="AK137" s="682"/>
      <c r="AL137" s="682"/>
      <c r="AM137" s="682"/>
      <c r="AN137" s="682"/>
      <c r="AO137" s="682"/>
      <c r="AP137" s="682"/>
      <c r="AQ137" s="682"/>
      <c r="AR137" s="682"/>
      <c r="AS137" s="682"/>
      <c r="AT137" s="683"/>
      <c r="AU137" s="684"/>
      <c r="AV137" s="685"/>
      <c r="AW137" s="685"/>
      <c r="AX137" s="687"/>
    </row>
    <row r="138" spans="1:51" ht="24.75" customHeight="1" x14ac:dyDescent="0.15">
      <c r="A138" s="668"/>
      <c r="B138" s="669"/>
      <c r="C138" s="669"/>
      <c r="D138" s="669"/>
      <c r="E138" s="669"/>
      <c r="F138" s="670"/>
      <c r="G138" s="678"/>
      <c r="H138" s="679"/>
      <c r="I138" s="679"/>
      <c r="J138" s="679"/>
      <c r="K138" s="680"/>
      <c r="L138" s="681"/>
      <c r="M138" s="682"/>
      <c r="N138" s="682"/>
      <c r="O138" s="682"/>
      <c r="P138" s="682"/>
      <c r="Q138" s="682"/>
      <c r="R138" s="682"/>
      <c r="S138" s="682"/>
      <c r="T138" s="682"/>
      <c r="U138" s="682"/>
      <c r="V138" s="682"/>
      <c r="W138" s="682"/>
      <c r="X138" s="683"/>
      <c r="Y138" s="684"/>
      <c r="Z138" s="685"/>
      <c r="AA138" s="685"/>
      <c r="AB138" s="686"/>
      <c r="AC138" s="678"/>
      <c r="AD138" s="679"/>
      <c r="AE138" s="679"/>
      <c r="AF138" s="679"/>
      <c r="AG138" s="680"/>
      <c r="AH138" s="681"/>
      <c r="AI138" s="682"/>
      <c r="AJ138" s="682"/>
      <c r="AK138" s="682"/>
      <c r="AL138" s="682"/>
      <c r="AM138" s="682"/>
      <c r="AN138" s="682"/>
      <c r="AO138" s="682"/>
      <c r="AP138" s="682"/>
      <c r="AQ138" s="682"/>
      <c r="AR138" s="682"/>
      <c r="AS138" s="682"/>
      <c r="AT138" s="683"/>
      <c r="AU138" s="684"/>
      <c r="AV138" s="685"/>
      <c r="AW138" s="685"/>
      <c r="AX138" s="687"/>
    </row>
    <row r="139" spans="1:51" ht="24.75" customHeight="1" x14ac:dyDescent="0.15">
      <c r="A139" s="668"/>
      <c r="B139" s="669"/>
      <c r="C139" s="669"/>
      <c r="D139" s="669"/>
      <c r="E139" s="669"/>
      <c r="F139" s="670"/>
      <c r="G139" s="678"/>
      <c r="H139" s="679"/>
      <c r="I139" s="679"/>
      <c r="J139" s="679"/>
      <c r="K139" s="680"/>
      <c r="L139" s="681"/>
      <c r="M139" s="682"/>
      <c r="N139" s="682"/>
      <c r="O139" s="682"/>
      <c r="P139" s="682"/>
      <c r="Q139" s="682"/>
      <c r="R139" s="682"/>
      <c r="S139" s="682"/>
      <c r="T139" s="682"/>
      <c r="U139" s="682"/>
      <c r="V139" s="682"/>
      <c r="W139" s="682"/>
      <c r="X139" s="683"/>
      <c r="Y139" s="684"/>
      <c r="Z139" s="685"/>
      <c r="AA139" s="685"/>
      <c r="AB139" s="686"/>
      <c r="AC139" s="678"/>
      <c r="AD139" s="679"/>
      <c r="AE139" s="679"/>
      <c r="AF139" s="679"/>
      <c r="AG139" s="680"/>
      <c r="AH139" s="681"/>
      <c r="AI139" s="682"/>
      <c r="AJ139" s="682"/>
      <c r="AK139" s="682"/>
      <c r="AL139" s="682"/>
      <c r="AM139" s="682"/>
      <c r="AN139" s="682"/>
      <c r="AO139" s="682"/>
      <c r="AP139" s="682"/>
      <c r="AQ139" s="682"/>
      <c r="AR139" s="682"/>
      <c r="AS139" s="682"/>
      <c r="AT139" s="683"/>
      <c r="AU139" s="684"/>
      <c r="AV139" s="685"/>
      <c r="AW139" s="685"/>
      <c r="AX139" s="687"/>
    </row>
    <row r="140" spans="1:51" ht="24.75" customHeight="1" x14ac:dyDescent="0.15">
      <c r="A140" s="668"/>
      <c r="B140" s="669"/>
      <c r="C140" s="669"/>
      <c r="D140" s="669"/>
      <c r="E140" s="669"/>
      <c r="F140" s="670"/>
      <c r="G140" s="702" t="s">
        <v>18</v>
      </c>
      <c r="H140" s="703"/>
      <c r="I140" s="703"/>
      <c r="J140" s="703"/>
      <c r="K140" s="703"/>
      <c r="L140" s="704"/>
      <c r="M140" s="705"/>
      <c r="N140" s="705"/>
      <c r="O140" s="705"/>
      <c r="P140" s="705"/>
      <c r="Q140" s="705"/>
      <c r="R140" s="705"/>
      <c r="S140" s="705"/>
      <c r="T140" s="705"/>
      <c r="U140" s="705"/>
      <c r="V140" s="705"/>
      <c r="W140" s="705"/>
      <c r="X140" s="706"/>
      <c r="Y140" s="707">
        <f>SUM(Y135:AB139)</f>
        <v>11</v>
      </c>
      <c r="Z140" s="708"/>
      <c r="AA140" s="708"/>
      <c r="AB140" s="709"/>
      <c r="AC140" s="702" t="s">
        <v>18</v>
      </c>
      <c r="AD140" s="703"/>
      <c r="AE140" s="703"/>
      <c r="AF140" s="703"/>
      <c r="AG140" s="703"/>
      <c r="AH140" s="704"/>
      <c r="AI140" s="705"/>
      <c r="AJ140" s="705"/>
      <c r="AK140" s="705"/>
      <c r="AL140" s="705"/>
      <c r="AM140" s="705"/>
      <c r="AN140" s="705"/>
      <c r="AO140" s="705"/>
      <c r="AP140" s="705"/>
      <c r="AQ140" s="705"/>
      <c r="AR140" s="705"/>
      <c r="AS140" s="705"/>
      <c r="AT140" s="706"/>
      <c r="AU140" s="707">
        <f>SUM(AU135:AX139)</f>
        <v>5</v>
      </c>
      <c r="AV140" s="708"/>
      <c r="AW140" s="708"/>
      <c r="AX140" s="710"/>
    </row>
    <row r="141" spans="1:51" ht="24.75" customHeight="1" thickBot="1" x14ac:dyDescent="0.2">
      <c r="A141" s="711" t="s">
        <v>548</v>
      </c>
      <c r="B141" s="712"/>
      <c r="C141" s="712"/>
      <c r="D141" s="712"/>
      <c r="E141" s="712"/>
      <c r="F141" s="712"/>
      <c r="G141" s="712"/>
      <c r="H141" s="712"/>
      <c r="I141" s="712"/>
      <c r="J141" s="712"/>
      <c r="K141" s="712"/>
      <c r="L141" s="712"/>
      <c r="M141" s="712"/>
      <c r="N141" s="712"/>
      <c r="O141" s="712"/>
      <c r="P141" s="712"/>
      <c r="Q141" s="712"/>
      <c r="R141" s="712"/>
      <c r="S141" s="712"/>
      <c r="T141" s="712"/>
      <c r="U141" s="712"/>
      <c r="V141" s="712"/>
      <c r="W141" s="712"/>
      <c r="X141" s="712"/>
      <c r="Y141" s="712"/>
      <c r="Z141" s="712"/>
      <c r="AA141" s="712"/>
      <c r="AB141" s="712"/>
      <c r="AC141" s="712"/>
      <c r="AD141" s="712"/>
      <c r="AE141" s="712"/>
      <c r="AF141" s="712"/>
      <c r="AG141" s="712"/>
      <c r="AH141" s="712"/>
      <c r="AI141" s="712"/>
      <c r="AJ141" s="712"/>
      <c r="AK141" s="713"/>
      <c r="AL141" s="714" t="s">
        <v>211</v>
      </c>
      <c r="AM141" s="715"/>
      <c r="AN141" s="715"/>
      <c r="AO141" s="72" t="s">
        <v>210</v>
      </c>
      <c r="AP141" s="21"/>
      <c r="AQ141" s="21"/>
      <c r="AR141" s="21"/>
      <c r="AS141" s="21"/>
      <c r="AT141" s="21"/>
      <c r="AU141" s="21"/>
      <c r="AV141" s="21"/>
      <c r="AW141" s="21"/>
      <c r="AX141" s="22"/>
      <c r="AY141">
        <f>COUNTIF($AO$141,"☑")</f>
        <v>0</v>
      </c>
    </row>
    <row r="142" spans="1:51" ht="24.75" customHeight="1" x14ac:dyDescent="0.15">
      <c r="A142" s="4"/>
      <c r="B142" s="4"/>
      <c r="C142" s="4"/>
      <c r="D142" s="4"/>
      <c r="E142" s="4"/>
      <c r="F142" s="4"/>
      <c r="G142" s="7"/>
      <c r="H142" s="7"/>
      <c r="I142" s="7"/>
      <c r="J142" s="7"/>
      <c r="K142" s="7"/>
      <c r="L142" s="3"/>
      <c r="M142" s="7"/>
      <c r="N142" s="7"/>
      <c r="O142" s="7"/>
      <c r="P142" s="7"/>
      <c r="Q142" s="7"/>
      <c r="R142" s="7"/>
      <c r="S142" s="7"/>
      <c r="T142" s="7"/>
      <c r="U142" s="7"/>
      <c r="V142" s="7"/>
      <c r="W142" s="7"/>
      <c r="X142" s="7"/>
      <c r="Y142" s="8"/>
      <c r="Z142" s="8"/>
      <c r="AA142" s="8"/>
      <c r="AB142" s="8"/>
      <c r="AC142" s="7"/>
      <c r="AD142" s="7"/>
      <c r="AE142" s="7"/>
      <c r="AF142" s="7"/>
      <c r="AG142" s="7"/>
      <c r="AH142" s="3"/>
      <c r="AI142" s="7"/>
      <c r="AJ142" s="7"/>
      <c r="AK142" s="7"/>
      <c r="AL142" s="7"/>
      <c r="AM142" s="7"/>
      <c r="AN142" s="7"/>
      <c r="AO142" s="7"/>
      <c r="AP142" s="7"/>
      <c r="AQ142" s="7"/>
      <c r="AR142" s="7"/>
      <c r="AS142" s="7"/>
      <c r="AT142" s="7"/>
      <c r="AU142" s="8"/>
      <c r="AV142" s="8"/>
      <c r="AW142" s="8"/>
      <c r="AX142" s="8"/>
    </row>
    <row r="143" spans="1:51" ht="24.75" customHeight="1" x14ac:dyDescent="0.15"/>
    <row r="144" spans="1:51" ht="24.75" customHeight="1" x14ac:dyDescent="0.15">
      <c r="A144" s="9"/>
      <c r="B144" s="1" t="s">
        <v>26</v>
      </c>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row>
    <row r="145" spans="1:51" ht="24.75" customHeight="1" x14ac:dyDescent="0.15">
      <c r="A145" s="9"/>
      <c r="B145" s="41" t="s">
        <v>219</v>
      </c>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row>
    <row r="146" spans="1:51" ht="59.25" customHeight="1" x14ac:dyDescent="0.15">
      <c r="A146" s="716"/>
      <c r="B146" s="716"/>
      <c r="C146" s="716" t="s">
        <v>24</v>
      </c>
      <c r="D146" s="716"/>
      <c r="E146" s="716"/>
      <c r="F146" s="716"/>
      <c r="G146" s="716"/>
      <c r="H146" s="716"/>
      <c r="I146" s="716"/>
      <c r="J146" s="717" t="s">
        <v>185</v>
      </c>
      <c r="K146" s="127"/>
      <c r="L146" s="127"/>
      <c r="M146" s="127"/>
      <c r="N146" s="127"/>
      <c r="O146" s="127"/>
      <c r="P146" s="400" t="s">
        <v>25</v>
      </c>
      <c r="Q146" s="400"/>
      <c r="R146" s="400"/>
      <c r="S146" s="400"/>
      <c r="T146" s="400"/>
      <c r="U146" s="400"/>
      <c r="V146" s="400"/>
      <c r="W146" s="400"/>
      <c r="X146" s="400"/>
      <c r="Y146" s="718" t="s">
        <v>184</v>
      </c>
      <c r="Z146" s="719"/>
      <c r="AA146" s="719"/>
      <c r="AB146" s="719"/>
      <c r="AC146" s="717" t="s">
        <v>209</v>
      </c>
      <c r="AD146" s="717"/>
      <c r="AE146" s="717"/>
      <c r="AF146" s="717"/>
      <c r="AG146" s="717"/>
      <c r="AH146" s="718" t="s">
        <v>224</v>
      </c>
      <c r="AI146" s="716"/>
      <c r="AJ146" s="716"/>
      <c r="AK146" s="716"/>
      <c r="AL146" s="716" t="s">
        <v>19</v>
      </c>
      <c r="AM146" s="716"/>
      <c r="AN146" s="716"/>
      <c r="AO146" s="720"/>
      <c r="AP146" s="739" t="s">
        <v>186</v>
      </c>
      <c r="AQ146" s="739"/>
      <c r="AR146" s="739"/>
      <c r="AS146" s="739"/>
      <c r="AT146" s="739"/>
      <c r="AU146" s="739"/>
      <c r="AV146" s="739"/>
      <c r="AW146" s="739"/>
      <c r="AX146" s="739"/>
    </row>
    <row r="147" spans="1:51" ht="30" customHeight="1" x14ac:dyDescent="0.15">
      <c r="A147" s="727">
        <v>1</v>
      </c>
      <c r="B147" s="727">
        <v>1</v>
      </c>
      <c r="C147" s="728" t="s">
        <v>673</v>
      </c>
      <c r="D147" s="729"/>
      <c r="E147" s="729"/>
      <c r="F147" s="729"/>
      <c r="G147" s="729"/>
      <c r="H147" s="729"/>
      <c r="I147" s="729"/>
      <c r="J147" s="730">
        <v>4010401022860</v>
      </c>
      <c r="K147" s="731"/>
      <c r="L147" s="731"/>
      <c r="M147" s="731"/>
      <c r="N147" s="731"/>
      <c r="O147" s="731"/>
      <c r="P147" s="732" t="s">
        <v>631</v>
      </c>
      <c r="Q147" s="733"/>
      <c r="R147" s="733"/>
      <c r="S147" s="733"/>
      <c r="T147" s="733"/>
      <c r="U147" s="733"/>
      <c r="V147" s="733"/>
      <c r="W147" s="733"/>
      <c r="X147" s="733"/>
      <c r="Y147" s="734">
        <v>11</v>
      </c>
      <c r="Z147" s="735"/>
      <c r="AA147" s="735"/>
      <c r="AB147" s="736"/>
      <c r="AC147" s="737" t="s">
        <v>231</v>
      </c>
      <c r="AD147" s="738"/>
      <c r="AE147" s="738"/>
      <c r="AF147" s="738"/>
      <c r="AG147" s="738"/>
      <c r="AH147" s="721" t="s">
        <v>634</v>
      </c>
      <c r="AI147" s="722"/>
      <c r="AJ147" s="722"/>
      <c r="AK147" s="722"/>
      <c r="AL147" s="723" t="s">
        <v>634</v>
      </c>
      <c r="AM147" s="724"/>
      <c r="AN147" s="724"/>
      <c r="AO147" s="725"/>
      <c r="AP147" s="726" t="s">
        <v>633</v>
      </c>
      <c r="AQ147" s="726"/>
      <c r="AR147" s="726"/>
      <c r="AS147" s="726"/>
      <c r="AT147" s="726"/>
      <c r="AU147" s="726"/>
      <c r="AV147" s="726"/>
      <c r="AW147" s="726"/>
      <c r="AX147" s="726"/>
    </row>
    <row r="148" spans="1:51" ht="30" customHeight="1" x14ac:dyDescent="0.15">
      <c r="A148" s="727">
        <v>2</v>
      </c>
      <c r="B148" s="727">
        <v>1</v>
      </c>
      <c r="C148" s="728" t="s">
        <v>635</v>
      </c>
      <c r="D148" s="729"/>
      <c r="E148" s="729"/>
      <c r="F148" s="729"/>
      <c r="G148" s="729"/>
      <c r="H148" s="729"/>
      <c r="I148" s="729"/>
      <c r="J148" s="730" t="s">
        <v>634</v>
      </c>
      <c r="K148" s="731"/>
      <c r="L148" s="731"/>
      <c r="M148" s="731"/>
      <c r="N148" s="731"/>
      <c r="O148" s="731"/>
      <c r="P148" s="732" t="s">
        <v>655</v>
      </c>
      <c r="Q148" s="733"/>
      <c r="R148" s="733"/>
      <c r="S148" s="733"/>
      <c r="T148" s="733"/>
      <c r="U148" s="733"/>
      <c r="V148" s="733"/>
      <c r="W148" s="733"/>
      <c r="X148" s="733"/>
      <c r="Y148" s="734">
        <v>6</v>
      </c>
      <c r="Z148" s="735"/>
      <c r="AA148" s="735"/>
      <c r="AB148" s="736"/>
      <c r="AC148" s="737" t="s">
        <v>232</v>
      </c>
      <c r="AD148" s="738"/>
      <c r="AE148" s="738"/>
      <c r="AF148" s="738"/>
      <c r="AG148" s="738"/>
      <c r="AH148" s="721" t="s">
        <v>634</v>
      </c>
      <c r="AI148" s="722"/>
      <c r="AJ148" s="722"/>
      <c r="AK148" s="722"/>
      <c r="AL148" s="723" t="s">
        <v>634</v>
      </c>
      <c r="AM148" s="724"/>
      <c r="AN148" s="724"/>
      <c r="AO148" s="725"/>
      <c r="AP148" s="726" t="s">
        <v>633</v>
      </c>
      <c r="AQ148" s="726"/>
      <c r="AR148" s="726"/>
      <c r="AS148" s="726"/>
      <c r="AT148" s="726"/>
      <c r="AU148" s="726"/>
      <c r="AV148" s="726"/>
      <c r="AW148" s="726"/>
      <c r="AX148" s="726"/>
      <c r="AY148">
        <f>COUNTA($C$148)</f>
        <v>1</v>
      </c>
    </row>
    <row r="149" spans="1:51" ht="30" customHeight="1" x14ac:dyDescent="0.15">
      <c r="A149" s="727">
        <v>3</v>
      </c>
      <c r="B149" s="727">
        <v>1</v>
      </c>
      <c r="C149" s="728" t="s">
        <v>636</v>
      </c>
      <c r="D149" s="729"/>
      <c r="E149" s="729"/>
      <c r="F149" s="729"/>
      <c r="G149" s="729"/>
      <c r="H149" s="729"/>
      <c r="I149" s="729"/>
      <c r="J149" s="730" t="s">
        <v>634</v>
      </c>
      <c r="K149" s="731"/>
      <c r="L149" s="731"/>
      <c r="M149" s="731"/>
      <c r="N149" s="731"/>
      <c r="O149" s="731"/>
      <c r="P149" s="732" t="s">
        <v>662</v>
      </c>
      <c r="Q149" s="733"/>
      <c r="R149" s="733"/>
      <c r="S149" s="733"/>
      <c r="T149" s="733"/>
      <c r="U149" s="733"/>
      <c r="V149" s="733"/>
      <c r="W149" s="733"/>
      <c r="X149" s="733"/>
      <c r="Y149" s="734">
        <v>5</v>
      </c>
      <c r="Z149" s="735"/>
      <c r="AA149" s="735"/>
      <c r="AB149" s="736"/>
      <c r="AC149" s="737" t="s">
        <v>232</v>
      </c>
      <c r="AD149" s="738"/>
      <c r="AE149" s="738"/>
      <c r="AF149" s="738"/>
      <c r="AG149" s="738"/>
      <c r="AH149" s="721" t="s">
        <v>634</v>
      </c>
      <c r="AI149" s="722"/>
      <c r="AJ149" s="722"/>
      <c r="AK149" s="722"/>
      <c r="AL149" s="723" t="s">
        <v>634</v>
      </c>
      <c r="AM149" s="724"/>
      <c r="AN149" s="724"/>
      <c r="AO149" s="725"/>
      <c r="AP149" s="726" t="s">
        <v>633</v>
      </c>
      <c r="AQ149" s="726"/>
      <c r="AR149" s="726"/>
      <c r="AS149" s="726"/>
      <c r="AT149" s="726"/>
      <c r="AU149" s="726"/>
      <c r="AV149" s="726"/>
      <c r="AW149" s="726"/>
      <c r="AX149" s="726"/>
      <c r="AY149">
        <f>COUNTA($C$149)</f>
        <v>1</v>
      </c>
    </row>
    <row r="150" spans="1:51" ht="43.15" customHeight="1" x14ac:dyDescent="0.15">
      <c r="A150" s="727">
        <v>4</v>
      </c>
      <c r="B150" s="727">
        <v>1</v>
      </c>
      <c r="C150" s="728" t="s">
        <v>663</v>
      </c>
      <c r="D150" s="729"/>
      <c r="E150" s="729"/>
      <c r="F150" s="729"/>
      <c r="G150" s="729"/>
      <c r="H150" s="729"/>
      <c r="I150" s="729"/>
      <c r="J150" s="730" t="s">
        <v>256</v>
      </c>
      <c r="K150" s="731"/>
      <c r="L150" s="731"/>
      <c r="M150" s="731"/>
      <c r="N150" s="731"/>
      <c r="O150" s="731"/>
      <c r="P150" s="732" t="s">
        <v>664</v>
      </c>
      <c r="Q150" s="733"/>
      <c r="R150" s="733"/>
      <c r="S150" s="733"/>
      <c r="T150" s="733"/>
      <c r="U150" s="733"/>
      <c r="V150" s="733"/>
      <c r="W150" s="733"/>
      <c r="X150" s="733"/>
      <c r="Y150" s="734">
        <v>5</v>
      </c>
      <c r="Z150" s="735"/>
      <c r="AA150" s="735"/>
      <c r="AB150" s="736"/>
      <c r="AC150" s="740" t="s">
        <v>232</v>
      </c>
      <c r="AD150" s="741"/>
      <c r="AE150" s="741"/>
      <c r="AF150" s="741"/>
      <c r="AG150" s="742"/>
      <c r="AH150" s="743" t="s">
        <v>256</v>
      </c>
      <c r="AI150" s="744"/>
      <c r="AJ150" s="744"/>
      <c r="AK150" s="745"/>
      <c r="AL150" s="723" t="s">
        <v>256</v>
      </c>
      <c r="AM150" s="724"/>
      <c r="AN150" s="724"/>
      <c r="AO150" s="725"/>
      <c r="AP150" s="726" t="s">
        <v>633</v>
      </c>
      <c r="AQ150" s="726"/>
      <c r="AR150" s="726"/>
      <c r="AS150" s="726"/>
      <c r="AT150" s="726"/>
      <c r="AU150" s="726"/>
      <c r="AV150" s="726"/>
      <c r="AW150" s="726"/>
      <c r="AX150" s="726"/>
      <c r="AY150">
        <f>COUNTA($C$150)</f>
        <v>1</v>
      </c>
    </row>
    <row r="151" spans="1:51" ht="52.15" customHeight="1" x14ac:dyDescent="0.15">
      <c r="A151" s="727">
        <v>5</v>
      </c>
      <c r="B151" s="727">
        <v>1</v>
      </c>
      <c r="C151" s="728" t="s">
        <v>637</v>
      </c>
      <c r="D151" s="729"/>
      <c r="E151" s="729"/>
      <c r="F151" s="729"/>
      <c r="G151" s="729"/>
      <c r="H151" s="729"/>
      <c r="I151" s="729"/>
      <c r="J151" s="730" t="s">
        <v>256</v>
      </c>
      <c r="K151" s="731"/>
      <c r="L151" s="731"/>
      <c r="M151" s="731"/>
      <c r="N151" s="731"/>
      <c r="O151" s="731"/>
      <c r="P151" s="732" t="s">
        <v>661</v>
      </c>
      <c r="Q151" s="733"/>
      <c r="R151" s="733"/>
      <c r="S151" s="733"/>
      <c r="T151" s="733"/>
      <c r="U151" s="733"/>
      <c r="V151" s="733"/>
      <c r="W151" s="733"/>
      <c r="X151" s="733"/>
      <c r="Y151" s="734">
        <v>3</v>
      </c>
      <c r="Z151" s="735"/>
      <c r="AA151" s="735"/>
      <c r="AB151" s="736"/>
      <c r="AC151" s="737" t="s">
        <v>232</v>
      </c>
      <c r="AD151" s="738"/>
      <c r="AE151" s="738"/>
      <c r="AF151" s="738"/>
      <c r="AG151" s="738"/>
      <c r="AH151" s="721" t="s">
        <v>256</v>
      </c>
      <c r="AI151" s="722"/>
      <c r="AJ151" s="722"/>
      <c r="AK151" s="722"/>
      <c r="AL151" s="723" t="s">
        <v>256</v>
      </c>
      <c r="AM151" s="724"/>
      <c r="AN151" s="724"/>
      <c r="AO151" s="725"/>
      <c r="AP151" s="726" t="s">
        <v>633</v>
      </c>
      <c r="AQ151" s="726"/>
      <c r="AR151" s="726"/>
      <c r="AS151" s="726"/>
      <c r="AT151" s="726"/>
      <c r="AU151" s="726"/>
      <c r="AV151" s="726"/>
      <c r="AW151" s="726"/>
      <c r="AX151" s="726"/>
      <c r="AY151">
        <f>COUNTA($C$151)</f>
        <v>1</v>
      </c>
    </row>
    <row r="152" spans="1:51" ht="39" customHeight="1" x14ac:dyDescent="0.15">
      <c r="A152" s="727">
        <v>6</v>
      </c>
      <c r="B152" s="727">
        <v>1</v>
      </c>
      <c r="C152" s="746" t="s">
        <v>675</v>
      </c>
      <c r="D152" s="747"/>
      <c r="E152" s="747"/>
      <c r="F152" s="747"/>
      <c r="G152" s="747"/>
      <c r="H152" s="747"/>
      <c r="I152" s="748"/>
      <c r="J152" s="749">
        <v>8010401079666</v>
      </c>
      <c r="K152" s="750"/>
      <c r="L152" s="750"/>
      <c r="M152" s="750"/>
      <c r="N152" s="750"/>
      <c r="O152" s="751"/>
      <c r="P152" s="752" t="s">
        <v>638</v>
      </c>
      <c r="Q152" s="753"/>
      <c r="R152" s="753"/>
      <c r="S152" s="753"/>
      <c r="T152" s="753"/>
      <c r="U152" s="753"/>
      <c r="V152" s="753"/>
      <c r="W152" s="753"/>
      <c r="X152" s="754"/>
      <c r="Y152" s="734">
        <v>2</v>
      </c>
      <c r="Z152" s="735"/>
      <c r="AA152" s="735"/>
      <c r="AB152" s="736"/>
      <c r="AC152" s="740" t="s">
        <v>230</v>
      </c>
      <c r="AD152" s="741"/>
      <c r="AE152" s="741"/>
      <c r="AF152" s="741"/>
      <c r="AG152" s="742"/>
      <c r="AH152" s="743" t="s">
        <v>256</v>
      </c>
      <c r="AI152" s="744"/>
      <c r="AJ152" s="744"/>
      <c r="AK152" s="745"/>
      <c r="AL152" s="723" t="s">
        <v>256</v>
      </c>
      <c r="AM152" s="724"/>
      <c r="AN152" s="724"/>
      <c r="AO152" s="725"/>
      <c r="AP152" s="755" t="s">
        <v>633</v>
      </c>
      <c r="AQ152" s="756"/>
      <c r="AR152" s="756"/>
      <c r="AS152" s="756"/>
      <c r="AT152" s="756"/>
      <c r="AU152" s="756"/>
      <c r="AV152" s="756"/>
      <c r="AW152" s="756"/>
      <c r="AX152" s="757"/>
      <c r="AY152">
        <f>COUNTA($C$152)</f>
        <v>1</v>
      </c>
    </row>
    <row r="153" spans="1:51" ht="30" customHeight="1" x14ac:dyDescent="0.15">
      <c r="A153" s="727">
        <v>7</v>
      </c>
      <c r="B153" s="727">
        <v>1</v>
      </c>
      <c r="C153" s="746" t="s">
        <v>659</v>
      </c>
      <c r="D153" s="747"/>
      <c r="E153" s="747"/>
      <c r="F153" s="747"/>
      <c r="G153" s="747"/>
      <c r="H153" s="747"/>
      <c r="I153" s="748"/>
      <c r="J153" s="730" t="s">
        <v>256</v>
      </c>
      <c r="K153" s="731"/>
      <c r="L153" s="731"/>
      <c r="M153" s="731"/>
      <c r="N153" s="731"/>
      <c r="O153" s="731"/>
      <c r="P153" s="752" t="s">
        <v>660</v>
      </c>
      <c r="Q153" s="753"/>
      <c r="R153" s="753"/>
      <c r="S153" s="753"/>
      <c r="T153" s="753"/>
      <c r="U153" s="753"/>
      <c r="V153" s="753"/>
      <c r="W153" s="753"/>
      <c r="X153" s="754"/>
      <c r="Y153" s="734">
        <v>1</v>
      </c>
      <c r="Z153" s="735"/>
      <c r="AA153" s="735"/>
      <c r="AB153" s="736"/>
      <c r="AC153" s="737" t="s">
        <v>232</v>
      </c>
      <c r="AD153" s="738"/>
      <c r="AE153" s="738"/>
      <c r="AF153" s="738"/>
      <c r="AG153" s="738"/>
      <c r="AH153" s="721" t="s">
        <v>256</v>
      </c>
      <c r="AI153" s="722"/>
      <c r="AJ153" s="722"/>
      <c r="AK153" s="722"/>
      <c r="AL153" s="723" t="s">
        <v>256</v>
      </c>
      <c r="AM153" s="724"/>
      <c r="AN153" s="724"/>
      <c r="AO153" s="725"/>
      <c r="AP153" s="726" t="s">
        <v>633</v>
      </c>
      <c r="AQ153" s="726"/>
      <c r="AR153" s="726"/>
      <c r="AS153" s="726"/>
      <c r="AT153" s="726"/>
      <c r="AU153" s="726"/>
      <c r="AV153" s="726"/>
      <c r="AW153" s="726"/>
      <c r="AX153" s="726"/>
      <c r="AY153">
        <f>COUNTA($C$153)</f>
        <v>1</v>
      </c>
    </row>
    <row r="154" spans="1:51" ht="30" customHeight="1" x14ac:dyDescent="0.15">
      <c r="A154" s="727">
        <v>8</v>
      </c>
      <c r="B154" s="727">
        <v>1</v>
      </c>
      <c r="C154" s="746" t="s">
        <v>676</v>
      </c>
      <c r="D154" s="747"/>
      <c r="E154" s="747"/>
      <c r="F154" s="747"/>
      <c r="G154" s="747"/>
      <c r="H154" s="747"/>
      <c r="I154" s="748"/>
      <c r="J154" s="749">
        <v>1010701022159</v>
      </c>
      <c r="K154" s="750"/>
      <c r="L154" s="750"/>
      <c r="M154" s="750"/>
      <c r="N154" s="750"/>
      <c r="O154" s="751"/>
      <c r="P154" s="752" t="s">
        <v>639</v>
      </c>
      <c r="Q154" s="753"/>
      <c r="R154" s="753"/>
      <c r="S154" s="753"/>
      <c r="T154" s="753"/>
      <c r="U154" s="753"/>
      <c r="V154" s="753"/>
      <c r="W154" s="753"/>
      <c r="X154" s="754"/>
      <c r="Y154" s="734">
        <v>1</v>
      </c>
      <c r="Z154" s="735"/>
      <c r="AA154" s="735"/>
      <c r="AB154" s="736"/>
      <c r="AC154" s="740" t="s">
        <v>231</v>
      </c>
      <c r="AD154" s="741"/>
      <c r="AE154" s="741"/>
      <c r="AF154" s="741"/>
      <c r="AG154" s="742"/>
      <c r="AH154" s="743" t="s">
        <v>256</v>
      </c>
      <c r="AI154" s="744"/>
      <c r="AJ154" s="744"/>
      <c r="AK154" s="745"/>
      <c r="AL154" s="723" t="s">
        <v>256</v>
      </c>
      <c r="AM154" s="724"/>
      <c r="AN154" s="724"/>
      <c r="AO154" s="725"/>
      <c r="AP154" s="755" t="s">
        <v>633</v>
      </c>
      <c r="AQ154" s="756"/>
      <c r="AR154" s="756"/>
      <c r="AS154" s="756"/>
      <c r="AT154" s="756"/>
      <c r="AU154" s="756"/>
      <c r="AV154" s="756"/>
      <c r="AW154" s="756"/>
      <c r="AX154" s="757"/>
      <c r="AY154">
        <f>COUNTA($C$154)</f>
        <v>1</v>
      </c>
    </row>
    <row r="155" spans="1:51" ht="30" customHeight="1" x14ac:dyDescent="0.15">
      <c r="A155" s="727">
        <v>9</v>
      </c>
      <c r="B155" s="727">
        <v>1</v>
      </c>
      <c r="C155" s="746" t="s">
        <v>677</v>
      </c>
      <c r="D155" s="747"/>
      <c r="E155" s="747"/>
      <c r="F155" s="747"/>
      <c r="G155" s="747"/>
      <c r="H155" s="747"/>
      <c r="I155" s="748"/>
      <c r="J155" s="749">
        <v>6011001031465</v>
      </c>
      <c r="K155" s="750"/>
      <c r="L155" s="750"/>
      <c r="M155" s="750"/>
      <c r="N155" s="750"/>
      <c r="O155" s="751"/>
      <c r="P155" s="752" t="s">
        <v>640</v>
      </c>
      <c r="Q155" s="753"/>
      <c r="R155" s="753"/>
      <c r="S155" s="753"/>
      <c r="T155" s="753"/>
      <c r="U155" s="753"/>
      <c r="V155" s="753"/>
      <c r="W155" s="753"/>
      <c r="X155" s="754"/>
      <c r="Y155" s="734">
        <v>1</v>
      </c>
      <c r="Z155" s="735"/>
      <c r="AA155" s="735"/>
      <c r="AB155" s="736"/>
      <c r="AC155" s="740" t="s">
        <v>231</v>
      </c>
      <c r="AD155" s="741"/>
      <c r="AE155" s="741"/>
      <c r="AF155" s="741"/>
      <c r="AG155" s="742"/>
      <c r="AH155" s="743" t="s">
        <v>256</v>
      </c>
      <c r="AI155" s="744"/>
      <c r="AJ155" s="744"/>
      <c r="AK155" s="745"/>
      <c r="AL155" s="723" t="s">
        <v>256</v>
      </c>
      <c r="AM155" s="724"/>
      <c r="AN155" s="724"/>
      <c r="AO155" s="725"/>
      <c r="AP155" s="755" t="s">
        <v>633</v>
      </c>
      <c r="AQ155" s="756"/>
      <c r="AR155" s="756"/>
      <c r="AS155" s="756"/>
      <c r="AT155" s="756"/>
      <c r="AU155" s="756"/>
      <c r="AV155" s="756"/>
      <c r="AW155" s="756"/>
      <c r="AX155" s="757"/>
      <c r="AY155">
        <f>COUNTA($C$155)</f>
        <v>1</v>
      </c>
    </row>
    <row r="156" spans="1:51" ht="30" customHeight="1" x14ac:dyDescent="0.15">
      <c r="A156" s="727">
        <v>10</v>
      </c>
      <c r="B156" s="727">
        <v>1</v>
      </c>
      <c r="C156" s="746" t="s">
        <v>678</v>
      </c>
      <c r="D156" s="747"/>
      <c r="E156" s="747"/>
      <c r="F156" s="747"/>
      <c r="G156" s="747"/>
      <c r="H156" s="747"/>
      <c r="I156" s="748"/>
      <c r="J156" s="749">
        <v>9011101031552</v>
      </c>
      <c r="K156" s="750"/>
      <c r="L156" s="750"/>
      <c r="M156" s="750"/>
      <c r="N156" s="750"/>
      <c r="O156" s="751"/>
      <c r="P156" s="752" t="s">
        <v>641</v>
      </c>
      <c r="Q156" s="753"/>
      <c r="R156" s="753"/>
      <c r="S156" s="753"/>
      <c r="T156" s="753"/>
      <c r="U156" s="753"/>
      <c r="V156" s="753"/>
      <c r="W156" s="753"/>
      <c r="X156" s="754"/>
      <c r="Y156" s="734">
        <v>1</v>
      </c>
      <c r="Z156" s="735"/>
      <c r="AA156" s="735"/>
      <c r="AB156" s="736"/>
      <c r="AC156" s="740" t="s">
        <v>231</v>
      </c>
      <c r="AD156" s="741"/>
      <c r="AE156" s="741"/>
      <c r="AF156" s="741"/>
      <c r="AG156" s="742"/>
      <c r="AH156" s="743" t="s">
        <v>256</v>
      </c>
      <c r="AI156" s="744"/>
      <c r="AJ156" s="744"/>
      <c r="AK156" s="745"/>
      <c r="AL156" s="723" t="s">
        <v>256</v>
      </c>
      <c r="AM156" s="724"/>
      <c r="AN156" s="724"/>
      <c r="AO156" s="725"/>
      <c r="AP156" s="755" t="s">
        <v>633</v>
      </c>
      <c r="AQ156" s="756"/>
      <c r="AR156" s="756"/>
      <c r="AS156" s="756"/>
      <c r="AT156" s="756"/>
      <c r="AU156" s="756"/>
      <c r="AV156" s="756"/>
      <c r="AW156" s="756"/>
      <c r="AX156" s="757"/>
      <c r="AY156">
        <f>COUNTA($C$156)</f>
        <v>1</v>
      </c>
    </row>
    <row r="157" spans="1:51" ht="24.75" customHeight="1" x14ac:dyDescent="0.15">
      <c r="A157" s="46"/>
      <c r="B157" s="46"/>
      <c r="C157" s="46"/>
      <c r="D157" s="46"/>
      <c r="E157" s="46"/>
      <c r="F157" s="46"/>
      <c r="G157" s="46"/>
      <c r="H157" s="46"/>
      <c r="I157" s="46"/>
      <c r="J157" s="47"/>
      <c r="K157" s="47"/>
      <c r="L157" s="47"/>
      <c r="M157" s="47"/>
      <c r="N157" s="47"/>
      <c r="O157" s="47"/>
      <c r="P157" s="48"/>
      <c r="Q157" s="48"/>
      <c r="R157" s="48"/>
      <c r="S157" s="48"/>
      <c r="T157" s="48"/>
      <c r="U157" s="48"/>
      <c r="V157" s="48"/>
      <c r="W157" s="48"/>
      <c r="X157" s="48"/>
      <c r="Y157" s="49"/>
      <c r="Z157" s="49"/>
      <c r="AA157" s="49"/>
      <c r="AB157" s="49"/>
      <c r="AC157" s="49"/>
      <c r="AD157" s="49"/>
      <c r="AE157" s="49"/>
      <c r="AF157" s="49"/>
      <c r="AG157" s="49"/>
      <c r="AH157" s="49"/>
      <c r="AI157" s="49"/>
      <c r="AJ157" s="49"/>
      <c r="AK157" s="49"/>
      <c r="AL157" s="49"/>
      <c r="AM157" s="49"/>
      <c r="AN157" s="49"/>
      <c r="AO157" s="49"/>
      <c r="AP157" s="48"/>
      <c r="AQ157" s="48"/>
      <c r="AR157" s="48"/>
      <c r="AS157" s="48"/>
      <c r="AT157" s="48"/>
      <c r="AU157" s="48"/>
      <c r="AV157" s="48"/>
      <c r="AW157" s="48"/>
      <c r="AX157" s="48"/>
      <c r="AY157">
        <f>COUNTA($C$160)</f>
        <v>1</v>
      </c>
    </row>
    <row r="158" spans="1:51" ht="24.75" customHeight="1" x14ac:dyDescent="0.15">
      <c r="A158" s="46"/>
      <c r="B158" s="50" t="s">
        <v>167</v>
      </c>
      <c r="C158" s="46"/>
      <c r="D158" s="46"/>
      <c r="E158" s="46"/>
      <c r="F158" s="46"/>
      <c r="G158" s="46"/>
      <c r="H158" s="46"/>
      <c r="I158" s="46"/>
      <c r="J158" s="46"/>
      <c r="K158" s="46"/>
      <c r="L158" s="46"/>
      <c r="M158" s="46"/>
      <c r="N158" s="46"/>
      <c r="O158" s="46"/>
      <c r="P158" s="51"/>
      <c r="Q158" s="51"/>
      <c r="R158" s="51"/>
      <c r="S158" s="51"/>
      <c r="T158" s="51"/>
      <c r="U158" s="51"/>
      <c r="V158" s="51"/>
      <c r="W158" s="51"/>
      <c r="X158" s="51"/>
      <c r="Y158" s="52"/>
      <c r="Z158" s="52"/>
      <c r="AA158" s="52"/>
      <c r="AB158" s="52"/>
      <c r="AC158" s="52"/>
      <c r="AD158" s="52"/>
      <c r="AE158" s="52"/>
      <c r="AF158" s="52"/>
      <c r="AG158" s="52"/>
      <c r="AH158" s="52"/>
      <c r="AI158" s="52"/>
      <c r="AJ158" s="52"/>
      <c r="AK158" s="52"/>
      <c r="AL158" s="52"/>
      <c r="AM158" s="52"/>
      <c r="AN158" s="52"/>
      <c r="AO158" s="52"/>
      <c r="AP158" s="51"/>
      <c r="AQ158" s="51"/>
      <c r="AR158" s="51"/>
      <c r="AS158" s="51"/>
      <c r="AT158" s="51"/>
      <c r="AU158" s="51"/>
      <c r="AV158" s="51"/>
      <c r="AW158" s="51"/>
      <c r="AX158" s="51"/>
      <c r="AY158">
        <f>$AY$157</f>
        <v>1</v>
      </c>
    </row>
    <row r="159" spans="1:51" ht="59.25" customHeight="1" x14ac:dyDescent="0.15">
      <c r="A159" s="716"/>
      <c r="B159" s="716"/>
      <c r="C159" s="716" t="s">
        <v>24</v>
      </c>
      <c r="D159" s="716"/>
      <c r="E159" s="716"/>
      <c r="F159" s="716"/>
      <c r="G159" s="716"/>
      <c r="H159" s="716"/>
      <c r="I159" s="716"/>
      <c r="J159" s="717" t="s">
        <v>185</v>
      </c>
      <c r="K159" s="127"/>
      <c r="L159" s="127"/>
      <c r="M159" s="127"/>
      <c r="N159" s="127"/>
      <c r="O159" s="127"/>
      <c r="P159" s="400" t="s">
        <v>25</v>
      </c>
      <c r="Q159" s="400"/>
      <c r="R159" s="400"/>
      <c r="S159" s="400"/>
      <c r="T159" s="400"/>
      <c r="U159" s="400"/>
      <c r="V159" s="400"/>
      <c r="W159" s="400"/>
      <c r="X159" s="400"/>
      <c r="Y159" s="718" t="s">
        <v>184</v>
      </c>
      <c r="Z159" s="719"/>
      <c r="AA159" s="719"/>
      <c r="AB159" s="719"/>
      <c r="AC159" s="717" t="s">
        <v>209</v>
      </c>
      <c r="AD159" s="717"/>
      <c r="AE159" s="717"/>
      <c r="AF159" s="717"/>
      <c r="AG159" s="717"/>
      <c r="AH159" s="718" t="s">
        <v>224</v>
      </c>
      <c r="AI159" s="716"/>
      <c r="AJ159" s="716"/>
      <c r="AK159" s="716"/>
      <c r="AL159" s="716" t="s">
        <v>19</v>
      </c>
      <c r="AM159" s="716"/>
      <c r="AN159" s="716"/>
      <c r="AO159" s="720"/>
      <c r="AP159" s="739" t="s">
        <v>186</v>
      </c>
      <c r="AQ159" s="739"/>
      <c r="AR159" s="739"/>
      <c r="AS159" s="739"/>
      <c r="AT159" s="739"/>
      <c r="AU159" s="739"/>
      <c r="AV159" s="739"/>
      <c r="AW159" s="739"/>
      <c r="AX159" s="739"/>
      <c r="AY159">
        <f>$AY$157</f>
        <v>1</v>
      </c>
    </row>
    <row r="160" spans="1:51" ht="30" customHeight="1" x14ac:dyDescent="0.15">
      <c r="A160" s="727">
        <v>1</v>
      </c>
      <c r="B160" s="727">
        <v>1</v>
      </c>
      <c r="C160" s="728" t="s">
        <v>643</v>
      </c>
      <c r="D160" s="729"/>
      <c r="E160" s="729"/>
      <c r="F160" s="729"/>
      <c r="G160" s="729"/>
      <c r="H160" s="729"/>
      <c r="I160" s="729"/>
      <c r="J160" s="730" t="s">
        <v>585</v>
      </c>
      <c r="K160" s="731"/>
      <c r="L160" s="731"/>
      <c r="M160" s="731"/>
      <c r="N160" s="731"/>
      <c r="O160" s="731"/>
      <c r="P160" s="732" t="s">
        <v>642</v>
      </c>
      <c r="Q160" s="733"/>
      <c r="R160" s="733"/>
      <c r="S160" s="733"/>
      <c r="T160" s="733"/>
      <c r="U160" s="733"/>
      <c r="V160" s="733"/>
      <c r="W160" s="733"/>
      <c r="X160" s="733"/>
      <c r="Y160" s="734">
        <v>5</v>
      </c>
      <c r="Z160" s="735"/>
      <c r="AA160" s="735"/>
      <c r="AB160" s="736"/>
      <c r="AC160" s="737" t="s">
        <v>75</v>
      </c>
      <c r="AD160" s="738"/>
      <c r="AE160" s="738"/>
      <c r="AF160" s="738"/>
      <c r="AG160" s="738"/>
      <c r="AH160" s="721" t="s">
        <v>585</v>
      </c>
      <c r="AI160" s="722"/>
      <c r="AJ160" s="722"/>
      <c r="AK160" s="722"/>
      <c r="AL160" s="723" t="s">
        <v>585</v>
      </c>
      <c r="AM160" s="724"/>
      <c r="AN160" s="724"/>
      <c r="AO160" s="725"/>
      <c r="AP160" s="726" t="s">
        <v>632</v>
      </c>
      <c r="AQ160" s="726"/>
      <c r="AR160" s="726"/>
      <c r="AS160" s="726"/>
      <c r="AT160" s="726"/>
      <c r="AU160" s="726"/>
      <c r="AV160" s="726"/>
      <c r="AW160" s="726"/>
      <c r="AX160" s="726"/>
      <c r="AY160">
        <f>$AY$157</f>
        <v>1</v>
      </c>
    </row>
    <row r="161" spans="1:51" ht="30" customHeight="1" x14ac:dyDescent="0.15">
      <c r="A161" s="727">
        <v>2</v>
      </c>
      <c r="B161" s="727">
        <v>1</v>
      </c>
      <c r="C161" s="728" t="s">
        <v>644</v>
      </c>
      <c r="D161" s="729"/>
      <c r="E161" s="729"/>
      <c r="F161" s="729"/>
      <c r="G161" s="729"/>
      <c r="H161" s="729"/>
      <c r="I161" s="729"/>
      <c r="J161" s="730" t="s">
        <v>585</v>
      </c>
      <c r="K161" s="731"/>
      <c r="L161" s="731"/>
      <c r="M161" s="731"/>
      <c r="N161" s="731"/>
      <c r="O161" s="731"/>
      <c r="P161" s="732" t="s">
        <v>642</v>
      </c>
      <c r="Q161" s="733"/>
      <c r="R161" s="733"/>
      <c r="S161" s="733"/>
      <c r="T161" s="733"/>
      <c r="U161" s="733"/>
      <c r="V161" s="733"/>
      <c r="W161" s="733"/>
      <c r="X161" s="733"/>
      <c r="Y161" s="734">
        <v>5</v>
      </c>
      <c r="Z161" s="735"/>
      <c r="AA161" s="735"/>
      <c r="AB161" s="736"/>
      <c r="AC161" s="737" t="s">
        <v>75</v>
      </c>
      <c r="AD161" s="738"/>
      <c r="AE161" s="738"/>
      <c r="AF161" s="738"/>
      <c r="AG161" s="738"/>
      <c r="AH161" s="721" t="s">
        <v>585</v>
      </c>
      <c r="AI161" s="722"/>
      <c r="AJ161" s="722"/>
      <c r="AK161" s="722"/>
      <c r="AL161" s="723" t="s">
        <v>585</v>
      </c>
      <c r="AM161" s="724"/>
      <c r="AN161" s="724"/>
      <c r="AO161" s="725"/>
      <c r="AP161" s="726" t="s">
        <v>632</v>
      </c>
      <c r="AQ161" s="726"/>
      <c r="AR161" s="726"/>
      <c r="AS161" s="726"/>
      <c r="AT161" s="726"/>
      <c r="AU161" s="726"/>
      <c r="AV161" s="726"/>
      <c r="AW161" s="726"/>
      <c r="AX161" s="726"/>
      <c r="AY161">
        <f>COUNTA($C$161)</f>
        <v>1</v>
      </c>
    </row>
    <row r="162" spans="1:51" ht="30" customHeight="1" x14ac:dyDescent="0.15">
      <c r="A162" s="727">
        <v>3</v>
      </c>
      <c r="B162" s="727">
        <v>1</v>
      </c>
      <c r="C162" s="728" t="s">
        <v>645</v>
      </c>
      <c r="D162" s="729"/>
      <c r="E162" s="729"/>
      <c r="F162" s="729"/>
      <c r="G162" s="729"/>
      <c r="H162" s="729"/>
      <c r="I162" s="729"/>
      <c r="J162" s="730" t="s">
        <v>585</v>
      </c>
      <c r="K162" s="731"/>
      <c r="L162" s="731"/>
      <c r="M162" s="731"/>
      <c r="N162" s="731"/>
      <c r="O162" s="731"/>
      <c r="P162" s="732" t="s">
        <v>642</v>
      </c>
      <c r="Q162" s="733"/>
      <c r="R162" s="733"/>
      <c r="S162" s="733"/>
      <c r="T162" s="733"/>
      <c r="U162" s="733"/>
      <c r="V162" s="733"/>
      <c r="W162" s="733"/>
      <c r="X162" s="733"/>
      <c r="Y162" s="734">
        <v>4</v>
      </c>
      <c r="Z162" s="735"/>
      <c r="AA162" s="735"/>
      <c r="AB162" s="736"/>
      <c r="AC162" s="737" t="s">
        <v>75</v>
      </c>
      <c r="AD162" s="738"/>
      <c r="AE162" s="738"/>
      <c r="AF162" s="738"/>
      <c r="AG162" s="738"/>
      <c r="AH162" s="758" t="s">
        <v>585</v>
      </c>
      <c r="AI162" s="759"/>
      <c r="AJ162" s="759"/>
      <c r="AK162" s="759"/>
      <c r="AL162" s="723" t="s">
        <v>585</v>
      </c>
      <c r="AM162" s="724"/>
      <c r="AN162" s="724"/>
      <c r="AO162" s="725"/>
      <c r="AP162" s="726" t="s">
        <v>632</v>
      </c>
      <c r="AQ162" s="726"/>
      <c r="AR162" s="726"/>
      <c r="AS162" s="726"/>
      <c r="AT162" s="726"/>
      <c r="AU162" s="726"/>
      <c r="AV162" s="726"/>
      <c r="AW162" s="726"/>
      <c r="AX162" s="726"/>
      <c r="AY162">
        <f>COUNTA($C$162)</f>
        <v>1</v>
      </c>
    </row>
    <row r="163" spans="1:51" ht="30" customHeight="1" x14ac:dyDescent="0.15">
      <c r="A163" s="727">
        <v>4</v>
      </c>
      <c r="B163" s="727">
        <v>1</v>
      </c>
      <c r="C163" s="728" t="s">
        <v>646</v>
      </c>
      <c r="D163" s="729"/>
      <c r="E163" s="729"/>
      <c r="F163" s="729"/>
      <c r="G163" s="729"/>
      <c r="H163" s="729"/>
      <c r="I163" s="729"/>
      <c r="J163" s="730" t="s">
        <v>585</v>
      </c>
      <c r="K163" s="731"/>
      <c r="L163" s="731"/>
      <c r="M163" s="731"/>
      <c r="N163" s="731"/>
      <c r="O163" s="731"/>
      <c r="P163" s="732" t="s">
        <v>642</v>
      </c>
      <c r="Q163" s="733"/>
      <c r="R163" s="733"/>
      <c r="S163" s="733"/>
      <c r="T163" s="733"/>
      <c r="U163" s="733"/>
      <c r="V163" s="733"/>
      <c r="W163" s="733"/>
      <c r="X163" s="733"/>
      <c r="Y163" s="734">
        <v>3</v>
      </c>
      <c r="Z163" s="735"/>
      <c r="AA163" s="735"/>
      <c r="AB163" s="736"/>
      <c r="AC163" s="737" t="s">
        <v>75</v>
      </c>
      <c r="AD163" s="738"/>
      <c r="AE163" s="738"/>
      <c r="AF163" s="738"/>
      <c r="AG163" s="738"/>
      <c r="AH163" s="758" t="s">
        <v>585</v>
      </c>
      <c r="AI163" s="759"/>
      <c r="AJ163" s="759"/>
      <c r="AK163" s="759"/>
      <c r="AL163" s="723" t="s">
        <v>585</v>
      </c>
      <c r="AM163" s="724"/>
      <c r="AN163" s="724"/>
      <c r="AO163" s="725"/>
      <c r="AP163" s="726" t="s">
        <v>632</v>
      </c>
      <c r="AQ163" s="726"/>
      <c r="AR163" s="726"/>
      <c r="AS163" s="726"/>
      <c r="AT163" s="726"/>
      <c r="AU163" s="726"/>
      <c r="AV163" s="726"/>
      <c r="AW163" s="726"/>
      <c r="AX163" s="726"/>
      <c r="AY163">
        <f>COUNTA($C$163)</f>
        <v>1</v>
      </c>
    </row>
    <row r="164" spans="1:51" ht="30" customHeight="1" x14ac:dyDescent="0.15">
      <c r="A164" s="727">
        <v>5</v>
      </c>
      <c r="B164" s="727">
        <v>1</v>
      </c>
      <c r="C164" s="728" t="s">
        <v>647</v>
      </c>
      <c r="D164" s="729"/>
      <c r="E164" s="729"/>
      <c r="F164" s="729"/>
      <c r="G164" s="729"/>
      <c r="H164" s="729"/>
      <c r="I164" s="729"/>
      <c r="J164" s="730" t="s">
        <v>585</v>
      </c>
      <c r="K164" s="731"/>
      <c r="L164" s="731"/>
      <c r="M164" s="731"/>
      <c r="N164" s="731"/>
      <c r="O164" s="731"/>
      <c r="P164" s="732" t="s">
        <v>642</v>
      </c>
      <c r="Q164" s="733"/>
      <c r="R164" s="733"/>
      <c r="S164" s="733"/>
      <c r="T164" s="733"/>
      <c r="U164" s="733"/>
      <c r="V164" s="733"/>
      <c r="W164" s="733"/>
      <c r="X164" s="733"/>
      <c r="Y164" s="734">
        <v>3</v>
      </c>
      <c r="Z164" s="735"/>
      <c r="AA164" s="735"/>
      <c r="AB164" s="736"/>
      <c r="AC164" s="737" t="s">
        <v>75</v>
      </c>
      <c r="AD164" s="738"/>
      <c r="AE164" s="738"/>
      <c r="AF164" s="738"/>
      <c r="AG164" s="738"/>
      <c r="AH164" s="758" t="s">
        <v>585</v>
      </c>
      <c r="AI164" s="759"/>
      <c r="AJ164" s="759"/>
      <c r="AK164" s="759"/>
      <c r="AL164" s="723" t="s">
        <v>585</v>
      </c>
      <c r="AM164" s="724"/>
      <c r="AN164" s="724"/>
      <c r="AO164" s="725"/>
      <c r="AP164" s="726" t="s">
        <v>632</v>
      </c>
      <c r="AQ164" s="726"/>
      <c r="AR164" s="726"/>
      <c r="AS164" s="726"/>
      <c r="AT164" s="726"/>
      <c r="AU164" s="726"/>
      <c r="AV164" s="726"/>
      <c r="AW164" s="726"/>
      <c r="AX164" s="726"/>
      <c r="AY164">
        <f>COUNTA($C$164)</f>
        <v>1</v>
      </c>
    </row>
    <row r="165" spans="1:51" ht="30" customHeight="1" x14ac:dyDescent="0.15">
      <c r="A165" s="727">
        <v>6</v>
      </c>
      <c r="B165" s="727">
        <v>1</v>
      </c>
      <c r="C165" s="728" t="s">
        <v>648</v>
      </c>
      <c r="D165" s="729"/>
      <c r="E165" s="729"/>
      <c r="F165" s="729"/>
      <c r="G165" s="729"/>
      <c r="H165" s="729"/>
      <c r="I165" s="729"/>
      <c r="J165" s="730" t="s">
        <v>585</v>
      </c>
      <c r="K165" s="731"/>
      <c r="L165" s="731"/>
      <c r="M165" s="731"/>
      <c r="N165" s="731"/>
      <c r="O165" s="731"/>
      <c r="P165" s="732" t="s">
        <v>642</v>
      </c>
      <c r="Q165" s="733"/>
      <c r="R165" s="733"/>
      <c r="S165" s="733"/>
      <c r="T165" s="733"/>
      <c r="U165" s="733"/>
      <c r="V165" s="733"/>
      <c r="W165" s="733"/>
      <c r="X165" s="733"/>
      <c r="Y165" s="734">
        <v>3</v>
      </c>
      <c r="Z165" s="735"/>
      <c r="AA165" s="735"/>
      <c r="AB165" s="736"/>
      <c r="AC165" s="737" t="s">
        <v>75</v>
      </c>
      <c r="AD165" s="738"/>
      <c r="AE165" s="738"/>
      <c r="AF165" s="738"/>
      <c r="AG165" s="738"/>
      <c r="AH165" s="758" t="s">
        <v>585</v>
      </c>
      <c r="AI165" s="759"/>
      <c r="AJ165" s="759"/>
      <c r="AK165" s="759"/>
      <c r="AL165" s="723" t="s">
        <v>585</v>
      </c>
      <c r="AM165" s="724"/>
      <c r="AN165" s="724"/>
      <c r="AO165" s="725"/>
      <c r="AP165" s="726" t="s">
        <v>632</v>
      </c>
      <c r="AQ165" s="726"/>
      <c r="AR165" s="726"/>
      <c r="AS165" s="726"/>
      <c r="AT165" s="726"/>
      <c r="AU165" s="726"/>
      <c r="AV165" s="726"/>
      <c r="AW165" s="726"/>
      <c r="AX165" s="726"/>
      <c r="AY165">
        <f>COUNTA($C$165)</f>
        <v>1</v>
      </c>
    </row>
    <row r="166" spans="1:51" ht="30" customHeight="1" x14ac:dyDescent="0.15">
      <c r="A166" s="727">
        <v>7</v>
      </c>
      <c r="B166" s="727">
        <v>1</v>
      </c>
      <c r="C166" s="728" t="s">
        <v>649</v>
      </c>
      <c r="D166" s="729"/>
      <c r="E166" s="729"/>
      <c r="F166" s="729"/>
      <c r="G166" s="729"/>
      <c r="H166" s="729"/>
      <c r="I166" s="729"/>
      <c r="J166" s="730" t="s">
        <v>585</v>
      </c>
      <c r="K166" s="731"/>
      <c r="L166" s="731"/>
      <c r="M166" s="731"/>
      <c r="N166" s="731"/>
      <c r="O166" s="731"/>
      <c r="P166" s="732" t="s">
        <v>642</v>
      </c>
      <c r="Q166" s="733"/>
      <c r="R166" s="733"/>
      <c r="S166" s="733"/>
      <c r="T166" s="733"/>
      <c r="U166" s="733"/>
      <c r="V166" s="733"/>
      <c r="W166" s="733"/>
      <c r="X166" s="733"/>
      <c r="Y166" s="734">
        <v>3</v>
      </c>
      <c r="Z166" s="735"/>
      <c r="AA166" s="735"/>
      <c r="AB166" s="736"/>
      <c r="AC166" s="737" t="s">
        <v>75</v>
      </c>
      <c r="AD166" s="738"/>
      <c r="AE166" s="738"/>
      <c r="AF166" s="738"/>
      <c r="AG166" s="738"/>
      <c r="AH166" s="758" t="s">
        <v>585</v>
      </c>
      <c r="AI166" s="759"/>
      <c r="AJ166" s="759"/>
      <c r="AK166" s="759"/>
      <c r="AL166" s="723" t="s">
        <v>585</v>
      </c>
      <c r="AM166" s="724"/>
      <c r="AN166" s="724"/>
      <c r="AO166" s="725"/>
      <c r="AP166" s="726" t="s">
        <v>632</v>
      </c>
      <c r="AQ166" s="726"/>
      <c r="AR166" s="726"/>
      <c r="AS166" s="726"/>
      <c r="AT166" s="726"/>
      <c r="AU166" s="726"/>
      <c r="AV166" s="726"/>
      <c r="AW166" s="726"/>
      <c r="AX166" s="726"/>
      <c r="AY166">
        <f>COUNTA($C$166)</f>
        <v>1</v>
      </c>
    </row>
    <row r="167" spans="1:51" ht="30" customHeight="1" x14ac:dyDescent="0.15">
      <c r="A167" s="727">
        <v>8</v>
      </c>
      <c r="B167" s="727">
        <v>1</v>
      </c>
      <c r="C167" s="728" t="s">
        <v>650</v>
      </c>
      <c r="D167" s="729"/>
      <c r="E167" s="729"/>
      <c r="F167" s="729"/>
      <c r="G167" s="729"/>
      <c r="H167" s="729"/>
      <c r="I167" s="729"/>
      <c r="J167" s="730" t="s">
        <v>585</v>
      </c>
      <c r="K167" s="731"/>
      <c r="L167" s="731"/>
      <c r="M167" s="731"/>
      <c r="N167" s="731"/>
      <c r="O167" s="731"/>
      <c r="P167" s="732" t="s">
        <v>642</v>
      </c>
      <c r="Q167" s="733"/>
      <c r="R167" s="733"/>
      <c r="S167" s="733"/>
      <c r="T167" s="733"/>
      <c r="U167" s="733"/>
      <c r="V167" s="733"/>
      <c r="W167" s="733"/>
      <c r="X167" s="733"/>
      <c r="Y167" s="734">
        <v>2</v>
      </c>
      <c r="Z167" s="735"/>
      <c r="AA167" s="735"/>
      <c r="AB167" s="736"/>
      <c r="AC167" s="737" t="s">
        <v>75</v>
      </c>
      <c r="AD167" s="738"/>
      <c r="AE167" s="738"/>
      <c r="AF167" s="738"/>
      <c r="AG167" s="738"/>
      <c r="AH167" s="758" t="s">
        <v>585</v>
      </c>
      <c r="AI167" s="759"/>
      <c r="AJ167" s="759"/>
      <c r="AK167" s="759"/>
      <c r="AL167" s="723" t="s">
        <v>585</v>
      </c>
      <c r="AM167" s="724"/>
      <c r="AN167" s="724"/>
      <c r="AO167" s="725"/>
      <c r="AP167" s="726" t="s">
        <v>632</v>
      </c>
      <c r="AQ167" s="726"/>
      <c r="AR167" s="726"/>
      <c r="AS167" s="726"/>
      <c r="AT167" s="726"/>
      <c r="AU167" s="726"/>
      <c r="AV167" s="726"/>
      <c r="AW167" s="726"/>
      <c r="AX167" s="726"/>
      <c r="AY167">
        <f>COUNTA($C$167)</f>
        <v>1</v>
      </c>
    </row>
    <row r="168" spans="1:51" ht="30" customHeight="1" x14ac:dyDescent="0.15">
      <c r="A168" s="727">
        <v>9</v>
      </c>
      <c r="B168" s="727">
        <v>1</v>
      </c>
      <c r="C168" s="728" t="s">
        <v>651</v>
      </c>
      <c r="D168" s="729"/>
      <c r="E168" s="729"/>
      <c r="F168" s="729"/>
      <c r="G168" s="729"/>
      <c r="H168" s="729"/>
      <c r="I168" s="729"/>
      <c r="J168" s="730" t="s">
        <v>585</v>
      </c>
      <c r="K168" s="731"/>
      <c r="L168" s="731"/>
      <c r="M168" s="731"/>
      <c r="N168" s="731"/>
      <c r="O168" s="731"/>
      <c r="P168" s="732" t="s">
        <v>642</v>
      </c>
      <c r="Q168" s="733"/>
      <c r="R168" s="733"/>
      <c r="S168" s="733"/>
      <c r="T168" s="733"/>
      <c r="U168" s="733"/>
      <c r="V168" s="733"/>
      <c r="W168" s="733"/>
      <c r="X168" s="733"/>
      <c r="Y168" s="734">
        <v>2</v>
      </c>
      <c r="Z168" s="735"/>
      <c r="AA168" s="735"/>
      <c r="AB168" s="736"/>
      <c r="AC168" s="737" t="s">
        <v>75</v>
      </c>
      <c r="AD168" s="738"/>
      <c r="AE168" s="738"/>
      <c r="AF168" s="738"/>
      <c r="AG168" s="738"/>
      <c r="AH168" s="758" t="s">
        <v>585</v>
      </c>
      <c r="AI168" s="759"/>
      <c r="AJ168" s="759"/>
      <c r="AK168" s="759"/>
      <c r="AL168" s="723" t="s">
        <v>585</v>
      </c>
      <c r="AM168" s="724"/>
      <c r="AN168" s="724"/>
      <c r="AO168" s="725"/>
      <c r="AP168" s="726" t="s">
        <v>632</v>
      </c>
      <c r="AQ168" s="726"/>
      <c r="AR168" s="726"/>
      <c r="AS168" s="726"/>
      <c r="AT168" s="726"/>
      <c r="AU168" s="726"/>
      <c r="AV168" s="726"/>
      <c r="AW168" s="726"/>
      <c r="AX168" s="726"/>
      <c r="AY168">
        <f>COUNTA($C$168)</f>
        <v>1</v>
      </c>
    </row>
    <row r="169" spans="1:51" ht="30" customHeight="1" x14ac:dyDescent="0.15">
      <c r="A169" s="727">
        <v>10</v>
      </c>
      <c r="B169" s="727">
        <v>1</v>
      </c>
      <c r="C169" s="728" t="s">
        <v>652</v>
      </c>
      <c r="D169" s="729"/>
      <c r="E169" s="729"/>
      <c r="F169" s="729"/>
      <c r="G169" s="729"/>
      <c r="H169" s="729"/>
      <c r="I169" s="729"/>
      <c r="J169" s="730" t="s">
        <v>585</v>
      </c>
      <c r="K169" s="731"/>
      <c r="L169" s="731"/>
      <c r="M169" s="731"/>
      <c r="N169" s="731"/>
      <c r="O169" s="731"/>
      <c r="P169" s="732" t="s">
        <v>642</v>
      </c>
      <c r="Q169" s="733"/>
      <c r="R169" s="733"/>
      <c r="S169" s="733"/>
      <c r="T169" s="733"/>
      <c r="U169" s="733"/>
      <c r="V169" s="733"/>
      <c r="W169" s="733"/>
      <c r="X169" s="733"/>
      <c r="Y169" s="734">
        <v>2</v>
      </c>
      <c r="Z169" s="735"/>
      <c r="AA169" s="735"/>
      <c r="AB169" s="736"/>
      <c r="AC169" s="737" t="s">
        <v>75</v>
      </c>
      <c r="AD169" s="738"/>
      <c r="AE169" s="738"/>
      <c r="AF169" s="738"/>
      <c r="AG169" s="738"/>
      <c r="AH169" s="758" t="s">
        <v>585</v>
      </c>
      <c r="AI169" s="759"/>
      <c r="AJ169" s="759"/>
      <c r="AK169" s="759"/>
      <c r="AL169" s="723" t="s">
        <v>585</v>
      </c>
      <c r="AM169" s="724"/>
      <c r="AN169" s="724"/>
      <c r="AO169" s="725"/>
      <c r="AP169" s="726" t="s">
        <v>632</v>
      </c>
      <c r="AQ169" s="726"/>
      <c r="AR169" s="726"/>
      <c r="AS169" s="726"/>
      <c r="AT169" s="726"/>
      <c r="AU169" s="726"/>
      <c r="AV169" s="726"/>
      <c r="AW169" s="726"/>
      <c r="AX169" s="726"/>
      <c r="AY169">
        <f>COUNTA($C$169)</f>
        <v>1</v>
      </c>
    </row>
    <row r="170" spans="1:51" ht="24.75" customHeight="1" x14ac:dyDescent="0.15">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53"/>
      <c r="AM170" s="53"/>
      <c r="AN170" s="53"/>
      <c r="AO170" s="53"/>
      <c r="AP170" s="53"/>
      <c r="AQ170" s="53"/>
      <c r="AR170" s="53"/>
      <c r="AS170" s="53"/>
      <c r="AT170" s="53"/>
      <c r="AU170" s="53"/>
      <c r="AV170" s="53"/>
      <c r="AW170" s="53"/>
      <c r="AX170" s="53"/>
    </row>
  </sheetData>
  <sheetProtection formatRows="0"/>
  <dataConsolidate link="1"/>
  <mergeCells count="718">
    <mergeCell ref="E106:F106"/>
    <mergeCell ref="G106:I106"/>
    <mergeCell ref="J106:K106"/>
    <mergeCell ref="Q106:R106"/>
    <mergeCell ref="S106:U106"/>
    <mergeCell ref="V106:W106"/>
    <mergeCell ref="AC106:AD106"/>
    <mergeCell ref="AE106:AG106"/>
    <mergeCell ref="AH106:AI106"/>
    <mergeCell ref="AQ106:AS106"/>
    <mergeCell ref="E104:G104"/>
    <mergeCell ref="I104:J104"/>
    <mergeCell ref="L104:M104"/>
    <mergeCell ref="O104:P104"/>
    <mergeCell ref="Q104:S104"/>
    <mergeCell ref="U104:V104"/>
    <mergeCell ref="X104:Y104"/>
    <mergeCell ref="AR104:AS104"/>
    <mergeCell ref="AU104:AV104"/>
    <mergeCell ref="AM51:AP51"/>
    <mergeCell ref="AQ51:AT51"/>
    <mergeCell ref="AU51:AX51"/>
    <mergeCell ref="Y52:AA52"/>
    <mergeCell ref="AB52:AD52"/>
    <mergeCell ref="AE52:AH52"/>
    <mergeCell ref="AI52:AL52"/>
    <mergeCell ref="AM52:AP52"/>
    <mergeCell ref="AQ52:AT52"/>
    <mergeCell ref="AU52:AX52"/>
    <mergeCell ref="B48:F52"/>
    <mergeCell ref="G48:O49"/>
    <mergeCell ref="P48:X49"/>
    <mergeCell ref="Y48:AA49"/>
    <mergeCell ref="AB48:AD49"/>
    <mergeCell ref="AE48:AH49"/>
    <mergeCell ref="AI48:AL49"/>
    <mergeCell ref="AM48:AP49"/>
    <mergeCell ref="AQ48:AT48"/>
    <mergeCell ref="AU48:AX48"/>
    <mergeCell ref="AQ49:AR49"/>
    <mergeCell ref="AS49:AT49"/>
    <mergeCell ref="AU49:AV49"/>
    <mergeCell ref="AW49:AX49"/>
    <mergeCell ref="G50:O52"/>
    <mergeCell ref="P50:X52"/>
    <mergeCell ref="Y50:AA50"/>
    <mergeCell ref="AB50:AD50"/>
    <mergeCell ref="AE50:AH50"/>
    <mergeCell ref="AI50:AL50"/>
    <mergeCell ref="AM50:AP50"/>
    <mergeCell ref="AQ50:AT50"/>
    <mergeCell ref="AU50:AX50"/>
    <mergeCell ref="Y51:AA51"/>
    <mergeCell ref="AB51:AD51"/>
    <mergeCell ref="AE51:AH51"/>
    <mergeCell ref="AI51:AL51"/>
    <mergeCell ref="B43:F47"/>
    <mergeCell ref="G43:AA44"/>
    <mergeCell ref="AB43:AX44"/>
    <mergeCell ref="G45:AA47"/>
    <mergeCell ref="AB45:AX47"/>
    <mergeCell ref="A43:A52"/>
    <mergeCell ref="AP168:AX168"/>
    <mergeCell ref="A169:B169"/>
    <mergeCell ref="C169:I169"/>
    <mergeCell ref="J169:O169"/>
    <mergeCell ref="P169:X169"/>
    <mergeCell ref="Y169:AB169"/>
    <mergeCell ref="AC169:AG169"/>
    <mergeCell ref="AH169:AK169"/>
    <mergeCell ref="AL169:AO169"/>
    <mergeCell ref="AP169:AX169"/>
    <mergeCell ref="AL167:AO167"/>
    <mergeCell ref="AP167:AX167"/>
    <mergeCell ref="A168:B168"/>
    <mergeCell ref="C168:I168"/>
    <mergeCell ref="J168:O168"/>
    <mergeCell ref="P168:X168"/>
    <mergeCell ref="Y168:AB168"/>
    <mergeCell ref="AC168:AG168"/>
    <mergeCell ref="AH168:AK168"/>
    <mergeCell ref="AL168:AO168"/>
    <mergeCell ref="AH166:AK166"/>
    <mergeCell ref="AL166:AO166"/>
    <mergeCell ref="AP166:AX166"/>
    <mergeCell ref="A167:B167"/>
    <mergeCell ref="C167:I167"/>
    <mergeCell ref="J167:O167"/>
    <mergeCell ref="P167:X167"/>
    <mergeCell ref="Y167:AB167"/>
    <mergeCell ref="AC167:AG167"/>
    <mergeCell ref="AH167:AK167"/>
    <mergeCell ref="A166:B166"/>
    <mergeCell ref="C166:I166"/>
    <mergeCell ref="J166:O166"/>
    <mergeCell ref="P166:X166"/>
    <mergeCell ref="Y166:AB166"/>
    <mergeCell ref="AC166:AG166"/>
    <mergeCell ref="AP164:AX164"/>
    <mergeCell ref="A165:B165"/>
    <mergeCell ref="C165:I165"/>
    <mergeCell ref="J165:O165"/>
    <mergeCell ref="P165:X165"/>
    <mergeCell ref="Y165:AB165"/>
    <mergeCell ref="AC165:AG165"/>
    <mergeCell ref="AH165:AK165"/>
    <mergeCell ref="AL165:AO165"/>
    <mergeCell ref="AP165:AX165"/>
    <mergeCell ref="AL163:AO163"/>
    <mergeCell ref="AP163:AX163"/>
    <mergeCell ref="A164:B164"/>
    <mergeCell ref="C164:I164"/>
    <mergeCell ref="J164:O164"/>
    <mergeCell ref="P164:X164"/>
    <mergeCell ref="Y164:AB164"/>
    <mergeCell ref="AC164:AG164"/>
    <mergeCell ref="AH164:AK164"/>
    <mergeCell ref="AL164:AO164"/>
    <mergeCell ref="AH162:AK162"/>
    <mergeCell ref="AL162:AO162"/>
    <mergeCell ref="AP162:AX162"/>
    <mergeCell ref="A163:B163"/>
    <mergeCell ref="C163:I163"/>
    <mergeCell ref="J163:O163"/>
    <mergeCell ref="P163:X163"/>
    <mergeCell ref="Y163:AB163"/>
    <mergeCell ref="AC163:AG163"/>
    <mergeCell ref="AH163:AK163"/>
    <mergeCell ref="A162:B162"/>
    <mergeCell ref="C162:I162"/>
    <mergeCell ref="J162:O162"/>
    <mergeCell ref="P162:X162"/>
    <mergeCell ref="Y162:AB162"/>
    <mergeCell ref="AC162:AG162"/>
    <mergeCell ref="AP160:AX160"/>
    <mergeCell ref="A161:B161"/>
    <mergeCell ref="C161:I161"/>
    <mergeCell ref="J161:O161"/>
    <mergeCell ref="P161:X161"/>
    <mergeCell ref="Y161:AB161"/>
    <mergeCell ref="AC161:AG161"/>
    <mergeCell ref="AH161:AK161"/>
    <mergeCell ref="AL161:AO161"/>
    <mergeCell ref="AP161:AX161"/>
    <mergeCell ref="AL159:AO159"/>
    <mergeCell ref="AP159:AX159"/>
    <mergeCell ref="A160:B160"/>
    <mergeCell ref="C160:I160"/>
    <mergeCell ref="J160:O160"/>
    <mergeCell ref="P160:X160"/>
    <mergeCell ref="Y160:AB160"/>
    <mergeCell ref="AC160:AG160"/>
    <mergeCell ref="AH160:AK160"/>
    <mergeCell ref="AL160:AO160"/>
    <mergeCell ref="A159:B159"/>
    <mergeCell ref="C159:I159"/>
    <mergeCell ref="J159:O159"/>
    <mergeCell ref="P159:X159"/>
    <mergeCell ref="Y159:AB159"/>
    <mergeCell ref="AC159:AG159"/>
    <mergeCell ref="AH159:AK159"/>
    <mergeCell ref="AH156:AK156"/>
    <mergeCell ref="AL156:AO156"/>
    <mergeCell ref="AP156:AX156"/>
    <mergeCell ref="A156:B156"/>
    <mergeCell ref="C156:I156"/>
    <mergeCell ref="J156:O156"/>
    <mergeCell ref="P156:X156"/>
    <mergeCell ref="Y156:AB156"/>
    <mergeCell ref="AC156:AG156"/>
    <mergeCell ref="AP154:AX154"/>
    <mergeCell ref="A155:B155"/>
    <mergeCell ref="C155:I155"/>
    <mergeCell ref="J155:O155"/>
    <mergeCell ref="P155:X155"/>
    <mergeCell ref="Y155:AB155"/>
    <mergeCell ref="AC155:AG155"/>
    <mergeCell ref="AH155:AK155"/>
    <mergeCell ref="AL155:AO155"/>
    <mergeCell ref="AP155:AX155"/>
    <mergeCell ref="AL153:AO153"/>
    <mergeCell ref="AP153:AX153"/>
    <mergeCell ref="A154:B154"/>
    <mergeCell ref="C154:I154"/>
    <mergeCell ref="J154:O154"/>
    <mergeCell ref="P154:X154"/>
    <mergeCell ref="Y154:AB154"/>
    <mergeCell ref="AC154:AG154"/>
    <mergeCell ref="AH154:AK154"/>
    <mergeCell ref="AL154:AO154"/>
    <mergeCell ref="AH152:AK152"/>
    <mergeCell ref="AL152:AO152"/>
    <mergeCell ref="AP152:AX152"/>
    <mergeCell ref="A153:B153"/>
    <mergeCell ref="C153:I153"/>
    <mergeCell ref="J153:O153"/>
    <mergeCell ref="P153:X153"/>
    <mergeCell ref="Y153:AB153"/>
    <mergeCell ref="AC153:AG153"/>
    <mergeCell ref="AH153:AK153"/>
    <mergeCell ref="A152:B152"/>
    <mergeCell ref="C152:I152"/>
    <mergeCell ref="J152:O152"/>
    <mergeCell ref="P152:X152"/>
    <mergeCell ref="Y152:AB152"/>
    <mergeCell ref="AC152:AG152"/>
    <mergeCell ref="AP150:AX150"/>
    <mergeCell ref="A151:B151"/>
    <mergeCell ref="C151:I151"/>
    <mergeCell ref="J151:O151"/>
    <mergeCell ref="P151:X151"/>
    <mergeCell ref="Y151:AB151"/>
    <mergeCell ref="AC151:AG151"/>
    <mergeCell ref="AH151:AK151"/>
    <mergeCell ref="AL151:AO151"/>
    <mergeCell ref="AP151:AX151"/>
    <mergeCell ref="AL149:AO149"/>
    <mergeCell ref="AP149:AX149"/>
    <mergeCell ref="A150:B150"/>
    <mergeCell ref="C150:I150"/>
    <mergeCell ref="J150:O150"/>
    <mergeCell ref="P150:X150"/>
    <mergeCell ref="Y150:AB150"/>
    <mergeCell ref="AC150:AG150"/>
    <mergeCell ref="AH150:AK150"/>
    <mergeCell ref="AL150:AO150"/>
    <mergeCell ref="AH148:AK148"/>
    <mergeCell ref="AL148:AO148"/>
    <mergeCell ref="AP148:AX148"/>
    <mergeCell ref="A149:B149"/>
    <mergeCell ref="C149:I149"/>
    <mergeCell ref="J149:O149"/>
    <mergeCell ref="P149:X149"/>
    <mergeCell ref="Y149:AB149"/>
    <mergeCell ref="AC149:AG149"/>
    <mergeCell ref="AH149:AK149"/>
    <mergeCell ref="A148:B148"/>
    <mergeCell ref="C148:I148"/>
    <mergeCell ref="J148:O148"/>
    <mergeCell ref="P148:X148"/>
    <mergeCell ref="Y148:AB148"/>
    <mergeCell ref="AC148:AG148"/>
    <mergeCell ref="AP146:AX146"/>
    <mergeCell ref="A147:B147"/>
    <mergeCell ref="C147:I147"/>
    <mergeCell ref="J147:O147"/>
    <mergeCell ref="P147:X147"/>
    <mergeCell ref="Y147:AB147"/>
    <mergeCell ref="AC147:AG147"/>
    <mergeCell ref="AH147:AK147"/>
    <mergeCell ref="AL147:AO147"/>
    <mergeCell ref="AP147:AX147"/>
    <mergeCell ref="A141:AK141"/>
    <mergeCell ref="AL141:AN141"/>
    <mergeCell ref="A146:B146"/>
    <mergeCell ref="C146:I146"/>
    <mergeCell ref="J146:O146"/>
    <mergeCell ref="P146:X146"/>
    <mergeCell ref="Y146:AB146"/>
    <mergeCell ref="AC146:AG146"/>
    <mergeCell ref="AH146:AK146"/>
    <mergeCell ref="AL146:AO146"/>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H137:AT137"/>
    <mergeCell ref="AU137:AX137"/>
    <mergeCell ref="G136:K136"/>
    <mergeCell ref="L136:X136"/>
    <mergeCell ref="Y136:AB136"/>
    <mergeCell ref="AC136:AG136"/>
    <mergeCell ref="AH136:AT136"/>
    <mergeCell ref="AU136:AX136"/>
    <mergeCell ref="Y134:AB134"/>
    <mergeCell ref="AC134:AG134"/>
    <mergeCell ref="AH134:AT134"/>
    <mergeCell ref="AU134:AX134"/>
    <mergeCell ref="G135:K135"/>
    <mergeCell ref="L135:X135"/>
    <mergeCell ref="Y135:AB135"/>
    <mergeCell ref="AC135:AG135"/>
    <mergeCell ref="AH135:AT135"/>
    <mergeCell ref="AU135:AX135"/>
    <mergeCell ref="AM106:AN106"/>
    <mergeCell ref="AO106:AP106"/>
    <mergeCell ref="A107:F132"/>
    <mergeCell ref="A133:F140"/>
    <mergeCell ref="G133:AB133"/>
    <mergeCell ref="AC133:AX133"/>
    <mergeCell ref="G134:K134"/>
    <mergeCell ref="L134:X134"/>
    <mergeCell ref="AA106:AB106"/>
    <mergeCell ref="AM105:AN105"/>
    <mergeCell ref="AO105:AP105"/>
    <mergeCell ref="AR105:AS105"/>
    <mergeCell ref="AU105:AV105"/>
    <mergeCell ref="A106:D106"/>
    <mergeCell ref="O106:P106"/>
    <mergeCell ref="U105:V105"/>
    <mergeCell ref="X105:Y105"/>
    <mergeCell ref="AA105:AB105"/>
    <mergeCell ref="AC105:AE105"/>
    <mergeCell ref="AG105:AH105"/>
    <mergeCell ref="AJ105:AK105"/>
    <mergeCell ref="A105:D105"/>
    <mergeCell ref="E105:G105"/>
    <mergeCell ref="I105:J105"/>
    <mergeCell ref="L105:M105"/>
    <mergeCell ref="O105:P105"/>
    <mergeCell ref="Q105:S105"/>
    <mergeCell ref="L106:N106"/>
    <mergeCell ref="G137:K137"/>
    <mergeCell ref="L137:X137"/>
    <mergeCell ref="Y137:AB137"/>
    <mergeCell ref="AC137:AG137"/>
    <mergeCell ref="A103:D103"/>
    <mergeCell ref="E103:P103"/>
    <mergeCell ref="Q103:AB103"/>
    <mergeCell ref="AC103:AN103"/>
    <mergeCell ref="AO103:AX103"/>
    <mergeCell ref="A104:D104"/>
    <mergeCell ref="A101:D101"/>
    <mergeCell ref="E101:P101"/>
    <mergeCell ref="Q101:AB101"/>
    <mergeCell ref="AC101:AN101"/>
    <mergeCell ref="AO101:AX101"/>
    <mergeCell ref="A102:D102"/>
    <mergeCell ref="E102:P102"/>
    <mergeCell ref="Q102:AB102"/>
    <mergeCell ref="AC102:AN102"/>
    <mergeCell ref="AO102:AX102"/>
    <mergeCell ref="A99:D99"/>
    <mergeCell ref="E99:P99"/>
    <mergeCell ref="Q99:AB99"/>
    <mergeCell ref="AC99:AN99"/>
    <mergeCell ref="AO99:AX99"/>
    <mergeCell ref="A100:D100"/>
    <mergeCell ref="E100:P100"/>
    <mergeCell ref="Q100:AB100"/>
    <mergeCell ref="AC100:AN100"/>
    <mergeCell ref="AO100:AX100"/>
    <mergeCell ref="AA104:AB104"/>
    <mergeCell ref="AC104:AE104"/>
    <mergeCell ref="AG104:AH104"/>
    <mergeCell ref="AJ104:AK104"/>
    <mergeCell ref="AM104:AN104"/>
    <mergeCell ref="AO104:AP104"/>
    <mergeCell ref="E97:P97"/>
    <mergeCell ref="Q97:AB97"/>
    <mergeCell ref="AC97:AN97"/>
    <mergeCell ref="AO97:AX97"/>
    <mergeCell ref="A98:D98"/>
    <mergeCell ref="E98:P98"/>
    <mergeCell ref="Q98:AB98"/>
    <mergeCell ref="AC98:AN98"/>
    <mergeCell ref="AO98:AX98"/>
    <mergeCell ref="A92:E92"/>
    <mergeCell ref="F92:AX92"/>
    <mergeCell ref="A93:AX93"/>
    <mergeCell ref="A94:AX94"/>
    <mergeCell ref="A95:AX95"/>
    <mergeCell ref="A96:D96"/>
    <mergeCell ref="E96:P96"/>
    <mergeCell ref="Q96:AB96"/>
    <mergeCell ref="AC96:AN96"/>
    <mergeCell ref="AO96:AX96"/>
    <mergeCell ref="A74:B77"/>
    <mergeCell ref="C74:AC74"/>
    <mergeCell ref="AD74:AF74"/>
    <mergeCell ref="AG74:AX74"/>
    <mergeCell ref="C75:AC75"/>
    <mergeCell ref="AD75:AF75"/>
    <mergeCell ref="AG75:AX75"/>
    <mergeCell ref="C76:AC76"/>
    <mergeCell ref="AD76:AF76"/>
    <mergeCell ref="AG76:AX76"/>
    <mergeCell ref="C77:AC77"/>
    <mergeCell ref="AD77:AF77"/>
    <mergeCell ref="C81:D81"/>
    <mergeCell ref="E81:G81"/>
    <mergeCell ref="H81:I81"/>
    <mergeCell ref="J81:L81"/>
    <mergeCell ref="M81:N81"/>
    <mergeCell ref="A78:B84"/>
    <mergeCell ref="C78:AC78"/>
    <mergeCell ref="AD78:AF78"/>
    <mergeCell ref="AG78:AX84"/>
    <mergeCell ref="J82:L82"/>
    <mergeCell ref="M82:N82"/>
    <mergeCell ref="C83:D83"/>
    <mergeCell ref="E83:G83"/>
    <mergeCell ref="H83:I83"/>
    <mergeCell ref="J83:L83"/>
    <mergeCell ref="M83:N83"/>
    <mergeCell ref="C84:D84"/>
    <mergeCell ref="E84:G84"/>
    <mergeCell ref="H84:I84"/>
    <mergeCell ref="J84:L84"/>
    <mergeCell ref="AD73:AF73"/>
    <mergeCell ref="AG73:AX73"/>
    <mergeCell ref="C70:AC70"/>
    <mergeCell ref="AD70:AF70"/>
    <mergeCell ref="AG70:AX70"/>
    <mergeCell ref="C71:AC71"/>
    <mergeCell ref="AD71:AF71"/>
    <mergeCell ref="AG71:AX71"/>
    <mergeCell ref="AD67:AF67"/>
    <mergeCell ref="AG67:AX67"/>
    <mergeCell ref="C68:AC68"/>
    <mergeCell ref="AD68:AF68"/>
    <mergeCell ref="AG68:AX68"/>
    <mergeCell ref="C69:AC69"/>
    <mergeCell ref="AD69:AF69"/>
    <mergeCell ref="AG69:AX69"/>
    <mergeCell ref="AG77:AX77"/>
    <mergeCell ref="A53:B58"/>
    <mergeCell ref="C53:D55"/>
    <mergeCell ref="E53:F53"/>
    <mergeCell ref="G53:AX53"/>
    <mergeCell ref="E54:F55"/>
    <mergeCell ref="A64:B73"/>
    <mergeCell ref="C64:AC64"/>
    <mergeCell ref="AD64:AF64"/>
    <mergeCell ref="AG64:AX66"/>
    <mergeCell ref="C65:D66"/>
    <mergeCell ref="E65:AC65"/>
    <mergeCell ref="AD65:AF65"/>
    <mergeCell ref="E66:AC66"/>
    <mergeCell ref="AD66:AF66"/>
    <mergeCell ref="C67:AC67"/>
    <mergeCell ref="A61:B63"/>
    <mergeCell ref="C61:AC61"/>
    <mergeCell ref="AD61:AF61"/>
    <mergeCell ref="AG61:AX61"/>
    <mergeCell ref="C62:AC62"/>
    <mergeCell ref="AD62:AF62"/>
    <mergeCell ref="AG62:AX62"/>
    <mergeCell ref="C63:AC63"/>
    <mergeCell ref="AD63:AF63"/>
    <mergeCell ref="AG63:AX63"/>
    <mergeCell ref="C72:AC72"/>
    <mergeCell ref="AD72:AF72"/>
    <mergeCell ref="AG72:AX72"/>
    <mergeCell ref="C73:AC73"/>
    <mergeCell ref="U57:AX57"/>
    <mergeCell ref="G58:T58"/>
    <mergeCell ref="A59:AX59"/>
    <mergeCell ref="C60:AC60"/>
    <mergeCell ref="AD60:AF60"/>
    <mergeCell ref="AG60:AX60"/>
    <mergeCell ref="W54:AA54"/>
    <mergeCell ref="AB54:AX54"/>
    <mergeCell ref="W55:AA55"/>
    <mergeCell ref="AB55:AX55"/>
    <mergeCell ref="C56:D58"/>
    <mergeCell ref="E56:F58"/>
    <mergeCell ref="G56:I56"/>
    <mergeCell ref="J56:T56"/>
    <mergeCell ref="U56:AX56"/>
    <mergeCell ref="G57:T57"/>
    <mergeCell ref="A41:F42"/>
    <mergeCell ref="G41:AX42"/>
    <mergeCell ref="AM38:AP38"/>
    <mergeCell ref="AQ38:AT38"/>
    <mergeCell ref="AU38:AX38"/>
    <mergeCell ref="Y39:AA39"/>
    <mergeCell ref="AB39:AD39"/>
    <mergeCell ref="AE39:AH39"/>
    <mergeCell ref="AI40:AL40"/>
    <mergeCell ref="AM40:AP40"/>
    <mergeCell ref="AQ40:AT40"/>
    <mergeCell ref="AU40:AX40"/>
    <mergeCell ref="A36:F40"/>
    <mergeCell ref="G36:O37"/>
    <mergeCell ref="P36:X37"/>
    <mergeCell ref="Y36:AA37"/>
    <mergeCell ref="AB36:AD37"/>
    <mergeCell ref="AE36:AH37"/>
    <mergeCell ref="AI36:AL37"/>
    <mergeCell ref="AM36:AP37"/>
    <mergeCell ref="A33:F35"/>
    <mergeCell ref="G33:X33"/>
    <mergeCell ref="Y33:AA33"/>
    <mergeCell ref="AB33:AD33"/>
    <mergeCell ref="AE33:AH33"/>
    <mergeCell ref="AI33:AL33"/>
    <mergeCell ref="AB35:AD35"/>
    <mergeCell ref="AE35:AH35"/>
    <mergeCell ref="AI35:AL35"/>
    <mergeCell ref="AQ36:AT36"/>
    <mergeCell ref="AU36:AX36"/>
    <mergeCell ref="A30:F32"/>
    <mergeCell ref="G30:O30"/>
    <mergeCell ref="P30:X30"/>
    <mergeCell ref="Y30:AA30"/>
    <mergeCell ref="AB30:AD30"/>
    <mergeCell ref="AE30:AH30"/>
    <mergeCell ref="AM35:AP35"/>
    <mergeCell ref="AQ35:AX35"/>
    <mergeCell ref="AQ37:AR37"/>
    <mergeCell ref="AS37:AT37"/>
    <mergeCell ref="AU37:AV37"/>
    <mergeCell ref="AM31:AP31"/>
    <mergeCell ref="AQ31:AT31"/>
    <mergeCell ref="AU31:AX31"/>
    <mergeCell ref="Y32:AA32"/>
    <mergeCell ref="AB32:AD32"/>
    <mergeCell ref="AE32:AH32"/>
    <mergeCell ref="AI32:AL32"/>
    <mergeCell ref="AM32:AP32"/>
    <mergeCell ref="AQ32:AT32"/>
    <mergeCell ref="AU32:AX32"/>
    <mergeCell ref="AI30:AL30"/>
    <mergeCell ref="AM30:AP30"/>
    <mergeCell ref="AQ30:AT30"/>
    <mergeCell ref="AU30:AX30"/>
    <mergeCell ref="AM33:AP33"/>
    <mergeCell ref="AQ33:AX33"/>
    <mergeCell ref="Y34:AA34"/>
    <mergeCell ref="AB34:AD34"/>
    <mergeCell ref="AE31:AH31"/>
    <mergeCell ref="AI31:AL31"/>
    <mergeCell ref="AU39:AX39"/>
    <mergeCell ref="G38:O40"/>
    <mergeCell ref="P38:X40"/>
    <mergeCell ref="Y38:AA38"/>
    <mergeCell ref="AB38:AD38"/>
    <mergeCell ref="AE38:AH38"/>
    <mergeCell ref="AI38:AL38"/>
    <mergeCell ref="Y40:AA40"/>
    <mergeCell ref="AB40:AD40"/>
    <mergeCell ref="AE40:AH40"/>
    <mergeCell ref="W25:AC25"/>
    <mergeCell ref="AW37:AX37"/>
    <mergeCell ref="AI39:AL39"/>
    <mergeCell ref="AM39:AP39"/>
    <mergeCell ref="AQ39:AT39"/>
    <mergeCell ref="G34:X35"/>
    <mergeCell ref="AE34:AH34"/>
    <mergeCell ref="AI34:AL34"/>
    <mergeCell ref="AM34:AP34"/>
    <mergeCell ref="AQ34:AX34"/>
    <mergeCell ref="Y35:AA35"/>
    <mergeCell ref="A22:F28"/>
    <mergeCell ref="G22:O22"/>
    <mergeCell ref="P22:V22"/>
    <mergeCell ref="W22:AC22"/>
    <mergeCell ref="G28:O28"/>
    <mergeCell ref="P28:V28"/>
    <mergeCell ref="W28:AC28"/>
    <mergeCell ref="A29:F29"/>
    <mergeCell ref="G29:AX29"/>
    <mergeCell ref="G31:O32"/>
    <mergeCell ref="P31:X32"/>
    <mergeCell ref="Y31:AA31"/>
    <mergeCell ref="AB31:AD31"/>
    <mergeCell ref="AD22:AX22"/>
    <mergeCell ref="G23:O23"/>
    <mergeCell ref="P23:V23"/>
    <mergeCell ref="W23:AC23"/>
    <mergeCell ref="AD23:AX28"/>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6:O26"/>
    <mergeCell ref="P26:V26"/>
    <mergeCell ref="W26:AC26"/>
    <mergeCell ref="G27:O27"/>
    <mergeCell ref="P27:V27"/>
    <mergeCell ref="W27:AC27"/>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54:V55"/>
    <mergeCell ref="U58:AX58"/>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84:N84"/>
    <mergeCell ref="C80:D80"/>
    <mergeCell ref="E80:G80"/>
    <mergeCell ref="H80:I80"/>
    <mergeCell ref="J80:L80"/>
    <mergeCell ref="M80:N80"/>
    <mergeCell ref="O80:AF80"/>
    <mergeCell ref="O81:AF81"/>
    <mergeCell ref="O82:AF82"/>
    <mergeCell ref="O83:AF83"/>
    <mergeCell ref="O84:AF84"/>
    <mergeCell ref="O79:AF79"/>
    <mergeCell ref="C79:N79"/>
    <mergeCell ref="X106:Z106"/>
    <mergeCell ref="AJ106:AL106"/>
    <mergeCell ref="C82:D82"/>
    <mergeCell ref="E82:G82"/>
    <mergeCell ref="H82:I82"/>
    <mergeCell ref="A87:AX87"/>
    <mergeCell ref="A88:AX88"/>
    <mergeCell ref="A89:AX89"/>
    <mergeCell ref="A90:E90"/>
    <mergeCell ref="F90:AX90"/>
    <mergeCell ref="A91:AX91"/>
    <mergeCell ref="A85:B86"/>
    <mergeCell ref="C85:F85"/>
    <mergeCell ref="G85:AX85"/>
    <mergeCell ref="C86:F86"/>
    <mergeCell ref="G86:AX86"/>
    <mergeCell ref="A97:D97"/>
    <mergeCell ref="AT106:AU106"/>
    <mergeCell ref="AV106:AW106"/>
  </mergeCells>
  <phoneticPr fontId="5"/>
  <conditionalFormatting sqref="AK14:AQ14 P14:AJ17 W24:W26 P24:P26">
    <cfRule type="expression" dxfId="161" priority="943">
      <formula>IF(RIGHT(TEXT(P14,"0.#"),1)=".",FALSE,TRUE)</formula>
    </cfRule>
    <cfRule type="expression" dxfId="160" priority="944">
      <formula>IF(RIGHT(TEXT(P14,"0.#"),1)=".",TRUE,FALSE)</formula>
    </cfRule>
  </conditionalFormatting>
  <conditionalFormatting sqref="P18:AX18">
    <cfRule type="expression" dxfId="159" priority="941">
      <formula>IF(RIGHT(TEXT(P18,"0.#"),1)=".",FALSE,TRUE)</formula>
    </cfRule>
    <cfRule type="expression" dxfId="158" priority="942">
      <formula>IF(RIGHT(TEXT(P18,"0.#"),1)=".",TRUE,FALSE)</formula>
    </cfRule>
  </conditionalFormatting>
  <conditionalFormatting sqref="Y136">
    <cfRule type="expression" dxfId="157" priority="939">
      <formula>IF(RIGHT(TEXT(Y136,"0.#"),1)=".",FALSE,TRUE)</formula>
    </cfRule>
    <cfRule type="expression" dxfId="156" priority="940">
      <formula>IF(RIGHT(TEXT(Y136,"0.#"),1)=".",TRUE,FALSE)</formula>
    </cfRule>
  </conditionalFormatting>
  <conditionalFormatting sqref="Y140">
    <cfRule type="expression" dxfId="155" priority="937">
      <formula>IF(RIGHT(TEXT(Y140,"0.#"),1)=".",FALSE,TRUE)</formula>
    </cfRule>
    <cfRule type="expression" dxfId="154" priority="938">
      <formula>IF(RIGHT(TEXT(Y140,"0.#"),1)=".",TRUE,FALSE)</formula>
    </cfRule>
  </conditionalFormatting>
  <conditionalFormatting sqref="AK16:AQ17 AK15:AX15 P13:AX13">
    <cfRule type="expression" dxfId="153" priority="935">
      <formula>IF(RIGHT(TEXT(P13,"0.#"),1)=".",FALSE,TRUE)</formula>
    </cfRule>
    <cfRule type="expression" dxfId="152" priority="936">
      <formula>IF(RIGHT(TEXT(P13,"0.#"),1)=".",TRUE,FALSE)</formula>
    </cfRule>
  </conditionalFormatting>
  <conditionalFormatting sqref="P19:AJ19">
    <cfRule type="expression" dxfId="151" priority="933">
      <formula>IF(RIGHT(TEXT(P19,"0.#"),1)=".",FALSE,TRUE)</formula>
    </cfRule>
    <cfRule type="expression" dxfId="150" priority="934">
      <formula>IF(RIGHT(TEXT(P19,"0.#"),1)=".",TRUE,FALSE)</formula>
    </cfRule>
  </conditionalFormatting>
  <conditionalFormatting sqref="AE31 AQ31">
    <cfRule type="expression" dxfId="149" priority="931">
      <formula>IF(RIGHT(TEXT(AE31,"0.#"),1)=".",FALSE,TRUE)</formula>
    </cfRule>
    <cfRule type="expression" dxfId="148" priority="932">
      <formula>IF(RIGHT(TEXT(AE31,"0.#"),1)=".",TRUE,FALSE)</formula>
    </cfRule>
  </conditionalFormatting>
  <conditionalFormatting sqref="Y137:Y139 Y135">
    <cfRule type="expression" dxfId="147" priority="929">
      <formula>IF(RIGHT(TEXT(Y135,"0.#"),1)=".",FALSE,TRUE)</formula>
    </cfRule>
    <cfRule type="expression" dxfId="146" priority="930">
      <formula>IF(RIGHT(TEXT(Y135,"0.#"),1)=".",TRUE,FALSE)</formula>
    </cfRule>
  </conditionalFormatting>
  <conditionalFormatting sqref="AU136">
    <cfRule type="expression" dxfId="145" priority="927">
      <formula>IF(RIGHT(TEXT(AU136,"0.#"),1)=".",FALSE,TRUE)</formula>
    </cfRule>
    <cfRule type="expression" dxfId="144" priority="928">
      <formula>IF(RIGHT(TEXT(AU136,"0.#"),1)=".",TRUE,FALSE)</formula>
    </cfRule>
  </conditionalFormatting>
  <conditionalFormatting sqref="AU140">
    <cfRule type="expression" dxfId="143" priority="925">
      <formula>IF(RIGHT(TEXT(AU140,"0.#"),1)=".",FALSE,TRUE)</formula>
    </cfRule>
    <cfRule type="expression" dxfId="142" priority="926">
      <formula>IF(RIGHT(TEXT(AU140,"0.#"),1)=".",TRUE,FALSE)</formula>
    </cfRule>
  </conditionalFormatting>
  <conditionalFormatting sqref="AU137:AU139 AU135">
    <cfRule type="expression" dxfId="141" priority="923">
      <formula>IF(RIGHT(TEXT(AU135,"0.#"),1)=".",FALSE,TRUE)</formula>
    </cfRule>
    <cfRule type="expression" dxfId="140" priority="924">
      <formula>IF(RIGHT(TEXT(AU135,"0.#"),1)=".",TRUE,FALSE)</formula>
    </cfRule>
  </conditionalFormatting>
  <conditionalFormatting sqref="AI31">
    <cfRule type="expression" dxfId="139" priority="909">
      <formula>IF(RIGHT(TEXT(AI31,"0.#"),1)=".",FALSE,TRUE)</formula>
    </cfRule>
    <cfRule type="expression" dxfId="138" priority="910">
      <formula>IF(RIGHT(TEXT(AI31,"0.#"),1)=".",TRUE,FALSE)</formula>
    </cfRule>
  </conditionalFormatting>
  <conditionalFormatting sqref="AM31">
    <cfRule type="expression" dxfId="137" priority="907">
      <formula>IF(RIGHT(TEXT(AM31,"0.#"),1)=".",FALSE,TRUE)</formula>
    </cfRule>
    <cfRule type="expression" dxfId="136" priority="908">
      <formula>IF(RIGHT(TEXT(AM31,"0.#"),1)=".",TRUE,FALSE)</formula>
    </cfRule>
  </conditionalFormatting>
  <conditionalFormatting sqref="AE32">
    <cfRule type="expression" dxfId="135" priority="905">
      <formula>IF(RIGHT(TEXT(AE32,"0.#"),1)=".",FALSE,TRUE)</formula>
    </cfRule>
    <cfRule type="expression" dxfId="134" priority="906">
      <formula>IF(RIGHT(TEXT(AE32,"0.#"),1)=".",TRUE,FALSE)</formula>
    </cfRule>
  </conditionalFormatting>
  <conditionalFormatting sqref="AI32">
    <cfRule type="expression" dxfId="133" priority="903">
      <formula>IF(RIGHT(TEXT(AI32,"0.#"),1)=".",FALSE,TRUE)</formula>
    </cfRule>
    <cfRule type="expression" dxfId="132" priority="904">
      <formula>IF(RIGHT(TEXT(AI32,"0.#"),1)=".",TRUE,FALSE)</formula>
    </cfRule>
  </conditionalFormatting>
  <conditionalFormatting sqref="AM32">
    <cfRule type="expression" dxfId="131" priority="901">
      <formula>IF(RIGHT(TEXT(AM32,"0.#"),1)=".",FALSE,TRUE)</formula>
    </cfRule>
    <cfRule type="expression" dxfId="130" priority="902">
      <formula>IF(RIGHT(TEXT(AM32,"0.#"),1)=".",TRUE,FALSE)</formula>
    </cfRule>
  </conditionalFormatting>
  <conditionalFormatting sqref="AQ32">
    <cfRule type="expression" dxfId="129" priority="899">
      <formula>IF(RIGHT(TEXT(AQ32,"0.#"),1)=".",FALSE,TRUE)</formula>
    </cfRule>
    <cfRule type="expression" dxfId="128" priority="900">
      <formula>IF(RIGHT(TEXT(AQ32,"0.#"),1)=".",TRUE,FALSE)</formula>
    </cfRule>
  </conditionalFormatting>
  <conditionalFormatting sqref="Y149:Y150 Y153">
    <cfRule type="expression" dxfId="127" priority="871">
      <formula>IF(RIGHT(TEXT(Y149,"0.#"),1)=".",FALSE,TRUE)</formula>
    </cfRule>
    <cfRule type="expression" dxfId="126" priority="872">
      <formula>IF(RIGHT(TEXT(Y149,"0.#"),1)=".",TRUE,FALSE)</formula>
    </cfRule>
  </conditionalFormatting>
  <conditionalFormatting sqref="AL147:AO149">
    <cfRule type="expression" dxfId="125" priority="861">
      <formula>IF(AND(AL147&gt;=0, RIGHT(TEXT(AL147,"0.#"),1)&lt;&gt;"."),TRUE,FALSE)</formula>
    </cfRule>
    <cfRule type="expression" dxfId="124" priority="862">
      <formula>IF(AND(AL147&gt;=0, RIGHT(TEXT(AL147,"0.#"),1)="."),TRUE,FALSE)</formula>
    </cfRule>
    <cfRule type="expression" dxfId="123" priority="863">
      <formula>IF(AND(AL147&lt;0, RIGHT(TEXT(AL147,"0.#"),1)&lt;&gt;"."),TRUE,FALSE)</formula>
    </cfRule>
    <cfRule type="expression" dxfId="122" priority="864">
      <formula>IF(AND(AL147&lt;0, RIGHT(TEXT(AL147,"0.#"),1)="."),TRUE,FALSE)</formula>
    </cfRule>
  </conditionalFormatting>
  <conditionalFormatting sqref="Y147:Y148">
    <cfRule type="expression" dxfId="121" priority="859">
      <formula>IF(RIGHT(TEXT(Y147,"0.#"),1)=".",FALSE,TRUE)</formula>
    </cfRule>
    <cfRule type="expression" dxfId="120" priority="860">
      <formula>IF(RIGHT(TEXT(Y147,"0.#"),1)=".",TRUE,FALSE)</formula>
    </cfRule>
  </conditionalFormatting>
  <conditionalFormatting sqref="Y162:Y169">
    <cfRule type="expression" dxfId="119" priority="797">
      <formula>IF(RIGHT(TEXT(Y162,"0.#"),1)=".",FALSE,TRUE)</formula>
    </cfRule>
    <cfRule type="expression" dxfId="118" priority="798">
      <formula>IF(RIGHT(TEXT(Y162,"0.#"),1)=".",TRUE,FALSE)</formula>
    </cfRule>
  </conditionalFormatting>
  <conditionalFormatting sqref="Y160:Y161">
    <cfRule type="expression" dxfId="117" priority="791">
      <formula>IF(RIGHT(TEXT(Y160,"0.#"),1)=".",FALSE,TRUE)</formula>
    </cfRule>
    <cfRule type="expression" dxfId="116" priority="792">
      <formula>IF(RIGHT(TEXT(Y160,"0.#"),1)=".",TRUE,FALSE)</formula>
    </cfRule>
  </conditionalFormatting>
  <conditionalFormatting sqref="W23">
    <cfRule type="expression" dxfId="115" priority="857">
      <formula>IF(RIGHT(TEXT(W23,"0.#"),1)=".",FALSE,TRUE)</formula>
    </cfRule>
    <cfRule type="expression" dxfId="114" priority="858">
      <formula>IF(RIGHT(TEXT(W23,"0.#"),1)=".",TRUE,FALSE)</formula>
    </cfRule>
  </conditionalFormatting>
  <conditionalFormatting sqref="W27">
    <cfRule type="expression" dxfId="113" priority="853">
      <formula>IF(RIGHT(TEXT(W27,"0.#"),1)=".",FALSE,TRUE)</formula>
    </cfRule>
    <cfRule type="expression" dxfId="112" priority="854">
      <formula>IF(RIGHT(TEXT(W27,"0.#"),1)=".",TRUE,FALSE)</formula>
    </cfRule>
  </conditionalFormatting>
  <conditionalFormatting sqref="P23">
    <cfRule type="expression" dxfId="111" priority="851">
      <formula>IF(RIGHT(TEXT(P23,"0.#"),1)=".",FALSE,TRUE)</formula>
    </cfRule>
    <cfRule type="expression" dxfId="110" priority="852">
      <formula>IF(RIGHT(TEXT(P23,"0.#"),1)=".",TRUE,FALSE)</formula>
    </cfRule>
  </conditionalFormatting>
  <conditionalFormatting sqref="P27">
    <cfRule type="expression" dxfId="109" priority="847">
      <formula>IF(RIGHT(TEXT(P27,"0.#"),1)=".",FALSE,TRUE)</formula>
    </cfRule>
    <cfRule type="expression" dxfId="108" priority="848">
      <formula>IF(RIGHT(TEXT(P27,"0.#"),1)=".",TRUE,FALSE)</formula>
    </cfRule>
  </conditionalFormatting>
  <conditionalFormatting sqref="AL162:AO169">
    <cfRule type="expression" dxfId="107" priority="799">
      <formula>IF(AND(AL162&gt;=0, RIGHT(TEXT(AL162,"0.#"),1)&lt;&gt;"."),TRUE,FALSE)</formula>
    </cfRule>
    <cfRule type="expression" dxfId="106" priority="800">
      <formula>IF(AND(AL162&gt;=0, RIGHT(TEXT(AL162,"0.#"),1)="."),TRUE,FALSE)</formula>
    </cfRule>
    <cfRule type="expression" dxfId="105" priority="801">
      <formula>IF(AND(AL162&lt;0, RIGHT(TEXT(AL162,"0.#"),1)&lt;&gt;"."),TRUE,FALSE)</formula>
    </cfRule>
    <cfRule type="expression" dxfId="104" priority="802">
      <formula>IF(AND(AL162&lt;0, RIGHT(TEXT(AL162,"0.#"),1)="."),TRUE,FALSE)</formula>
    </cfRule>
  </conditionalFormatting>
  <conditionalFormatting sqref="AL160:AO161">
    <cfRule type="expression" dxfId="103" priority="793">
      <formula>IF(AND(AL160&gt;=0, RIGHT(TEXT(AL160,"0.#"),1)&lt;&gt;"."),TRUE,FALSE)</formula>
    </cfRule>
    <cfRule type="expression" dxfId="102" priority="794">
      <formula>IF(AND(AL160&gt;=0, RIGHT(TEXT(AL160,"0.#"),1)="."),TRUE,FALSE)</formula>
    </cfRule>
    <cfRule type="expression" dxfId="101" priority="795">
      <formula>IF(AND(AL160&lt;0, RIGHT(TEXT(AL160,"0.#"),1)&lt;&gt;"."),TRUE,FALSE)</formula>
    </cfRule>
    <cfRule type="expression" dxfId="100" priority="796">
      <formula>IF(AND(AL160&lt;0, RIGHT(TEXT(AL160,"0.#"),1)="."),TRUE,FALSE)</formula>
    </cfRule>
  </conditionalFormatting>
  <conditionalFormatting sqref="AU32">
    <cfRule type="expression" dxfId="99" priority="715">
      <formula>IF(RIGHT(TEXT(AU32,"0.#"),1)=".",FALSE,TRUE)</formula>
    </cfRule>
    <cfRule type="expression" dxfId="98" priority="716">
      <formula>IF(RIGHT(TEXT(AU32,"0.#"),1)=".",TRUE,FALSE)</formula>
    </cfRule>
  </conditionalFormatting>
  <conditionalFormatting sqref="AU31">
    <cfRule type="expression" dxfId="97" priority="717">
      <formula>IF(RIGHT(TEXT(AU31,"0.#"),1)=".",FALSE,TRUE)</formula>
    </cfRule>
    <cfRule type="expression" dxfId="96" priority="718">
      <formula>IF(RIGHT(TEXT(AU31,"0.#"),1)=".",TRUE,FALSE)</formula>
    </cfRule>
  </conditionalFormatting>
  <conditionalFormatting sqref="P28:AC28">
    <cfRule type="expression" dxfId="95" priority="713">
      <formula>IF(RIGHT(TEXT(P28,"0.#"),1)=".",FALSE,TRUE)</formula>
    </cfRule>
    <cfRule type="expression" dxfId="94" priority="714">
      <formula>IF(RIGHT(TEXT(P28,"0.#"),1)=".",TRUE,FALSE)</formula>
    </cfRule>
  </conditionalFormatting>
  <conditionalFormatting sqref="AM40">
    <cfRule type="expression" dxfId="93" priority="695">
      <formula>IF(RIGHT(TEXT(AM40,"0.#"),1)=".",FALSE,TRUE)</formula>
    </cfRule>
    <cfRule type="expression" dxfId="92" priority="696">
      <formula>IF(RIGHT(TEXT(AM40,"0.#"),1)=".",TRUE,FALSE)</formula>
    </cfRule>
  </conditionalFormatting>
  <conditionalFormatting sqref="AM39">
    <cfRule type="expression" dxfId="91" priority="697">
      <formula>IF(RIGHT(TEXT(AM39,"0.#"),1)=".",FALSE,TRUE)</formula>
    </cfRule>
    <cfRule type="expression" dxfId="90" priority="698">
      <formula>IF(RIGHT(TEXT(AM39,"0.#"),1)=".",TRUE,FALSE)</formula>
    </cfRule>
  </conditionalFormatting>
  <conditionalFormatting sqref="AE38">
    <cfRule type="expression" dxfId="89" priority="711">
      <formula>IF(RIGHT(TEXT(AE38,"0.#"),1)=".",FALSE,TRUE)</formula>
    </cfRule>
    <cfRule type="expression" dxfId="88" priority="712">
      <formula>IF(RIGHT(TEXT(AE38,"0.#"),1)=".",TRUE,FALSE)</formula>
    </cfRule>
  </conditionalFormatting>
  <conditionalFormatting sqref="AQ38:AQ40">
    <cfRule type="expression" dxfId="87" priority="693">
      <formula>IF(RIGHT(TEXT(AQ38,"0.#"),1)=".",FALSE,TRUE)</formula>
    </cfRule>
    <cfRule type="expression" dxfId="86" priority="694">
      <formula>IF(RIGHT(TEXT(AQ38,"0.#"),1)=".",TRUE,FALSE)</formula>
    </cfRule>
  </conditionalFormatting>
  <conditionalFormatting sqref="AU38:AU40">
    <cfRule type="expression" dxfId="85" priority="691">
      <formula>IF(RIGHT(TEXT(AU38,"0.#"),1)=".",FALSE,TRUE)</formula>
    </cfRule>
    <cfRule type="expression" dxfId="84" priority="692">
      <formula>IF(RIGHT(TEXT(AU38,"0.#"),1)=".",TRUE,FALSE)</formula>
    </cfRule>
  </conditionalFormatting>
  <conditionalFormatting sqref="AI40">
    <cfRule type="expression" dxfId="83" priority="705">
      <formula>IF(RIGHT(TEXT(AI40,"0.#"),1)=".",FALSE,TRUE)</formula>
    </cfRule>
    <cfRule type="expression" dxfId="82" priority="706">
      <formula>IF(RIGHT(TEXT(AI40,"0.#"),1)=".",TRUE,FALSE)</formula>
    </cfRule>
  </conditionalFormatting>
  <conditionalFormatting sqref="AE39">
    <cfRule type="expression" dxfId="81" priority="709">
      <formula>IF(RIGHT(TEXT(AE39,"0.#"),1)=".",FALSE,TRUE)</formula>
    </cfRule>
    <cfRule type="expression" dxfId="80" priority="710">
      <formula>IF(RIGHT(TEXT(AE39,"0.#"),1)=".",TRUE,FALSE)</formula>
    </cfRule>
  </conditionalFormatting>
  <conditionalFormatting sqref="AE40">
    <cfRule type="expression" dxfId="79" priority="707">
      <formula>IF(RIGHT(TEXT(AE40,"0.#"),1)=".",FALSE,TRUE)</formula>
    </cfRule>
    <cfRule type="expression" dxfId="78" priority="708">
      <formula>IF(RIGHT(TEXT(AE40,"0.#"),1)=".",TRUE,FALSE)</formula>
    </cfRule>
  </conditionalFormatting>
  <conditionalFormatting sqref="AM38">
    <cfRule type="expression" dxfId="77" priority="699">
      <formula>IF(RIGHT(TEXT(AM38,"0.#"),1)=".",FALSE,TRUE)</formula>
    </cfRule>
    <cfRule type="expression" dxfId="76" priority="700">
      <formula>IF(RIGHT(TEXT(AM38,"0.#"),1)=".",TRUE,FALSE)</formula>
    </cfRule>
  </conditionalFormatting>
  <conditionalFormatting sqref="AI38">
    <cfRule type="expression" dxfId="75" priority="701">
      <formula>IF(RIGHT(TEXT(AI38,"0.#"),1)=".",FALSE,TRUE)</formula>
    </cfRule>
    <cfRule type="expression" dxfId="74" priority="702">
      <formula>IF(RIGHT(TEXT(AI38,"0.#"),1)=".",TRUE,FALSE)</formula>
    </cfRule>
  </conditionalFormatting>
  <conditionalFormatting sqref="AI39">
    <cfRule type="expression" dxfId="73" priority="703">
      <formula>IF(RIGHT(TEXT(AI39,"0.#"),1)=".",FALSE,TRUE)</formula>
    </cfRule>
    <cfRule type="expression" dxfId="72" priority="704">
      <formula>IF(RIGHT(TEXT(AI39,"0.#"),1)=".",TRUE,FALSE)</formula>
    </cfRule>
  </conditionalFormatting>
  <conditionalFormatting sqref="AM34">
    <cfRule type="expression" dxfId="71" priority="579">
      <formula>IF(RIGHT(TEXT(AM34,"0.#"),1)=".",FALSE,TRUE)</formula>
    </cfRule>
    <cfRule type="expression" dxfId="70" priority="580">
      <formula>IF(RIGHT(TEXT(AM34,"0.#"),1)=".",TRUE,FALSE)</formula>
    </cfRule>
  </conditionalFormatting>
  <conditionalFormatting sqref="AE35 AM35">
    <cfRule type="expression" dxfId="69" priority="577">
      <formula>IF(RIGHT(TEXT(AE35,"0.#"),1)=".",FALSE,TRUE)</formula>
    </cfRule>
    <cfRule type="expression" dxfId="68" priority="578">
      <formula>IF(RIGHT(TEXT(AE35,"0.#"),1)=".",TRUE,FALSE)</formula>
    </cfRule>
  </conditionalFormatting>
  <conditionalFormatting sqref="AI35">
    <cfRule type="expression" dxfId="67" priority="575">
      <formula>IF(RIGHT(TEXT(AI35,"0.#"),1)=".",FALSE,TRUE)</formula>
    </cfRule>
    <cfRule type="expression" dxfId="66" priority="576">
      <formula>IF(RIGHT(TEXT(AI35,"0.#"),1)=".",TRUE,FALSE)</formula>
    </cfRule>
  </conditionalFormatting>
  <conditionalFormatting sqref="AQ35">
    <cfRule type="expression" dxfId="65" priority="573">
      <formula>IF(RIGHT(TEXT(AQ35,"0.#"),1)=".",FALSE,TRUE)</formula>
    </cfRule>
    <cfRule type="expression" dxfId="64" priority="574">
      <formula>IF(RIGHT(TEXT(AQ35,"0.#"),1)=".",TRUE,FALSE)</formula>
    </cfRule>
  </conditionalFormatting>
  <conditionalFormatting sqref="AE34 AQ34">
    <cfRule type="expression" dxfId="63" priority="583">
      <formula>IF(RIGHT(TEXT(AE34,"0.#"),1)=".",FALSE,TRUE)</formula>
    </cfRule>
    <cfRule type="expression" dxfId="62" priority="584">
      <formula>IF(RIGHT(TEXT(AE34,"0.#"),1)=".",TRUE,FALSE)</formula>
    </cfRule>
  </conditionalFormatting>
  <conditionalFormatting sqref="AI34">
    <cfRule type="expression" dxfId="61" priority="581">
      <formula>IF(RIGHT(TEXT(AI34,"0.#"),1)=".",FALSE,TRUE)</formula>
    </cfRule>
    <cfRule type="expression" dxfId="60" priority="582">
      <formula>IF(RIGHT(TEXT(AI34,"0.#"),1)=".",TRUE,FALSE)</formula>
    </cfRule>
  </conditionalFormatting>
  <conditionalFormatting sqref="AE50">
    <cfRule type="expression" dxfId="59" priority="59">
      <formula>IF(RIGHT(TEXT(AE50,"0.#"),1)=".",FALSE,TRUE)</formula>
    </cfRule>
    <cfRule type="expression" dxfId="58" priority="60">
      <formula>IF(RIGHT(TEXT(AE50,"0.#"),1)=".",TRUE,FALSE)</formula>
    </cfRule>
  </conditionalFormatting>
  <conditionalFormatting sqref="AE51">
    <cfRule type="expression" dxfId="57" priority="57">
      <formula>IF(RIGHT(TEXT(AE51,"0.#"),1)=".",FALSE,TRUE)</formula>
    </cfRule>
    <cfRule type="expression" dxfId="56" priority="58">
      <formula>IF(RIGHT(TEXT(AE51,"0.#"),1)=".",TRUE,FALSE)</formula>
    </cfRule>
  </conditionalFormatting>
  <conditionalFormatting sqref="AM50">
    <cfRule type="expression" dxfId="55" priority="47">
      <formula>IF(RIGHT(TEXT(AM50,"0.#"),1)=".",FALSE,TRUE)</formula>
    </cfRule>
    <cfRule type="expression" dxfId="54" priority="48">
      <formula>IF(RIGHT(TEXT(AM50,"0.#"),1)=".",TRUE,FALSE)</formula>
    </cfRule>
  </conditionalFormatting>
  <conditionalFormatting sqref="AE52">
    <cfRule type="expression" dxfId="53" priority="55">
      <formula>IF(RIGHT(TEXT(AE52,"0.#"),1)=".",FALSE,TRUE)</formula>
    </cfRule>
    <cfRule type="expression" dxfId="52" priority="56">
      <formula>IF(RIGHT(TEXT(AE52,"0.#"),1)=".",TRUE,FALSE)</formula>
    </cfRule>
  </conditionalFormatting>
  <conditionalFormatting sqref="AI52">
    <cfRule type="expression" dxfId="51" priority="53">
      <formula>IF(RIGHT(TEXT(AI52,"0.#"),1)=".",FALSE,TRUE)</formula>
    </cfRule>
    <cfRule type="expression" dxfId="50" priority="54">
      <formula>IF(RIGHT(TEXT(AI52,"0.#"),1)=".",TRUE,FALSE)</formula>
    </cfRule>
  </conditionalFormatting>
  <conditionalFormatting sqref="AI51">
    <cfRule type="expression" dxfId="49" priority="51">
      <formula>IF(RIGHT(TEXT(AI51,"0.#"),1)=".",FALSE,TRUE)</formula>
    </cfRule>
    <cfRule type="expression" dxfId="48" priority="52">
      <formula>IF(RIGHT(TEXT(AI51,"0.#"),1)=".",TRUE,FALSE)</formula>
    </cfRule>
  </conditionalFormatting>
  <conditionalFormatting sqref="AI50">
    <cfRule type="expression" dxfId="47" priority="49">
      <formula>IF(RIGHT(TEXT(AI50,"0.#"),1)=".",FALSE,TRUE)</formula>
    </cfRule>
    <cfRule type="expression" dxfId="46" priority="50">
      <formula>IF(RIGHT(TEXT(AI50,"0.#"),1)=".",TRUE,FALSE)</formula>
    </cfRule>
  </conditionalFormatting>
  <conditionalFormatting sqref="AM51">
    <cfRule type="expression" dxfId="45" priority="45">
      <formula>IF(RIGHT(TEXT(AM51,"0.#"),1)=".",FALSE,TRUE)</formula>
    </cfRule>
    <cfRule type="expression" dxfId="44" priority="46">
      <formula>IF(RIGHT(TEXT(AM51,"0.#"),1)=".",TRUE,FALSE)</formula>
    </cfRule>
  </conditionalFormatting>
  <conditionalFormatting sqref="AM52">
    <cfRule type="expression" dxfId="43" priority="43">
      <formula>IF(RIGHT(TEXT(AM52,"0.#"),1)=".",FALSE,TRUE)</formula>
    </cfRule>
    <cfRule type="expression" dxfId="42" priority="44">
      <formula>IF(RIGHT(TEXT(AM52,"0.#"),1)=".",TRUE,FALSE)</formula>
    </cfRule>
  </conditionalFormatting>
  <conditionalFormatting sqref="AQ50:AQ52">
    <cfRule type="expression" dxfId="41" priority="41">
      <formula>IF(RIGHT(TEXT(AQ50,"0.#"),1)=".",FALSE,TRUE)</formula>
    </cfRule>
    <cfRule type="expression" dxfId="40" priority="42">
      <formula>IF(RIGHT(TEXT(AQ50,"0.#"),1)=".",TRUE,FALSE)</formula>
    </cfRule>
  </conditionalFormatting>
  <conditionalFormatting sqref="AU50:AU52">
    <cfRule type="expression" dxfId="39" priority="39">
      <formula>IF(RIGHT(TEXT(AU50,"0.#"),1)=".",FALSE,TRUE)</formula>
    </cfRule>
    <cfRule type="expression" dxfId="38" priority="40">
      <formula>IF(RIGHT(TEXT(AU50,"0.#"),1)=".",TRUE,FALSE)</formula>
    </cfRule>
  </conditionalFormatting>
  <conditionalFormatting sqref="Y156">
    <cfRule type="expression" dxfId="37" priority="37">
      <formula>IF(RIGHT(TEXT(Y156,"0.#"),1)=".",FALSE,TRUE)</formula>
    </cfRule>
    <cfRule type="expression" dxfId="36" priority="38">
      <formula>IF(RIGHT(TEXT(Y156,"0.#"),1)=".",TRUE,FALSE)</formula>
    </cfRule>
  </conditionalFormatting>
  <conditionalFormatting sqref="AL156:AO156">
    <cfRule type="expression" dxfId="35" priority="33">
      <formula>IF(AND(AL156&gt;=0, RIGHT(TEXT(AL156,"0.#"),1)&lt;&gt;"."),TRUE,FALSE)</formula>
    </cfRule>
    <cfRule type="expression" dxfId="34" priority="34">
      <formula>IF(AND(AL156&gt;=0, RIGHT(TEXT(AL156,"0.#"),1)="."),TRUE,FALSE)</formula>
    </cfRule>
    <cfRule type="expression" dxfId="33" priority="35">
      <formula>IF(AND(AL156&lt;0, RIGHT(TEXT(AL156,"0.#"),1)&lt;&gt;"."),TRUE,FALSE)</formula>
    </cfRule>
    <cfRule type="expression" dxfId="32" priority="36">
      <formula>IF(AND(AL156&lt;0, RIGHT(TEXT(AL156,"0.#"),1)="."),TRUE,FALSE)</formula>
    </cfRule>
  </conditionalFormatting>
  <conditionalFormatting sqref="Y155">
    <cfRule type="expression" dxfId="31" priority="31">
      <formula>IF(RIGHT(TEXT(Y155,"0.#"),1)=".",FALSE,TRUE)</formula>
    </cfRule>
    <cfRule type="expression" dxfId="30" priority="32">
      <formula>IF(RIGHT(TEXT(Y155,"0.#"),1)=".",TRUE,FALSE)</formula>
    </cfRule>
  </conditionalFormatting>
  <conditionalFormatting sqref="AL155:AO155">
    <cfRule type="expression" dxfId="29" priority="27">
      <formula>IF(AND(AL155&gt;=0, RIGHT(TEXT(AL155,"0.#"),1)&lt;&gt;"."),TRUE,FALSE)</formula>
    </cfRule>
    <cfRule type="expression" dxfId="28" priority="28">
      <formula>IF(AND(AL155&gt;=0, RIGHT(TEXT(AL155,"0.#"),1)="."),TRUE,FALSE)</formula>
    </cfRule>
    <cfRule type="expression" dxfId="27" priority="29">
      <formula>IF(AND(AL155&lt;0, RIGHT(TEXT(AL155,"0.#"),1)&lt;&gt;"."),TRUE,FALSE)</formula>
    </cfRule>
    <cfRule type="expression" dxfId="26" priority="30">
      <formula>IF(AND(AL155&lt;0, RIGHT(TEXT(AL155,"0.#"),1)="."),TRUE,FALSE)</formula>
    </cfRule>
  </conditionalFormatting>
  <conditionalFormatting sqref="Y154">
    <cfRule type="expression" dxfId="25" priority="25">
      <formula>IF(RIGHT(TEXT(Y154,"0.#"),1)=".",FALSE,TRUE)</formula>
    </cfRule>
    <cfRule type="expression" dxfId="24" priority="26">
      <formula>IF(RIGHT(TEXT(Y154,"0.#"),1)=".",TRUE,FALSE)</formula>
    </cfRule>
  </conditionalFormatting>
  <conditionalFormatting sqref="AL154:AO154">
    <cfRule type="expression" dxfId="23" priority="21">
      <formula>IF(AND(AL154&gt;=0, RIGHT(TEXT(AL154,"0.#"),1)&lt;&gt;"."),TRUE,FALSE)</formula>
    </cfRule>
    <cfRule type="expression" dxfId="22" priority="22">
      <formula>IF(AND(AL154&gt;=0, RIGHT(TEXT(AL154,"0.#"),1)="."),TRUE,FALSE)</formula>
    </cfRule>
    <cfRule type="expression" dxfId="21" priority="23">
      <formula>IF(AND(AL154&lt;0, RIGHT(TEXT(AL154,"0.#"),1)&lt;&gt;"."),TRUE,FALSE)</formula>
    </cfRule>
    <cfRule type="expression" dxfId="20" priority="24">
      <formula>IF(AND(AL154&lt;0, RIGHT(TEXT(AL154,"0.#"),1)="."),TRUE,FALSE)</formula>
    </cfRule>
  </conditionalFormatting>
  <conditionalFormatting sqref="AL153:AO153">
    <cfRule type="expression" dxfId="19" priority="17">
      <formula>IF(AND(AL153&gt;=0, RIGHT(TEXT(AL153,"0.#"),1)&lt;&gt;"."),TRUE,FALSE)</formula>
    </cfRule>
    <cfRule type="expression" dxfId="18" priority="18">
      <formula>IF(AND(AL153&gt;=0, RIGHT(TEXT(AL153,"0.#"),1)="."),TRUE,FALSE)</formula>
    </cfRule>
    <cfRule type="expression" dxfId="17" priority="19">
      <formula>IF(AND(AL153&lt;0, RIGHT(TEXT(AL153,"0.#"),1)&lt;&gt;"."),TRUE,FALSE)</formula>
    </cfRule>
    <cfRule type="expression" dxfId="16" priority="20">
      <formula>IF(AND(AL153&lt;0, RIGHT(TEXT(AL153,"0.#"),1)="."),TRUE,FALSE)</formula>
    </cfRule>
  </conditionalFormatting>
  <conditionalFormatting sqref="Y152">
    <cfRule type="expression" dxfId="15" priority="15">
      <formula>IF(RIGHT(TEXT(Y152,"0.#"),1)=".",FALSE,TRUE)</formula>
    </cfRule>
    <cfRule type="expression" dxfId="14" priority="16">
      <formula>IF(RIGHT(TEXT(Y152,"0.#"),1)=".",TRUE,FALSE)</formula>
    </cfRule>
  </conditionalFormatting>
  <conditionalFormatting sqref="AL152:AO152">
    <cfRule type="expression" dxfId="13" priority="11">
      <formula>IF(AND(AL152&gt;=0, RIGHT(TEXT(AL152,"0.#"),1)&lt;&gt;"."),TRUE,FALSE)</formula>
    </cfRule>
    <cfRule type="expression" dxfId="12" priority="12">
      <formula>IF(AND(AL152&gt;=0, RIGHT(TEXT(AL152,"0.#"),1)="."),TRUE,FALSE)</formula>
    </cfRule>
    <cfRule type="expression" dxfId="11" priority="13">
      <formula>IF(AND(AL152&lt;0, RIGHT(TEXT(AL152,"0.#"),1)&lt;&gt;"."),TRUE,FALSE)</formula>
    </cfRule>
    <cfRule type="expression" dxfId="10" priority="14">
      <formula>IF(AND(AL152&lt;0, RIGHT(TEXT(AL152,"0.#"),1)="."),TRUE,FALSE)</formula>
    </cfRule>
  </conditionalFormatting>
  <conditionalFormatting sqref="Y151">
    <cfRule type="expression" dxfId="9" priority="9">
      <formula>IF(RIGHT(TEXT(Y151,"0.#"),1)=".",FALSE,TRUE)</formula>
    </cfRule>
    <cfRule type="expression" dxfId="8" priority="10">
      <formula>IF(RIGHT(TEXT(Y151,"0.#"),1)=".",TRUE,FALSE)</formula>
    </cfRule>
  </conditionalFormatting>
  <conditionalFormatting sqref="AL151:AO151">
    <cfRule type="expression" dxfId="7" priority="5">
      <formula>IF(AND(AL151&gt;=0, RIGHT(TEXT(AL151,"0.#"),1)&lt;&gt;"."),TRUE,FALSE)</formula>
    </cfRule>
    <cfRule type="expression" dxfId="6" priority="6">
      <formula>IF(AND(AL151&gt;=0, RIGHT(TEXT(AL151,"0.#"),1)="."),TRUE,FALSE)</formula>
    </cfRule>
    <cfRule type="expression" dxfId="5" priority="7">
      <formula>IF(AND(AL151&lt;0, RIGHT(TEXT(AL151,"0.#"),1)&lt;&gt;"."),TRUE,FALSE)</formula>
    </cfRule>
    <cfRule type="expression" dxfId="4" priority="8">
      <formula>IF(AND(AL151&lt;0, RIGHT(TEXT(AL151,"0.#"),1)="."),TRUE,FALSE)</formula>
    </cfRule>
  </conditionalFormatting>
  <conditionalFormatting sqref="AL150:AO150">
    <cfRule type="expression" dxfId="3" priority="1">
      <formula>IF(AND(AL150&gt;=0, RIGHT(TEXT(AL150,"0.#"),1)&lt;&gt;"."),TRUE,FALSE)</formula>
    </cfRule>
    <cfRule type="expression" dxfId="2" priority="2">
      <formula>IF(AND(AL150&gt;=0, RIGHT(TEXT(AL150,"0.#"),1)="."),TRUE,FALSE)</formula>
    </cfRule>
    <cfRule type="expression" dxfId="1" priority="3">
      <formula>IF(AND(AL150&lt;0, RIGHT(TEXT(AL150,"0.#"),1)&lt;&gt;"."),TRUE,FALSE)</formula>
    </cfRule>
    <cfRule type="expression" dxfId="0" priority="4">
      <formula>IF(AND(AL150&lt;0, RIGHT(TEXT(AL150,"0.#"),1)="."),TRUE,FALSE)</formula>
    </cfRule>
  </conditionalFormatting>
  <dataValidations count="17">
    <dataValidation type="whole" allowBlank="1" showInputMessage="1" showErrorMessage="1" sqref="O104:P105 AX104:AX106 AA104:AB105 AM104:AN105">
      <formula1>0</formula1>
      <formula2>99</formula2>
    </dataValidation>
    <dataValidation type="whole" allowBlank="1" showInputMessage="1" showErrorMessage="1" sqref="AJ104:AK105 X104:Y105 AJ106 L104:L106 M104:M105 X106 AU104:AV105 J80:J84">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0:E90">
      <formula1>T行政事業レビュー推進チームの所見</formula1>
    </dataValidation>
    <dataValidation type="custom" imeMode="disabled" allowBlank="1" showInputMessage="1" showErrorMessage="1" sqref="AH147:AK156 AH160:AK169">
      <formula1>OR(AND(MOD(IF(ISNUMBER(AH147), AH147, 0.5),1)=0, 0&lt;=AH147), AH147="-")</formula1>
    </dataValidation>
    <dataValidation type="whole" imeMode="disabled" allowBlank="1" showInputMessage="1" showErrorMessage="1" sqref="AW2:AX2">
      <formula1>0</formula1>
      <formula2>99</formula2>
    </dataValidation>
    <dataValidation type="list" allowBlank="1" showInputMessage="1" showErrorMessage="1" sqref="A92:E92">
      <formula1>T所見を踏まえた改善点</formula1>
    </dataValidation>
    <dataValidation type="list" allowBlank="1" showInputMessage="1" showErrorMessage="1" error="プルダウンリストから選択してください。" sqref="AD65:AF66">
      <formula1>"有,無"</formula1>
    </dataValidation>
    <dataValidation type="list" allowBlank="1" showInputMessage="1" showErrorMessage="1" error="プルダウンリストから選択してください。" sqref="AD61:AF64 AD67:AD78 AE67:AF71 AE73:AF78">
      <formula1>"○,△,×,‐"</formula1>
    </dataValidation>
    <dataValidation type="list" allowBlank="1" showInputMessage="1" showErrorMessage="1" sqref="AO141">
      <formula1>"　, ☑"</formula1>
    </dataValidation>
    <dataValidation type="list" allowBlank="1" showInputMessage="1" showErrorMessage="1" sqref="S5:X5">
      <formula1>T終了年度</formula1>
    </dataValidation>
    <dataValidation type="list" allowBlank="1" showInputMessage="1" showErrorMessage="1" sqref="H80:I84">
      <formula1>T事業番号</formula1>
    </dataValidation>
    <dataValidation type="custom" imeMode="disabled" allowBlank="1" showInputMessage="1" showErrorMessage="1" sqref="AY23 AQ49:AR49 P13:AX13 AR15:AX15 P14:AQ18 AR18:AX18 P19:AJ19 Y135:AB139 AU135:AX139 Y147:AB156 AL147:AO156 Y160:AB169 AL160:AO169 AQ37:AR37 AU37:AX37 AE38:AX40 AE31:AX32 AE34:AX34 AU49:AX49 AE50:AX52 P23:AC28">
      <formula1>OR(ISNUMBER(P13), P13="-")</formula1>
    </dataValidation>
    <dataValidation type="list" allowBlank="1" showInputMessage="1" showErrorMessage="1" sqref="Q106:R106 AC106:AD106 AO106:AP106">
      <formula1>$U$46</formula1>
    </dataValidation>
    <dataValidation type="custom" allowBlank="1" showInputMessage="1" showErrorMessage="1" errorTitle="法人番号チェック" error="法人番号は13桁の数字で入力してください。" sqref="J160:O169 J147:O156">
      <formula1>OR(J147="-",AND(LEN(J147)=13,IFERROR(SEARCH("-",J147),"")="",IFERROR(SEARCH(".",J147),"")="",ISNUMBER(J147)))</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5" max="16383" man="1"/>
    <brk id="77" max="16383" man="1"/>
    <brk id="106" max="16383" man="1"/>
    <brk id="143"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U105:V105 I105:J105 AG105:AH105 AR105:AS105</xm:sqref>
        </x14:dataValidation>
        <x14:dataValidation type="list" allowBlank="1" showInputMessage="1" showErrorMessage="1">
          <x14:formula1>
            <xm:f>入力規則等!$U$40:$U$42</xm:f>
          </x14:formula1>
          <xm:sqref>AG104:AH104 U104:V104 I104:J104 AR104:AS104</xm:sqref>
        </x14:dataValidation>
        <x14:dataValidation type="list" allowBlank="1" showInputMessage="1" showErrorMessage="1">
          <x14:formula1>
            <xm:f>入力規則等!$AG$2:$AG$13</xm:f>
          </x14:formula1>
          <xm:sqref>AC147:AG156 AC160:AG169</xm:sqref>
        </x14:dataValidation>
        <x14:dataValidation type="list" allowBlank="1" showInputMessage="1" showErrorMessage="1">
          <x14:formula1>
            <xm:f>入力規則等!$AI$2:$AI$8</xm:f>
          </x14:formula1>
          <xm:sqref>J56:T56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AO104:AP105 Q104:S105 AC104:AE105 E104:G105</xm:sqref>
        </x14:dataValidation>
        <x14:dataValidation type="list" allowBlank="1" showInputMessage="1" showErrorMessage="1">
          <x14:formula1>
            <xm:f>入力規則等!$U$48</xm:f>
          </x14:formula1>
          <xm:sqref>E106:F106</xm:sqref>
        </x14:dataValidation>
        <x14:dataValidation type="list" allowBlank="1" showInputMessage="1" showErrorMessage="1">
          <x14:formula1>
            <xm:f>入力規則等!$U$13:$U$35</xm:f>
          </x14:formula1>
          <xm:sqref>AJ2:AM2 E80:G84 AE106:AG106 G106:I106 AQ106:AS106 S106:U106</xm:sqref>
        </x14:dataValidation>
        <x14:dataValidation type="list" allowBlank="1" showInputMessage="1" showErrorMessage="1">
          <x14:formula1>
            <xm:f>入力規則等!$U$56:$U$58</xm:f>
          </x14:formula1>
          <xm:sqref>J106:K106 AT106:AU106 AH106:AI106 V106:W106</xm:sqref>
        </x14:dataValidation>
        <x14:dataValidation type="list" allowBlank="1" showInputMessage="1" showErrorMessage="1">
          <x14:formula1>
            <xm:f>入力規則等!$U$49</xm:f>
          </x14:formula1>
          <xm:sqref>C80:D84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96</v>
      </c>
      <c r="L1" s="25" t="s">
        <v>79</v>
      </c>
      <c r="O1" s="13"/>
      <c r="P1" s="26" t="s">
        <v>5</v>
      </c>
      <c r="Q1" s="26" t="s">
        <v>68</v>
      </c>
      <c r="T1" s="13"/>
      <c r="U1" s="29" t="s">
        <v>160</v>
      </c>
      <c r="W1" s="29" t="s">
        <v>159</v>
      </c>
      <c r="Y1" s="29" t="s">
        <v>76</v>
      </c>
      <c r="Z1" s="29" t="s">
        <v>389</v>
      </c>
      <c r="AA1" s="29" t="s">
        <v>77</v>
      </c>
      <c r="AB1" s="29" t="s">
        <v>390</v>
      </c>
      <c r="AC1" s="29" t="s">
        <v>31</v>
      </c>
      <c r="AD1" s="28"/>
      <c r="AE1" s="29" t="s">
        <v>43</v>
      </c>
      <c r="AF1" s="30"/>
      <c r="AG1" s="42" t="s">
        <v>172</v>
      </c>
      <c r="AI1" s="42" t="s">
        <v>175</v>
      </c>
      <c r="AK1" s="42" t="s">
        <v>179</v>
      </c>
      <c r="AM1" s="56"/>
      <c r="AN1" s="56"/>
      <c r="AP1" s="28" t="s">
        <v>217</v>
      </c>
    </row>
    <row r="2" spans="1:42" ht="13.5" customHeight="1" x14ac:dyDescent="0.15">
      <c r="A2" s="14" t="s">
        <v>80</v>
      </c>
      <c r="B2" s="15"/>
      <c r="C2" s="13" t="str">
        <f>IF(B2="","",A2)</f>
        <v/>
      </c>
      <c r="D2" s="13" t="str">
        <f>IF(C2="","",IF(D1&lt;&gt;"",CONCATENATE(D1,"、",C2),C2))</f>
        <v/>
      </c>
      <c r="F2" s="12" t="s">
        <v>67</v>
      </c>
      <c r="G2" s="17" t="s">
        <v>582</v>
      </c>
      <c r="H2" s="13" t="str">
        <f>IF(G2="","",F2)</f>
        <v>一般会計</v>
      </c>
      <c r="I2" s="13" t="str">
        <f>IF(H2="","",IF(I1&lt;&gt;"",CONCATENATE(I1,"、",H2),H2))</f>
        <v>一般会計</v>
      </c>
      <c r="K2" s="14" t="s">
        <v>97</v>
      </c>
      <c r="L2" s="15"/>
      <c r="M2" s="13" t="str">
        <f>IF(L2="","",K2)</f>
        <v/>
      </c>
      <c r="N2" s="13" t="str">
        <f>IF(M2="","",IF(N1&lt;&gt;"",CONCATENATE(N1,"、",M2),M2))</f>
        <v/>
      </c>
      <c r="O2" s="13"/>
      <c r="P2" s="12" t="s">
        <v>69</v>
      </c>
      <c r="Q2" s="17" t="s">
        <v>582</v>
      </c>
      <c r="R2" s="13" t="str">
        <f>IF(Q2="","",P2)</f>
        <v>直接実施</v>
      </c>
      <c r="S2" s="13" t="str">
        <f>IF(R2="","",IF(S1&lt;&gt;"",CONCATENATE(S1,"、",R2),R2))</f>
        <v>直接実施</v>
      </c>
      <c r="T2" s="13"/>
      <c r="U2" s="71">
        <v>21</v>
      </c>
      <c r="W2" s="32" t="s">
        <v>165</v>
      </c>
      <c r="Y2" s="32" t="s">
        <v>63</v>
      </c>
      <c r="Z2" s="32" t="s">
        <v>63</v>
      </c>
      <c r="AA2" s="64" t="s">
        <v>259</v>
      </c>
      <c r="AB2" s="64" t="s">
        <v>484</v>
      </c>
      <c r="AC2" s="65" t="s">
        <v>129</v>
      </c>
      <c r="AD2" s="28"/>
      <c r="AE2" s="34" t="s">
        <v>161</v>
      </c>
      <c r="AF2" s="30"/>
      <c r="AG2" s="44" t="s">
        <v>225</v>
      </c>
      <c r="AI2" s="42" t="s">
        <v>256</v>
      </c>
      <c r="AK2" s="42" t="s">
        <v>180</v>
      </c>
      <c r="AM2" s="56"/>
      <c r="AN2" s="56"/>
      <c r="AP2" s="44" t="s">
        <v>225</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c r="R3" s="13" t="str">
        <f t="shared" ref="R3:R8" si="3">IF(Q3="","",P3)</f>
        <v/>
      </c>
      <c r="S3" s="13" t="str">
        <f t="shared" ref="S3:S8" si="4">IF(R3="",S2,IF(S2&lt;&gt;"",CONCATENATE(S2,"、",R3),R3))</f>
        <v>直接実施</v>
      </c>
      <c r="T3" s="13"/>
      <c r="U3" s="32" t="s">
        <v>515</v>
      </c>
      <c r="W3" s="32" t="s">
        <v>140</v>
      </c>
      <c r="Y3" s="32" t="s">
        <v>64</v>
      </c>
      <c r="Z3" s="32" t="s">
        <v>391</v>
      </c>
      <c r="AA3" s="64" t="s">
        <v>357</v>
      </c>
      <c r="AB3" s="64" t="s">
        <v>485</v>
      </c>
      <c r="AC3" s="65" t="s">
        <v>130</v>
      </c>
      <c r="AD3" s="28"/>
      <c r="AE3" s="34" t="s">
        <v>162</v>
      </c>
      <c r="AF3" s="30"/>
      <c r="AG3" s="44" t="s">
        <v>226</v>
      </c>
      <c r="AI3" s="42" t="s">
        <v>174</v>
      </c>
      <c r="AK3" s="42" t="str">
        <f>CHAR(CODE(AK2)+1)</f>
        <v>B</v>
      </c>
      <c r="AM3" s="56"/>
      <c r="AN3" s="56"/>
      <c r="AP3" s="44" t="s">
        <v>226</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直接実施</v>
      </c>
      <c r="T4" s="13"/>
      <c r="U4" s="32" t="s">
        <v>573</v>
      </c>
      <c r="W4" s="32" t="s">
        <v>141</v>
      </c>
      <c r="Y4" s="32" t="s">
        <v>264</v>
      </c>
      <c r="Z4" s="32" t="s">
        <v>392</v>
      </c>
      <c r="AA4" s="64" t="s">
        <v>358</v>
      </c>
      <c r="AB4" s="64" t="s">
        <v>486</v>
      </c>
      <c r="AC4" s="64" t="s">
        <v>131</v>
      </c>
      <c r="AD4" s="28"/>
      <c r="AE4" s="34" t="s">
        <v>163</v>
      </c>
      <c r="AF4" s="30"/>
      <c r="AG4" s="44" t="s">
        <v>227</v>
      </c>
      <c r="AI4" s="42" t="s">
        <v>176</v>
      </c>
      <c r="AK4" s="42" t="str">
        <f t="shared" ref="AK4:AK49" si="7">CHAR(CODE(AK3)+1)</f>
        <v>C</v>
      </c>
      <c r="AM4" s="56"/>
      <c r="AN4" s="56"/>
      <c r="AP4" s="44" t="s">
        <v>227</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直接実施</v>
      </c>
      <c r="T5" s="13"/>
      <c r="W5" s="32" t="s">
        <v>539</v>
      </c>
      <c r="Y5" s="32" t="s">
        <v>265</v>
      </c>
      <c r="Z5" s="32" t="s">
        <v>393</v>
      </c>
      <c r="AA5" s="64" t="s">
        <v>359</v>
      </c>
      <c r="AB5" s="64" t="s">
        <v>487</v>
      </c>
      <c r="AC5" s="64" t="s">
        <v>164</v>
      </c>
      <c r="AD5" s="31"/>
      <c r="AE5" s="34" t="s">
        <v>237</v>
      </c>
      <c r="AF5" s="30"/>
      <c r="AG5" s="44" t="s">
        <v>228</v>
      </c>
      <c r="AI5" s="42" t="s">
        <v>262</v>
      </c>
      <c r="AK5" s="42" t="str">
        <f t="shared" si="7"/>
        <v>D</v>
      </c>
      <c r="AP5" s="44" t="s">
        <v>228</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直接実施</v>
      </c>
      <c r="T6" s="13"/>
      <c r="U6" s="32" t="s">
        <v>239</v>
      </c>
      <c r="W6" s="32" t="s">
        <v>541</v>
      </c>
      <c r="Y6" s="32" t="s">
        <v>266</v>
      </c>
      <c r="Z6" s="32" t="s">
        <v>394</v>
      </c>
      <c r="AA6" s="64" t="s">
        <v>360</v>
      </c>
      <c r="AB6" s="64" t="s">
        <v>488</v>
      </c>
      <c r="AC6" s="64" t="s">
        <v>132</v>
      </c>
      <c r="AD6" s="31"/>
      <c r="AE6" s="34" t="s">
        <v>235</v>
      </c>
      <c r="AF6" s="30"/>
      <c r="AG6" s="44" t="s">
        <v>229</v>
      </c>
      <c r="AI6" s="42" t="s">
        <v>263</v>
      </c>
      <c r="AK6" s="42" t="str">
        <f>CHAR(CODE(AK5)+1)</f>
        <v>E</v>
      </c>
      <c r="AP6" s="44" t="s">
        <v>229</v>
      </c>
    </row>
    <row r="7" spans="1:42" ht="13.5" customHeight="1" x14ac:dyDescent="0.15">
      <c r="A7" s="14" t="s">
        <v>85</v>
      </c>
      <c r="B7" s="15"/>
      <c r="C7" s="13" t="str">
        <f t="shared" si="0"/>
        <v/>
      </c>
      <c r="D7" s="13" t="str">
        <f t="shared" si="8"/>
        <v/>
      </c>
      <c r="F7" s="18" t="s">
        <v>187</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直接実施</v>
      </c>
      <c r="T7" s="13"/>
      <c r="U7" s="32"/>
      <c r="W7" s="32" t="s">
        <v>142</v>
      </c>
      <c r="Y7" s="32" t="s">
        <v>267</v>
      </c>
      <c r="Z7" s="32" t="s">
        <v>395</v>
      </c>
      <c r="AA7" s="64" t="s">
        <v>361</v>
      </c>
      <c r="AB7" s="64" t="s">
        <v>489</v>
      </c>
      <c r="AC7" s="31"/>
      <c r="AD7" s="31"/>
      <c r="AE7" s="32" t="s">
        <v>132</v>
      </c>
      <c r="AF7" s="30"/>
      <c r="AG7" s="44" t="s">
        <v>230</v>
      </c>
      <c r="AH7" s="59"/>
      <c r="AI7" s="44" t="s">
        <v>252</v>
      </c>
      <c r="AK7" s="42" t="str">
        <f>CHAR(CODE(AK6)+1)</f>
        <v>F</v>
      </c>
      <c r="AP7" s="44" t="s">
        <v>230</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直接実施</v>
      </c>
      <c r="T8" s="13"/>
      <c r="U8" s="32" t="s">
        <v>260</v>
      </c>
      <c r="W8" s="32" t="s">
        <v>143</v>
      </c>
      <c r="Y8" s="32" t="s">
        <v>268</v>
      </c>
      <c r="Z8" s="32" t="s">
        <v>396</v>
      </c>
      <c r="AA8" s="64" t="s">
        <v>362</v>
      </c>
      <c r="AB8" s="64" t="s">
        <v>490</v>
      </c>
      <c r="AC8" s="31"/>
      <c r="AD8" s="31"/>
      <c r="AE8" s="31"/>
      <c r="AF8" s="30"/>
      <c r="AG8" s="44" t="s">
        <v>231</v>
      </c>
      <c r="AI8" s="42" t="s">
        <v>253</v>
      </c>
      <c r="AK8" s="42" t="str">
        <f t="shared" si="7"/>
        <v>G</v>
      </c>
      <c r="AP8" s="44" t="s">
        <v>231</v>
      </c>
    </row>
    <row r="9" spans="1:42" ht="13.5" customHeight="1" x14ac:dyDescent="0.15">
      <c r="A9" s="14" t="s">
        <v>87</v>
      </c>
      <c r="B9" s="15"/>
      <c r="C9" s="13" t="str">
        <f t="shared" si="0"/>
        <v/>
      </c>
      <c r="D9" s="13" t="str">
        <f t="shared" si="8"/>
        <v/>
      </c>
      <c r="F9" s="18" t="s">
        <v>188</v>
      </c>
      <c r="G9" s="17"/>
      <c r="H9" s="13" t="str">
        <f t="shared" si="1"/>
        <v/>
      </c>
      <c r="I9" s="13" t="str">
        <f t="shared" si="5"/>
        <v>一般会計</v>
      </c>
      <c r="K9" s="14" t="s">
        <v>104</v>
      </c>
      <c r="L9" s="15"/>
      <c r="M9" s="13" t="str">
        <f t="shared" si="2"/>
        <v/>
      </c>
      <c r="N9" s="13" t="str">
        <f t="shared" si="6"/>
        <v/>
      </c>
      <c r="O9" s="13"/>
      <c r="P9" s="13"/>
      <c r="Q9" s="19"/>
      <c r="T9" s="13"/>
      <c r="U9" s="32" t="s">
        <v>261</v>
      </c>
      <c r="W9" s="32" t="s">
        <v>144</v>
      </c>
      <c r="Y9" s="32" t="s">
        <v>269</v>
      </c>
      <c r="Z9" s="32" t="s">
        <v>397</v>
      </c>
      <c r="AA9" s="64" t="s">
        <v>363</v>
      </c>
      <c r="AB9" s="64" t="s">
        <v>491</v>
      </c>
      <c r="AC9" s="31"/>
      <c r="AD9" s="31"/>
      <c r="AE9" s="31"/>
      <c r="AF9" s="30"/>
      <c r="AG9" s="44" t="s">
        <v>232</v>
      </c>
      <c r="AI9" s="55"/>
      <c r="AK9" s="42" t="str">
        <f t="shared" si="7"/>
        <v>H</v>
      </c>
      <c r="AP9" s="44" t="s">
        <v>232</v>
      </c>
    </row>
    <row r="10" spans="1:42" ht="13.5" customHeight="1" x14ac:dyDescent="0.15">
      <c r="A10" s="14" t="s">
        <v>205</v>
      </c>
      <c r="B10" s="15"/>
      <c r="C10" s="13" t="str">
        <f t="shared" si="0"/>
        <v/>
      </c>
      <c r="D10" s="13" t="str">
        <f t="shared" si="8"/>
        <v/>
      </c>
      <c r="F10" s="18" t="s">
        <v>111</v>
      </c>
      <c r="G10" s="17"/>
      <c r="H10" s="13" t="str">
        <f t="shared" si="1"/>
        <v/>
      </c>
      <c r="I10" s="13" t="str">
        <f t="shared" si="5"/>
        <v>一般会計</v>
      </c>
      <c r="K10" s="14" t="s">
        <v>206</v>
      </c>
      <c r="L10" s="15"/>
      <c r="M10" s="13" t="str">
        <f t="shared" si="2"/>
        <v/>
      </c>
      <c r="N10" s="13" t="str">
        <f t="shared" si="6"/>
        <v/>
      </c>
      <c r="O10" s="13"/>
      <c r="P10" s="13" t="str">
        <f>S8</f>
        <v>直接実施</v>
      </c>
      <c r="Q10" s="19"/>
      <c r="T10" s="13"/>
      <c r="W10" s="32" t="s">
        <v>145</v>
      </c>
      <c r="Y10" s="32" t="s">
        <v>270</v>
      </c>
      <c r="Z10" s="32" t="s">
        <v>398</v>
      </c>
      <c r="AA10" s="64" t="s">
        <v>364</v>
      </c>
      <c r="AB10" s="64" t="s">
        <v>492</v>
      </c>
      <c r="AC10" s="31"/>
      <c r="AD10" s="31"/>
      <c r="AE10" s="31"/>
      <c r="AF10" s="30"/>
      <c r="AG10" s="44" t="s">
        <v>220</v>
      </c>
      <c r="AK10" s="42" t="str">
        <f t="shared" si="7"/>
        <v>I</v>
      </c>
      <c r="AP10" s="42" t="s">
        <v>218</v>
      </c>
    </row>
    <row r="11" spans="1:42" ht="13.5" customHeight="1" x14ac:dyDescent="0.15">
      <c r="A11" s="14" t="s">
        <v>88</v>
      </c>
      <c r="B11" s="15"/>
      <c r="C11" s="13" t="str">
        <f t="shared" si="0"/>
        <v/>
      </c>
      <c r="D11" s="13" t="str">
        <f t="shared" si="8"/>
        <v/>
      </c>
      <c r="F11" s="18" t="s">
        <v>112</v>
      </c>
      <c r="G11" s="17"/>
      <c r="H11" s="13" t="str">
        <f t="shared" si="1"/>
        <v/>
      </c>
      <c r="I11" s="13" t="str">
        <f t="shared" si="5"/>
        <v>一般会計</v>
      </c>
      <c r="K11" s="14" t="s">
        <v>105</v>
      </c>
      <c r="L11" s="15" t="s">
        <v>582</v>
      </c>
      <c r="M11" s="13" t="str">
        <f t="shared" si="2"/>
        <v>その他の事項経費</v>
      </c>
      <c r="N11" s="13" t="str">
        <f t="shared" si="6"/>
        <v>その他の事項経費</v>
      </c>
      <c r="O11" s="13"/>
      <c r="P11" s="13"/>
      <c r="Q11" s="19"/>
      <c r="T11" s="13"/>
      <c r="W11" s="32" t="s">
        <v>570</v>
      </c>
      <c r="Y11" s="32" t="s">
        <v>271</v>
      </c>
      <c r="Z11" s="32" t="s">
        <v>399</v>
      </c>
      <c r="AA11" s="64" t="s">
        <v>365</v>
      </c>
      <c r="AB11" s="64" t="s">
        <v>493</v>
      </c>
      <c r="AC11" s="31"/>
      <c r="AD11" s="31"/>
      <c r="AE11" s="31"/>
      <c r="AF11" s="30"/>
      <c r="AG11" s="42" t="s">
        <v>223</v>
      </c>
      <c r="AK11" s="42" t="str">
        <f t="shared" si="7"/>
        <v>J</v>
      </c>
    </row>
    <row r="12" spans="1:42" ht="13.5" customHeight="1" x14ac:dyDescent="0.15">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9" t="s">
        <v>516</v>
      </c>
      <c r="W12" s="32" t="s">
        <v>146</v>
      </c>
      <c r="Y12" s="32" t="s">
        <v>272</v>
      </c>
      <c r="Z12" s="32" t="s">
        <v>400</v>
      </c>
      <c r="AA12" s="64" t="s">
        <v>366</v>
      </c>
      <c r="AB12" s="64" t="s">
        <v>494</v>
      </c>
      <c r="AC12" s="31"/>
      <c r="AD12" s="31"/>
      <c r="AE12" s="31"/>
      <c r="AF12" s="30"/>
      <c r="AG12" s="42" t="s">
        <v>221</v>
      </c>
      <c r="AK12" s="42" t="str">
        <f t="shared" si="7"/>
        <v>K</v>
      </c>
    </row>
    <row r="13" spans="1:42" ht="13.5" customHeight="1" x14ac:dyDescent="0.15">
      <c r="A13" s="14" t="s">
        <v>90</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147</v>
      </c>
      <c r="Y13" s="32" t="s">
        <v>273</v>
      </c>
      <c r="Z13" s="32" t="s">
        <v>401</v>
      </c>
      <c r="AA13" s="64" t="s">
        <v>367</v>
      </c>
      <c r="AB13" s="64" t="s">
        <v>495</v>
      </c>
      <c r="AC13" s="31"/>
      <c r="AD13" s="31"/>
      <c r="AE13" s="31"/>
      <c r="AF13" s="30"/>
      <c r="AG13" s="42" t="s">
        <v>222</v>
      </c>
      <c r="AK13" s="42" t="str">
        <f t="shared" si="7"/>
        <v>L</v>
      </c>
    </row>
    <row r="14" spans="1:42" ht="13.5" customHeight="1" x14ac:dyDescent="0.15">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2" t="s">
        <v>517</v>
      </c>
      <c r="W14" s="32" t="s">
        <v>148</v>
      </c>
      <c r="Y14" s="32" t="s">
        <v>274</v>
      </c>
      <c r="Z14" s="32" t="s">
        <v>402</v>
      </c>
      <c r="AA14" s="64" t="s">
        <v>368</v>
      </c>
      <c r="AB14" s="64" t="s">
        <v>496</v>
      </c>
      <c r="AC14" s="31"/>
      <c r="AD14" s="31"/>
      <c r="AE14" s="31"/>
      <c r="AF14" s="30"/>
      <c r="AG14" s="55"/>
      <c r="AK14" s="42" t="str">
        <f t="shared" si="7"/>
        <v>M</v>
      </c>
    </row>
    <row r="15" spans="1:42" ht="13.5" customHeight="1" x14ac:dyDescent="0.15">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2" t="s">
        <v>518</v>
      </c>
      <c r="W15" s="32" t="s">
        <v>149</v>
      </c>
      <c r="Y15" s="32" t="s">
        <v>275</v>
      </c>
      <c r="Z15" s="32" t="s">
        <v>403</v>
      </c>
      <c r="AA15" s="64" t="s">
        <v>369</v>
      </c>
      <c r="AB15" s="64" t="s">
        <v>497</v>
      </c>
      <c r="AC15" s="31"/>
      <c r="AD15" s="31"/>
      <c r="AE15" s="31"/>
      <c r="AF15" s="30"/>
      <c r="AG15" s="56"/>
      <c r="AK15" s="42" t="str">
        <f t="shared" si="7"/>
        <v>N</v>
      </c>
    </row>
    <row r="16" spans="1:42" ht="13.5" customHeight="1" x14ac:dyDescent="0.15">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2" t="s">
        <v>519</v>
      </c>
      <c r="W16" s="32" t="s">
        <v>150</v>
      </c>
      <c r="Y16" s="32" t="s">
        <v>276</v>
      </c>
      <c r="Z16" s="32" t="s">
        <v>404</v>
      </c>
      <c r="AA16" s="64" t="s">
        <v>370</v>
      </c>
      <c r="AB16" s="64" t="s">
        <v>498</v>
      </c>
      <c r="AC16" s="31"/>
      <c r="AD16" s="31"/>
      <c r="AE16" s="31"/>
      <c r="AF16" s="30"/>
      <c r="AG16" s="56"/>
      <c r="AK16" s="42" t="str">
        <f t="shared" si="7"/>
        <v>O</v>
      </c>
    </row>
    <row r="17" spans="1:37" ht="13.5" customHeight="1" x14ac:dyDescent="0.15">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2" t="s">
        <v>537</v>
      </c>
      <c r="W17" s="32" t="s">
        <v>151</v>
      </c>
      <c r="Y17" s="32" t="s">
        <v>277</v>
      </c>
      <c r="Z17" s="32" t="s">
        <v>405</v>
      </c>
      <c r="AA17" s="64" t="s">
        <v>371</v>
      </c>
      <c r="AB17" s="64" t="s">
        <v>499</v>
      </c>
      <c r="AC17" s="31"/>
      <c r="AD17" s="31"/>
      <c r="AE17" s="31"/>
      <c r="AF17" s="30"/>
      <c r="AG17" s="56"/>
      <c r="AK17" s="42" t="str">
        <f t="shared" si="7"/>
        <v>P</v>
      </c>
    </row>
    <row r="18" spans="1:37" ht="13.5" customHeight="1" x14ac:dyDescent="0.15">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2" t="s">
        <v>520</v>
      </c>
      <c r="W18" s="32" t="s">
        <v>152</v>
      </c>
      <c r="Y18" s="32" t="s">
        <v>278</v>
      </c>
      <c r="Z18" s="32" t="s">
        <v>406</v>
      </c>
      <c r="AA18" s="64" t="s">
        <v>372</v>
      </c>
      <c r="AB18" s="64" t="s">
        <v>500</v>
      </c>
      <c r="AC18" s="31"/>
      <c r="AD18" s="31"/>
      <c r="AE18" s="31"/>
      <c r="AF18" s="30"/>
      <c r="AK18" s="42" t="str">
        <f t="shared" si="7"/>
        <v>Q</v>
      </c>
    </row>
    <row r="19" spans="1:37" ht="13.5" customHeight="1" x14ac:dyDescent="0.15">
      <c r="A19" s="14" t="s">
        <v>198</v>
      </c>
      <c r="B19" s="15"/>
      <c r="C19" s="13" t="str">
        <f t="shared" si="9"/>
        <v/>
      </c>
      <c r="D19" s="13" t="str">
        <f t="shared" si="8"/>
        <v/>
      </c>
      <c r="F19" s="18" t="s">
        <v>120</v>
      </c>
      <c r="G19" s="17"/>
      <c r="H19" s="13" t="str">
        <f t="shared" si="1"/>
        <v/>
      </c>
      <c r="I19" s="13" t="str">
        <f t="shared" si="5"/>
        <v>一般会計</v>
      </c>
      <c r="K19" s="13"/>
      <c r="L19" s="13"/>
      <c r="O19" s="13"/>
      <c r="P19" s="13"/>
      <c r="Q19" s="19"/>
      <c r="T19" s="13"/>
      <c r="U19" s="32" t="s">
        <v>521</v>
      </c>
      <c r="W19" s="32" t="s">
        <v>153</v>
      </c>
      <c r="Y19" s="32" t="s">
        <v>279</v>
      </c>
      <c r="Z19" s="32" t="s">
        <v>407</v>
      </c>
      <c r="AA19" s="64" t="s">
        <v>373</v>
      </c>
      <c r="AB19" s="64" t="s">
        <v>501</v>
      </c>
      <c r="AC19" s="31"/>
      <c r="AD19" s="31"/>
      <c r="AE19" s="31"/>
      <c r="AF19" s="30"/>
      <c r="AK19" s="42" t="str">
        <f t="shared" si="7"/>
        <v>R</v>
      </c>
    </row>
    <row r="20" spans="1:37" ht="13.5" customHeight="1" x14ac:dyDescent="0.15">
      <c r="A20" s="14" t="s">
        <v>199</v>
      </c>
      <c r="B20" s="15"/>
      <c r="C20" s="13" t="str">
        <f t="shared" si="9"/>
        <v/>
      </c>
      <c r="D20" s="13" t="str">
        <f t="shared" si="8"/>
        <v/>
      </c>
      <c r="F20" s="18" t="s">
        <v>197</v>
      </c>
      <c r="G20" s="17"/>
      <c r="H20" s="13" t="str">
        <f t="shared" si="1"/>
        <v/>
      </c>
      <c r="I20" s="13" t="str">
        <f t="shared" si="5"/>
        <v>一般会計</v>
      </c>
      <c r="K20" s="13"/>
      <c r="L20" s="13"/>
      <c r="O20" s="13"/>
      <c r="P20" s="13"/>
      <c r="Q20" s="19"/>
      <c r="T20" s="13"/>
      <c r="U20" s="32" t="s">
        <v>522</v>
      </c>
      <c r="W20" s="32" t="s">
        <v>154</v>
      </c>
      <c r="Y20" s="32" t="s">
        <v>280</v>
      </c>
      <c r="Z20" s="32" t="s">
        <v>408</v>
      </c>
      <c r="AA20" s="64" t="s">
        <v>374</v>
      </c>
      <c r="AB20" s="64" t="s">
        <v>502</v>
      </c>
      <c r="AC20" s="31"/>
      <c r="AD20" s="31"/>
      <c r="AE20" s="31"/>
      <c r="AF20" s="30"/>
      <c r="AK20" s="42" t="str">
        <f t="shared" si="7"/>
        <v>S</v>
      </c>
    </row>
    <row r="21" spans="1:37" ht="13.5" customHeight="1" x14ac:dyDescent="0.15">
      <c r="A21" s="14" t="s">
        <v>200</v>
      </c>
      <c r="B21" s="15"/>
      <c r="C21" s="13" t="str">
        <f t="shared" si="9"/>
        <v/>
      </c>
      <c r="D21" s="13" t="str">
        <f t="shared" si="8"/>
        <v/>
      </c>
      <c r="F21" s="18" t="s">
        <v>121</v>
      </c>
      <c r="G21" s="17"/>
      <c r="H21" s="13" t="str">
        <f t="shared" si="1"/>
        <v/>
      </c>
      <c r="I21" s="13" t="str">
        <f t="shared" si="5"/>
        <v>一般会計</v>
      </c>
      <c r="K21" s="13"/>
      <c r="L21" s="13"/>
      <c r="O21" s="13"/>
      <c r="P21" s="13"/>
      <c r="Q21" s="19"/>
      <c r="T21" s="13"/>
      <c r="U21" s="32" t="s">
        <v>523</v>
      </c>
      <c r="W21" s="32" t="s">
        <v>155</v>
      </c>
      <c r="Y21" s="32" t="s">
        <v>281</v>
      </c>
      <c r="Z21" s="32" t="s">
        <v>409</v>
      </c>
      <c r="AA21" s="64" t="s">
        <v>375</v>
      </c>
      <c r="AB21" s="64" t="s">
        <v>503</v>
      </c>
      <c r="AC21" s="31"/>
      <c r="AD21" s="31"/>
      <c r="AE21" s="31"/>
      <c r="AF21" s="30"/>
      <c r="AK21" s="42" t="str">
        <f t="shared" si="7"/>
        <v>T</v>
      </c>
    </row>
    <row r="22" spans="1:37" ht="13.5" customHeight="1" x14ac:dyDescent="0.15">
      <c r="A22" s="14" t="s">
        <v>201</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2" t="s">
        <v>572</v>
      </c>
      <c r="W22" s="32" t="s">
        <v>156</v>
      </c>
      <c r="Y22" s="32" t="s">
        <v>282</v>
      </c>
      <c r="Z22" s="32" t="s">
        <v>410</v>
      </c>
      <c r="AA22" s="64" t="s">
        <v>376</v>
      </c>
      <c r="AB22" s="64" t="s">
        <v>504</v>
      </c>
      <c r="AC22" s="31"/>
      <c r="AD22" s="31"/>
      <c r="AE22" s="31"/>
      <c r="AF22" s="30"/>
      <c r="AK22" s="42" t="str">
        <f t="shared" si="7"/>
        <v>U</v>
      </c>
    </row>
    <row r="23" spans="1:37" ht="13.5" customHeight="1" x14ac:dyDescent="0.15">
      <c r="A23" s="62" t="s">
        <v>254</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2" t="s">
        <v>524</v>
      </c>
      <c r="W23" s="32" t="s">
        <v>157</v>
      </c>
      <c r="Y23" s="32" t="s">
        <v>283</v>
      </c>
      <c r="Z23" s="32" t="s">
        <v>411</v>
      </c>
      <c r="AA23" s="64" t="s">
        <v>377</v>
      </c>
      <c r="AB23" s="64" t="s">
        <v>505</v>
      </c>
      <c r="AC23" s="31"/>
      <c r="AD23" s="31"/>
      <c r="AE23" s="31"/>
      <c r="AF23" s="30"/>
      <c r="AK23" s="42" t="str">
        <f t="shared" si="7"/>
        <v>V</v>
      </c>
    </row>
    <row r="24" spans="1:37" ht="13.5" customHeight="1" x14ac:dyDescent="0.15">
      <c r="A24" s="74"/>
      <c r="B24" s="60"/>
      <c r="F24" s="18" t="s">
        <v>257</v>
      </c>
      <c r="G24" s="17"/>
      <c r="H24" s="13" t="str">
        <f t="shared" si="1"/>
        <v/>
      </c>
      <c r="I24" s="13" t="str">
        <f t="shared" si="5"/>
        <v>一般会計</v>
      </c>
      <c r="K24" s="13"/>
      <c r="L24" s="13"/>
      <c r="O24" s="13"/>
      <c r="P24" s="13"/>
      <c r="Q24" s="19"/>
      <c r="T24" s="13"/>
      <c r="U24" s="32" t="s">
        <v>525</v>
      </c>
      <c r="W24" s="32" t="s">
        <v>158</v>
      </c>
      <c r="Y24" s="32" t="s">
        <v>284</v>
      </c>
      <c r="Z24" s="32" t="s">
        <v>412</v>
      </c>
      <c r="AA24" s="64" t="s">
        <v>378</v>
      </c>
      <c r="AB24" s="64" t="s">
        <v>506</v>
      </c>
      <c r="AC24" s="31"/>
      <c r="AD24" s="31"/>
      <c r="AE24" s="31"/>
      <c r="AF24" s="30"/>
      <c r="AK24" s="42" t="str">
        <f>CHAR(CODE(AK23)+1)</f>
        <v>W</v>
      </c>
    </row>
    <row r="25" spans="1:37" ht="13.5" customHeight="1" x14ac:dyDescent="0.15">
      <c r="A25" s="61"/>
      <c r="B25" s="60"/>
      <c r="F25" s="18" t="s">
        <v>124</v>
      </c>
      <c r="G25" s="17"/>
      <c r="H25" s="13" t="str">
        <f t="shared" si="1"/>
        <v/>
      </c>
      <c r="I25" s="13" t="str">
        <f t="shared" si="5"/>
        <v>一般会計</v>
      </c>
      <c r="K25" s="13"/>
      <c r="L25" s="13"/>
      <c r="O25" s="13"/>
      <c r="P25" s="13"/>
      <c r="Q25" s="19"/>
      <c r="T25" s="13"/>
      <c r="U25" s="32" t="s">
        <v>526</v>
      </c>
      <c r="W25" s="54"/>
      <c r="Y25" s="32" t="s">
        <v>285</v>
      </c>
      <c r="Z25" s="32" t="s">
        <v>413</v>
      </c>
      <c r="AA25" s="64" t="s">
        <v>379</v>
      </c>
      <c r="AB25" s="64" t="s">
        <v>507</v>
      </c>
      <c r="AC25" s="31"/>
      <c r="AD25" s="31"/>
      <c r="AE25" s="31"/>
      <c r="AF25" s="30"/>
      <c r="AK25" s="42" t="str">
        <f t="shared" si="7"/>
        <v>X</v>
      </c>
    </row>
    <row r="26" spans="1:37" ht="13.5" customHeight="1" x14ac:dyDescent="0.15">
      <c r="A26" s="61"/>
      <c r="B26" s="60"/>
      <c r="F26" s="18" t="s">
        <v>125</v>
      </c>
      <c r="G26" s="17"/>
      <c r="H26" s="13" t="str">
        <f t="shared" si="1"/>
        <v/>
      </c>
      <c r="I26" s="13" t="str">
        <f t="shared" si="5"/>
        <v>一般会計</v>
      </c>
      <c r="K26" s="13"/>
      <c r="L26" s="13"/>
      <c r="O26" s="13"/>
      <c r="P26" s="13"/>
      <c r="Q26" s="19"/>
      <c r="T26" s="13"/>
      <c r="U26" s="32" t="s">
        <v>527</v>
      </c>
      <c r="Y26" s="32" t="s">
        <v>286</v>
      </c>
      <c r="Z26" s="32" t="s">
        <v>414</v>
      </c>
      <c r="AA26" s="64" t="s">
        <v>380</v>
      </c>
      <c r="AB26" s="64" t="s">
        <v>508</v>
      </c>
      <c r="AC26" s="31"/>
      <c r="AD26" s="31"/>
      <c r="AE26" s="31"/>
      <c r="AF26" s="30"/>
      <c r="AK26" s="42" t="str">
        <f t="shared" si="7"/>
        <v>Y</v>
      </c>
    </row>
    <row r="27" spans="1:37" ht="13.5" customHeight="1" x14ac:dyDescent="0.15">
      <c r="A27" s="13" t="str">
        <f>IF(D23="", "-", D23)</f>
        <v>-</v>
      </c>
      <c r="B27" s="13"/>
      <c r="F27" s="18" t="s">
        <v>126</v>
      </c>
      <c r="G27" s="17"/>
      <c r="H27" s="13" t="str">
        <f t="shared" si="1"/>
        <v/>
      </c>
      <c r="I27" s="13" t="str">
        <f t="shared" si="5"/>
        <v>一般会計</v>
      </c>
      <c r="K27" s="13"/>
      <c r="L27" s="13"/>
      <c r="O27" s="13"/>
      <c r="P27" s="13"/>
      <c r="Q27" s="19"/>
      <c r="T27" s="13"/>
      <c r="U27" s="32" t="s">
        <v>528</v>
      </c>
      <c r="Y27" s="32" t="s">
        <v>287</v>
      </c>
      <c r="Z27" s="32" t="s">
        <v>415</v>
      </c>
      <c r="AA27" s="64" t="s">
        <v>381</v>
      </c>
      <c r="AB27" s="64" t="s">
        <v>509</v>
      </c>
      <c r="AC27" s="31"/>
      <c r="AD27" s="31"/>
      <c r="AE27" s="31"/>
      <c r="AF27" s="30"/>
      <c r="AK27" s="42"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529</v>
      </c>
      <c r="Y28" s="32" t="s">
        <v>288</v>
      </c>
      <c r="Z28" s="32" t="s">
        <v>416</v>
      </c>
      <c r="AA28" s="64" t="s">
        <v>382</v>
      </c>
      <c r="AB28" s="64" t="s">
        <v>510</v>
      </c>
      <c r="AC28" s="31"/>
      <c r="AD28" s="31"/>
      <c r="AE28" s="31"/>
      <c r="AF28" s="30"/>
      <c r="AK28" s="42" t="s">
        <v>181</v>
      </c>
    </row>
    <row r="29" spans="1:37" ht="13.5" customHeight="1" x14ac:dyDescent="0.15">
      <c r="A29" s="13"/>
      <c r="B29" s="13"/>
      <c r="F29" s="18" t="s">
        <v>189</v>
      </c>
      <c r="G29" s="17"/>
      <c r="H29" s="13" t="str">
        <f t="shared" si="1"/>
        <v/>
      </c>
      <c r="I29" s="13" t="str">
        <f t="shared" si="5"/>
        <v>一般会計</v>
      </c>
      <c r="K29" s="13"/>
      <c r="L29" s="13"/>
      <c r="O29" s="13"/>
      <c r="P29" s="13"/>
      <c r="Q29" s="19"/>
      <c r="T29" s="13"/>
      <c r="U29" s="32" t="s">
        <v>530</v>
      </c>
      <c r="Y29" s="32" t="s">
        <v>289</v>
      </c>
      <c r="Z29" s="32" t="s">
        <v>417</v>
      </c>
      <c r="AA29" s="64" t="s">
        <v>383</v>
      </c>
      <c r="AB29" s="64" t="s">
        <v>511</v>
      </c>
      <c r="AC29" s="31"/>
      <c r="AD29" s="31"/>
      <c r="AE29" s="31"/>
      <c r="AF29" s="30"/>
      <c r="AK29" s="42" t="str">
        <f t="shared" si="7"/>
        <v>b</v>
      </c>
    </row>
    <row r="30" spans="1:37" ht="13.5" customHeight="1" x14ac:dyDescent="0.15">
      <c r="A30" s="13"/>
      <c r="B30" s="13"/>
      <c r="F30" s="18" t="s">
        <v>190</v>
      </c>
      <c r="G30" s="17"/>
      <c r="H30" s="13" t="str">
        <f t="shared" si="1"/>
        <v/>
      </c>
      <c r="I30" s="13" t="str">
        <f t="shared" si="5"/>
        <v>一般会計</v>
      </c>
      <c r="K30" s="13"/>
      <c r="L30" s="13"/>
      <c r="O30" s="13"/>
      <c r="P30" s="13"/>
      <c r="Q30" s="19"/>
      <c r="T30" s="13"/>
      <c r="U30" s="32" t="s">
        <v>531</v>
      </c>
      <c r="Y30" s="32" t="s">
        <v>290</v>
      </c>
      <c r="Z30" s="32" t="s">
        <v>418</v>
      </c>
      <c r="AA30" s="64" t="s">
        <v>384</v>
      </c>
      <c r="AB30" s="64" t="s">
        <v>512</v>
      </c>
      <c r="AC30" s="31"/>
      <c r="AD30" s="31"/>
      <c r="AE30" s="31"/>
      <c r="AF30" s="30"/>
      <c r="AK30" s="42" t="str">
        <f t="shared" si="7"/>
        <v>c</v>
      </c>
    </row>
    <row r="31" spans="1:37" ht="13.5" customHeight="1" x14ac:dyDescent="0.15">
      <c r="A31" s="13"/>
      <c r="B31" s="13"/>
      <c r="F31" s="18" t="s">
        <v>191</v>
      </c>
      <c r="G31" s="17"/>
      <c r="H31" s="13" t="str">
        <f t="shared" si="1"/>
        <v/>
      </c>
      <c r="I31" s="13" t="str">
        <f t="shared" si="5"/>
        <v>一般会計</v>
      </c>
      <c r="K31" s="13"/>
      <c r="L31" s="13"/>
      <c r="O31" s="13"/>
      <c r="P31" s="13"/>
      <c r="Q31" s="19"/>
      <c r="T31" s="13"/>
      <c r="U31" s="32" t="s">
        <v>532</v>
      </c>
      <c r="Y31" s="32" t="s">
        <v>291</v>
      </c>
      <c r="Z31" s="32" t="s">
        <v>419</v>
      </c>
      <c r="AA31" s="64" t="s">
        <v>385</v>
      </c>
      <c r="AB31" s="64" t="s">
        <v>513</v>
      </c>
      <c r="AC31" s="31"/>
      <c r="AD31" s="31"/>
      <c r="AE31" s="31"/>
      <c r="AF31" s="30"/>
      <c r="AK31" s="42" t="str">
        <f t="shared" si="7"/>
        <v>d</v>
      </c>
    </row>
    <row r="32" spans="1:37" ht="13.5" customHeight="1" x14ac:dyDescent="0.15">
      <c r="A32" s="13"/>
      <c r="B32" s="13"/>
      <c r="F32" s="18" t="s">
        <v>192</v>
      </c>
      <c r="G32" s="17"/>
      <c r="H32" s="13" t="str">
        <f t="shared" si="1"/>
        <v/>
      </c>
      <c r="I32" s="13" t="str">
        <f t="shared" si="5"/>
        <v>一般会計</v>
      </c>
      <c r="K32" s="13"/>
      <c r="L32" s="13"/>
      <c r="O32" s="13"/>
      <c r="P32" s="13"/>
      <c r="Q32" s="19"/>
      <c r="T32" s="13"/>
      <c r="U32" s="32" t="s">
        <v>533</v>
      </c>
      <c r="Y32" s="32" t="s">
        <v>292</v>
      </c>
      <c r="Z32" s="32" t="s">
        <v>420</v>
      </c>
      <c r="AA32" s="64" t="s">
        <v>65</v>
      </c>
      <c r="AB32" s="64" t="s">
        <v>65</v>
      </c>
      <c r="AC32" s="31"/>
      <c r="AD32" s="31"/>
      <c r="AE32" s="31"/>
      <c r="AF32" s="30"/>
      <c r="AK32" s="42" t="str">
        <f t="shared" si="7"/>
        <v>e</v>
      </c>
    </row>
    <row r="33" spans="1:37" ht="13.5" customHeight="1" x14ac:dyDescent="0.15">
      <c r="A33" s="13"/>
      <c r="B33" s="13"/>
      <c r="F33" s="18" t="s">
        <v>193</v>
      </c>
      <c r="G33" s="17"/>
      <c r="H33" s="13" t="str">
        <f t="shared" si="1"/>
        <v/>
      </c>
      <c r="I33" s="13" t="str">
        <f t="shared" si="5"/>
        <v>一般会計</v>
      </c>
      <c r="K33" s="13"/>
      <c r="L33" s="13"/>
      <c r="O33" s="13"/>
      <c r="P33" s="13"/>
      <c r="Q33" s="19"/>
      <c r="T33" s="13"/>
      <c r="U33" s="32" t="s">
        <v>534</v>
      </c>
      <c r="Y33" s="32" t="s">
        <v>293</v>
      </c>
      <c r="Z33" s="32" t="s">
        <v>421</v>
      </c>
      <c r="AA33" s="54"/>
      <c r="AB33" s="31"/>
      <c r="AC33" s="31"/>
      <c r="AD33" s="31"/>
      <c r="AE33" s="31"/>
      <c r="AF33" s="30"/>
      <c r="AK33" s="42" t="str">
        <f t="shared" si="7"/>
        <v>f</v>
      </c>
    </row>
    <row r="34" spans="1:37" ht="13.5" customHeight="1" x14ac:dyDescent="0.15">
      <c r="A34" s="13"/>
      <c r="B34" s="13"/>
      <c r="F34" s="18" t="s">
        <v>194</v>
      </c>
      <c r="G34" s="17"/>
      <c r="H34" s="13" t="str">
        <f t="shared" si="1"/>
        <v/>
      </c>
      <c r="I34" s="13" t="str">
        <f t="shared" si="5"/>
        <v>一般会計</v>
      </c>
      <c r="K34" s="13"/>
      <c r="L34" s="13"/>
      <c r="O34" s="13"/>
      <c r="P34" s="13"/>
      <c r="Q34" s="19"/>
      <c r="T34" s="13"/>
      <c r="U34" s="32" t="s">
        <v>535</v>
      </c>
      <c r="Y34" s="32" t="s">
        <v>294</v>
      </c>
      <c r="Z34" s="32" t="s">
        <v>422</v>
      </c>
      <c r="AB34" s="31"/>
      <c r="AC34" s="31"/>
      <c r="AD34" s="31"/>
      <c r="AE34" s="31"/>
      <c r="AF34" s="30"/>
      <c r="AK34" s="42" t="str">
        <f t="shared" si="7"/>
        <v>g</v>
      </c>
    </row>
    <row r="35" spans="1:37" ht="13.5" customHeight="1" x14ac:dyDescent="0.15">
      <c r="A35" s="13"/>
      <c r="B35" s="13"/>
      <c r="F35" s="18" t="s">
        <v>195</v>
      </c>
      <c r="G35" s="17"/>
      <c r="H35" s="13" t="str">
        <f t="shared" si="1"/>
        <v/>
      </c>
      <c r="I35" s="13" t="str">
        <f t="shared" si="5"/>
        <v>一般会計</v>
      </c>
      <c r="K35" s="13"/>
      <c r="L35" s="13"/>
      <c r="O35" s="13"/>
      <c r="P35" s="13"/>
      <c r="Q35" s="19"/>
      <c r="T35" s="13"/>
      <c r="U35" s="32" t="s">
        <v>536</v>
      </c>
      <c r="Y35" s="32" t="s">
        <v>295</v>
      </c>
      <c r="Z35" s="32" t="s">
        <v>423</v>
      </c>
      <c r="AC35" s="31"/>
      <c r="AF35" s="30"/>
      <c r="AK35" s="42" t="str">
        <f t="shared" si="7"/>
        <v>h</v>
      </c>
    </row>
    <row r="36" spans="1:37" ht="13.5" customHeight="1" x14ac:dyDescent="0.15">
      <c r="A36" s="13"/>
      <c r="B36" s="13"/>
      <c r="F36" s="18" t="s">
        <v>196</v>
      </c>
      <c r="G36" s="17"/>
      <c r="H36" s="13" t="str">
        <f t="shared" si="1"/>
        <v/>
      </c>
      <c r="I36" s="13" t="str">
        <f t="shared" si="5"/>
        <v>一般会計</v>
      </c>
      <c r="K36" s="13"/>
      <c r="L36" s="13"/>
      <c r="O36" s="13"/>
      <c r="P36" s="13"/>
      <c r="Q36" s="19"/>
      <c r="T36" s="13"/>
      <c r="Y36" s="32" t="s">
        <v>296</v>
      </c>
      <c r="Z36" s="32" t="s">
        <v>424</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297</v>
      </c>
      <c r="Z37" s="32" t="s">
        <v>425</v>
      </c>
      <c r="AF37" s="30"/>
      <c r="AK37" s="42" t="str">
        <f t="shared" si="7"/>
        <v>j</v>
      </c>
    </row>
    <row r="38" spans="1:37" x14ac:dyDescent="0.15">
      <c r="A38" s="13"/>
      <c r="B38" s="13"/>
      <c r="F38" s="13"/>
      <c r="G38" s="19"/>
      <c r="K38" s="13"/>
      <c r="L38" s="13"/>
      <c r="O38" s="13"/>
      <c r="P38" s="13"/>
      <c r="Q38" s="19"/>
      <c r="T38" s="13"/>
      <c r="Y38" s="32" t="s">
        <v>298</v>
      </c>
      <c r="Z38" s="32" t="s">
        <v>426</v>
      </c>
      <c r="AF38" s="30"/>
      <c r="AK38" s="42" t="str">
        <f t="shared" si="7"/>
        <v>k</v>
      </c>
    </row>
    <row r="39" spans="1:37" x14ac:dyDescent="0.15">
      <c r="A39" s="13"/>
      <c r="B39" s="13"/>
      <c r="F39" s="13" t="str">
        <f>I37</f>
        <v>一般会計</v>
      </c>
      <c r="G39" s="19"/>
      <c r="K39" s="13"/>
      <c r="L39" s="13"/>
      <c r="O39" s="13"/>
      <c r="P39" s="13"/>
      <c r="Q39" s="19"/>
      <c r="T39" s="13"/>
      <c r="U39" s="32" t="s">
        <v>538</v>
      </c>
      <c r="Y39" s="32" t="s">
        <v>299</v>
      </c>
      <c r="Z39" s="32" t="s">
        <v>427</v>
      </c>
      <c r="AF39" s="30"/>
      <c r="AK39" s="42" t="str">
        <f t="shared" si="7"/>
        <v>l</v>
      </c>
    </row>
    <row r="40" spans="1:37" x14ac:dyDescent="0.15">
      <c r="A40" s="13"/>
      <c r="B40" s="13"/>
      <c r="F40" s="13"/>
      <c r="G40" s="19"/>
      <c r="K40" s="13"/>
      <c r="L40" s="13"/>
      <c r="O40" s="13"/>
      <c r="P40" s="13"/>
      <c r="Q40" s="19"/>
      <c r="T40" s="13"/>
      <c r="U40" s="32"/>
      <c r="Y40" s="32" t="s">
        <v>300</v>
      </c>
      <c r="Z40" s="32" t="s">
        <v>428</v>
      </c>
      <c r="AF40" s="30"/>
      <c r="AK40" s="42" t="str">
        <f t="shared" si="7"/>
        <v>m</v>
      </c>
    </row>
    <row r="41" spans="1:37" x14ac:dyDescent="0.15">
      <c r="A41" s="13"/>
      <c r="B41" s="13"/>
      <c r="F41" s="13"/>
      <c r="G41" s="19"/>
      <c r="K41" s="13"/>
      <c r="L41" s="13"/>
      <c r="O41" s="13"/>
      <c r="P41" s="13"/>
      <c r="Q41" s="19"/>
      <c r="T41" s="13"/>
      <c r="U41" s="32" t="s">
        <v>240</v>
      </c>
      <c r="Y41" s="32" t="s">
        <v>301</v>
      </c>
      <c r="Z41" s="32" t="s">
        <v>429</v>
      </c>
      <c r="AF41" s="30"/>
      <c r="AK41" s="42" t="str">
        <f t="shared" si="7"/>
        <v>n</v>
      </c>
    </row>
    <row r="42" spans="1:37" x14ac:dyDescent="0.15">
      <c r="A42" s="13"/>
      <c r="B42" s="13"/>
      <c r="F42" s="13"/>
      <c r="G42" s="19"/>
      <c r="K42" s="13"/>
      <c r="L42" s="13"/>
      <c r="O42" s="13"/>
      <c r="P42" s="13"/>
      <c r="Q42" s="19"/>
      <c r="T42" s="13"/>
      <c r="U42" s="32" t="s">
        <v>250</v>
      </c>
      <c r="Y42" s="32" t="s">
        <v>302</v>
      </c>
      <c r="Z42" s="32" t="s">
        <v>430</v>
      </c>
      <c r="AF42" s="30"/>
      <c r="AK42" s="42" t="str">
        <f t="shared" si="7"/>
        <v>o</v>
      </c>
    </row>
    <row r="43" spans="1:37" x14ac:dyDescent="0.15">
      <c r="A43" s="13"/>
      <c r="B43" s="13"/>
      <c r="F43" s="13"/>
      <c r="G43" s="19"/>
      <c r="K43" s="13"/>
      <c r="L43" s="13"/>
      <c r="O43" s="13"/>
      <c r="P43" s="13"/>
      <c r="Q43" s="19"/>
      <c r="T43" s="13"/>
      <c r="Y43" s="32" t="s">
        <v>303</v>
      </c>
      <c r="Z43" s="32" t="s">
        <v>431</v>
      </c>
      <c r="AF43" s="30"/>
      <c r="AK43" s="42" t="str">
        <f t="shared" si="7"/>
        <v>p</v>
      </c>
    </row>
    <row r="44" spans="1:37" x14ac:dyDescent="0.15">
      <c r="A44" s="13"/>
      <c r="B44" s="13"/>
      <c r="F44" s="13"/>
      <c r="G44" s="19"/>
      <c r="K44" s="13"/>
      <c r="L44" s="13"/>
      <c r="O44" s="13"/>
      <c r="P44" s="13"/>
      <c r="Q44" s="19"/>
      <c r="T44" s="13"/>
      <c r="Y44" s="32" t="s">
        <v>304</v>
      </c>
      <c r="Z44" s="32" t="s">
        <v>432</v>
      </c>
      <c r="AF44" s="30"/>
      <c r="AK44" s="42" t="str">
        <f t="shared" si="7"/>
        <v>q</v>
      </c>
    </row>
    <row r="45" spans="1:37" x14ac:dyDescent="0.15">
      <c r="A45" s="13"/>
      <c r="B45" s="13"/>
      <c r="F45" s="13"/>
      <c r="G45" s="19"/>
      <c r="K45" s="13"/>
      <c r="L45" s="13"/>
      <c r="O45" s="13"/>
      <c r="P45" s="13"/>
      <c r="Q45" s="19"/>
      <c r="T45" s="13"/>
      <c r="U45" s="29" t="s">
        <v>160</v>
      </c>
      <c r="Y45" s="32" t="s">
        <v>305</v>
      </c>
      <c r="Z45" s="32" t="s">
        <v>433</v>
      </c>
      <c r="AF45" s="30"/>
      <c r="AK45" s="42" t="str">
        <f t="shared" si="7"/>
        <v>r</v>
      </c>
    </row>
    <row r="46" spans="1:37" x14ac:dyDescent="0.15">
      <c r="A46" s="13"/>
      <c r="B46" s="13"/>
      <c r="F46" s="13"/>
      <c r="G46" s="19"/>
      <c r="K46" s="13"/>
      <c r="L46" s="13"/>
      <c r="O46" s="13"/>
      <c r="P46" s="13"/>
      <c r="Q46" s="19"/>
      <c r="T46" s="13"/>
      <c r="U46" s="71" t="s">
        <v>571</v>
      </c>
      <c r="Y46" s="32" t="s">
        <v>306</v>
      </c>
      <c r="Z46" s="32" t="s">
        <v>434</v>
      </c>
      <c r="AF46" s="30"/>
      <c r="AK46" s="42" t="str">
        <f t="shared" si="7"/>
        <v>s</v>
      </c>
    </row>
    <row r="47" spans="1:37" x14ac:dyDescent="0.15">
      <c r="A47" s="13"/>
      <c r="B47" s="13"/>
      <c r="F47" s="13"/>
      <c r="G47" s="19"/>
      <c r="K47" s="13"/>
      <c r="L47" s="13"/>
      <c r="O47" s="13"/>
      <c r="P47" s="13"/>
      <c r="Q47" s="19"/>
      <c r="T47" s="13"/>
      <c r="Y47" s="32" t="s">
        <v>307</v>
      </c>
      <c r="Z47" s="32" t="s">
        <v>435</v>
      </c>
      <c r="AF47" s="30"/>
      <c r="AK47" s="42" t="str">
        <f t="shared" si="7"/>
        <v>t</v>
      </c>
    </row>
    <row r="48" spans="1:37" x14ac:dyDescent="0.15">
      <c r="A48" s="13"/>
      <c r="B48" s="13"/>
      <c r="F48" s="13"/>
      <c r="G48" s="19"/>
      <c r="K48" s="13"/>
      <c r="L48" s="13"/>
      <c r="O48" s="13"/>
      <c r="P48" s="13"/>
      <c r="Q48" s="19"/>
      <c r="T48" s="13"/>
      <c r="U48" s="71">
        <v>2021</v>
      </c>
      <c r="Y48" s="32" t="s">
        <v>308</v>
      </c>
      <c r="Z48" s="32" t="s">
        <v>436</v>
      </c>
      <c r="AF48" s="30"/>
      <c r="AK48" s="42" t="str">
        <f t="shared" si="7"/>
        <v>u</v>
      </c>
    </row>
    <row r="49" spans="1:37" x14ac:dyDescent="0.15">
      <c r="A49" s="13"/>
      <c r="B49" s="13"/>
      <c r="F49" s="13"/>
      <c r="G49" s="19"/>
      <c r="K49" s="13"/>
      <c r="L49" s="13"/>
      <c r="O49" s="13"/>
      <c r="P49" s="13"/>
      <c r="Q49" s="19"/>
      <c r="T49" s="13"/>
      <c r="U49" s="71">
        <v>2022</v>
      </c>
      <c r="Y49" s="32" t="s">
        <v>309</v>
      </c>
      <c r="Z49" s="32" t="s">
        <v>437</v>
      </c>
      <c r="AF49" s="30"/>
      <c r="AK49" s="42" t="str">
        <f t="shared" si="7"/>
        <v>v</v>
      </c>
    </row>
    <row r="50" spans="1:37" x14ac:dyDescent="0.15">
      <c r="A50" s="13"/>
      <c r="B50" s="13"/>
      <c r="F50" s="13"/>
      <c r="G50" s="19"/>
      <c r="K50" s="13"/>
      <c r="L50" s="13"/>
      <c r="O50" s="13"/>
      <c r="P50" s="13"/>
      <c r="Q50" s="19"/>
      <c r="T50" s="13"/>
      <c r="U50" s="71">
        <v>2023</v>
      </c>
      <c r="Y50" s="32" t="s">
        <v>310</v>
      </c>
      <c r="Z50" s="32" t="s">
        <v>438</v>
      </c>
      <c r="AF50" s="30"/>
    </row>
    <row r="51" spans="1:37" x14ac:dyDescent="0.15">
      <c r="A51" s="13"/>
      <c r="B51" s="13"/>
      <c r="F51" s="13"/>
      <c r="G51" s="19"/>
      <c r="K51" s="13"/>
      <c r="L51" s="13"/>
      <c r="O51" s="13"/>
      <c r="P51" s="13"/>
      <c r="Q51" s="19"/>
      <c r="T51" s="13"/>
      <c r="U51" s="71">
        <v>2024</v>
      </c>
      <c r="Y51" s="32" t="s">
        <v>311</v>
      </c>
      <c r="Z51" s="32" t="s">
        <v>439</v>
      </c>
      <c r="AF51" s="30"/>
    </row>
    <row r="52" spans="1:37" x14ac:dyDescent="0.15">
      <c r="A52" s="13"/>
      <c r="B52" s="13"/>
      <c r="F52" s="13"/>
      <c r="G52" s="19"/>
      <c r="K52" s="13"/>
      <c r="L52" s="13"/>
      <c r="O52" s="13"/>
      <c r="P52" s="13"/>
      <c r="Q52" s="19"/>
      <c r="T52" s="13"/>
      <c r="U52" s="71">
        <v>2025</v>
      </c>
      <c r="Y52" s="32" t="s">
        <v>312</v>
      </c>
      <c r="Z52" s="32" t="s">
        <v>440</v>
      </c>
      <c r="AF52" s="30"/>
    </row>
    <row r="53" spans="1:37" x14ac:dyDescent="0.15">
      <c r="A53" s="13"/>
      <c r="B53" s="13"/>
      <c r="F53" s="13"/>
      <c r="G53" s="19"/>
      <c r="K53" s="13"/>
      <c r="L53" s="13"/>
      <c r="O53" s="13"/>
      <c r="P53" s="13"/>
      <c r="Q53" s="19"/>
      <c r="T53" s="13"/>
      <c r="U53" s="71">
        <v>2026</v>
      </c>
      <c r="Y53" s="32" t="s">
        <v>313</v>
      </c>
      <c r="Z53" s="32" t="s">
        <v>441</v>
      </c>
      <c r="AF53" s="30"/>
    </row>
    <row r="54" spans="1:37" x14ac:dyDescent="0.15">
      <c r="A54" s="13"/>
      <c r="B54" s="13"/>
      <c r="F54" s="13"/>
      <c r="G54" s="19"/>
      <c r="K54" s="13"/>
      <c r="L54" s="13"/>
      <c r="O54" s="13"/>
      <c r="P54" s="20"/>
      <c r="Q54" s="19"/>
      <c r="T54" s="13"/>
      <c r="Y54" s="32" t="s">
        <v>314</v>
      </c>
      <c r="Z54" s="32" t="s">
        <v>442</v>
      </c>
      <c r="AF54" s="30"/>
    </row>
    <row r="55" spans="1:37" x14ac:dyDescent="0.15">
      <c r="A55" s="13"/>
      <c r="B55" s="13"/>
      <c r="F55" s="13"/>
      <c r="G55" s="19"/>
      <c r="K55" s="13"/>
      <c r="L55" s="13"/>
      <c r="O55" s="13"/>
      <c r="P55" s="13"/>
      <c r="Q55" s="19"/>
      <c r="T55" s="13"/>
      <c r="Y55" s="32" t="s">
        <v>315</v>
      </c>
      <c r="Z55" s="32" t="s">
        <v>443</v>
      </c>
      <c r="AF55" s="30"/>
    </row>
    <row r="56" spans="1:37" x14ac:dyDescent="0.15">
      <c r="A56" s="13"/>
      <c r="B56" s="13"/>
      <c r="F56" s="13"/>
      <c r="G56" s="19"/>
      <c r="K56" s="13"/>
      <c r="L56" s="13"/>
      <c r="O56" s="13"/>
      <c r="P56" s="13"/>
      <c r="Q56" s="19"/>
      <c r="T56" s="13"/>
      <c r="U56" s="71">
        <v>20</v>
      </c>
      <c r="Y56" s="32" t="s">
        <v>316</v>
      </c>
      <c r="Z56" s="32" t="s">
        <v>444</v>
      </c>
      <c r="AF56" s="30"/>
    </row>
    <row r="57" spans="1:37" x14ac:dyDescent="0.15">
      <c r="A57" s="13"/>
      <c r="B57" s="13"/>
      <c r="F57" s="13"/>
      <c r="G57" s="19"/>
      <c r="K57" s="13"/>
      <c r="L57" s="13"/>
      <c r="O57" s="13"/>
      <c r="P57" s="13"/>
      <c r="Q57" s="19"/>
      <c r="T57" s="13"/>
      <c r="U57" s="32" t="s">
        <v>514</v>
      </c>
      <c r="Y57" s="32" t="s">
        <v>317</v>
      </c>
      <c r="Z57" s="32" t="s">
        <v>445</v>
      </c>
      <c r="AF57" s="30"/>
    </row>
    <row r="58" spans="1:37" x14ac:dyDescent="0.15">
      <c r="A58" s="13"/>
      <c r="B58" s="13"/>
      <c r="F58" s="13"/>
      <c r="G58" s="19"/>
      <c r="K58" s="13"/>
      <c r="L58" s="13"/>
      <c r="O58" s="13"/>
      <c r="P58" s="13"/>
      <c r="Q58" s="19"/>
      <c r="T58" s="13"/>
      <c r="U58" s="32" t="s">
        <v>515</v>
      </c>
      <c r="Y58" s="32" t="s">
        <v>318</v>
      </c>
      <c r="Z58" s="32" t="s">
        <v>446</v>
      </c>
      <c r="AF58" s="30"/>
    </row>
    <row r="59" spans="1:37" x14ac:dyDescent="0.15">
      <c r="A59" s="13"/>
      <c r="B59" s="13"/>
      <c r="F59" s="13"/>
      <c r="G59" s="19"/>
      <c r="K59" s="13"/>
      <c r="L59" s="13"/>
      <c r="O59" s="13"/>
      <c r="P59" s="13"/>
      <c r="Q59" s="19"/>
      <c r="T59" s="13"/>
      <c r="Y59" s="32" t="s">
        <v>319</v>
      </c>
      <c r="Z59" s="32" t="s">
        <v>447</v>
      </c>
      <c r="AF59" s="30"/>
    </row>
    <row r="60" spans="1:37" x14ac:dyDescent="0.15">
      <c r="A60" s="13"/>
      <c r="B60" s="13"/>
      <c r="F60" s="13"/>
      <c r="G60" s="19"/>
      <c r="K60" s="13"/>
      <c r="L60" s="13"/>
      <c r="O60" s="13"/>
      <c r="P60" s="13"/>
      <c r="Q60" s="19"/>
      <c r="T60" s="13"/>
      <c r="Y60" s="32" t="s">
        <v>320</v>
      </c>
      <c r="Z60" s="32" t="s">
        <v>448</v>
      </c>
      <c r="AF60" s="30"/>
    </row>
    <row r="61" spans="1:37" x14ac:dyDescent="0.15">
      <c r="A61" s="13"/>
      <c r="B61" s="13"/>
      <c r="F61" s="13"/>
      <c r="G61" s="19"/>
      <c r="K61" s="13"/>
      <c r="L61" s="13"/>
      <c r="O61" s="13"/>
      <c r="P61" s="13"/>
      <c r="Q61" s="19"/>
      <c r="T61" s="13"/>
      <c r="Y61" s="32" t="s">
        <v>321</v>
      </c>
      <c r="Z61" s="32" t="s">
        <v>449</v>
      </c>
      <c r="AF61" s="30"/>
    </row>
    <row r="62" spans="1:37" x14ac:dyDescent="0.15">
      <c r="A62" s="13"/>
      <c r="B62" s="13"/>
      <c r="F62" s="13"/>
      <c r="G62" s="19"/>
      <c r="K62" s="13"/>
      <c r="L62" s="13"/>
      <c r="O62" s="13"/>
      <c r="P62" s="13"/>
      <c r="Q62" s="19"/>
      <c r="T62" s="13"/>
      <c r="Y62" s="32" t="s">
        <v>322</v>
      </c>
      <c r="Z62" s="32" t="s">
        <v>450</v>
      </c>
      <c r="AF62" s="30"/>
    </row>
    <row r="63" spans="1:37" x14ac:dyDescent="0.15">
      <c r="A63" s="13"/>
      <c r="B63" s="13"/>
      <c r="F63" s="13"/>
      <c r="G63" s="19"/>
      <c r="K63" s="13"/>
      <c r="L63" s="13"/>
      <c r="O63" s="13"/>
      <c r="P63" s="13"/>
      <c r="Q63" s="19"/>
      <c r="T63" s="13"/>
      <c r="Y63" s="32" t="s">
        <v>323</v>
      </c>
      <c r="Z63" s="32" t="s">
        <v>451</v>
      </c>
      <c r="AF63" s="30"/>
    </row>
    <row r="64" spans="1:37" x14ac:dyDescent="0.15">
      <c r="A64" s="13"/>
      <c r="B64" s="13"/>
      <c r="F64" s="13"/>
      <c r="G64" s="19"/>
      <c r="K64" s="13"/>
      <c r="L64" s="13"/>
      <c r="O64" s="13"/>
      <c r="P64" s="13"/>
      <c r="Q64" s="19"/>
      <c r="T64" s="13"/>
      <c r="Y64" s="32" t="s">
        <v>324</v>
      </c>
      <c r="Z64" s="32" t="s">
        <v>452</v>
      </c>
      <c r="AF64" s="30"/>
    </row>
    <row r="65" spans="1:32" x14ac:dyDescent="0.15">
      <c r="A65" s="13"/>
      <c r="B65" s="13"/>
      <c r="F65" s="13"/>
      <c r="G65" s="19"/>
      <c r="K65" s="13"/>
      <c r="L65" s="13"/>
      <c r="O65" s="13"/>
      <c r="P65" s="13"/>
      <c r="Q65" s="19"/>
      <c r="T65" s="13"/>
      <c r="Y65" s="32" t="s">
        <v>325</v>
      </c>
      <c r="Z65" s="32" t="s">
        <v>453</v>
      </c>
      <c r="AF65" s="30"/>
    </row>
    <row r="66" spans="1:32" x14ac:dyDescent="0.15">
      <c r="A66" s="13"/>
      <c r="B66" s="13"/>
      <c r="F66" s="13"/>
      <c r="G66" s="19"/>
      <c r="K66" s="13"/>
      <c r="L66" s="13"/>
      <c r="O66" s="13"/>
      <c r="P66" s="13"/>
      <c r="Q66" s="19"/>
      <c r="T66" s="13"/>
      <c r="Y66" s="32" t="s">
        <v>66</v>
      </c>
      <c r="Z66" s="32" t="s">
        <v>454</v>
      </c>
      <c r="AF66" s="30"/>
    </row>
    <row r="67" spans="1:32" x14ac:dyDescent="0.15">
      <c r="A67" s="13"/>
      <c r="B67" s="13"/>
      <c r="F67" s="13"/>
      <c r="G67" s="19"/>
      <c r="K67" s="13"/>
      <c r="L67" s="13"/>
      <c r="O67" s="13"/>
      <c r="P67" s="13"/>
      <c r="Q67" s="19"/>
      <c r="T67" s="13"/>
      <c r="Y67" s="32" t="s">
        <v>326</v>
      </c>
      <c r="Z67" s="32" t="s">
        <v>455</v>
      </c>
      <c r="AF67" s="30"/>
    </row>
    <row r="68" spans="1:32" x14ac:dyDescent="0.15">
      <c r="A68" s="13"/>
      <c r="B68" s="13"/>
      <c r="F68" s="13"/>
      <c r="G68" s="19"/>
      <c r="K68" s="13"/>
      <c r="L68" s="13"/>
      <c r="O68" s="13"/>
      <c r="P68" s="13"/>
      <c r="Q68" s="19"/>
      <c r="T68" s="13"/>
      <c r="Y68" s="32" t="s">
        <v>327</v>
      </c>
      <c r="Z68" s="32" t="s">
        <v>456</v>
      </c>
      <c r="AF68" s="30"/>
    </row>
    <row r="69" spans="1:32" x14ac:dyDescent="0.15">
      <c r="A69" s="13"/>
      <c r="B69" s="13"/>
      <c r="F69" s="13"/>
      <c r="G69" s="19"/>
      <c r="K69" s="13"/>
      <c r="L69" s="13"/>
      <c r="O69" s="13"/>
      <c r="P69" s="13"/>
      <c r="Q69" s="19"/>
      <c r="T69" s="13"/>
      <c r="Y69" s="32" t="s">
        <v>328</v>
      </c>
      <c r="Z69" s="32" t="s">
        <v>457</v>
      </c>
      <c r="AF69" s="30"/>
    </row>
    <row r="70" spans="1:32" x14ac:dyDescent="0.15">
      <c r="A70" s="13"/>
      <c r="B70" s="13"/>
      <c r="Y70" s="32" t="s">
        <v>329</v>
      </c>
      <c r="Z70" s="32" t="s">
        <v>458</v>
      </c>
    </row>
    <row r="71" spans="1:32" x14ac:dyDescent="0.15">
      <c r="Y71" s="32" t="s">
        <v>330</v>
      </c>
      <c r="Z71" s="32" t="s">
        <v>459</v>
      </c>
    </row>
    <row r="72" spans="1:32" x14ac:dyDescent="0.15">
      <c r="Y72" s="32" t="s">
        <v>331</v>
      </c>
      <c r="Z72" s="32" t="s">
        <v>460</v>
      </c>
    </row>
    <row r="73" spans="1:32" x14ac:dyDescent="0.15">
      <c r="Y73" s="32" t="s">
        <v>332</v>
      </c>
      <c r="Z73" s="32" t="s">
        <v>461</v>
      </c>
    </row>
    <row r="74" spans="1:32" x14ac:dyDescent="0.15">
      <c r="Y74" s="32" t="s">
        <v>333</v>
      </c>
      <c r="Z74" s="32" t="s">
        <v>462</v>
      </c>
    </row>
    <row r="75" spans="1:32" x14ac:dyDescent="0.15">
      <c r="Y75" s="32" t="s">
        <v>334</v>
      </c>
      <c r="Z75" s="32" t="s">
        <v>463</v>
      </c>
    </row>
    <row r="76" spans="1:32" x14ac:dyDescent="0.15">
      <c r="Y76" s="32" t="s">
        <v>335</v>
      </c>
      <c r="Z76" s="32" t="s">
        <v>464</v>
      </c>
    </row>
    <row r="77" spans="1:32" x14ac:dyDescent="0.15">
      <c r="Y77" s="32" t="s">
        <v>336</v>
      </c>
      <c r="Z77" s="32" t="s">
        <v>465</v>
      </c>
    </row>
    <row r="78" spans="1:32" x14ac:dyDescent="0.15">
      <c r="Y78" s="32" t="s">
        <v>337</v>
      </c>
      <c r="Z78" s="32" t="s">
        <v>466</v>
      </c>
    </row>
    <row r="79" spans="1:32" x14ac:dyDescent="0.15">
      <c r="Y79" s="32" t="s">
        <v>338</v>
      </c>
      <c r="Z79" s="32" t="s">
        <v>467</v>
      </c>
    </row>
    <row r="80" spans="1:32" x14ac:dyDescent="0.15">
      <c r="Y80" s="32" t="s">
        <v>339</v>
      </c>
      <c r="Z80" s="32" t="s">
        <v>468</v>
      </c>
    </row>
    <row r="81" spans="25:26" x14ac:dyDescent="0.15">
      <c r="Y81" s="32" t="s">
        <v>340</v>
      </c>
      <c r="Z81" s="32" t="s">
        <v>469</v>
      </c>
    </row>
    <row r="82" spans="25:26" x14ac:dyDescent="0.15">
      <c r="Y82" s="32" t="s">
        <v>341</v>
      </c>
      <c r="Z82" s="32" t="s">
        <v>470</v>
      </c>
    </row>
    <row r="83" spans="25:26" x14ac:dyDescent="0.15">
      <c r="Y83" s="32" t="s">
        <v>342</v>
      </c>
      <c r="Z83" s="32" t="s">
        <v>471</v>
      </c>
    </row>
    <row r="84" spans="25:26" x14ac:dyDescent="0.15">
      <c r="Y84" s="32" t="s">
        <v>343</v>
      </c>
      <c r="Z84" s="32" t="s">
        <v>472</v>
      </c>
    </row>
    <row r="85" spans="25:26" x14ac:dyDescent="0.15">
      <c r="Y85" s="32" t="s">
        <v>344</v>
      </c>
      <c r="Z85" s="32" t="s">
        <v>473</v>
      </c>
    </row>
    <row r="86" spans="25:26" x14ac:dyDescent="0.15">
      <c r="Y86" s="32" t="s">
        <v>345</v>
      </c>
      <c r="Z86" s="32" t="s">
        <v>474</v>
      </c>
    </row>
    <row r="87" spans="25:26" x14ac:dyDescent="0.15">
      <c r="Y87" s="32" t="s">
        <v>346</v>
      </c>
      <c r="Z87" s="32" t="s">
        <v>475</v>
      </c>
    </row>
    <row r="88" spans="25:26" x14ac:dyDescent="0.15">
      <c r="Y88" s="32" t="s">
        <v>347</v>
      </c>
      <c r="Z88" s="32" t="s">
        <v>476</v>
      </c>
    </row>
    <row r="89" spans="25:26" x14ac:dyDescent="0.15">
      <c r="Y89" s="32" t="s">
        <v>348</v>
      </c>
      <c r="Z89" s="32" t="s">
        <v>477</v>
      </c>
    </row>
    <row r="90" spans="25:26" x14ac:dyDescent="0.15">
      <c r="Y90" s="32" t="s">
        <v>349</v>
      </c>
      <c r="Z90" s="32" t="s">
        <v>478</v>
      </c>
    </row>
    <row r="91" spans="25:26" x14ac:dyDescent="0.15">
      <c r="Y91" s="32" t="s">
        <v>350</v>
      </c>
      <c r="Z91" s="32" t="s">
        <v>479</v>
      </c>
    </row>
    <row r="92" spans="25:26" x14ac:dyDescent="0.15">
      <c r="Y92" s="32" t="s">
        <v>351</v>
      </c>
      <c r="Z92" s="32" t="s">
        <v>480</v>
      </c>
    </row>
    <row r="93" spans="25:26" x14ac:dyDescent="0.15">
      <c r="Y93" s="32" t="s">
        <v>352</v>
      </c>
      <c r="Z93" s="32" t="s">
        <v>481</v>
      </c>
    </row>
    <row r="94" spans="25:26" x14ac:dyDescent="0.15">
      <c r="Y94" s="32" t="s">
        <v>353</v>
      </c>
      <c r="Z94" s="32" t="s">
        <v>482</v>
      </c>
    </row>
    <row r="95" spans="25:26" x14ac:dyDescent="0.15">
      <c r="Y95" s="32" t="s">
        <v>354</v>
      </c>
      <c r="Z95" s="32" t="s">
        <v>483</v>
      </c>
    </row>
    <row r="96" spans="25:26" x14ac:dyDescent="0.15">
      <c r="Y96" s="32" t="s">
        <v>258</v>
      </c>
      <c r="Z96" s="32" t="s">
        <v>484</v>
      </c>
    </row>
    <row r="97" spans="25:26" x14ac:dyDescent="0.15">
      <c r="Y97" s="32" t="s">
        <v>355</v>
      </c>
      <c r="Z97" s="32" t="s">
        <v>485</v>
      </c>
    </row>
    <row r="98" spans="25:26" x14ac:dyDescent="0.15">
      <c r="Y98" s="32" t="s">
        <v>356</v>
      </c>
      <c r="Z98" s="32" t="s">
        <v>486</v>
      </c>
    </row>
    <row r="99" spans="25:26" x14ac:dyDescent="0.15">
      <c r="Y99" s="32" t="s">
        <v>386</v>
      </c>
      <c r="Z99" s="32" t="s">
        <v>487</v>
      </c>
    </row>
    <row r="100" spans="25:26" x14ac:dyDescent="0.15">
      <c r="Y100" s="32" t="s">
        <v>575</v>
      </c>
      <c r="Z100" s="32" t="s">
        <v>488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2022-08-26T07:32:24Z</dcterms:created>
  <dcterms:modified xsi:type="dcterms:W3CDTF">2022-08-26T07:41:02Z</dcterms:modified>
</cp:coreProperties>
</file>