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行政事業レビューシート!$AZ$1:$AZ$188</definedName>
    <definedName name="_xlnm.Print_Area" localSheetId="0">行政事業レビューシート!$A$1:$AY$188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48" i="11" l="1"/>
  <c r="AY49" i="11" s="1"/>
  <c r="AY45" i="11"/>
  <c r="AY47" i="11" s="1"/>
  <c r="AY44" i="11"/>
  <c r="AY161" i="11"/>
  <c r="AY157" i="11"/>
  <c r="AY159" i="11" s="1"/>
  <c r="AY153" i="11"/>
  <c r="AY152" i="11"/>
  <c r="AY151" i="11"/>
  <c r="AY150" i="11"/>
  <c r="AY149" i="11"/>
  <c r="AY148" i="11"/>
  <c r="AY137" i="11"/>
  <c r="AY160" i="11" l="1"/>
  <c r="AY158" i="11"/>
  <c r="AY139" i="11"/>
  <c r="AY141" i="11"/>
  <c r="AY138" i="11"/>
  <c r="AY140" i="11"/>
  <c r="AY50" i="11"/>
  <c r="AY46" i="11"/>
  <c r="AY52" i="11"/>
  <c r="AY53" i="11" s="1"/>
  <c r="AY51" i="11"/>
  <c r="AY55" i="11"/>
  <c r="AY57" i="11" s="1"/>
  <c r="AY54" i="11" l="1"/>
  <c r="AY56" i="11"/>
  <c r="AW110" i="11" l="1"/>
  <c r="AT110" i="11"/>
  <c r="AQ110" i="11"/>
  <c r="AL110" i="11"/>
  <c r="AI110" i="11"/>
  <c r="AF110" i="11"/>
  <c r="Z110" i="11"/>
  <c r="W110" i="11"/>
  <c r="T110" i="11"/>
  <c r="N110" i="11"/>
  <c r="AW109" i="11"/>
  <c r="AT109" i="11"/>
  <c r="AQ109" i="11"/>
  <c r="AL109" i="11"/>
  <c r="AI109" i="11"/>
  <c r="AF109" i="11"/>
  <c r="Z109" i="11"/>
  <c r="W109" i="11"/>
  <c r="T109" i="11"/>
  <c r="N109" i="11"/>
  <c r="K109" i="11"/>
  <c r="H109" i="11"/>
  <c r="AY188" i="11" l="1"/>
  <c r="AY187" i="11"/>
  <c r="AY183" i="11"/>
  <c r="AY185" i="11" s="1"/>
  <c r="AY182" i="11"/>
  <c r="AY181" i="11"/>
  <c r="AY180" i="11"/>
  <c r="AY179" i="11"/>
  <c r="AY178" i="11"/>
  <c r="AY177" i="11"/>
  <c r="AY176" i="11"/>
  <c r="AY175" i="11"/>
  <c r="AY174" i="11"/>
  <c r="AY170" i="11"/>
  <c r="AY173" i="11" s="1"/>
  <c r="AY169" i="11"/>
  <c r="AY168" i="11"/>
  <c r="AY167" i="11"/>
  <c r="AY166" i="11"/>
  <c r="AY165" i="11"/>
  <c r="AY164" i="11"/>
  <c r="AY163" i="11"/>
  <c r="AY162" i="11"/>
  <c r="AY156" i="11"/>
  <c r="AY155" i="11"/>
  <c r="AY154" i="11"/>
  <c r="AU141" i="11"/>
  <c r="Y141" i="11"/>
  <c r="AU136" i="11"/>
  <c r="Y136" i="11"/>
  <c r="W29" i="11"/>
  <c r="AD21" i="11"/>
  <c r="W21" i="11"/>
  <c r="P21" i="11"/>
  <c r="AR18" i="11"/>
  <c r="AK18" i="11"/>
  <c r="AD18" i="11"/>
  <c r="AD20" i="11" s="1"/>
  <c r="W18" i="11"/>
  <c r="W20" i="11" s="1"/>
  <c r="P18" i="11"/>
  <c r="P20" i="11" s="1"/>
  <c r="AV2" i="11"/>
  <c r="AY186" i="11" l="1"/>
  <c r="AY184" i="11"/>
  <c r="AY172" i="11"/>
  <c r="AY17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<sst xmlns="http://schemas.openxmlformats.org/spreadsheetml/2006/main" count="1107" uniqueCount="718">
  <si>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</si>
  <si>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</si>
  <si>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</si>
  <si>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</si>
  <si>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</si>
  <si>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</si>
  <si>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</si>
  <si>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</si>
  <si>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</si>
  <si>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</si>
  <si>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</si>
  <si>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</si>
  <si>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</si>
  <si>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</si>
  <si>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</si>
  <si>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</si>
  <si>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</si>
  <si>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</si>
  <si>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</si>
  <si>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</si>
  <si>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</si>
  <si>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</si>
  <si>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</si>
  <si>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</si>
  <si>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</si>
  <si>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</si>
  <si>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</si>
  <si>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</si>
  <si>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</si>
  <si>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</si>
  <si>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</si>
  <si>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</si>
  <si>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</si>
  <si>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</si>
  <si>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</si>
  <si>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</si>
  <si>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</si>
  <si>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</si>
  <si>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</si>
  <si>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</si>
  <si>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</si>
  <si>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</si>
  <si>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</si>
  <si>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</si>
  <si>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</si>
  <si>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</si>
  <si>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</si>
  <si>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</si>
  <si>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</si>
  <si>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</si>
  <si>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</si>
  <si>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</si>
  <si>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</si>
  <si>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</si>
  <si>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</si>
  <si>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</si>
  <si>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</si>
  <si>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</si>
  <si>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</si>
  <si>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</si>
  <si>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</si>
  <si>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</si>
  <si>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</si>
  <si>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</si>
  <si>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</si>
  <si>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</si>
  <si>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</si>
  <si>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</si>
  <si>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</si>
  <si>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</si>
  <si>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</si>
  <si>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</si>
  <si>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</si>
  <si>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</si>
  <si>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</si>
  <si>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</si>
  <si>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</si>
  <si>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</si>
  <si>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</si>
  <si>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</si>
  <si>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</si>
  <si>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</si>
  <si>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</si>
  <si>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</si>
  <si>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</si>
  <si>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</si>
  <si>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</si>
  <si>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</si>
  <si>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</si>
  <si>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</si>
  <si>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</si>
  <si>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</si>
  <si>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</si>
  <si>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</si>
  <si>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</si>
  <si>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</si>
  <si>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</si>
  <si>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</si>
  <si>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</si>
  <si>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</si>
  <si>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</si>
  <si>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</si>
  <si>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</si>
  <si>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</si>
  <si>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</si>
  <si>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</si>
  <si>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</si>
  <si>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</si>
  <si>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</si>
  <si>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</si>
  <si>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</si>
  <si>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</si>
  <si>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</si>
  <si>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</si>
  <si>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</si>
  <si>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</si>
  <si>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</si>
  <si>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</si>
  <si>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</si>
  <si>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</si>
  <si>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</si>
  <si>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</si>
  <si>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</si>
  <si>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</si>
  <si>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</si>
  <si>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</si>
  <si>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</si>
  <si>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</si>
  <si>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</si>
  <si>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</si>
  <si>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</si>
  <si>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</si>
  <si>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</si>
  <si>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</si>
  <si>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</si>
  <si>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</si>
  <si>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</si>
  <si>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</si>
  <si>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</si>
  <si>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</si>
  <si>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</si>
  <si>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</si>
  <si>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</si>
  <si>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</si>
  <si>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</si>
  <si>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</si>
  <si>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</si>
  <si>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</si>
  <si>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</si>
  <si>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</si>
  <si>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</si>
  <si>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</si>
  <si>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</si>
  <si>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</si>
  <si>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</si>
  <si>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</si>
  <si>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</si>
  <si>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</si>
  <si>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</si>
  <si>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</si>
  <si>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</si>
  <si>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</si>
  <si>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</si>
  <si>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</si>
  <si>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</si>
  <si>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</si>
  <si>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</si>
  <si>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</si>
  <si>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</si>
  <si>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</si>
  <si>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</si>
  <si>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</si>
  <si>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</si>
  <si>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</si>
  <si>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</si>
  <si>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</si>
  <si>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</si>
  <si>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</si>
  <si>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</si>
  <si>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</si>
  <si>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</si>
  <si>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</si>
  <si>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</si>
  <si>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</si>
  <si>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</si>
  <si>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</si>
  <si>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</si>
  <si>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</si>
  <si>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</si>
  <si>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</si>
  <si>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</si>
  <si>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</si>
  <si>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</si>
  <si>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</si>
  <si>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</si>
  <si>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</si>
  <si>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</si>
  <si>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</si>
  <si>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</si>
  <si>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</si>
  <si>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</si>
  <si>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</si>
  <si>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</si>
  <si>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</si>
  <si>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</si>
  <si>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</si>
  <si>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</si>
  <si>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</si>
  <si>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</si>
  <si>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</si>
  <si>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</si>
  <si>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</si>
  <si>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</si>
  <si>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</si>
  <si>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</si>
  <si>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</si>
  <si>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</si>
  <si>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</si>
  <si>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</si>
  <si>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</si>
  <si>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</si>
  <si>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</si>
  <si>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</si>
  <si>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</si>
  <si>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</si>
  <si>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</si>
  <si>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</si>
  <si>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</si>
  <si>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</si>
  <si>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</si>
  <si>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</si>
  <si>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</si>
  <si>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</si>
  <si>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</si>
  <si>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</si>
  <si>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</si>
  <si>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</si>
  <si>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</si>
  <si>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</si>
  <si>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</si>
  <si>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</si>
  <si>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</si>
  <si>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</si>
  <si>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</si>
  <si>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</si>
  <si>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</si>
  <si>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</si>
  <si>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</si>
  <si>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</si>
  <si>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</si>
  <si>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</si>
  <si>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</si>
  <si>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</si>
  <si>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</si>
  <si>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</si>
  <si>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</si>
  <si>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</si>
  <si>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</si>
  <si>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</si>
  <si>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</si>
  <si>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</si>
  <si>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</si>
  <si>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</si>
  <si>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</si>
  <si>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</si>
  <si>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</si>
  <si>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</si>
  <si>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</si>
  <si>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</si>
  <si>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</si>
  <si>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</si>
  <si>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</si>
  <si>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</si>
  <si>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</si>
  <si>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</si>
  <si>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</si>
  <si>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</si>
  <si>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</si>
  <si>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</si>
  <si>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</si>
  <si>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</si>
  <si>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</si>
  <si>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</si>
  <si>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</si>
  <si>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</si>
  <si>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</si>
  <si>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</si>
  <si>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</si>
  <si>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</si>
  <si>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</si>
  <si>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</si>
  <si>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</si>
  <si>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</si>
  <si>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</si>
  <si>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</si>
  <si>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</si>
  <si>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</si>
  <si>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</si>
  <si>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</si>
  <si>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</si>
  <si>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</si>
  <si>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</si>
  <si>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</si>
  <si>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</si>
  <si>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</si>
  <si>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</si>
  <si>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</si>
  <si>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</si>
  <si>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</si>
  <si>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</si>
  <si>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</si>
  <si>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</si>
  <si>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</si>
  <si>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</si>
  <si>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</si>
  <si>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</si>
  <si>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</si>
  <si>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</si>
  <si>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</si>
  <si>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</si>
  <si>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</si>
  <si>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</si>
  <si>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</si>
  <si>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</si>
  <si>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</si>
  <si>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</si>
  <si>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</si>
  <si>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</si>
  <si>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</si>
  <si>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</si>
  <si>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</si>
  <si>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</si>
  <si>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</si>
  <si>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</si>
  <si>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</si>
  <si>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</si>
  <si>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</si>
  <si>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</si>
  <si>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</si>
  <si>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</si>
  <si>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</si>
  <si>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</si>
  <si>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</si>
  <si>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</si>
  <si>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</si>
  <si>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</si>
  <si>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</si>
  <si>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</si>
  <si>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</si>
  <si>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</si>
  <si>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</si>
  <si>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</si>
  <si>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</si>
  <si>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</si>
  <si>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</si>
  <si>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</si>
  <si>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</si>
  <si>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</si>
  <si>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</si>
  <si>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</si>
  <si>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</si>
  <si>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</si>
  <si>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</si>
  <si>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</si>
  <si>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</si>
  <si>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</si>
  <si>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</si>
  <si>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</si>
  <si>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</si>
  <si>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</si>
  <si>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</si>
  <si>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</si>
  <si>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</si>
  <si>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</si>
  <si>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</si>
  <si>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</si>
  <si>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</si>
  <si>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</si>
  <si>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</si>
  <si>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</si>
  <si>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</si>
  <si>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</si>
  <si>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</si>
  <si>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</si>
  <si>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</si>
  <si>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</si>
  <si>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</si>
  <si>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</si>
  <si>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</si>
  <si>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</si>
  <si>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</si>
  <si>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</si>
  <si>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</si>
  <si>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</si>
  <si>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</si>
  <si>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</si>
  <si>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</si>
  <si>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</si>
  <si>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</si>
  <si>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</si>
  <si>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</si>
  <si>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</si>
  <si>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</si>
  <si>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</si>
  <si>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</si>
  <si>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</si>
  <si>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</si>
  <si>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</si>
  <si>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</si>
  <si>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</si>
  <si>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</si>
  <si>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</si>
  <si>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</si>
  <si>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</si>
  <si>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</si>
  <si>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</si>
  <si>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</si>
  <si>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</si>
  <si>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</si>
  <si>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</si>
  <si>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</si>
  <si>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</si>
  <si>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</si>
  <si>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</si>
  <si>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</si>
  <si>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</si>
  <si>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</si>
  <si>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</si>
  <si>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</si>
  <si>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</si>
  <si>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</si>
  <si>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</si>
  <si>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</si>
  <si>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</si>
  <si>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</si>
  <si>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</si>
  <si>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</si>
  <si>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</si>
  <si>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</si>
  <si>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</si>
  <si>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</si>
  <si>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</si>
  <si>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</si>
  <si>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</si>
  <si>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</si>
  <si>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</si>
  <si>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</si>
  <si>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</si>
  <si>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</si>
  <si>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</si>
  <si>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</si>
  <si>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</si>
  <si>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</si>
  <si>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</si>
  <si>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</si>
  <si>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</si>
  <si>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</si>
  <si>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</si>
  <si>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</si>
  <si>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</si>
  <si>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</si>
  <si>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</si>
  <si>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</si>
  <si>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</si>
  <si>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</si>
  <si>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</si>
  <si>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</si>
  <si>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</si>
  <si>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</si>
  <si>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</si>
  <si>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</si>
  <si>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</si>
  <si>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</si>
  <si>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</si>
  <si>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</si>
  <si>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</si>
  <si>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</si>
  <si>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</si>
  <si>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</si>
  <si>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</si>
  <si>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</si>
  <si>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</si>
  <si>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</si>
  <si>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</si>
  <si>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</si>
  <si>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</si>
  <si>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</si>
  <si>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</si>
  <si>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</si>
  <si>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</si>
  <si>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</si>
  <si>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</si>
  <si>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</si>
  <si>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</si>
  <si>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</si>
  <si>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</si>
  <si>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</si>
  <si>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</si>
  <si>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</si>
  <si>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</si>
  <si>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</si>
  <si>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</si>
  <si>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</si>
  <si>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</si>
  <si>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</si>
  <si>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</si>
  <si>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</si>
  <si>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</si>
  <si>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</si>
  <si>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</si>
  <si>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</si>
  <si>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</si>
  <si>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</si>
  <si>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</si>
  <si>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</si>
  <si>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</si>
  <si>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</si>
  <si>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</si>
  <si>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</si>
  <si>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</si>
  <si>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</si>
  <si>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</si>
  <si>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</si>
  <si>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</si>
  <si>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</si>
  <si>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</si>
  <si>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</si>
  <si>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</si>
  <si>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</si>
  <si>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</si>
  <si>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</si>
  <si>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</si>
  <si>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</si>
  <si>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</si>
  <si>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</si>
  <si>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</si>
  <si>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</si>
  <si>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</si>
  <si>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</si>
  <si>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</si>
  <si>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</si>
  <si>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</si>
  <si>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</si>
  <si>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</si>
  <si>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</si>
  <si>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</si>
  <si>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</si>
  <si>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</si>
  <si>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</si>
  <si>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</si>
  <si>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</si>
  <si>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</si>
  <si>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</si>
  <si>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</si>
  <si>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</si>
  <si>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</si>
  <si>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</si>
  <si>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</si>
  <si>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</si>
  <si>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</si>
  <si>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</si>
  <si>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</si>
  <si>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</si>
  <si>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</si>
  <si>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</si>
  <si>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</si>
  <si>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</si>
  <si>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有人国境離島政策の推進に必要な経費</t>
  </si>
  <si>
    <t>総合海洋政策推進事務局</t>
  </si>
  <si>
    <t>平成29年度</t>
  </si>
  <si>
    <t>令和8年度</t>
  </si>
  <si>
    <t>有人国境離島政策推進室</t>
  </si>
  <si>
    <t>有人国境離島地域の保全及び特定有人国境離島地域に係る地域社会の維持に関する特別措置法
第5条～第9条、第11条～第17条</t>
  </si>
  <si>
    <t>我が国の領海、排他的経済水域等を適切に管理する必要性が増大していることに鑑み、有人国境離島地域が有する我が国の領海、排他的経済水域等の保全等に関する活動の拠点としての機能を維持するため、有人国境離島地域の保全及び特定有人国境離島地域の地域社会の維持を図る。</t>
  </si>
  <si>
    <t>-</t>
  </si>
  <si>
    <t>特定有人国境離島地域
社会維持推進交付金</t>
  </si>
  <si>
    <t>職員旅費</t>
  </si>
  <si>
    <t>庁費</t>
  </si>
  <si>
    <t>定常的に社会増となる状態（転入者数が転出者数を上回る状態）を実現</t>
  </si>
  <si>
    <t>人</t>
  </si>
  <si>
    <t>件</t>
  </si>
  <si>
    <t>国境離島政策の推進に係る調査の件数</t>
  </si>
  <si>
    <t>百万円</t>
  </si>
  <si>
    <t>新29－0014</t>
  </si>
  <si>
    <t>0129</t>
  </si>
  <si>
    <t>○</t>
  </si>
  <si>
    <t>府</t>
  </si>
  <si>
    <t>本事業の目的である我が国の領海、排他的経済水域等の保全等に関する活動拠点の機能維持は、議員立法により要請されたものであることからもわかるように、我が国にとって極めて重要かつ喫緊の課題であり、国民や社会のニーズに的確に反映したものである。</t>
    <rPh sb="0" eb="1">
      <t>ホン</t>
    </rPh>
    <rPh sb="1" eb="3">
      <t>ジギョウ</t>
    </rPh>
    <rPh sb="4" eb="6">
      <t>モクテキ</t>
    </rPh>
    <rPh sb="9" eb="10">
      <t>ワ</t>
    </rPh>
    <rPh sb="11" eb="12">
      <t>クニ</t>
    </rPh>
    <rPh sb="13" eb="15">
      <t>リョウカイ</t>
    </rPh>
    <rPh sb="16" eb="19">
      <t>ハイタテキ</t>
    </rPh>
    <rPh sb="19" eb="21">
      <t>ケイザイ</t>
    </rPh>
    <rPh sb="21" eb="23">
      <t>スイイキ</t>
    </rPh>
    <rPh sb="23" eb="24">
      <t>トウ</t>
    </rPh>
    <rPh sb="25" eb="27">
      <t>ホゼン</t>
    </rPh>
    <rPh sb="27" eb="28">
      <t>トウ</t>
    </rPh>
    <rPh sb="29" eb="30">
      <t>カン</t>
    </rPh>
    <rPh sb="32" eb="34">
      <t>カツドウ</t>
    </rPh>
    <rPh sb="34" eb="36">
      <t>キョテン</t>
    </rPh>
    <rPh sb="37" eb="39">
      <t>キノウ</t>
    </rPh>
    <rPh sb="39" eb="41">
      <t>イジ</t>
    </rPh>
    <rPh sb="43" eb="45">
      <t>ギイン</t>
    </rPh>
    <rPh sb="45" eb="47">
      <t>リッポウ</t>
    </rPh>
    <rPh sb="50" eb="52">
      <t>ヨウセイ</t>
    </rPh>
    <rPh sb="72" eb="73">
      <t>ワ</t>
    </rPh>
    <rPh sb="74" eb="75">
      <t>クニ</t>
    </rPh>
    <rPh sb="79" eb="80">
      <t>キワ</t>
    </rPh>
    <rPh sb="82" eb="84">
      <t>ジュウヨウ</t>
    </rPh>
    <rPh sb="86" eb="88">
      <t>キッキン</t>
    </rPh>
    <rPh sb="89" eb="91">
      <t>カダイ</t>
    </rPh>
    <rPh sb="95" eb="97">
      <t>コクミン</t>
    </rPh>
    <rPh sb="98" eb="100">
      <t>シャカイ</t>
    </rPh>
    <rPh sb="105" eb="107">
      <t>テキカク</t>
    </rPh>
    <rPh sb="108" eb="110">
      <t>ハンエイ</t>
    </rPh>
    <phoneticPr fontId="5"/>
  </si>
  <si>
    <t>本事業は、「有人国境離島地域の保全及び特定有人国境離島地域に係る地域社会の維持に関する特別措置法」に規定されているように、国が主体となって行うとともに、必要な財政措置を行うこととされてい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61" eb="62">
      <t>クニ</t>
    </rPh>
    <rPh sb="63" eb="65">
      <t>シュタイ</t>
    </rPh>
    <rPh sb="69" eb="70">
      <t>オコナ</t>
    </rPh>
    <rPh sb="76" eb="78">
      <t>ヒツヨウ</t>
    </rPh>
    <rPh sb="79" eb="81">
      <t>ザイセイ</t>
    </rPh>
    <rPh sb="81" eb="83">
      <t>ソチ</t>
    </rPh>
    <rPh sb="84" eb="85">
      <t>オコナ</t>
    </rPh>
    <phoneticPr fontId="5"/>
  </si>
  <si>
    <t>本事業は、「有人国境離島地域の保全及び特定有人国境離島地域に係る地域社会の維持に関する特別措置法」に規定された事業であるとともに、「経済財政運営と改革の基本方針2019（骨太方針）」、「海洋管理のための離島の保全・管理のあり方に関する基本方針」等に位置づけられた優先度の高いものであ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55" eb="57">
      <t>ジギョウ</t>
    </rPh>
    <rPh sb="66" eb="68">
      <t>ケイザイ</t>
    </rPh>
    <rPh sb="68" eb="70">
      <t>ザイセイ</t>
    </rPh>
    <rPh sb="70" eb="72">
      <t>ウンエイ</t>
    </rPh>
    <rPh sb="73" eb="75">
      <t>カイカク</t>
    </rPh>
    <rPh sb="76" eb="78">
      <t>キホン</t>
    </rPh>
    <rPh sb="78" eb="80">
      <t>ホウシン</t>
    </rPh>
    <rPh sb="85" eb="87">
      <t>ホネブト</t>
    </rPh>
    <rPh sb="87" eb="89">
      <t>ホウシン</t>
    </rPh>
    <rPh sb="93" eb="95">
      <t>カイヨウ</t>
    </rPh>
    <rPh sb="95" eb="97">
      <t>カンリ</t>
    </rPh>
    <rPh sb="101" eb="103">
      <t>リトウ</t>
    </rPh>
    <rPh sb="104" eb="106">
      <t>ホゼン</t>
    </rPh>
    <rPh sb="107" eb="109">
      <t>カンリ</t>
    </rPh>
    <rPh sb="112" eb="113">
      <t>カタ</t>
    </rPh>
    <rPh sb="114" eb="115">
      <t>カン</t>
    </rPh>
    <rPh sb="117" eb="119">
      <t>キホン</t>
    </rPh>
    <rPh sb="119" eb="121">
      <t>ホウシン</t>
    </rPh>
    <rPh sb="122" eb="123">
      <t>トウ</t>
    </rPh>
    <rPh sb="124" eb="126">
      <t>イチ</t>
    </rPh>
    <rPh sb="131" eb="134">
      <t>ユウセンド</t>
    </rPh>
    <rPh sb="135" eb="136">
      <t>タカ</t>
    </rPh>
    <phoneticPr fontId="5"/>
  </si>
  <si>
    <t>無</t>
  </si>
  <si>
    <t>各地域からの事業計画等の内容も精査しており妥当である。</t>
    <rPh sb="0" eb="1">
      <t>カク</t>
    </rPh>
    <rPh sb="1" eb="3">
      <t>チイキ</t>
    </rPh>
    <rPh sb="6" eb="8">
      <t>ジギョウ</t>
    </rPh>
    <rPh sb="8" eb="10">
      <t>ケイカク</t>
    </rPh>
    <rPh sb="10" eb="11">
      <t>トウ</t>
    </rPh>
    <rPh sb="12" eb="14">
      <t>ナイヨウ</t>
    </rPh>
    <rPh sb="15" eb="17">
      <t>セイサ</t>
    </rPh>
    <rPh sb="21" eb="23">
      <t>ダトウ</t>
    </rPh>
    <phoneticPr fontId="5"/>
  </si>
  <si>
    <t>中間段階での支出があるものについては、公募要領等の範囲内で支出を決定しており妥当である。</t>
    <rPh sb="0" eb="2">
      <t>チュウカン</t>
    </rPh>
    <rPh sb="2" eb="4">
      <t>ダンカイ</t>
    </rPh>
    <rPh sb="6" eb="8">
      <t>シシュツ</t>
    </rPh>
    <rPh sb="19" eb="21">
      <t>コウボ</t>
    </rPh>
    <rPh sb="21" eb="23">
      <t>ヨウリョウ</t>
    </rPh>
    <rPh sb="23" eb="24">
      <t>トウ</t>
    </rPh>
    <rPh sb="25" eb="27">
      <t>ハンイ</t>
    </rPh>
    <rPh sb="27" eb="28">
      <t>ナイ</t>
    </rPh>
    <rPh sb="29" eb="31">
      <t>シシュツ</t>
    </rPh>
    <rPh sb="32" eb="34">
      <t>ケッテイ</t>
    </rPh>
    <rPh sb="38" eb="40">
      <t>ダトウ</t>
    </rPh>
    <phoneticPr fontId="5"/>
  </si>
  <si>
    <t>関係都道県に対しヒアリングを行うなどして、適切な事業実施を担保している。</t>
    <rPh sb="0" eb="2">
      <t>カンケイ</t>
    </rPh>
    <rPh sb="2" eb="4">
      <t>トドウ</t>
    </rPh>
    <rPh sb="4" eb="5">
      <t>ケン</t>
    </rPh>
    <rPh sb="6" eb="7">
      <t>タイ</t>
    </rPh>
    <rPh sb="14" eb="15">
      <t>オコナ</t>
    </rPh>
    <rPh sb="21" eb="23">
      <t>テキセツ</t>
    </rPh>
    <rPh sb="24" eb="26">
      <t>ジギョウ</t>
    </rPh>
    <rPh sb="26" eb="28">
      <t>ジッシ</t>
    </rPh>
    <rPh sb="29" eb="31">
      <t>タンポ</t>
    </rPh>
    <phoneticPr fontId="5"/>
  </si>
  <si>
    <t>‐</t>
  </si>
  <si>
    <t>効果等を考慮した上で実施している。</t>
    <rPh sb="0" eb="2">
      <t>コウカ</t>
    </rPh>
    <rPh sb="2" eb="3">
      <t>トウ</t>
    </rPh>
    <rPh sb="4" eb="6">
      <t>コウリョ</t>
    </rPh>
    <rPh sb="8" eb="9">
      <t>ウエ</t>
    </rPh>
    <rPh sb="10" eb="12">
      <t>ジッシ</t>
    </rPh>
    <phoneticPr fontId="5"/>
  </si>
  <si>
    <t>活動実績は見込みに見合ったものである。</t>
    <rPh sb="0" eb="2">
      <t>カツドウ</t>
    </rPh>
    <rPh sb="2" eb="4">
      <t>ジッセキ</t>
    </rPh>
    <rPh sb="5" eb="7">
      <t>ミコ</t>
    </rPh>
    <rPh sb="9" eb="11">
      <t>ミア</t>
    </rPh>
    <phoneticPr fontId="5"/>
  </si>
  <si>
    <t>整備された施設等については十分な活用報告がなされている。</t>
    <rPh sb="0" eb="2">
      <t>セイビ</t>
    </rPh>
    <rPh sb="5" eb="7">
      <t>シセツ</t>
    </rPh>
    <rPh sb="7" eb="8">
      <t>トウ</t>
    </rPh>
    <rPh sb="13" eb="15">
      <t>ジュウブン</t>
    </rPh>
    <rPh sb="16" eb="18">
      <t>カツヨウ</t>
    </rPh>
    <rPh sb="18" eb="20">
      <t>ホウコク</t>
    </rPh>
    <phoneticPr fontId="5"/>
  </si>
  <si>
    <t>A.長崎県</t>
    <rPh sb="2" eb="5">
      <t>ナガサキケン</t>
    </rPh>
    <phoneticPr fontId="5"/>
  </si>
  <si>
    <t>長崎県</t>
    <rPh sb="0" eb="3">
      <t>ナガサキケン</t>
    </rPh>
    <phoneticPr fontId="5"/>
  </si>
  <si>
    <t>特定有人国境離島地域社会維持推進交付金</t>
    <rPh sb="8" eb="10">
      <t>チイキ</t>
    </rPh>
    <rPh sb="10" eb="12">
      <t>シャカイ</t>
    </rPh>
    <rPh sb="12" eb="14">
      <t>イジ</t>
    </rPh>
    <rPh sb="14" eb="16">
      <t>スイシン</t>
    </rPh>
    <rPh sb="16" eb="19">
      <t>コウフキン</t>
    </rPh>
    <phoneticPr fontId="5"/>
  </si>
  <si>
    <t>鹿児島県</t>
    <rPh sb="0" eb="4">
      <t>カゴシマケン</t>
    </rPh>
    <phoneticPr fontId="5"/>
  </si>
  <si>
    <t>対馬市</t>
    <rPh sb="0" eb="2">
      <t>ツシマ</t>
    </rPh>
    <rPh sb="2" eb="3">
      <t>シ</t>
    </rPh>
    <phoneticPr fontId="5"/>
  </si>
  <si>
    <t>佐渡市</t>
    <rPh sb="0" eb="2">
      <t>サド</t>
    </rPh>
    <rPh sb="2" eb="3">
      <t>シ</t>
    </rPh>
    <phoneticPr fontId="5"/>
  </si>
  <si>
    <t>五島市</t>
    <rPh sb="0" eb="3">
      <t>ゴトウシ</t>
    </rPh>
    <phoneticPr fontId="5"/>
  </si>
  <si>
    <t>新潟県</t>
    <rPh sb="0" eb="3">
      <t>ニイガタケン</t>
    </rPh>
    <phoneticPr fontId="5"/>
  </si>
  <si>
    <t>礼文町</t>
    <rPh sb="0" eb="3">
      <t>レブンチョウ</t>
    </rPh>
    <phoneticPr fontId="5"/>
  </si>
  <si>
    <t>補助金等交付</t>
  </si>
  <si>
    <t>-</t>
    <phoneticPr fontId="5"/>
  </si>
  <si>
    <t>総務省「住民基本台帳に基づく人口、人口動態及び世帯数調査」</t>
    <phoneticPr fontId="5"/>
  </si>
  <si>
    <t>支出先の選定については、一般競争入札（総合評価方式）により、競争を促している。</t>
    <phoneticPr fontId="5"/>
  </si>
  <si>
    <t>関係都道県に対しヒアリングを行うなどして、適切な事業実施を担保している。</t>
  </si>
  <si>
    <t>交付金事業に係る交付率については、他の離島振興施策（一般離島・沖縄・奄美等）とのバランスを考慮し、決定しており、妥当である。</t>
    <rPh sb="0" eb="3">
      <t>コウフキン</t>
    </rPh>
    <rPh sb="3" eb="5">
      <t>ジギョウ</t>
    </rPh>
    <rPh sb="6" eb="7">
      <t>カカ</t>
    </rPh>
    <rPh sb="8" eb="10">
      <t>コウフ</t>
    </rPh>
    <rPh sb="10" eb="11">
      <t>リツ</t>
    </rPh>
    <rPh sb="17" eb="18">
      <t>タ</t>
    </rPh>
    <rPh sb="19" eb="21">
      <t>リトウ</t>
    </rPh>
    <rPh sb="21" eb="23">
      <t>シンコウ</t>
    </rPh>
    <rPh sb="23" eb="24">
      <t>セ</t>
    </rPh>
    <rPh sb="24" eb="25">
      <t>サク</t>
    </rPh>
    <rPh sb="26" eb="28">
      <t>イッパン</t>
    </rPh>
    <rPh sb="28" eb="30">
      <t>リトウ</t>
    </rPh>
    <rPh sb="31" eb="33">
      <t>オキナワ</t>
    </rPh>
    <rPh sb="34" eb="36">
      <t>アマミ</t>
    </rPh>
    <rPh sb="36" eb="37">
      <t>トウ</t>
    </rPh>
    <rPh sb="45" eb="47">
      <t>コウリョ</t>
    </rPh>
    <rPh sb="49" eb="51">
      <t>ケッテイ</t>
    </rPh>
    <rPh sb="56" eb="58">
      <t>ダトウ</t>
    </rPh>
    <phoneticPr fontId="5"/>
  </si>
  <si>
    <t>我が国の領海、排他的経済水域等を適切に管理する必要性が増大していることに鑑み、有人国境離島地域の保全及び特定有人国境離島地域の地域社会の維持を図るため、引き続き、事業内容・効果について精査を行いつつ、特定有人国境離島地域の地方公共団体が実施する航路・航空路の運賃低廉化、物資の費用負担の軽減、雇用の機会拡充等に必要な経費の一部について支援等を行う。</t>
  </si>
  <si>
    <t>調査費</t>
    <rPh sb="0" eb="3">
      <t>チョウサヒ</t>
    </rPh>
    <phoneticPr fontId="5"/>
  </si>
  <si>
    <t>交付金</t>
    <rPh sb="0" eb="3">
      <t>コウフキン</t>
    </rPh>
    <phoneticPr fontId="5"/>
  </si>
  <si>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5"/>
  </si>
  <si>
    <t>利子補給金</t>
    <rPh sb="0" eb="2">
      <t>リシ</t>
    </rPh>
    <rPh sb="2" eb="4">
      <t>ホキュウ</t>
    </rPh>
    <rPh sb="4" eb="5">
      <t>キン</t>
    </rPh>
    <phoneticPr fontId="5"/>
  </si>
  <si>
    <t>特定有人国境離島地域事業活動支援利子補給金</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0">
      <t>ホキュウ</t>
    </rPh>
    <rPh sb="20" eb="21">
      <t>キン</t>
    </rPh>
    <phoneticPr fontId="5"/>
  </si>
  <si>
    <t>有</t>
  </si>
  <si>
    <t>美津島町
漁協</t>
  </si>
  <si>
    <t>美津島町西海漁協(栗屋水産を除く)</t>
  </si>
  <si>
    <t>種子屋久高速船（株）</t>
  </si>
  <si>
    <t>佐渡汽船（株）</t>
  </si>
  <si>
    <t>全日空（株）</t>
  </si>
  <si>
    <t>隠岐汽船（株）</t>
  </si>
  <si>
    <t>九州郵船（株）</t>
  </si>
  <si>
    <t>九州商船（株）</t>
  </si>
  <si>
    <t>オリエンタル・エアブリッジ（株）</t>
  </si>
  <si>
    <t>-</t>
    <phoneticPr fontId="5"/>
  </si>
  <si>
    <t>島根県　</t>
    <rPh sb="0" eb="3">
      <t>シマネケン</t>
    </rPh>
    <phoneticPr fontId="5"/>
  </si>
  <si>
    <t>新上五島町</t>
    <rPh sb="0" eb="1">
      <t>シン</t>
    </rPh>
    <rPh sb="1" eb="5">
      <t>カミゴトウチョウ</t>
    </rPh>
    <phoneticPr fontId="5"/>
  </si>
  <si>
    <t>壱岐市</t>
    <rPh sb="0" eb="2">
      <t>イキ</t>
    </rPh>
    <rPh sb="2" eb="3">
      <t>シ</t>
    </rPh>
    <phoneticPr fontId="5"/>
  </si>
  <si>
    <t>B.種子屋久高速船（株）</t>
    <rPh sb="2" eb="4">
      <t>タネ</t>
    </rPh>
    <rPh sb="4" eb="6">
      <t>ヤク</t>
    </rPh>
    <rPh sb="6" eb="9">
      <t>コウソクセン</t>
    </rPh>
    <rPh sb="10" eb="11">
      <t>カブ</t>
    </rPh>
    <phoneticPr fontId="5"/>
  </si>
  <si>
    <t>礼文町産業活性化生産者協議会</t>
  </si>
  <si>
    <t>-</t>
    <phoneticPr fontId="5"/>
  </si>
  <si>
    <t>C.十八親和銀行</t>
    <rPh sb="2" eb="4">
      <t>ジュウハチ</t>
    </rPh>
    <rPh sb="4" eb="6">
      <t>シンワ</t>
    </rPh>
    <rPh sb="6" eb="8">
      <t>ギンコウ</t>
    </rPh>
    <phoneticPr fontId="5"/>
  </si>
  <si>
    <t>特定有人国境離島地域事業活動支援利子補給金</t>
  </si>
  <si>
    <t>-</t>
    <phoneticPr fontId="5"/>
  </si>
  <si>
    <t>稚内信用金庫</t>
    <rPh sb="0" eb="2">
      <t>ワッカナイ</t>
    </rPh>
    <rPh sb="2" eb="4">
      <t>シンヨウ</t>
    </rPh>
    <rPh sb="4" eb="6">
      <t>キンコ</t>
    </rPh>
    <phoneticPr fontId="5"/>
  </si>
  <si>
    <t>鹿児島相互信用金庫</t>
    <rPh sb="0" eb="3">
      <t>カゴシマ</t>
    </rPh>
    <rPh sb="3" eb="5">
      <t>ソウゴ</t>
    </rPh>
    <rPh sb="5" eb="7">
      <t>シンヨウ</t>
    </rPh>
    <rPh sb="7" eb="9">
      <t>キンコ</t>
    </rPh>
    <phoneticPr fontId="5"/>
  </si>
  <si>
    <t>七島信用組合</t>
    <rPh sb="0" eb="2">
      <t>ナナシマ</t>
    </rPh>
    <rPh sb="2" eb="4">
      <t>シンヨウ</t>
    </rPh>
    <rPh sb="4" eb="6">
      <t>クミアイ</t>
    </rPh>
    <phoneticPr fontId="5"/>
  </si>
  <si>
    <t>福江信用組合</t>
    <rPh sb="0" eb="2">
      <t>フクエ</t>
    </rPh>
    <rPh sb="2" eb="4">
      <t>シンヨウ</t>
    </rPh>
    <rPh sb="4" eb="6">
      <t>クミアイ</t>
    </rPh>
    <phoneticPr fontId="5"/>
  </si>
  <si>
    <t>特定有人国境離島地域におけるクーポン電子化実証に係る調査業務</t>
    <rPh sb="0" eb="2">
      <t>トクテイ</t>
    </rPh>
    <rPh sb="2" eb="4">
      <t>ユウジン</t>
    </rPh>
    <rPh sb="4" eb="6">
      <t>コッキョウ</t>
    </rPh>
    <rPh sb="6" eb="8">
      <t>リトウ</t>
    </rPh>
    <rPh sb="8" eb="10">
      <t>チイキ</t>
    </rPh>
    <rPh sb="18" eb="21">
      <t>デンシカ</t>
    </rPh>
    <rPh sb="21" eb="23">
      <t>ジッショウ</t>
    </rPh>
    <rPh sb="24" eb="25">
      <t>カカ</t>
    </rPh>
    <rPh sb="26" eb="28">
      <t>チョウサ</t>
    </rPh>
    <rPh sb="28" eb="30">
      <t>ギョウム</t>
    </rPh>
    <phoneticPr fontId="5"/>
  </si>
  <si>
    <t>特定有人国境離島地域のうち小規模離島地域における雇用機会の拡充に係る調査業務</t>
    <rPh sb="0" eb="2">
      <t>トクテイ</t>
    </rPh>
    <rPh sb="2" eb="4">
      <t>ユウジン</t>
    </rPh>
    <rPh sb="4" eb="6">
      <t>コッキョウ</t>
    </rPh>
    <rPh sb="6" eb="8">
      <t>リトウ</t>
    </rPh>
    <rPh sb="8" eb="10">
      <t>チイキ</t>
    </rPh>
    <rPh sb="13" eb="16">
      <t>ショウキボ</t>
    </rPh>
    <rPh sb="16" eb="18">
      <t>リトウ</t>
    </rPh>
    <rPh sb="18" eb="20">
      <t>チイキ</t>
    </rPh>
    <rPh sb="24" eb="26">
      <t>コヨウ</t>
    </rPh>
    <rPh sb="26" eb="28">
      <t>キカイ</t>
    </rPh>
    <rPh sb="29" eb="31">
      <t>カクジュウ</t>
    </rPh>
    <rPh sb="32" eb="33">
      <t>カカ</t>
    </rPh>
    <rPh sb="34" eb="36">
      <t>チョウサ</t>
    </rPh>
    <rPh sb="36" eb="38">
      <t>ギョウム</t>
    </rPh>
    <phoneticPr fontId="5"/>
  </si>
  <si>
    <t>特定有人国境離島地域における生活物資の調達に係る実態調査業務</t>
    <rPh sb="0" eb="2">
      <t>トクテイ</t>
    </rPh>
    <rPh sb="2" eb="4">
      <t>ユウジン</t>
    </rPh>
    <rPh sb="4" eb="6">
      <t>コッキョウ</t>
    </rPh>
    <rPh sb="6" eb="8">
      <t>リトウ</t>
    </rPh>
    <rPh sb="8" eb="10">
      <t>チイキ</t>
    </rPh>
    <rPh sb="14" eb="16">
      <t>セイカツ</t>
    </rPh>
    <rPh sb="16" eb="18">
      <t>ブッシ</t>
    </rPh>
    <rPh sb="19" eb="21">
      <t>チョウタツ</t>
    </rPh>
    <rPh sb="22" eb="23">
      <t>カカ</t>
    </rPh>
    <rPh sb="24" eb="26">
      <t>ジッタイ</t>
    </rPh>
    <rPh sb="26" eb="28">
      <t>チョウサ</t>
    </rPh>
    <rPh sb="28" eb="30">
      <t>ギョウム</t>
    </rPh>
    <phoneticPr fontId="5"/>
  </si>
  <si>
    <t>特定有人国境離島地域におけるクーポン電子化実証に係る調査業務</t>
    <phoneticPr fontId="5"/>
  </si>
  <si>
    <t>D.株式会社ＪＴＢ</t>
    <rPh sb="2" eb="6">
      <t>カブシキガイシャ</t>
    </rPh>
    <phoneticPr fontId="5"/>
  </si>
  <si>
    <t>その他</t>
    <rPh sb="2" eb="3">
      <t>タ</t>
    </rPh>
    <phoneticPr fontId="5"/>
  </si>
  <si>
    <t>-</t>
    <phoneticPr fontId="5"/>
  </si>
  <si>
    <t>事業の執行状況の把握や有人国境離島地域における優良事例の収集・整理等を踏まえつつ、事業効果の検証・分析を行い、より効率的・効果的な制度運用に努める。</t>
    <phoneticPr fontId="5"/>
  </si>
  <si>
    <t>特定有人国境離島地域
事業活動支援利子補給金</t>
    <phoneticPr fontId="5"/>
  </si>
  <si>
    <t>諸謝金</t>
    <rPh sb="0" eb="3">
      <t>ショシャキン</t>
    </rPh>
    <phoneticPr fontId="5"/>
  </si>
  <si>
    <t>-</t>
    <phoneticPr fontId="5"/>
  </si>
  <si>
    <t>特定有人国境離島地域の地域社会の維持を図るため、都道県が定める地域社会維持に関する計画に基づく事業に要する経費の一部を地方公共団体に対して交付</t>
    <phoneticPr fontId="5"/>
  </si>
  <si>
    <t>特定有人国境離島地域において創業又は事業拡大を行う事業者に対するスタートアップ融資を行う地域金融機関に対して利子補給を行う</t>
    <rPh sb="0" eb="2">
      <t>トクテイ</t>
    </rPh>
    <rPh sb="2" eb="4">
      <t>ユウジン</t>
    </rPh>
    <rPh sb="4" eb="6">
      <t>コッキョウ</t>
    </rPh>
    <rPh sb="6" eb="8">
      <t>リトウ</t>
    </rPh>
    <rPh sb="8" eb="10">
      <t>チイキ</t>
    </rPh>
    <rPh sb="14" eb="16">
      <t>ソウギョウ</t>
    </rPh>
    <rPh sb="16" eb="17">
      <t>マタ</t>
    </rPh>
    <rPh sb="18" eb="20">
      <t>ジギョウ</t>
    </rPh>
    <rPh sb="20" eb="22">
      <t>カクダイ</t>
    </rPh>
    <rPh sb="23" eb="24">
      <t>オコナ</t>
    </rPh>
    <rPh sb="25" eb="28">
      <t>ジギョウシャ</t>
    </rPh>
    <rPh sb="29" eb="30">
      <t>タイ</t>
    </rPh>
    <rPh sb="39" eb="41">
      <t>ユウシ</t>
    </rPh>
    <rPh sb="42" eb="43">
      <t>オコナ</t>
    </rPh>
    <rPh sb="44" eb="46">
      <t>チイキ</t>
    </rPh>
    <rPh sb="46" eb="48">
      <t>キンユウ</t>
    </rPh>
    <rPh sb="48" eb="50">
      <t>キカン</t>
    </rPh>
    <rPh sb="51" eb="52">
      <t>タイ</t>
    </rPh>
    <rPh sb="54" eb="56">
      <t>リシ</t>
    </rPh>
    <rPh sb="56" eb="58">
      <t>ホキュウ</t>
    </rPh>
    <rPh sb="59" eb="60">
      <t>オコナ</t>
    </rPh>
    <phoneticPr fontId="5"/>
  </si>
  <si>
    <t>コロナ禍において明らかとなった離島の優位性や付加価値等、生活様式や行動様式の変化を捉えた離島経済の活性化の方向性を検討</t>
    <rPh sb="3" eb="4">
      <t>カ</t>
    </rPh>
    <rPh sb="8" eb="9">
      <t>アキ</t>
    </rPh>
    <rPh sb="15" eb="17">
      <t>リトウ</t>
    </rPh>
    <rPh sb="18" eb="21">
      <t>ユウイセイ</t>
    </rPh>
    <rPh sb="22" eb="24">
      <t>フカ</t>
    </rPh>
    <rPh sb="24" eb="26">
      <t>カチ</t>
    </rPh>
    <rPh sb="26" eb="27">
      <t>トウ</t>
    </rPh>
    <rPh sb="28" eb="30">
      <t>セイカツ</t>
    </rPh>
    <rPh sb="30" eb="32">
      <t>ヨウシキ</t>
    </rPh>
    <rPh sb="33" eb="35">
      <t>コウドウ</t>
    </rPh>
    <rPh sb="35" eb="37">
      <t>ヨウシキ</t>
    </rPh>
    <rPh sb="38" eb="40">
      <t>ヘンカ</t>
    </rPh>
    <rPh sb="41" eb="42">
      <t>トラ</t>
    </rPh>
    <rPh sb="44" eb="46">
      <t>リトウ</t>
    </rPh>
    <rPh sb="46" eb="48">
      <t>ケイザイ</t>
    </rPh>
    <rPh sb="49" eb="52">
      <t>カッセイカ</t>
    </rPh>
    <rPh sb="53" eb="56">
      <t>ホウコウセイ</t>
    </rPh>
    <rPh sb="57" eb="59">
      <t>ケントウ</t>
    </rPh>
    <phoneticPr fontId="5"/>
  </si>
  <si>
    <t>調査実施による課題の抽出及び改善</t>
    <rPh sb="0" eb="2">
      <t>チョウサ</t>
    </rPh>
    <rPh sb="2" eb="4">
      <t>ジッシ</t>
    </rPh>
    <rPh sb="7" eb="9">
      <t>カダイ</t>
    </rPh>
    <rPh sb="10" eb="12">
      <t>チュウシュツ</t>
    </rPh>
    <rPh sb="12" eb="13">
      <t>オヨ</t>
    </rPh>
    <rPh sb="14" eb="16">
      <t>カイゼン</t>
    </rPh>
    <phoneticPr fontId="5"/>
  </si>
  <si>
    <t>実績額・予算額/島数</t>
    <rPh sb="0" eb="3">
      <t>ジッセキガク</t>
    </rPh>
    <rPh sb="4" eb="7">
      <t>ヨサンガク</t>
    </rPh>
    <rPh sb="8" eb="9">
      <t>シマ</t>
    </rPh>
    <rPh sb="9" eb="10">
      <t>カズ</t>
    </rPh>
    <phoneticPr fontId="5"/>
  </si>
  <si>
    <t>百万円</t>
    <phoneticPr fontId="5"/>
  </si>
  <si>
    <t>実績額・予算額/島数</t>
    <rPh sb="0" eb="3">
      <t>ジッセキガク</t>
    </rPh>
    <phoneticPr fontId="5"/>
  </si>
  <si>
    <t>実績額・予算額/島数</t>
    <phoneticPr fontId="5"/>
  </si>
  <si>
    <t>特定有人国境離島地域の人口における社会増（転入者数が転出者数を上回る状態）</t>
    <phoneticPr fontId="5"/>
  </si>
  <si>
    <t>特定有人国境離島地域社会維持推進交付金の事業件数</t>
    <phoneticPr fontId="5"/>
  </si>
  <si>
    <t>点検対象外</t>
    <rPh sb="0" eb="2">
      <t>テンケン</t>
    </rPh>
    <rPh sb="2" eb="4">
      <t>タイショウ</t>
    </rPh>
    <rPh sb="4" eb="5">
      <t>ガイ</t>
    </rPh>
    <phoneticPr fontId="5"/>
  </si>
  <si>
    <t>平成30年度行政事業レビュー公開プロセス（0129）　有人国境離島政策の推進に必要な経費
【評価結果】事業内容の一部改善
【取りまとめコメント】・地方の人口が全体的に減少していく傾向にある中、離島の最低限の機能維持、経済水準の向上という２つの要素を切り分けて考えていく必要があるのではないか。
・国としてのアウトカムとは別に、地方公共団体ごとのアウトカムの設定が必要であり、内閣府において全体として調和のとれたものとなるよう図っていく必要があるが、その内容については、単純な人口の社会増だけでは不十分なのではないか。それぞれの離島の事情を個別に考慮する必要があり、その点も踏まえつつ、国と地方公共団体のいずれが主導して具体的な施策を実施していくのか、地方創生関係の諸施策との関係も考慮しつつ、安定的に施策が展開できるよう図っていく必要がある。その上で、10年後には、設定したアウトカムに関するエビデンスも示し、法律の改正も含めて全体的な見直しを図るべきである。
【対応】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5"/>
  </si>
  <si>
    <t>-</t>
    <phoneticPr fontId="5"/>
  </si>
  <si>
    <t>-</t>
    <phoneticPr fontId="5"/>
  </si>
  <si>
    <t>○特定有人国境離島地域の地域社会の維持を図るため、特定有人国境離島地域の地方公共団体が実施する航路・航空路の運賃低廉化（交付率5.5/10）、物資の費用負担の軽減（6/10）、雇用機会の拡充（同5/10及び5.5/10）、滞在型観光（同5.5/10）等に必要な経費の一部を支援する。
○特定有人国境離島地域での地域社会維持のための雇用機会の拡充を図るため、特定有人国境離島地域において創業又は事業拡大を行う事業者に対するスタートアップ融資を行う地域金融機関に対して利子補給を行う。
○有人国境離島地域の保全及び特定有人国境離島地域での地域社会の維持を図る上で必要となる各種調査を実施する。</t>
    <rPh sb="60" eb="63">
      <t>コウフリツ</t>
    </rPh>
    <rPh sb="96" eb="97">
      <t>ドウ</t>
    </rPh>
    <rPh sb="101" eb="102">
      <t>オヨ</t>
    </rPh>
    <rPh sb="111" eb="114">
      <t>タイザイガタ</t>
    </rPh>
    <rPh sb="114" eb="116">
      <t>カンコウ</t>
    </rPh>
    <rPh sb="117" eb="118">
      <t>ドウ</t>
    </rPh>
    <phoneticPr fontId="5"/>
  </si>
  <si>
    <t>4,435/104</t>
    <phoneticPr fontId="5"/>
  </si>
  <si>
    <t>3,868/133</t>
    <phoneticPr fontId="5"/>
  </si>
  <si>
    <t>4,194/144</t>
    <phoneticPr fontId="5"/>
  </si>
  <si>
    <t>5,000/110</t>
    <phoneticPr fontId="5"/>
  </si>
  <si>
    <t>-</t>
    <phoneticPr fontId="5"/>
  </si>
  <si>
    <t>各都道県及び市町村における地域社会維持のための事業の実施</t>
    <rPh sb="0" eb="1">
      <t>カク</t>
    </rPh>
    <rPh sb="1" eb="3">
      <t>トドウ</t>
    </rPh>
    <rPh sb="3" eb="4">
      <t>ケン</t>
    </rPh>
    <rPh sb="4" eb="5">
      <t>オヨ</t>
    </rPh>
    <rPh sb="6" eb="9">
      <t>シチョウソン</t>
    </rPh>
    <rPh sb="13" eb="15">
      <t>チイキ</t>
    </rPh>
    <rPh sb="15" eb="17">
      <t>シャカイ</t>
    </rPh>
    <rPh sb="17" eb="19">
      <t>イジ</t>
    </rPh>
    <rPh sb="23" eb="25">
      <t>ジギョウ</t>
    </rPh>
    <rPh sb="26" eb="28">
      <t>ジッシ</t>
    </rPh>
    <phoneticPr fontId="5"/>
  </si>
  <si>
    <t>特定有人国境離島地域事業活動支援利子補給金の利子補給の融資件数</t>
    <phoneticPr fontId="5"/>
  </si>
  <si>
    <t>利子補給額／融資件数</t>
    <rPh sb="0" eb="2">
      <t>リシ</t>
    </rPh>
    <rPh sb="2" eb="4">
      <t>ホキュウ</t>
    </rPh>
    <rPh sb="4" eb="5">
      <t>ガク</t>
    </rPh>
    <phoneticPr fontId="5"/>
  </si>
  <si>
    <t>社会維持推進交付金／交付金事業の件数</t>
    <rPh sb="10" eb="13">
      <t>コウフキン</t>
    </rPh>
    <rPh sb="13" eb="15">
      <t>ジギョウ</t>
    </rPh>
    <rPh sb="16" eb="18">
      <t>ケンスウ</t>
    </rPh>
    <phoneticPr fontId="5"/>
  </si>
  <si>
    <t>12/101</t>
    <phoneticPr fontId="5"/>
  </si>
  <si>
    <t>11/86</t>
    <phoneticPr fontId="5"/>
  </si>
  <si>
    <t>10/142</t>
    <phoneticPr fontId="5"/>
  </si>
  <si>
    <t>15/205</t>
    <phoneticPr fontId="5"/>
  </si>
  <si>
    <t>15/2</t>
    <phoneticPr fontId="5"/>
  </si>
  <si>
    <t>34/2</t>
    <phoneticPr fontId="5"/>
  </si>
  <si>
    <t>60/3</t>
    <phoneticPr fontId="5"/>
  </si>
  <si>
    <t>12/2</t>
    <phoneticPr fontId="5"/>
  </si>
  <si>
    <t>24.海洋政策</t>
    <rPh sb="3" eb="5">
      <t>カイヨウ</t>
    </rPh>
    <rPh sb="5" eb="7">
      <t>セイサク</t>
    </rPh>
    <phoneticPr fontId="5"/>
  </si>
  <si>
    <t>30.有人国境離島施策の推進</t>
    <rPh sb="3" eb="5">
      <t>ユウジン</t>
    </rPh>
    <rPh sb="5" eb="7">
      <t>コッキョウ</t>
    </rPh>
    <rPh sb="7" eb="9">
      <t>リトウ</t>
    </rPh>
    <rPh sb="9" eb="11">
      <t>シサク</t>
    </rPh>
    <rPh sb="12" eb="14">
      <t>スイシン</t>
    </rPh>
    <phoneticPr fontId="5"/>
  </si>
  <si>
    <t>△</t>
  </si>
  <si>
    <t>転入者数の増加より一定の効果があると考えられるが、同時に転出者数も増加。引き続き都道県と連携を行う必要がある。</t>
    <rPh sb="0" eb="3">
      <t>テンニュウシャ</t>
    </rPh>
    <rPh sb="3" eb="4">
      <t>スウ</t>
    </rPh>
    <rPh sb="5" eb="7">
      <t>ゾウカ</t>
    </rPh>
    <rPh sb="9" eb="11">
      <t>イッテイ</t>
    </rPh>
    <rPh sb="12" eb="14">
      <t>コウカ</t>
    </rPh>
    <rPh sb="18" eb="19">
      <t>カンガ</t>
    </rPh>
    <rPh sb="25" eb="27">
      <t>ドウジ</t>
    </rPh>
    <rPh sb="28" eb="30">
      <t>テンシュツ</t>
    </rPh>
    <rPh sb="30" eb="31">
      <t>シャ</t>
    </rPh>
    <rPh sb="31" eb="32">
      <t>スウ</t>
    </rPh>
    <rPh sb="33" eb="35">
      <t>ゾウカ</t>
    </rPh>
    <rPh sb="36" eb="37">
      <t>ヒ</t>
    </rPh>
    <rPh sb="38" eb="39">
      <t>ツヅ</t>
    </rPh>
    <rPh sb="40" eb="42">
      <t>トドウ</t>
    </rPh>
    <rPh sb="42" eb="43">
      <t>ケン</t>
    </rPh>
    <rPh sb="44" eb="46">
      <t>レンケイ</t>
    </rPh>
    <rPh sb="47" eb="48">
      <t>オコナ</t>
    </rPh>
    <rPh sb="49" eb="51">
      <t>ヒツヨウ</t>
    </rPh>
    <phoneticPr fontId="5"/>
  </si>
  <si>
    <t>地域の金融機関から事業者へ融資を実施</t>
    <rPh sb="0" eb="2">
      <t>チイキ</t>
    </rPh>
    <rPh sb="3" eb="5">
      <t>キンユウ</t>
    </rPh>
    <rPh sb="5" eb="7">
      <t>キカン</t>
    </rPh>
    <rPh sb="9" eb="12">
      <t>ジギョウシャ</t>
    </rPh>
    <rPh sb="13" eb="15">
      <t>ユウシ</t>
    </rPh>
    <rPh sb="16" eb="18">
      <t>ジッシ</t>
    </rPh>
    <phoneticPr fontId="5"/>
  </si>
  <si>
    <t>実績額・予算額／調査件数</t>
    <rPh sb="0" eb="3">
      <t>ジッセキガク</t>
    </rPh>
    <rPh sb="4" eb="7">
      <t>ヨサンガク</t>
    </rPh>
    <rPh sb="8" eb="10">
      <t>チョウサ</t>
    </rPh>
    <rPh sb="10" eb="12">
      <t>ケンスウ</t>
    </rPh>
    <phoneticPr fontId="5"/>
  </si>
  <si>
    <t>-</t>
    <phoneticPr fontId="5"/>
  </si>
  <si>
    <t>-</t>
    <phoneticPr fontId="5"/>
  </si>
  <si>
    <t>引き続き交付金事業の進捗状況を的確に把握しながら、事業の有効性、効率性及び成果実績について、より一層の検証に努めること。</t>
    <phoneticPr fontId="5"/>
  </si>
  <si>
    <t>「重要政策推進枠」1,369</t>
    <phoneticPr fontId="5"/>
  </si>
  <si>
    <t>・有人国境離島に関する施策については、引き続き、都道県計画に沿って、地域の実状に応じて支援していく。
・事業の有効性、効率性及び成果実績については、今後のフォローアップにおいて、国だけではなく、地域毎の指標や取組も合わせて検証し、必要に応じて、国の基本方針や都道県計画の見直し等を行う。</t>
    <rPh sb="52" eb="54">
      <t>ジギョウ</t>
    </rPh>
    <rPh sb="55" eb="58">
      <t>ユウコウセイ</t>
    </rPh>
    <rPh sb="59" eb="62">
      <t>コウリツセイ</t>
    </rPh>
    <rPh sb="62" eb="63">
      <t>オヨ</t>
    </rPh>
    <rPh sb="64" eb="66">
      <t>セイカ</t>
    </rPh>
    <rPh sb="66" eb="68">
      <t>ジッセキ</t>
    </rPh>
    <rPh sb="107" eb="108">
      <t>ア</t>
    </rPh>
    <phoneticPr fontId="5"/>
  </si>
  <si>
    <t>参事官　熊谷　友成</t>
    <rPh sb="4" eb="6">
      <t>クマガイ</t>
    </rPh>
    <rPh sb="7" eb="9">
      <t>トモナリ</t>
    </rPh>
    <phoneticPr fontId="5"/>
  </si>
  <si>
    <t>「経済財政運営と改革の基本方針2016（骨太方針）」（平成28年6月2日閣議決定）
「有人国境離島地域の保全及び特定有人国境離島地域に係る地域社会の維持に関する基本的な方針」（平成29年4月7日　内閣総理大臣決定）
「海洋管理のための離島の保全・管理のあり方に関する基本方針」（平成28年7月26日　総合海洋政策本部決定）
「経済財政運営と改革の基本方針2017」（平成29年6月9日　閣議決定）
「経済財政運営と改革の基本方針2018」（平成30年6月15日　閣議決定）
「経済財政運営と改革の基本方針2019」（令和元年6月21日　閣議決定）
「安心と成長の未来を拓く総合経済対策」（令和元年12月5日　閣議決定）
「新型コロナウイルス感染症緊急経済対策」（令和2年4月7日　閣議決定）
「経済財政運営と改革の基本方針2021」（令和3年6月18日　閣議決定）
「経済財政運営と改革の基本方針2022」（令和4年6月7日　閣議決定）</t>
    <phoneticPr fontId="5"/>
  </si>
  <si>
    <t>種子屋久高速船株式会社</t>
    <rPh sb="4" eb="7">
      <t>コウソクセン</t>
    </rPh>
    <rPh sb="7" eb="11">
      <t>カブシキガイシャ</t>
    </rPh>
    <phoneticPr fontId="5"/>
  </si>
  <si>
    <t>九州商船株式会社</t>
    <rPh sb="4" eb="8">
      <t>カブシキガイシャ</t>
    </rPh>
    <phoneticPr fontId="5"/>
  </si>
  <si>
    <t>佐渡汽船株式会社</t>
    <rPh sb="2" eb="4">
      <t>キセン</t>
    </rPh>
    <rPh sb="4" eb="8">
      <t>カブシキガイシャ</t>
    </rPh>
    <phoneticPr fontId="5"/>
  </si>
  <si>
    <t>全日本空輸株式会社</t>
    <rPh sb="0" eb="3">
      <t>ゼンニホン</t>
    </rPh>
    <rPh sb="3" eb="5">
      <t>クウユ</t>
    </rPh>
    <rPh sb="5" eb="9">
      <t>カブシキガイシャ</t>
    </rPh>
    <phoneticPr fontId="5"/>
  </si>
  <si>
    <t>隠岐汽船株式会社</t>
    <rPh sb="4" eb="8">
      <t>カブシキガイシャ</t>
    </rPh>
    <phoneticPr fontId="5"/>
  </si>
  <si>
    <t>九州郵船株式会社</t>
    <rPh sb="4" eb="8">
      <t>カブシキガイシャ</t>
    </rPh>
    <phoneticPr fontId="5"/>
  </si>
  <si>
    <t>オリエンタル・エアブリッジ株式会社</t>
    <rPh sb="13" eb="17">
      <t>カブシキガイシャ</t>
    </rPh>
    <phoneticPr fontId="5"/>
  </si>
  <si>
    <t>美津島町漁業協同組合</t>
    <rPh sb="4" eb="6">
      <t>ギョギョウ</t>
    </rPh>
    <rPh sb="6" eb="8">
      <t>キョウドウ</t>
    </rPh>
    <rPh sb="8" eb="10">
      <t>クミアイ</t>
    </rPh>
    <phoneticPr fontId="5"/>
  </si>
  <si>
    <t>美津島町西海漁業協同組合</t>
    <rPh sb="6" eb="8">
      <t>ギョギョウ</t>
    </rPh>
    <rPh sb="8" eb="10">
      <t>キョウドウ</t>
    </rPh>
    <rPh sb="10" eb="12">
      <t>クミアイ</t>
    </rPh>
    <phoneticPr fontId="5"/>
  </si>
  <si>
    <t>株式会社十八親和銀行</t>
    <rPh sb="0" eb="4">
      <t>カブシキガイシャ</t>
    </rPh>
    <rPh sb="4" eb="6">
      <t>ジュウハチ</t>
    </rPh>
    <rPh sb="6" eb="8">
      <t>シンワ</t>
    </rPh>
    <rPh sb="8" eb="10">
      <t>ギンコウ</t>
    </rPh>
    <phoneticPr fontId="5"/>
  </si>
  <si>
    <t>株式会社第四北越銀行</t>
    <rPh sb="0" eb="4">
      <t>カブシキガイシャ</t>
    </rPh>
    <rPh sb="4" eb="5">
      <t>ダイ</t>
    </rPh>
    <rPh sb="5" eb="6">
      <t>ヨン</t>
    </rPh>
    <rPh sb="6" eb="8">
      <t>ホクエツ</t>
    </rPh>
    <rPh sb="8" eb="10">
      <t>ギンコウ</t>
    </rPh>
    <phoneticPr fontId="5"/>
  </si>
  <si>
    <t>株式会社者鹿児島銀行</t>
    <rPh sb="0" eb="2">
      <t>カブシキ</t>
    </rPh>
    <rPh sb="2" eb="4">
      <t>カイシャ</t>
    </rPh>
    <rPh sb="4" eb="5">
      <t>シャ</t>
    </rPh>
    <rPh sb="5" eb="8">
      <t>カゴシマ</t>
    </rPh>
    <rPh sb="8" eb="10">
      <t>ギンコウ</t>
    </rPh>
    <phoneticPr fontId="5"/>
  </si>
  <si>
    <t>株式会社山陰合同銀行</t>
    <rPh sb="0" eb="4">
      <t>カブシキガイシャ</t>
    </rPh>
    <rPh sb="4" eb="6">
      <t>サンイン</t>
    </rPh>
    <rPh sb="6" eb="8">
      <t>ゴウドウ</t>
    </rPh>
    <rPh sb="8" eb="10">
      <t>ギンコウ</t>
    </rPh>
    <phoneticPr fontId="5"/>
  </si>
  <si>
    <t>株式会社南日本銀行</t>
    <rPh sb="0" eb="4">
      <t>カブシキガイシャ</t>
    </rPh>
    <rPh sb="4" eb="5">
      <t>ミナミ</t>
    </rPh>
    <rPh sb="5" eb="7">
      <t>ニホン</t>
    </rPh>
    <rPh sb="7" eb="9">
      <t>ギンコウ</t>
    </rPh>
    <phoneticPr fontId="5"/>
  </si>
  <si>
    <t>株式会社大光銀行</t>
    <rPh sb="0" eb="4">
      <t>カブシキガイシャ</t>
    </rPh>
    <rPh sb="4" eb="6">
      <t>ダイミツ</t>
    </rPh>
    <rPh sb="6" eb="8">
      <t>ギンコウ</t>
    </rPh>
    <phoneticPr fontId="5"/>
  </si>
  <si>
    <t>株式会社JTB</t>
    <rPh sb="0" eb="4">
      <t>カブシキガイシャ</t>
    </rPh>
    <phoneticPr fontId="5"/>
  </si>
  <si>
    <t>株式会社JTB総合研究所</t>
    <rPh sb="0" eb="4">
      <t>カブシキガイシャ</t>
    </rPh>
    <rPh sb="7" eb="9">
      <t>ソウゴウ</t>
    </rPh>
    <rPh sb="9" eb="12">
      <t>ケンキュウジョ</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</si>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</sst>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113</xdr:row>
      <xdr:rowOff>0</xdr:rowOff>
    </xdr:from>
    <xdr:to>
      <xdr:col>21</xdr:col>
      <xdr:colOff>145605</xdr:colOff>
      <xdr:row>114</xdr:row>
      <xdr:rowOff>342256</xdr:rowOff>
    </xdr:to>
    <xdr:sp macro="" textlink="">
      <xdr:nvSpPr>
        <xdr:cNvPr id="3" name="大かっこ 2"/>
        <xdr:cNvSpPr/>
      </xdr:nvSpPr>
      <xdr:spPr>
        <a:xfrm>
          <a:off x="1779198" y="48083278"/>
          <a:ext cx="2517869" cy="6927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en-US"/>
        </a:p>
      </xdr:txBody>
    </xdr:sp>
    <xdr:clientData/>
  </xdr:twoCellAnchor>
  <xdr:twoCellAnchor>
    <xdr:from>
      <xdr:col>10</xdr:col>
      <xdr:colOff>22412</xdr:colOff>
      <xdr:row>112</xdr:row>
      <xdr:rowOff>336177</xdr:rowOff>
    </xdr:from>
    <xdr:to>
      <xdr:col>20</xdr:col>
      <xdr:colOff>22209</xdr:colOff>
      <xdr:row>115</xdr:row>
      <xdr:rowOff>81304</xdr:rowOff>
    </xdr:to>
    <xdr:sp macro="" textlink="">
      <xdr:nvSpPr>
        <xdr:cNvPr id="4" name="テキスト ボックス 3"/>
        <xdr:cNvSpPr txBox="1"/>
      </xdr:nvSpPr>
      <xdr:spPr>
        <a:xfrm>
          <a:off x="2039471" y="88974706"/>
          <a:ext cx="2016856" cy="7872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特定有人国境離島地域</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社会維持推進交付金</a:t>
          </a:r>
        </a:p>
      </xdr:txBody>
    </xdr:sp>
    <xdr:clientData/>
  </xdr:twoCellAnchor>
  <xdr:twoCellAnchor>
    <xdr:from>
      <xdr:col>31</xdr:col>
      <xdr:colOff>0</xdr:colOff>
      <xdr:row>113</xdr:row>
      <xdr:rowOff>0</xdr:rowOff>
    </xdr:from>
    <xdr:to>
      <xdr:col>44</xdr:col>
      <xdr:colOff>4352</xdr:colOff>
      <xdr:row>115</xdr:row>
      <xdr:rowOff>58120</xdr:rowOff>
    </xdr:to>
    <xdr:sp macro="" textlink="">
      <xdr:nvSpPr>
        <xdr:cNvPr id="5" name="大かっこ 4"/>
        <xdr:cNvSpPr/>
      </xdr:nvSpPr>
      <xdr:spPr>
        <a:xfrm>
          <a:off x="6252882" y="88985912"/>
          <a:ext cx="2626529" cy="75288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190500</xdr:colOff>
      <xdr:row>112</xdr:row>
      <xdr:rowOff>336177</xdr:rowOff>
    </xdr:from>
    <xdr:to>
      <xdr:col>43</xdr:col>
      <xdr:colOff>31269</xdr:colOff>
      <xdr:row>115</xdr:row>
      <xdr:rowOff>12496</xdr:rowOff>
    </xdr:to>
    <xdr:sp macro="" textlink="">
      <xdr:nvSpPr>
        <xdr:cNvPr id="6" name="テキスト ボックス 5"/>
        <xdr:cNvSpPr txBox="1"/>
      </xdr:nvSpPr>
      <xdr:spPr>
        <a:xfrm>
          <a:off x="6443382" y="88974706"/>
          <a:ext cx="2261240" cy="71846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特定有人国境離島地域</a:t>
          </a:r>
          <a:endParaRPr kumimoji="1" lang="en-US" altLang="ja-JP" sz="1200"/>
        </a:p>
        <a:p>
          <a:pPr algn="ctr"/>
          <a:r>
            <a:rPr kumimoji="1" lang="ja-JP" altLang="en-US" sz="1200"/>
            <a:t>事業活動支援利子補給金</a:t>
          </a:r>
        </a:p>
      </xdr:txBody>
    </xdr:sp>
    <xdr:clientData/>
  </xdr:twoCellAnchor>
  <xdr:twoCellAnchor>
    <xdr:from>
      <xdr:col>8</xdr:col>
      <xdr:colOff>168088</xdr:colOff>
      <xdr:row>115</xdr:row>
      <xdr:rowOff>156883</xdr:rowOff>
    </xdr:from>
    <xdr:to>
      <xdr:col>21</xdr:col>
      <xdr:colOff>155229</xdr:colOff>
      <xdr:row>117</xdr:row>
      <xdr:rowOff>80779</xdr:rowOff>
    </xdr:to>
    <xdr:sp macro="" textlink="">
      <xdr:nvSpPr>
        <xdr:cNvPr id="7" name="テキスト ボックス 6"/>
        <xdr:cNvSpPr txBox="1"/>
      </xdr:nvSpPr>
      <xdr:spPr>
        <a:xfrm>
          <a:off x="1781735" y="89837559"/>
          <a:ext cx="2609318" cy="6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内閣府</a:t>
          </a:r>
          <a:endParaRPr kumimoji="1" lang="en-US" altLang="ja-JP" sz="1100">
            <a:latin typeface="+mn-ea"/>
            <a:ea typeface="+mn-ea"/>
          </a:endParaRPr>
        </a:p>
        <a:p>
          <a:pPr algn="ctr"/>
          <a:r>
            <a:rPr kumimoji="1" lang="en-US" altLang="ja-JP" sz="1200">
              <a:latin typeface="+mn-lt"/>
              <a:ea typeface="+mn-ea"/>
            </a:rPr>
            <a:t>5,723</a:t>
          </a:r>
          <a:r>
            <a:rPr kumimoji="1" lang="ja-JP" altLang="en-US" sz="1100">
              <a:latin typeface="+mn-ea"/>
              <a:ea typeface="+mn-ea"/>
            </a:rPr>
            <a:t>百万円</a:t>
          </a:r>
        </a:p>
      </xdr:txBody>
    </xdr:sp>
    <xdr:clientData/>
  </xdr:twoCellAnchor>
  <xdr:twoCellAnchor>
    <xdr:from>
      <xdr:col>31</xdr:col>
      <xdr:colOff>11206</xdr:colOff>
      <xdr:row>115</xdr:row>
      <xdr:rowOff>168088</xdr:rowOff>
    </xdr:from>
    <xdr:to>
      <xdr:col>43</xdr:col>
      <xdr:colOff>201385</xdr:colOff>
      <xdr:row>117</xdr:row>
      <xdr:rowOff>91984</xdr:rowOff>
    </xdr:to>
    <xdr:sp macro="" textlink="">
      <xdr:nvSpPr>
        <xdr:cNvPr id="8" name="テキスト ボックス 7"/>
        <xdr:cNvSpPr txBox="1"/>
      </xdr:nvSpPr>
      <xdr:spPr>
        <a:xfrm>
          <a:off x="6264088" y="89848764"/>
          <a:ext cx="2610650" cy="6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en-US" altLang="ja-JP" sz="1200"/>
            <a:t>12</a:t>
          </a:r>
          <a:r>
            <a:rPr kumimoji="1" lang="ja-JP" altLang="en-US" sz="1200"/>
            <a:t>百万円</a:t>
          </a:r>
        </a:p>
      </xdr:txBody>
    </xdr:sp>
    <xdr:clientData/>
  </xdr:twoCellAnchor>
  <xdr:twoCellAnchor>
    <xdr:from>
      <xdr:col>12</xdr:col>
      <xdr:colOff>67235</xdr:colOff>
      <xdr:row>117</xdr:row>
      <xdr:rowOff>291354</xdr:rowOff>
    </xdr:from>
    <xdr:to>
      <xdr:col>17</xdr:col>
      <xdr:colOff>116138</xdr:colOff>
      <xdr:row>118</xdr:row>
      <xdr:rowOff>215818</xdr:rowOff>
    </xdr:to>
    <xdr:sp macro="" textlink="">
      <xdr:nvSpPr>
        <xdr:cNvPr id="9" name="大かっこ 8"/>
        <xdr:cNvSpPr/>
      </xdr:nvSpPr>
      <xdr:spPr>
        <a:xfrm>
          <a:off x="2487706" y="90666795"/>
          <a:ext cx="1057432" cy="271847"/>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予算計上等</a:t>
          </a:r>
        </a:p>
      </xdr:txBody>
    </xdr:sp>
    <xdr:clientData/>
  </xdr:twoCellAnchor>
  <xdr:twoCellAnchor>
    <xdr:from>
      <xdr:col>31</xdr:col>
      <xdr:colOff>123264</xdr:colOff>
      <xdr:row>117</xdr:row>
      <xdr:rowOff>201707</xdr:rowOff>
    </xdr:from>
    <xdr:to>
      <xdr:col>43</xdr:col>
      <xdr:colOff>129590</xdr:colOff>
      <xdr:row>119</xdr:row>
      <xdr:rowOff>66271</xdr:rowOff>
    </xdr:to>
    <xdr:sp macro="" textlink="">
      <xdr:nvSpPr>
        <xdr:cNvPr id="10" name="大かっこ 9"/>
        <xdr:cNvSpPr/>
      </xdr:nvSpPr>
      <xdr:spPr>
        <a:xfrm>
          <a:off x="6376146" y="90577148"/>
          <a:ext cx="2426797" cy="55932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100"/>
            <a:t>予算計上・</a:t>
          </a:r>
          <a:endParaRPr kumimoji="1" lang="en-US" altLang="ja-JP" sz="1100"/>
        </a:p>
        <a:p>
          <a:pPr algn="ctr">
            <a:lnSpc>
              <a:spcPts val="1400"/>
            </a:lnSpc>
          </a:pPr>
          <a:r>
            <a:rPr kumimoji="1" lang="ja-JP" altLang="en-US" sz="1100"/>
            <a:t>交付に係る事務の実施等</a:t>
          </a:r>
        </a:p>
      </xdr:txBody>
    </xdr:sp>
    <xdr:clientData/>
  </xdr:twoCellAnchor>
  <xdr:twoCellAnchor>
    <xdr:from>
      <xdr:col>15</xdr:col>
      <xdr:colOff>11206</xdr:colOff>
      <xdr:row>119</xdr:row>
      <xdr:rowOff>89647</xdr:rowOff>
    </xdr:from>
    <xdr:to>
      <xdr:col>15</xdr:col>
      <xdr:colOff>11206</xdr:colOff>
      <xdr:row>121</xdr:row>
      <xdr:rowOff>183846</xdr:rowOff>
    </xdr:to>
    <xdr:cxnSp macro="">
      <xdr:nvCxnSpPr>
        <xdr:cNvPr id="11" name="直線矢印コネクタ 21"/>
        <xdr:cNvCxnSpPr>
          <a:cxnSpLocks noChangeShapeType="1"/>
        </xdr:cNvCxnSpPr>
      </xdr:nvCxnSpPr>
      <xdr:spPr bwMode="auto">
        <a:xfrm>
          <a:off x="3036794" y="91159853"/>
          <a:ext cx="0" cy="78896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89647</xdr:colOff>
      <xdr:row>119</xdr:row>
      <xdr:rowOff>100853</xdr:rowOff>
    </xdr:from>
    <xdr:to>
      <xdr:col>37</xdr:col>
      <xdr:colOff>89647</xdr:colOff>
      <xdr:row>121</xdr:row>
      <xdr:rowOff>195052</xdr:rowOff>
    </xdr:to>
    <xdr:cxnSp macro="">
      <xdr:nvCxnSpPr>
        <xdr:cNvPr id="12" name="直線矢印コネクタ 21"/>
        <xdr:cNvCxnSpPr>
          <a:cxnSpLocks noChangeShapeType="1"/>
        </xdr:cNvCxnSpPr>
      </xdr:nvCxnSpPr>
      <xdr:spPr bwMode="auto">
        <a:xfrm>
          <a:off x="7552765" y="91171059"/>
          <a:ext cx="0" cy="78896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44824</xdr:colOff>
      <xdr:row>119</xdr:row>
      <xdr:rowOff>302559</xdr:rowOff>
    </xdr:from>
    <xdr:to>
      <xdr:col>16</xdr:col>
      <xdr:colOff>148217</xdr:colOff>
      <xdr:row>120</xdr:row>
      <xdr:rowOff>204735</xdr:rowOff>
    </xdr:to>
    <xdr:sp macro="" textlink="">
      <xdr:nvSpPr>
        <xdr:cNvPr id="13" name="テキスト ボックス 12"/>
        <xdr:cNvSpPr txBox="1"/>
      </xdr:nvSpPr>
      <xdr:spPr>
        <a:xfrm>
          <a:off x="2667000" y="91372765"/>
          <a:ext cx="708511" cy="24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35</xdr:col>
      <xdr:colOff>145677</xdr:colOff>
      <xdr:row>119</xdr:row>
      <xdr:rowOff>313765</xdr:rowOff>
    </xdr:from>
    <xdr:to>
      <xdr:col>39</xdr:col>
      <xdr:colOff>47365</xdr:colOff>
      <xdr:row>120</xdr:row>
      <xdr:rowOff>215941</xdr:rowOff>
    </xdr:to>
    <xdr:sp macro="" textlink="">
      <xdr:nvSpPr>
        <xdr:cNvPr id="14" name="テキスト ボックス 13"/>
        <xdr:cNvSpPr txBox="1"/>
      </xdr:nvSpPr>
      <xdr:spPr>
        <a:xfrm>
          <a:off x="7205383" y="91383971"/>
          <a:ext cx="708511" cy="24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8</xdr:col>
      <xdr:colOff>156882</xdr:colOff>
      <xdr:row>121</xdr:row>
      <xdr:rowOff>280147</xdr:rowOff>
    </xdr:from>
    <xdr:to>
      <xdr:col>21</xdr:col>
      <xdr:colOff>144023</xdr:colOff>
      <xdr:row>123</xdr:row>
      <xdr:rowOff>200712</xdr:rowOff>
    </xdr:to>
    <xdr:sp macro="" textlink="">
      <xdr:nvSpPr>
        <xdr:cNvPr id="15" name="テキスト ボックス 14"/>
        <xdr:cNvSpPr txBox="1"/>
      </xdr:nvSpPr>
      <xdr:spPr>
        <a:xfrm>
          <a:off x="1770529" y="92045118"/>
          <a:ext cx="2609318" cy="615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Ａ</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地方公共団体</a:t>
          </a:r>
          <a:r>
            <a:rPr kumimoji="1" lang="en-US" altLang="ja-JP" sz="1100">
              <a:latin typeface="ＭＳ ゴシック" panose="020B0609070205080204" pitchFamily="49" charset="-128"/>
              <a:ea typeface="ＭＳ ゴシック" panose="020B0609070205080204" pitchFamily="49" charset="-128"/>
            </a:rPr>
            <a:t>(36)</a:t>
          </a:r>
        </a:p>
        <a:p>
          <a:pPr algn="ctr"/>
          <a:r>
            <a:rPr kumimoji="1" lang="en-US" altLang="ja-JP" sz="1200">
              <a:solidFill>
                <a:schemeClr val="dk1"/>
              </a:solidFill>
              <a:effectLst/>
              <a:latin typeface="+mn-lt"/>
              <a:ea typeface="ＭＳ ゴシック" panose="020B0609070205080204" pitchFamily="49" charset="-128"/>
              <a:cs typeface="+mn-cs"/>
            </a:rPr>
            <a:t>4,194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168089</xdr:colOff>
      <xdr:row>121</xdr:row>
      <xdr:rowOff>235323</xdr:rowOff>
    </xdr:from>
    <xdr:to>
      <xdr:col>43</xdr:col>
      <xdr:colOff>155230</xdr:colOff>
      <xdr:row>123</xdr:row>
      <xdr:rowOff>159219</xdr:rowOff>
    </xdr:to>
    <xdr:sp macro="" textlink="">
      <xdr:nvSpPr>
        <xdr:cNvPr id="16" name="テキスト ボックス 15"/>
        <xdr:cNvSpPr txBox="1"/>
      </xdr:nvSpPr>
      <xdr:spPr>
        <a:xfrm>
          <a:off x="6219265" y="92000294"/>
          <a:ext cx="2609318" cy="61866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en-US" altLang="ja-JP" sz="1200"/>
            <a:t>.</a:t>
          </a:r>
          <a:r>
            <a:rPr kumimoji="1" lang="ja-JP" altLang="en-US" sz="1200"/>
            <a:t>指定金融機関</a:t>
          </a:r>
          <a:r>
            <a:rPr kumimoji="1" lang="en-US" altLang="ja-JP" sz="1200"/>
            <a:t>(13)</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kumimoji="1" lang="en-US" altLang="ja-JP" sz="1200"/>
        </a:p>
      </xdr:txBody>
    </xdr:sp>
    <xdr:clientData/>
  </xdr:twoCellAnchor>
  <xdr:twoCellAnchor>
    <xdr:from>
      <xdr:col>11</xdr:col>
      <xdr:colOff>179294</xdr:colOff>
      <xdr:row>123</xdr:row>
      <xdr:rowOff>336177</xdr:rowOff>
    </xdr:from>
    <xdr:to>
      <xdr:col>18</xdr:col>
      <xdr:colOff>105152</xdr:colOff>
      <xdr:row>124</xdr:row>
      <xdr:rowOff>263084</xdr:rowOff>
    </xdr:to>
    <xdr:sp macro="" textlink="">
      <xdr:nvSpPr>
        <xdr:cNvPr id="17" name="大かっこ 16"/>
        <xdr:cNvSpPr/>
      </xdr:nvSpPr>
      <xdr:spPr>
        <a:xfrm>
          <a:off x="2398059" y="92795912"/>
          <a:ext cx="1337799" cy="274290"/>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15</xdr:col>
      <xdr:colOff>0</xdr:colOff>
      <xdr:row>125</xdr:row>
      <xdr:rowOff>0</xdr:rowOff>
    </xdr:from>
    <xdr:to>
      <xdr:col>15</xdr:col>
      <xdr:colOff>0</xdr:colOff>
      <xdr:row>127</xdr:row>
      <xdr:rowOff>146948</xdr:rowOff>
    </xdr:to>
    <xdr:cxnSp macro="">
      <xdr:nvCxnSpPr>
        <xdr:cNvPr id="18" name="直線矢印コネクタ 21"/>
        <xdr:cNvCxnSpPr>
          <a:cxnSpLocks noChangeShapeType="1"/>
        </xdr:cNvCxnSpPr>
      </xdr:nvCxnSpPr>
      <xdr:spPr bwMode="auto">
        <a:xfrm>
          <a:off x="3025588" y="93154500"/>
          <a:ext cx="0" cy="8417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89647</xdr:colOff>
      <xdr:row>125</xdr:row>
      <xdr:rowOff>235324</xdr:rowOff>
    </xdr:from>
    <xdr:to>
      <xdr:col>16</xdr:col>
      <xdr:colOff>193040</xdr:colOff>
      <xdr:row>126</xdr:row>
      <xdr:rowOff>140097</xdr:rowOff>
    </xdr:to>
    <xdr:sp macro="" textlink="">
      <xdr:nvSpPr>
        <xdr:cNvPr id="19" name="テキスト ボックス 18"/>
        <xdr:cNvSpPr txBox="1"/>
      </xdr:nvSpPr>
      <xdr:spPr>
        <a:xfrm>
          <a:off x="2711823" y="93389824"/>
          <a:ext cx="708511" cy="25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8</xdr:col>
      <xdr:colOff>179294</xdr:colOff>
      <xdr:row>127</xdr:row>
      <xdr:rowOff>246529</xdr:rowOff>
    </xdr:from>
    <xdr:to>
      <xdr:col>21</xdr:col>
      <xdr:colOff>166435</xdr:colOff>
      <xdr:row>128</xdr:row>
      <xdr:rowOff>517809</xdr:rowOff>
    </xdr:to>
    <xdr:sp macro="" textlink="">
      <xdr:nvSpPr>
        <xdr:cNvPr id="20" name="テキスト ボックス 19"/>
        <xdr:cNvSpPr txBox="1"/>
      </xdr:nvSpPr>
      <xdr:spPr>
        <a:xfrm>
          <a:off x="1792941" y="94095794"/>
          <a:ext cx="2609318" cy="618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(839)</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200">
              <a:solidFill>
                <a:schemeClr val="dk1"/>
              </a:solidFill>
              <a:effectLst/>
              <a:latin typeface="+mn-lt"/>
              <a:ea typeface="ＭＳ ゴシック" panose="020B0609070205080204" pitchFamily="49" charset="-128"/>
              <a:cs typeface="+mn-cs"/>
            </a:rPr>
            <a:t>3,774</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12</xdr:col>
      <xdr:colOff>-1</xdr:colOff>
      <xdr:row>128</xdr:row>
      <xdr:rowOff>616324</xdr:rowOff>
    </xdr:from>
    <xdr:to>
      <xdr:col>18</xdr:col>
      <xdr:colOff>126231</xdr:colOff>
      <xdr:row>129</xdr:row>
      <xdr:rowOff>206007</xdr:rowOff>
    </xdr:to>
    <xdr:sp macro="" textlink="">
      <xdr:nvSpPr>
        <xdr:cNvPr id="21" name="大かっこ 20"/>
        <xdr:cNvSpPr/>
      </xdr:nvSpPr>
      <xdr:spPr>
        <a:xfrm>
          <a:off x="2420470" y="94812971"/>
          <a:ext cx="1336467" cy="26203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30</xdr:col>
      <xdr:colOff>190501</xdr:colOff>
      <xdr:row>126</xdr:row>
      <xdr:rowOff>44824</xdr:rowOff>
    </xdr:from>
    <xdr:to>
      <xdr:col>43</xdr:col>
      <xdr:colOff>177642</xdr:colOff>
      <xdr:row>127</xdr:row>
      <xdr:rowOff>308708</xdr:rowOff>
    </xdr:to>
    <xdr:sp macro="" textlink="">
      <xdr:nvSpPr>
        <xdr:cNvPr id="22" name="テキスト ボックス 21"/>
        <xdr:cNvSpPr txBox="1"/>
      </xdr:nvSpPr>
      <xdr:spPr>
        <a:xfrm>
          <a:off x="6121161" y="76145980"/>
          <a:ext cx="2557094" cy="614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33</xdr:col>
      <xdr:colOff>168089</xdr:colOff>
      <xdr:row>128</xdr:row>
      <xdr:rowOff>67235</xdr:rowOff>
    </xdr:from>
    <xdr:to>
      <xdr:col>40</xdr:col>
      <xdr:colOff>183842</xdr:colOff>
      <xdr:row>128</xdr:row>
      <xdr:rowOff>331737</xdr:rowOff>
    </xdr:to>
    <xdr:sp macro="" textlink="">
      <xdr:nvSpPr>
        <xdr:cNvPr id="23" name="大かっこ 22"/>
        <xdr:cNvSpPr/>
      </xdr:nvSpPr>
      <xdr:spPr>
        <a:xfrm>
          <a:off x="6691815" y="76869287"/>
          <a:ext cx="1399574" cy="26450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30</xdr:col>
      <xdr:colOff>145677</xdr:colOff>
      <xdr:row>129</xdr:row>
      <xdr:rowOff>112059</xdr:rowOff>
    </xdr:from>
    <xdr:to>
      <xdr:col>44</xdr:col>
      <xdr:colOff>14836</xdr:colOff>
      <xdr:row>129</xdr:row>
      <xdr:rowOff>649090</xdr:rowOff>
    </xdr:to>
    <xdr:sp macro="" textlink="">
      <xdr:nvSpPr>
        <xdr:cNvPr id="25" name="テキスト ボックス 24"/>
        <xdr:cNvSpPr txBox="1"/>
      </xdr:nvSpPr>
      <xdr:spPr>
        <a:xfrm>
          <a:off x="6076337" y="77579064"/>
          <a:ext cx="2636801" cy="537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民間企業</a:t>
          </a:r>
          <a:r>
            <a:rPr kumimoji="1" lang="en-US" altLang="ja-JP" sz="1100"/>
            <a:t>(3)</a:t>
          </a:r>
        </a:p>
        <a:p>
          <a:pPr algn="ctr"/>
          <a:r>
            <a:rPr kumimoji="1" lang="en-US" altLang="ja-JP" sz="1200">
              <a:solidFill>
                <a:schemeClr val="dk1"/>
              </a:solidFill>
              <a:effectLst/>
              <a:latin typeface="+mn-lt"/>
              <a:ea typeface="+mn-ea"/>
              <a:cs typeface="+mn-cs"/>
            </a:rPr>
            <a:t>60</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33</xdr:col>
      <xdr:colOff>179294</xdr:colOff>
      <xdr:row>130</xdr:row>
      <xdr:rowOff>44824</xdr:rowOff>
    </xdr:from>
    <xdr:to>
      <xdr:col>40</xdr:col>
      <xdr:colOff>195658</xdr:colOff>
      <xdr:row>130</xdr:row>
      <xdr:rowOff>302820</xdr:rowOff>
    </xdr:to>
    <xdr:sp macro="" textlink="">
      <xdr:nvSpPr>
        <xdr:cNvPr id="26" name="大かっこ 25"/>
        <xdr:cNvSpPr/>
      </xdr:nvSpPr>
      <xdr:spPr>
        <a:xfrm>
          <a:off x="6703020" y="78176782"/>
          <a:ext cx="1400185" cy="25799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調査の実施等</a:t>
          </a:r>
        </a:p>
      </xdr:txBody>
    </xdr:sp>
    <xdr:clientData/>
  </xdr:twoCellAnchor>
  <xdr:twoCellAnchor>
    <xdr:from>
      <xdr:col>37</xdr:col>
      <xdr:colOff>123264</xdr:colOff>
      <xdr:row>128</xdr:row>
      <xdr:rowOff>414618</xdr:rowOff>
    </xdr:from>
    <xdr:to>
      <xdr:col>37</xdr:col>
      <xdr:colOff>123264</xdr:colOff>
      <xdr:row>129</xdr:row>
      <xdr:rowOff>78442</xdr:rowOff>
    </xdr:to>
    <xdr:cxnSp macro="">
      <xdr:nvCxnSpPr>
        <xdr:cNvPr id="27" name="直線矢印コネクタ 21"/>
        <xdr:cNvCxnSpPr>
          <a:cxnSpLocks noChangeShapeType="1"/>
        </xdr:cNvCxnSpPr>
      </xdr:nvCxnSpPr>
      <xdr:spPr bwMode="auto">
        <a:xfrm>
          <a:off x="7437745" y="77216670"/>
          <a:ext cx="0" cy="32877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43">
        <v>2022</v>
      </c>
      <c r="AE2" s="643"/>
      <c r="AF2" s="643"/>
      <c r="AG2" s="643"/>
      <c r="AH2" s="643"/>
      <c r="AI2" s="64" t="s">
        <v>252</v>
      </c>
      <c r="AJ2" s="643" t="s">
        <v>586</v>
      </c>
      <c r="AK2" s="643"/>
      <c r="AL2" s="643"/>
      <c r="AM2" s="643"/>
      <c r="AN2" s="64" t="s">
        <v>252</v>
      </c>
      <c r="AO2" s="643">
        <v>21</v>
      </c>
      <c r="AP2" s="643"/>
      <c r="AQ2" s="643"/>
      <c r="AR2" s="65" t="s">
        <v>252</v>
      </c>
      <c r="AS2" s="644">
        <v>152</v>
      </c>
      <c r="AT2" s="644"/>
      <c r="AU2" s="644"/>
      <c r="AV2" s="64" t="str">
        <f>IF(AW2="","","-")</f>
        <v/>
      </c>
      <c r="AW2" s="645"/>
      <c r="AX2" s="645"/>
    </row>
    <row r="3" spans="1:50" ht="21" customHeight="1" thickBot="1" x14ac:dyDescent="0.2">
      <c r="A3" s="646" t="s">
        <v>556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21" t="s">
        <v>56</v>
      </c>
      <c r="AJ3" s="648" t="s">
        <v>566</v>
      </c>
      <c r="AK3" s="648"/>
      <c r="AL3" s="648"/>
      <c r="AM3" s="648"/>
      <c r="AN3" s="648"/>
      <c r="AO3" s="648"/>
      <c r="AP3" s="648"/>
      <c r="AQ3" s="648"/>
      <c r="AR3" s="648"/>
      <c r="AS3" s="648"/>
      <c r="AT3" s="648"/>
      <c r="AU3" s="648"/>
      <c r="AV3" s="648"/>
      <c r="AW3" s="648"/>
      <c r="AX3" s="22" t="s">
        <v>57</v>
      </c>
    </row>
    <row r="4" spans="1:50" ht="24.75" customHeight="1" x14ac:dyDescent="0.15">
      <c r="A4" s="618" t="s">
        <v>23</v>
      </c>
      <c r="B4" s="619"/>
      <c r="C4" s="619"/>
      <c r="D4" s="619"/>
      <c r="E4" s="619"/>
      <c r="F4" s="619"/>
      <c r="G4" s="620" t="s">
        <v>567</v>
      </c>
      <c r="H4" s="621"/>
      <c r="I4" s="621"/>
      <c r="J4" s="621"/>
      <c r="K4" s="621"/>
      <c r="L4" s="621"/>
      <c r="M4" s="621"/>
      <c r="N4" s="621"/>
      <c r="O4" s="621"/>
      <c r="P4" s="621"/>
      <c r="Q4" s="621"/>
      <c r="R4" s="621"/>
      <c r="S4" s="621"/>
      <c r="T4" s="621"/>
      <c r="U4" s="621"/>
      <c r="V4" s="621"/>
      <c r="W4" s="621"/>
      <c r="X4" s="621"/>
      <c r="Y4" s="622" t="s">
        <v>1</v>
      </c>
      <c r="Z4" s="623"/>
      <c r="AA4" s="623"/>
      <c r="AB4" s="623"/>
      <c r="AC4" s="623"/>
      <c r="AD4" s="624"/>
      <c r="AE4" s="625" t="s">
        <v>568</v>
      </c>
      <c r="AF4" s="626"/>
      <c r="AG4" s="626"/>
      <c r="AH4" s="626"/>
      <c r="AI4" s="626"/>
      <c r="AJ4" s="626"/>
      <c r="AK4" s="626"/>
      <c r="AL4" s="626"/>
      <c r="AM4" s="626"/>
      <c r="AN4" s="626"/>
      <c r="AO4" s="626"/>
      <c r="AP4" s="627"/>
      <c r="AQ4" s="628" t="s">
        <v>2</v>
      </c>
      <c r="AR4" s="623"/>
      <c r="AS4" s="623"/>
      <c r="AT4" s="623"/>
      <c r="AU4" s="623"/>
      <c r="AV4" s="623"/>
      <c r="AW4" s="623"/>
      <c r="AX4" s="629"/>
    </row>
    <row r="5" spans="1:50" ht="30" customHeight="1" x14ac:dyDescent="0.15">
      <c r="A5" s="630" t="s">
        <v>59</v>
      </c>
      <c r="B5" s="631"/>
      <c r="C5" s="631"/>
      <c r="D5" s="631"/>
      <c r="E5" s="631"/>
      <c r="F5" s="632"/>
      <c r="G5" s="633" t="s">
        <v>569</v>
      </c>
      <c r="H5" s="634"/>
      <c r="I5" s="634"/>
      <c r="J5" s="634"/>
      <c r="K5" s="634"/>
      <c r="L5" s="634"/>
      <c r="M5" s="635" t="s">
        <v>58</v>
      </c>
      <c r="N5" s="636"/>
      <c r="O5" s="636"/>
      <c r="P5" s="636"/>
      <c r="Q5" s="636"/>
      <c r="R5" s="637"/>
      <c r="S5" s="638" t="s">
        <v>570</v>
      </c>
      <c r="T5" s="634"/>
      <c r="U5" s="634"/>
      <c r="V5" s="634"/>
      <c r="W5" s="634"/>
      <c r="X5" s="639"/>
      <c r="Y5" s="640" t="s">
        <v>3</v>
      </c>
      <c r="Z5" s="641"/>
      <c r="AA5" s="641"/>
      <c r="AB5" s="641"/>
      <c r="AC5" s="641"/>
      <c r="AD5" s="642"/>
      <c r="AE5" s="663" t="s">
        <v>571</v>
      </c>
      <c r="AF5" s="663"/>
      <c r="AG5" s="663"/>
      <c r="AH5" s="663"/>
      <c r="AI5" s="663"/>
      <c r="AJ5" s="663"/>
      <c r="AK5" s="663"/>
      <c r="AL5" s="663"/>
      <c r="AM5" s="663"/>
      <c r="AN5" s="663"/>
      <c r="AO5" s="663"/>
      <c r="AP5" s="664"/>
      <c r="AQ5" s="665" t="s">
        <v>697</v>
      </c>
      <c r="AR5" s="666"/>
      <c r="AS5" s="666"/>
      <c r="AT5" s="666"/>
      <c r="AU5" s="666"/>
      <c r="AV5" s="666"/>
      <c r="AW5" s="666"/>
      <c r="AX5" s="667"/>
    </row>
    <row r="6" spans="1:50" ht="24" customHeight="1" x14ac:dyDescent="0.15">
      <c r="A6" s="668" t="s">
        <v>4</v>
      </c>
      <c r="B6" s="669"/>
      <c r="C6" s="669"/>
      <c r="D6" s="669"/>
      <c r="E6" s="669"/>
      <c r="F6" s="669"/>
      <c r="G6" s="670" t="str">
        <f>入力規則等!F39</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316.5" customHeight="1" x14ac:dyDescent="0.15">
      <c r="A7" s="649" t="s">
        <v>20</v>
      </c>
      <c r="B7" s="650"/>
      <c r="C7" s="650"/>
      <c r="D7" s="650"/>
      <c r="E7" s="650"/>
      <c r="F7" s="651"/>
      <c r="G7" s="673" t="s">
        <v>572</v>
      </c>
      <c r="H7" s="674"/>
      <c r="I7" s="674"/>
      <c r="J7" s="674"/>
      <c r="K7" s="674"/>
      <c r="L7" s="674"/>
      <c r="M7" s="674"/>
      <c r="N7" s="674"/>
      <c r="O7" s="674"/>
      <c r="P7" s="674"/>
      <c r="Q7" s="674"/>
      <c r="R7" s="674"/>
      <c r="S7" s="674"/>
      <c r="T7" s="674"/>
      <c r="U7" s="674"/>
      <c r="V7" s="674"/>
      <c r="W7" s="674"/>
      <c r="X7" s="675"/>
      <c r="Y7" s="676" t="s">
        <v>237</v>
      </c>
      <c r="Z7" s="467"/>
      <c r="AA7" s="467"/>
      <c r="AB7" s="467"/>
      <c r="AC7" s="467"/>
      <c r="AD7" s="677"/>
      <c r="AE7" s="603" t="s">
        <v>698</v>
      </c>
      <c r="AF7" s="604"/>
      <c r="AG7" s="604"/>
      <c r="AH7" s="604"/>
      <c r="AI7" s="604"/>
      <c r="AJ7" s="604"/>
      <c r="AK7" s="604"/>
      <c r="AL7" s="604"/>
      <c r="AM7" s="604"/>
      <c r="AN7" s="604"/>
      <c r="AO7" s="604"/>
      <c r="AP7" s="604"/>
      <c r="AQ7" s="604"/>
      <c r="AR7" s="604"/>
      <c r="AS7" s="604"/>
      <c r="AT7" s="604"/>
      <c r="AU7" s="604"/>
      <c r="AV7" s="604"/>
      <c r="AW7" s="604"/>
      <c r="AX7" s="605"/>
    </row>
    <row r="8" spans="1:50" ht="27.75" customHeight="1" x14ac:dyDescent="0.15">
      <c r="A8" s="649" t="s">
        <v>174</v>
      </c>
      <c r="B8" s="650"/>
      <c r="C8" s="650"/>
      <c r="D8" s="650"/>
      <c r="E8" s="650"/>
      <c r="F8" s="651"/>
      <c r="G8" s="652" t="str">
        <f>入力規則等!A27</f>
        <v>海洋政策</v>
      </c>
      <c r="H8" s="653"/>
      <c r="I8" s="653"/>
      <c r="J8" s="653"/>
      <c r="K8" s="653"/>
      <c r="L8" s="653"/>
      <c r="M8" s="653"/>
      <c r="N8" s="653"/>
      <c r="O8" s="653"/>
      <c r="P8" s="653"/>
      <c r="Q8" s="653"/>
      <c r="R8" s="653"/>
      <c r="S8" s="653"/>
      <c r="T8" s="653"/>
      <c r="U8" s="653"/>
      <c r="V8" s="653"/>
      <c r="W8" s="653"/>
      <c r="X8" s="654"/>
      <c r="Y8" s="655" t="s">
        <v>175</v>
      </c>
      <c r="Z8" s="656"/>
      <c r="AA8" s="656"/>
      <c r="AB8" s="656"/>
      <c r="AC8" s="656"/>
      <c r="AD8" s="657"/>
      <c r="AE8" s="658" t="str">
        <f>入力規則等!K13</f>
        <v>その他の事項経費</v>
      </c>
      <c r="AF8" s="653"/>
      <c r="AG8" s="653"/>
      <c r="AH8" s="653"/>
      <c r="AI8" s="653"/>
      <c r="AJ8" s="653"/>
      <c r="AK8" s="653"/>
      <c r="AL8" s="653"/>
      <c r="AM8" s="653"/>
      <c r="AN8" s="653"/>
      <c r="AO8" s="653"/>
      <c r="AP8" s="653"/>
      <c r="AQ8" s="653"/>
      <c r="AR8" s="653"/>
      <c r="AS8" s="653"/>
      <c r="AT8" s="653"/>
      <c r="AU8" s="653"/>
      <c r="AV8" s="653"/>
      <c r="AW8" s="653"/>
      <c r="AX8" s="659"/>
    </row>
    <row r="9" spans="1:50" ht="58.5" customHeight="1" x14ac:dyDescent="0.15">
      <c r="A9" s="576" t="s">
        <v>21</v>
      </c>
      <c r="B9" s="577"/>
      <c r="C9" s="577"/>
      <c r="D9" s="577"/>
      <c r="E9" s="577"/>
      <c r="F9" s="577"/>
      <c r="G9" s="660" t="s">
        <v>573</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2"/>
    </row>
    <row r="10" spans="1:50" ht="80.25" customHeight="1" x14ac:dyDescent="0.15">
      <c r="A10" s="564" t="s">
        <v>27</v>
      </c>
      <c r="B10" s="565"/>
      <c r="C10" s="565"/>
      <c r="D10" s="565"/>
      <c r="E10" s="565"/>
      <c r="F10" s="565"/>
      <c r="G10" s="566" t="s">
        <v>668</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50" ht="26.25" customHeight="1" x14ac:dyDescent="0.15">
      <c r="A11" s="564" t="s">
        <v>5</v>
      </c>
      <c r="B11" s="565"/>
      <c r="C11" s="565"/>
      <c r="D11" s="565"/>
      <c r="E11" s="565"/>
      <c r="F11" s="569"/>
      <c r="G11" s="570" t="str">
        <f>入力規則等!P10</f>
        <v>委託・請負、補助、交付</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573" t="s">
        <v>22</v>
      </c>
      <c r="B12" s="574"/>
      <c r="C12" s="574"/>
      <c r="D12" s="574"/>
      <c r="E12" s="574"/>
      <c r="F12" s="575"/>
      <c r="G12" s="579"/>
      <c r="H12" s="580"/>
      <c r="I12" s="580"/>
      <c r="J12" s="580"/>
      <c r="K12" s="580"/>
      <c r="L12" s="580"/>
      <c r="M12" s="580"/>
      <c r="N12" s="580"/>
      <c r="O12" s="580"/>
      <c r="P12" s="359" t="s">
        <v>384</v>
      </c>
      <c r="Q12" s="354"/>
      <c r="R12" s="354"/>
      <c r="S12" s="354"/>
      <c r="T12" s="354"/>
      <c r="U12" s="354"/>
      <c r="V12" s="355"/>
      <c r="W12" s="359" t="s">
        <v>536</v>
      </c>
      <c r="X12" s="354"/>
      <c r="Y12" s="354"/>
      <c r="Z12" s="354"/>
      <c r="AA12" s="354"/>
      <c r="AB12" s="354"/>
      <c r="AC12" s="355"/>
      <c r="AD12" s="359" t="s">
        <v>538</v>
      </c>
      <c r="AE12" s="354"/>
      <c r="AF12" s="354"/>
      <c r="AG12" s="354"/>
      <c r="AH12" s="354"/>
      <c r="AI12" s="354"/>
      <c r="AJ12" s="355"/>
      <c r="AK12" s="359" t="s">
        <v>548</v>
      </c>
      <c r="AL12" s="354"/>
      <c r="AM12" s="354"/>
      <c r="AN12" s="354"/>
      <c r="AO12" s="354"/>
      <c r="AP12" s="354"/>
      <c r="AQ12" s="355"/>
      <c r="AR12" s="359" t="s">
        <v>549</v>
      </c>
      <c r="AS12" s="354"/>
      <c r="AT12" s="354"/>
      <c r="AU12" s="354"/>
      <c r="AV12" s="354"/>
      <c r="AW12" s="354"/>
      <c r="AX12" s="609"/>
    </row>
    <row r="13" spans="1:50" ht="21" customHeight="1" x14ac:dyDescent="0.15">
      <c r="A13" s="157"/>
      <c r="B13" s="158"/>
      <c r="C13" s="158"/>
      <c r="D13" s="158"/>
      <c r="E13" s="158"/>
      <c r="F13" s="159"/>
      <c r="G13" s="593" t="s">
        <v>6</v>
      </c>
      <c r="H13" s="594"/>
      <c r="I13" s="610" t="s">
        <v>7</v>
      </c>
      <c r="J13" s="611"/>
      <c r="K13" s="611"/>
      <c r="L13" s="611"/>
      <c r="M13" s="611"/>
      <c r="N13" s="611"/>
      <c r="O13" s="612"/>
      <c r="P13" s="503">
        <v>5032</v>
      </c>
      <c r="Q13" s="504"/>
      <c r="R13" s="504"/>
      <c r="S13" s="504"/>
      <c r="T13" s="504"/>
      <c r="U13" s="504"/>
      <c r="V13" s="505"/>
      <c r="W13" s="503">
        <v>5035</v>
      </c>
      <c r="X13" s="504"/>
      <c r="Y13" s="504"/>
      <c r="Z13" s="504"/>
      <c r="AA13" s="504"/>
      <c r="AB13" s="504"/>
      <c r="AC13" s="505"/>
      <c r="AD13" s="503">
        <v>5034</v>
      </c>
      <c r="AE13" s="504"/>
      <c r="AF13" s="504"/>
      <c r="AG13" s="504"/>
      <c r="AH13" s="504"/>
      <c r="AI13" s="504"/>
      <c r="AJ13" s="505"/>
      <c r="AK13" s="503">
        <v>5036</v>
      </c>
      <c r="AL13" s="504"/>
      <c r="AM13" s="504"/>
      <c r="AN13" s="504"/>
      <c r="AO13" s="504"/>
      <c r="AP13" s="504"/>
      <c r="AQ13" s="505"/>
      <c r="AR13" s="541">
        <v>5895</v>
      </c>
      <c r="AS13" s="542"/>
      <c r="AT13" s="542"/>
      <c r="AU13" s="542"/>
      <c r="AV13" s="542"/>
      <c r="AW13" s="542"/>
      <c r="AX13" s="613"/>
    </row>
    <row r="14" spans="1:50" ht="21" customHeight="1" x14ac:dyDescent="0.15">
      <c r="A14" s="157"/>
      <c r="B14" s="158"/>
      <c r="C14" s="158"/>
      <c r="D14" s="158"/>
      <c r="E14" s="158"/>
      <c r="F14" s="159"/>
      <c r="G14" s="595"/>
      <c r="H14" s="596"/>
      <c r="I14" s="588" t="s">
        <v>8</v>
      </c>
      <c r="J14" s="589"/>
      <c r="K14" s="589"/>
      <c r="L14" s="589"/>
      <c r="M14" s="589"/>
      <c r="N14" s="589"/>
      <c r="O14" s="590"/>
      <c r="P14" s="503">
        <v>250</v>
      </c>
      <c r="Q14" s="504"/>
      <c r="R14" s="504"/>
      <c r="S14" s="504"/>
      <c r="T14" s="504"/>
      <c r="U14" s="504"/>
      <c r="V14" s="505"/>
      <c r="W14" s="503">
        <v>816</v>
      </c>
      <c r="X14" s="504"/>
      <c r="Y14" s="504"/>
      <c r="Z14" s="504"/>
      <c r="AA14" s="504"/>
      <c r="AB14" s="504"/>
      <c r="AC14" s="505"/>
      <c r="AD14" s="503">
        <v>500</v>
      </c>
      <c r="AE14" s="504"/>
      <c r="AF14" s="504"/>
      <c r="AG14" s="504"/>
      <c r="AH14" s="504"/>
      <c r="AI14" s="504"/>
      <c r="AJ14" s="505"/>
      <c r="AK14" s="503"/>
      <c r="AL14" s="504"/>
      <c r="AM14" s="504"/>
      <c r="AN14" s="504"/>
      <c r="AO14" s="504"/>
      <c r="AP14" s="504"/>
      <c r="AQ14" s="505"/>
      <c r="AR14" s="599"/>
      <c r="AS14" s="599"/>
      <c r="AT14" s="599"/>
      <c r="AU14" s="599"/>
      <c r="AV14" s="599"/>
      <c r="AW14" s="599"/>
      <c r="AX14" s="600"/>
    </row>
    <row r="15" spans="1:50" ht="21" customHeight="1" x14ac:dyDescent="0.15">
      <c r="A15" s="157"/>
      <c r="B15" s="158"/>
      <c r="C15" s="158"/>
      <c r="D15" s="158"/>
      <c r="E15" s="158"/>
      <c r="F15" s="159"/>
      <c r="G15" s="595"/>
      <c r="H15" s="596"/>
      <c r="I15" s="588" t="s">
        <v>47</v>
      </c>
      <c r="J15" s="601"/>
      <c r="K15" s="601"/>
      <c r="L15" s="601"/>
      <c r="M15" s="601"/>
      <c r="N15" s="601"/>
      <c r="O15" s="602"/>
      <c r="P15" s="503" t="s">
        <v>574</v>
      </c>
      <c r="Q15" s="504"/>
      <c r="R15" s="504"/>
      <c r="S15" s="504"/>
      <c r="T15" s="504"/>
      <c r="U15" s="504"/>
      <c r="V15" s="505"/>
      <c r="W15" s="503">
        <v>250</v>
      </c>
      <c r="X15" s="504"/>
      <c r="Y15" s="504"/>
      <c r="Z15" s="504"/>
      <c r="AA15" s="504"/>
      <c r="AB15" s="504"/>
      <c r="AC15" s="505"/>
      <c r="AD15" s="503">
        <v>315</v>
      </c>
      <c r="AE15" s="504"/>
      <c r="AF15" s="504"/>
      <c r="AG15" s="504"/>
      <c r="AH15" s="504"/>
      <c r="AI15" s="504"/>
      <c r="AJ15" s="505"/>
      <c r="AK15" s="503">
        <v>500</v>
      </c>
      <c r="AL15" s="504"/>
      <c r="AM15" s="504"/>
      <c r="AN15" s="504"/>
      <c r="AO15" s="504"/>
      <c r="AP15" s="504"/>
      <c r="AQ15" s="505"/>
      <c r="AR15" s="503" t="s">
        <v>653</v>
      </c>
      <c r="AS15" s="504"/>
      <c r="AT15" s="504"/>
      <c r="AU15" s="504"/>
      <c r="AV15" s="504"/>
      <c r="AW15" s="504"/>
      <c r="AX15" s="614"/>
    </row>
    <row r="16" spans="1:50" ht="21" customHeight="1" x14ac:dyDescent="0.15">
      <c r="A16" s="157"/>
      <c r="B16" s="158"/>
      <c r="C16" s="158"/>
      <c r="D16" s="158"/>
      <c r="E16" s="158"/>
      <c r="F16" s="159"/>
      <c r="G16" s="595"/>
      <c r="H16" s="596"/>
      <c r="I16" s="588" t="s">
        <v>48</v>
      </c>
      <c r="J16" s="601"/>
      <c r="K16" s="601"/>
      <c r="L16" s="601"/>
      <c r="M16" s="601"/>
      <c r="N16" s="601"/>
      <c r="O16" s="602"/>
      <c r="P16" s="503">
        <v>-250</v>
      </c>
      <c r="Q16" s="504"/>
      <c r="R16" s="504"/>
      <c r="S16" s="504"/>
      <c r="T16" s="504"/>
      <c r="U16" s="504"/>
      <c r="V16" s="505"/>
      <c r="W16" s="503">
        <v>-315</v>
      </c>
      <c r="X16" s="504"/>
      <c r="Y16" s="504"/>
      <c r="Z16" s="504"/>
      <c r="AA16" s="504"/>
      <c r="AB16" s="504"/>
      <c r="AC16" s="505"/>
      <c r="AD16" s="503">
        <v>-500</v>
      </c>
      <c r="AE16" s="504"/>
      <c r="AF16" s="504"/>
      <c r="AG16" s="504"/>
      <c r="AH16" s="504"/>
      <c r="AI16" s="504"/>
      <c r="AJ16" s="505"/>
      <c r="AK16" s="503" t="s">
        <v>608</v>
      </c>
      <c r="AL16" s="504"/>
      <c r="AM16" s="504"/>
      <c r="AN16" s="504"/>
      <c r="AO16" s="504"/>
      <c r="AP16" s="504"/>
      <c r="AQ16" s="505"/>
      <c r="AR16" s="606"/>
      <c r="AS16" s="607"/>
      <c r="AT16" s="607"/>
      <c r="AU16" s="607"/>
      <c r="AV16" s="607"/>
      <c r="AW16" s="607"/>
      <c r="AX16" s="608"/>
    </row>
    <row r="17" spans="1:50" ht="24.75" customHeight="1" x14ac:dyDescent="0.15">
      <c r="A17" s="157"/>
      <c r="B17" s="158"/>
      <c r="C17" s="158"/>
      <c r="D17" s="158"/>
      <c r="E17" s="158"/>
      <c r="F17" s="159"/>
      <c r="G17" s="595"/>
      <c r="H17" s="596"/>
      <c r="I17" s="588" t="s">
        <v>46</v>
      </c>
      <c r="J17" s="589"/>
      <c r="K17" s="589"/>
      <c r="L17" s="589"/>
      <c r="M17" s="589"/>
      <c r="N17" s="589"/>
      <c r="O17" s="590"/>
      <c r="P17" s="503" t="s">
        <v>574</v>
      </c>
      <c r="Q17" s="504"/>
      <c r="R17" s="504"/>
      <c r="S17" s="504"/>
      <c r="T17" s="504"/>
      <c r="U17" s="504"/>
      <c r="V17" s="505"/>
      <c r="W17" s="503" t="s">
        <v>574</v>
      </c>
      <c r="X17" s="504"/>
      <c r="Y17" s="504"/>
      <c r="Z17" s="504"/>
      <c r="AA17" s="504"/>
      <c r="AB17" s="504"/>
      <c r="AC17" s="505"/>
      <c r="AD17" s="503" t="s">
        <v>574</v>
      </c>
      <c r="AE17" s="504"/>
      <c r="AF17" s="504"/>
      <c r="AG17" s="504"/>
      <c r="AH17" s="504"/>
      <c r="AI17" s="504"/>
      <c r="AJ17" s="505"/>
      <c r="AK17" s="503" t="s">
        <v>608</v>
      </c>
      <c r="AL17" s="504"/>
      <c r="AM17" s="504"/>
      <c r="AN17" s="504"/>
      <c r="AO17" s="504"/>
      <c r="AP17" s="504"/>
      <c r="AQ17" s="505"/>
      <c r="AR17" s="591"/>
      <c r="AS17" s="591"/>
      <c r="AT17" s="591"/>
      <c r="AU17" s="591"/>
      <c r="AV17" s="591"/>
      <c r="AW17" s="591"/>
      <c r="AX17" s="592"/>
    </row>
    <row r="18" spans="1:50" ht="24.75" customHeight="1" x14ac:dyDescent="0.15">
      <c r="A18" s="157"/>
      <c r="B18" s="158"/>
      <c r="C18" s="158"/>
      <c r="D18" s="158"/>
      <c r="E18" s="158"/>
      <c r="F18" s="159"/>
      <c r="G18" s="597"/>
      <c r="H18" s="598"/>
      <c r="I18" s="581" t="s">
        <v>18</v>
      </c>
      <c r="J18" s="582"/>
      <c r="K18" s="582"/>
      <c r="L18" s="582"/>
      <c r="M18" s="582"/>
      <c r="N18" s="582"/>
      <c r="O18" s="583"/>
      <c r="P18" s="584">
        <f>SUM(P13:V17)</f>
        <v>5032</v>
      </c>
      <c r="Q18" s="585"/>
      <c r="R18" s="585"/>
      <c r="S18" s="585"/>
      <c r="T18" s="585"/>
      <c r="U18" s="585"/>
      <c r="V18" s="586"/>
      <c r="W18" s="584">
        <f>SUM(W13:AC17)</f>
        <v>5786</v>
      </c>
      <c r="X18" s="585"/>
      <c r="Y18" s="585"/>
      <c r="Z18" s="585"/>
      <c r="AA18" s="585"/>
      <c r="AB18" s="585"/>
      <c r="AC18" s="586"/>
      <c r="AD18" s="584">
        <f>SUM(AD13:AJ17)</f>
        <v>5349</v>
      </c>
      <c r="AE18" s="585"/>
      <c r="AF18" s="585"/>
      <c r="AG18" s="585"/>
      <c r="AH18" s="585"/>
      <c r="AI18" s="585"/>
      <c r="AJ18" s="586"/>
      <c r="AK18" s="584">
        <f>SUM(AK13:AQ17)</f>
        <v>5536</v>
      </c>
      <c r="AL18" s="585"/>
      <c r="AM18" s="585"/>
      <c r="AN18" s="585"/>
      <c r="AO18" s="585"/>
      <c r="AP18" s="585"/>
      <c r="AQ18" s="586"/>
      <c r="AR18" s="584">
        <f>SUM(AR13:AX17)</f>
        <v>5895</v>
      </c>
      <c r="AS18" s="585"/>
      <c r="AT18" s="585"/>
      <c r="AU18" s="585"/>
      <c r="AV18" s="585"/>
      <c r="AW18" s="585"/>
      <c r="AX18" s="587"/>
    </row>
    <row r="19" spans="1:50" ht="24.75" customHeight="1" x14ac:dyDescent="0.15">
      <c r="A19" s="157"/>
      <c r="B19" s="158"/>
      <c r="C19" s="158"/>
      <c r="D19" s="158"/>
      <c r="E19" s="158"/>
      <c r="F19" s="159"/>
      <c r="G19" s="556" t="s">
        <v>9</v>
      </c>
      <c r="H19" s="557"/>
      <c r="I19" s="557"/>
      <c r="J19" s="557"/>
      <c r="K19" s="557"/>
      <c r="L19" s="557"/>
      <c r="M19" s="557"/>
      <c r="N19" s="557"/>
      <c r="O19" s="557"/>
      <c r="P19" s="503">
        <v>4469</v>
      </c>
      <c r="Q19" s="504"/>
      <c r="R19" s="504"/>
      <c r="S19" s="504"/>
      <c r="T19" s="504"/>
      <c r="U19" s="504"/>
      <c r="V19" s="505"/>
      <c r="W19" s="503">
        <v>3967</v>
      </c>
      <c r="X19" s="504"/>
      <c r="Y19" s="504"/>
      <c r="Z19" s="504"/>
      <c r="AA19" s="504"/>
      <c r="AB19" s="504"/>
      <c r="AC19" s="505"/>
      <c r="AD19" s="503">
        <v>4267</v>
      </c>
      <c r="AE19" s="504"/>
      <c r="AF19" s="504"/>
      <c r="AG19" s="504"/>
      <c r="AH19" s="504"/>
      <c r="AI19" s="504"/>
      <c r="AJ19" s="505"/>
      <c r="AK19" s="553"/>
      <c r="AL19" s="553"/>
      <c r="AM19" s="553"/>
      <c r="AN19" s="553"/>
      <c r="AO19" s="553"/>
      <c r="AP19" s="553"/>
      <c r="AQ19" s="553"/>
      <c r="AR19" s="553"/>
      <c r="AS19" s="553"/>
      <c r="AT19" s="553"/>
      <c r="AU19" s="553"/>
      <c r="AV19" s="553"/>
      <c r="AW19" s="553"/>
      <c r="AX19" s="555"/>
    </row>
    <row r="20" spans="1:50" ht="24.75" customHeight="1" x14ac:dyDescent="0.15">
      <c r="A20" s="157"/>
      <c r="B20" s="158"/>
      <c r="C20" s="158"/>
      <c r="D20" s="158"/>
      <c r="E20" s="158"/>
      <c r="F20" s="159"/>
      <c r="G20" s="556" t="s">
        <v>10</v>
      </c>
      <c r="H20" s="557"/>
      <c r="I20" s="557"/>
      <c r="J20" s="557"/>
      <c r="K20" s="557"/>
      <c r="L20" s="557"/>
      <c r="M20" s="557"/>
      <c r="N20" s="557"/>
      <c r="O20" s="557"/>
      <c r="P20" s="552">
        <f>IF(P18=0, "-", SUM(P19)/P18)</f>
        <v>0.88811605723370435</v>
      </c>
      <c r="Q20" s="552"/>
      <c r="R20" s="552"/>
      <c r="S20" s="552"/>
      <c r="T20" s="552"/>
      <c r="U20" s="552"/>
      <c r="V20" s="552"/>
      <c r="W20" s="552">
        <f>IF(W18=0, "-", SUM(W19)/W18)</f>
        <v>0.68562046318700309</v>
      </c>
      <c r="X20" s="552"/>
      <c r="Y20" s="552"/>
      <c r="Z20" s="552"/>
      <c r="AA20" s="552"/>
      <c r="AB20" s="552"/>
      <c r="AC20" s="552"/>
      <c r="AD20" s="552">
        <f>IF(AD18=0, "-", SUM(AD19)/AD18)</f>
        <v>0.79771919985043938</v>
      </c>
      <c r="AE20" s="552"/>
      <c r="AF20" s="552"/>
      <c r="AG20" s="552"/>
      <c r="AH20" s="552"/>
      <c r="AI20" s="552"/>
      <c r="AJ20" s="552"/>
      <c r="AK20" s="553"/>
      <c r="AL20" s="553"/>
      <c r="AM20" s="553"/>
      <c r="AN20" s="553"/>
      <c r="AO20" s="553"/>
      <c r="AP20" s="553"/>
      <c r="AQ20" s="554"/>
      <c r="AR20" s="554"/>
      <c r="AS20" s="554"/>
      <c r="AT20" s="554"/>
      <c r="AU20" s="553"/>
      <c r="AV20" s="553"/>
      <c r="AW20" s="553"/>
      <c r="AX20" s="555"/>
    </row>
    <row r="21" spans="1:50" ht="25.5" customHeight="1" x14ac:dyDescent="0.15">
      <c r="A21" s="576"/>
      <c r="B21" s="577"/>
      <c r="C21" s="577"/>
      <c r="D21" s="577"/>
      <c r="E21" s="577"/>
      <c r="F21" s="578"/>
      <c r="G21" s="550" t="s">
        <v>212</v>
      </c>
      <c r="H21" s="551"/>
      <c r="I21" s="551"/>
      <c r="J21" s="551"/>
      <c r="K21" s="551"/>
      <c r="L21" s="551"/>
      <c r="M21" s="551"/>
      <c r="N21" s="551"/>
      <c r="O21" s="551"/>
      <c r="P21" s="552">
        <f>IF(P19=0, "-", SUM(P19)/SUM(P13,P14))</f>
        <v>0.84608102991291179</v>
      </c>
      <c r="Q21" s="552"/>
      <c r="R21" s="552"/>
      <c r="S21" s="552"/>
      <c r="T21" s="552"/>
      <c r="U21" s="552"/>
      <c r="V21" s="552"/>
      <c r="W21" s="552">
        <f>IF(W19=0, "-", SUM(W19)/SUM(W13,W14))</f>
        <v>0.67800376004101859</v>
      </c>
      <c r="X21" s="552"/>
      <c r="Y21" s="552"/>
      <c r="Z21" s="552"/>
      <c r="AA21" s="552"/>
      <c r="AB21" s="552"/>
      <c r="AC21" s="552"/>
      <c r="AD21" s="552">
        <f>IF(AD19=0, "-", SUM(AD19)/SUM(AD13,AD14))</f>
        <v>0.77105168052041928</v>
      </c>
      <c r="AE21" s="552"/>
      <c r="AF21" s="552"/>
      <c r="AG21" s="552"/>
      <c r="AH21" s="552"/>
      <c r="AI21" s="552"/>
      <c r="AJ21" s="552"/>
      <c r="AK21" s="553"/>
      <c r="AL21" s="553"/>
      <c r="AM21" s="553"/>
      <c r="AN21" s="553"/>
      <c r="AO21" s="553"/>
      <c r="AP21" s="553"/>
      <c r="AQ21" s="554"/>
      <c r="AR21" s="554"/>
      <c r="AS21" s="554"/>
      <c r="AT21" s="554"/>
      <c r="AU21" s="553"/>
      <c r="AV21" s="553"/>
      <c r="AW21" s="553"/>
      <c r="AX21" s="555"/>
    </row>
    <row r="22" spans="1:50" ht="18.75" customHeight="1" x14ac:dyDescent="0.15">
      <c r="A22" s="510" t="s">
        <v>552</v>
      </c>
      <c r="B22" s="511"/>
      <c r="C22" s="511"/>
      <c r="D22" s="511"/>
      <c r="E22" s="511"/>
      <c r="F22" s="512"/>
      <c r="G22" s="516" t="s">
        <v>206</v>
      </c>
      <c r="H22" s="517"/>
      <c r="I22" s="517"/>
      <c r="J22" s="517"/>
      <c r="K22" s="517"/>
      <c r="L22" s="517"/>
      <c r="M22" s="517"/>
      <c r="N22" s="517"/>
      <c r="O22" s="518"/>
      <c r="P22" s="519" t="s">
        <v>550</v>
      </c>
      <c r="Q22" s="517"/>
      <c r="R22" s="517"/>
      <c r="S22" s="517"/>
      <c r="T22" s="517"/>
      <c r="U22" s="517"/>
      <c r="V22" s="518"/>
      <c r="W22" s="519" t="s">
        <v>551</v>
      </c>
      <c r="X22" s="517"/>
      <c r="Y22" s="517"/>
      <c r="Z22" s="517"/>
      <c r="AA22" s="517"/>
      <c r="AB22" s="517"/>
      <c r="AC22" s="518"/>
      <c r="AD22" s="519" t="s">
        <v>205</v>
      </c>
      <c r="AE22" s="517"/>
      <c r="AF22" s="517"/>
      <c r="AG22" s="517"/>
      <c r="AH22" s="517"/>
      <c r="AI22" s="517"/>
      <c r="AJ22" s="517"/>
      <c r="AK22" s="517"/>
      <c r="AL22" s="517"/>
      <c r="AM22" s="517"/>
      <c r="AN22" s="517"/>
      <c r="AO22" s="517"/>
      <c r="AP22" s="517"/>
      <c r="AQ22" s="517"/>
      <c r="AR22" s="517"/>
      <c r="AS22" s="517"/>
      <c r="AT22" s="517"/>
      <c r="AU22" s="517"/>
      <c r="AV22" s="517"/>
      <c r="AW22" s="517"/>
      <c r="AX22" s="537"/>
    </row>
    <row r="23" spans="1:50" ht="25.5" customHeight="1" x14ac:dyDescent="0.15">
      <c r="A23" s="513"/>
      <c r="B23" s="514"/>
      <c r="C23" s="514"/>
      <c r="D23" s="514"/>
      <c r="E23" s="514"/>
      <c r="F23" s="515"/>
      <c r="G23" s="538" t="s">
        <v>575</v>
      </c>
      <c r="H23" s="539"/>
      <c r="I23" s="539"/>
      <c r="J23" s="539"/>
      <c r="K23" s="539"/>
      <c r="L23" s="539"/>
      <c r="M23" s="539"/>
      <c r="N23" s="539"/>
      <c r="O23" s="540"/>
      <c r="P23" s="541">
        <v>5000</v>
      </c>
      <c r="Q23" s="542"/>
      <c r="R23" s="542"/>
      <c r="S23" s="542"/>
      <c r="T23" s="542"/>
      <c r="U23" s="542"/>
      <c r="V23" s="543"/>
      <c r="W23" s="541">
        <v>5850</v>
      </c>
      <c r="X23" s="542"/>
      <c r="Y23" s="542"/>
      <c r="Z23" s="542"/>
      <c r="AA23" s="542"/>
      <c r="AB23" s="542"/>
      <c r="AC23" s="543"/>
      <c r="AD23" s="544" t="s">
        <v>695</v>
      </c>
      <c r="AE23" s="545"/>
      <c r="AF23" s="545"/>
      <c r="AG23" s="545"/>
      <c r="AH23" s="545"/>
      <c r="AI23" s="545"/>
      <c r="AJ23" s="545"/>
      <c r="AK23" s="545"/>
      <c r="AL23" s="545"/>
      <c r="AM23" s="545"/>
      <c r="AN23" s="545"/>
      <c r="AO23" s="545"/>
      <c r="AP23" s="545"/>
      <c r="AQ23" s="545"/>
      <c r="AR23" s="545"/>
      <c r="AS23" s="545"/>
      <c r="AT23" s="545"/>
      <c r="AU23" s="545"/>
      <c r="AV23" s="545"/>
      <c r="AW23" s="545"/>
      <c r="AX23" s="546"/>
    </row>
    <row r="24" spans="1:50" ht="25.5" customHeight="1" x14ac:dyDescent="0.15">
      <c r="A24" s="513"/>
      <c r="B24" s="514"/>
      <c r="C24" s="514"/>
      <c r="D24" s="514"/>
      <c r="E24" s="514"/>
      <c r="F24" s="515"/>
      <c r="G24" s="506" t="s">
        <v>651</v>
      </c>
      <c r="H24" s="507"/>
      <c r="I24" s="507"/>
      <c r="J24" s="507"/>
      <c r="K24" s="507"/>
      <c r="L24" s="507"/>
      <c r="M24" s="507"/>
      <c r="N24" s="507"/>
      <c r="O24" s="508"/>
      <c r="P24" s="503">
        <v>15</v>
      </c>
      <c r="Q24" s="504"/>
      <c r="R24" s="504"/>
      <c r="S24" s="504"/>
      <c r="T24" s="504"/>
      <c r="U24" s="504"/>
      <c r="V24" s="505"/>
      <c r="W24" s="503">
        <v>15</v>
      </c>
      <c r="X24" s="504"/>
      <c r="Y24" s="504"/>
      <c r="Z24" s="504"/>
      <c r="AA24" s="504"/>
      <c r="AB24" s="504"/>
      <c r="AC24" s="505"/>
      <c r="AD24" s="547"/>
      <c r="AE24" s="548"/>
      <c r="AF24" s="548"/>
      <c r="AG24" s="548"/>
      <c r="AH24" s="548"/>
      <c r="AI24" s="548"/>
      <c r="AJ24" s="548"/>
      <c r="AK24" s="548"/>
      <c r="AL24" s="548"/>
      <c r="AM24" s="548"/>
      <c r="AN24" s="548"/>
      <c r="AO24" s="548"/>
      <c r="AP24" s="548"/>
      <c r="AQ24" s="548"/>
      <c r="AR24" s="548"/>
      <c r="AS24" s="548"/>
      <c r="AT24" s="548"/>
      <c r="AU24" s="548"/>
      <c r="AV24" s="548"/>
      <c r="AW24" s="548"/>
      <c r="AX24" s="549"/>
    </row>
    <row r="25" spans="1:50" ht="25.5" customHeight="1" x14ac:dyDescent="0.15">
      <c r="A25" s="513"/>
      <c r="B25" s="514"/>
      <c r="C25" s="514"/>
      <c r="D25" s="514"/>
      <c r="E25" s="514"/>
      <c r="F25" s="515"/>
      <c r="G25" s="506" t="s">
        <v>652</v>
      </c>
      <c r="H25" s="507"/>
      <c r="I25" s="507"/>
      <c r="J25" s="507"/>
      <c r="K25" s="507"/>
      <c r="L25" s="507"/>
      <c r="M25" s="507"/>
      <c r="N25" s="507"/>
      <c r="O25" s="508"/>
      <c r="P25" s="503">
        <v>13</v>
      </c>
      <c r="Q25" s="504"/>
      <c r="R25" s="504"/>
      <c r="S25" s="504"/>
      <c r="T25" s="504"/>
      <c r="U25" s="504"/>
      <c r="V25" s="505"/>
      <c r="W25" s="503">
        <v>20</v>
      </c>
      <c r="X25" s="504"/>
      <c r="Y25" s="504"/>
      <c r="Z25" s="504"/>
      <c r="AA25" s="504"/>
      <c r="AB25" s="504"/>
      <c r="AC25" s="505"/>
      <c r="AD25" s="547"/>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5.5" customHeight="1" x14ac:dyDescent="0.15">
      <c r="A26" s="513"/>
      <c r="B26" s="514"/>
      <c r="C26" s="514"/>
      <c r="D26" s="514"/>
      <c r="E26" s="514"/>
      <c r="F26" s="515"/>
      <c r="G26" s="506" t="s">
        <v>576</v>
      </c>
      <c r="H26" s="507"/>
      <c r="I26" s="507"/>
      <c r="J26" s="507"/>
      <c r="K26" s="507"/>
      <c r="L26" s="507"/>
      <c r="M26" s="507"/>
      <c r="N26" s="507"/>
      <c r="O26" s="508"/>
      <c r="P26" s="503">
        <v>5</v>
      </c>
      <c r="Q26" s="504"/>
      <c r="R26" s="504"/>
      <c r="S26" s="504"/>
      <c r="T26" s="504"/>
      <c r="U26" s="504"/>
      <c r="V26" s="505"/>
      <c r="W26" s="503">
        <v>7</v>
      </c>
      <c r="X26" s="504"/>
      <c r="Y26" s="504"/>
      <c r="Z26" s="504"/>
      <c r="AA26" s="504"/>
      <c r="AB26" s="504"/>
      <c r="AC26" s="505"/>
      <c r="AD26" s="547"/>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5.5" customHeight="1" x14ac:dyDescent="0.15">
      <c r="A27" s="513"/>
      <c r="B27" s="514"/>
      <c r="C27" s="514"/>
      <c r="D27" s="514"/>
      <c r="E27" s="514"/>
      <c r="F27" s="515"/>
      <c r="G27" s="506" t="s">
        <v>577</v>
      </c>
      <c r="H27" s="507"/>
      <c r="I27" s="507"/>
      <c r="J27" s="507"/>
      <c r="K27" s="507"/>
      <c r="L27" s="507"/>
      <c r="M27" s="507"/>
      <c r="N27" s="507"/>
      <c r="O27" s="508"/>
      <c r="P27" s="503">
        <v>1</v>
      </c>
      <c r="Q27" s="504"/>
      <c r="R27" s="504"/>
      <c r="S27" s="504"/>
      <c r="T27" s="504"/>
      <c r="U27" s="504"/>
      <c r="V27" s="505"/>
      <c r="W27" s="503">
        <v>1</v>
      </c>
      <c r="X27" s="504"/>
      <c r="Y27" s="504"/>
      <c r="Z27" s="504"/>
      <c r="AA27" s="504"/>
      <c r="AB27" s="504"/>
      <c r="AC27" s="505"/>
      <c r="AD27" s="547"/>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5.5" customHeight="1" x14ac:dyDescent="0.15">
      <c r="A28" s="513"/>
      <c r="B28" s="514"/>
      <c r="C28" s="514"/>
      <c r="D28" s="514"/>
      <c r="E28" s="514"/>
      <c r="F28" s="515"/>
      <c r="G28" s="558" t="s">
        <v>648</v>
      </c>
      <c r="H28" s="559"/>
      <c r="I28" s="559"/>
      <c r="J28" s="559"/>
      <c r="K28" s="559"/>
      <c r="L28" s="559"/>
      <c r="M28" s="559"/>
      <c r="N28" s="559"/>
      <c r="O28" s="560"/>
      <c r="P28" s="561">
        <v>2</v>
      </c>
      <c r="Q28" s="562"/>
      <c r="R28" s="562"/>
      <c r="S28" s="562"/>
      <c r="T28" s="562"/>
      <c r="U28" s="562"/>
      <c r="V28" s="563"/>
      <c r="W28" s="561">
        <v>2</v>
      </c>
      <c r="X28" s="562"/>
      <c r="Y28" s="562"/>
      <c r="Z28" s="562"/>
      <c r="AA28" s="562"/>
      <c r="AB28" s="562"/>
      <c r="AC28" s="563"/>
      <c r="AD28" s="547"/>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5.5" customHeight="1" thickBot="1" x14ac:dyDescent="0.2">
      <c r="A29" s="513"/>
      <c r="B29" s="514"/>
      <c r="C29" s="514"/>
      <c r="D29" s="514"/>
      <c r="E29" s="514"/>
      <c r="F29" s="515"/>
      <c r="G29" s="148" t="s">
        <v>18</v>
      </c>
      <c r="H29" s="526"/>
      <c r="I29" s="526"/>
      <c r="J29" s="526"/>
      <c r="K29" s="526"/>
      <c r="L29" s="526"/>
      <c r="M29" s="526"/>
      <c r="N29" s="526"/>
      <c r="O29" s="527"/>
      <c r="P29" s="528">
        <f>AK13</f>
        <v>5036</v>
      </c>
      <c r="Q29" s="529"/>
      <c r="R29" s="529"/>
      <c r="S29" s="529"/>
      <c r="T29" s="529"/>
      <c r="U29" s="529"/>
      <c r="V29" s="530"/>
      <c r="W29" s="531">
        <f>AR13</f>
        <v>5895</v>
      </c>
      <c r="X29" s="532"/>
      <c r="Y29" s="532"/>
      <c r="Z29" s="532"/>
      <c r="AA29" s="532"/>
      <c r="AB29" s="532"/>
      <c r="AC29" s="533"/>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39" customHeight="1" x14ac:dyDescent="0.15">
      <c r="A30" s="534" t="s">
        <v>541</v>
      </c>
      <c r="B30" s="535"/>
      <c r="C30" s="535"/>
      <c r="D30" s="535"/>
      <c r="E30" s="535"/>
      <c r="F30" s="536"/>
      <c r="G30" s="523" t="s">
        <v>654</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5"/>
    </row>
    <row r="31" spans="1:50" ht="31.5" customHeight="1" x14ac:dyDescent="0.15">
      <c r="A31" s="380" t="s">
        <v>542</v>
      </c>
      <c r="B31" s="381"/>
      <c r="C31" s="381"/>
      <c r="D31" s="381"/>
      <c r="E31" s="381"/>
      <c r="F31" s="343"/>
      <c r="G31" s="473" t="s">
        <v>540</v>
      </c>
      <c r="H31" s="474"/>
      <c r="I31" s="474"/>
      <c r="J31" s="474"/>
      <c r="K31" s="474"/>
      <c r="L31" s="474"/>
      <c r="M31" s="474"/>
      <c r="N31" s="474"/>
      <c r="O31" s="474"/>
      <c r="P31" s="475" t="s">
        <v>539</v>
      </c>
      <c r="Q31" s="474"/>
      <c r="R31" s="474"/>
      <c r="S31" s="474"/>
      <c r="T31" s="474"/>
      <c r="U31" s="474"/>
      <c r="V31" s="474"/>
      <c r="W31" s="474"/>
      <c r="X31" s="476"/>
      <c r="Y31" s="477"/>
      <c r="Z31" s="478"/>
      <c r="AA31" s="479"/>
      <c r="AB31" s="350" t="s">
        <v>11</v>
      </c>
      <c r="AC31" s="350"/>
      <c r="AD31" s="350"/>
      <c r="AE31" s="455" t="s">
        <v>384</v>
      </c>
      <c r="AF31" s="480"/>
      <c r="AG31" s="480"/>
      <c r="AH31" s="481"/>
      <c r="AI31" s="455" t="s">
        <v>536</v>
      </c>
      <c r="AJ31" s="480"/>
      <c r="AK31" s="480"/>
      <c r="AL31" s="481"/>
      <c r="AM31" s="455" t="s">
        <v>352</v>
      </c>
      <c r="AN31" s="480"/>
      <c r="AO31" s="480"/>
      <c r="AP31" s="481"/>
      <c r="AQ31" s="347" t="s">
        <v>383</v>
      </c>
      <c r="AR31" s="348"/>
      <c r="AS31" s="348"/>
      <c r="AT31" s="349"/>
      <c r="AU31" s="347" t="s">
        <v>553</v>
      </c>
      <c r="AV31" s="348"/>
      <c r="AW31" s="348"/>
      <c r="AX31" s="365"/>
    </row>
    <row r="32" spans="1:50" ht="23.25" customHeight="1" x14ac:dyDescent="0.15">
      <c r="A32" s="380"/>
      <c r="B32" s="381"/>
      <c r="C32" s="381"/>
      <c r="D32" s="381"/>
      <c r="E32" s="381"/>
      <c r="F32" s="343"/>
      <c r="G32" s="366" t="s">
        <v>674</v>
      </c>
      <c r="H32" s="367"/>
      <c r="I32" s="367"/>
      <c r="J32" s="367"/>
      <c r="K32" s="367"/>
      <c r="L32" s="367"/>
      <c r="M32" s="367"/>
      <c r="N32" s="367"/>
      <c r="O32" s="367"/>
      <c r="P32" s="234" t="s">
        <v>663</v>
      </c>
      <c r="Q32" s="371"/>
      <c r="R32" s="371"/>
      <c r="S32" s="371"/>
      <c r="T32" s="371"/>
      <c r="U32" s="371"/>
      <c r="V32" s="371"/>
      <c r="W32" s="371"/>
      <c r="X32" s="372"/>
      <c r="Y32" s="376" t="s">
        <v>51</v>
      </c>
      <c r="Z32" s="377"/>
      <c r="AA32" s="378"/>
      <c r="AB32" s="379" t="s">
        <v>580</v>
      </c>
      <c r="AC32" s="379"/>
      <c r="AD32" s="379"/>
      <c r="AE32" s="364">
        <v>104</v>
      </c>
      <c r="AF32" s="364"/>
      <c r="AG32" s="364"/>
      <c r="AH32" s="364"/>
      <c r="AI32" s="364">
        <v>133</v>
      </c>
      <c r="AJ32" s="364"/>
      <c r="AK32" s="364"/>
      <c r="AL32" s="364"/>
      <c r="AM32" s="364">
        <v>144</v>
      </c>
      <c r="AN32" s="364"/>
      <c r="AO32" s="364"/>
      <c r="AP32" s="364"/>
      <c r="AQ32" s="417" t="s">
        <v>693</v>
      </c>
      <c r="AR32" s="364"/>
      <c r="AS32" s="364"/>
      <c r="AT32" s="364"/>
      <c r="AU32" s="398" t="s">
        <v>693</v>
      </c>
      <c r="AV32" s="385"/>
      <c r="AW32" s="385"/>
      <c r="AX32" s="386"/>
    </row>
    <row r="33" spans="1:51" ht="23.25" customHeight="1" x14ac:dyDescent="0.15">
      <c r="A33" s="382"/>
      <c r="B33" s="383"/>
      <c r="C33" s="383"/>
      <c r="D33" s="383"/>
      <c r="E33" s="383"/>
      <c r="F33" s="272"/>
      <c r="G33" s="368"/>
      <c r="H33" s="369"/>
      <c r="I33" s="369"/>
      <c r="J33" s="369"/>
      <c r="K33" s="369"/>
      <c r="L33" s="369"/>
      <c r="M33" s="369"/>
      <c r="N33" s="369"/>
      <c r="O33" s="369"/>
      <c r="P33" s="373"/>
      <c r="Q33" s="374"/>
      <c r="R33" s="374"/>
      <c r="S33" s="374"/>
      <c r="T33" s="374"/>
      <c r="U33" s="374"/>
      <c r="V33" s="374"/>
      <c r="W33" s="374"/>
      <c r="X33" s="375"/>
      <c r="Y33" s="387" t="s">
        <v>52</v>
      </c>
      <c r="Z33" s="388"/>
      <c r="AA33" s="389"/>
      <c r="AB33" s="379" t="s">
        <v>580</v>
      </c>
      <c r="AC33" s="379"/>
      <c r="AD33" s="379"/>
      <c r="AE33" s="364">
        <v>110</v>
      </c>
      <c r="AF33" s="364"/>
      <c r="AG33" s="364"/>
      <c r="AH33" s="364"/>
      <c r="AI33" s="364">
        <v>110</v>
      </c>
      <c r="AJ33" s="364"/>
      <c r="AK33" s="364"/>
      <c r="AL33" s="364"/>
      <c r="AM33" s="364">
        <v>110</v>
      </c>
      <c r="AN33" s="364"/>
      <c r="AO33" s="364"/>
      <c r="AP33" s="364"/>
      <c r="AQ33" s="364">
        <v>110</v>
      </c>
      <c r="AR33" s="364"/>
      <c r="AS33" s="364"/>
      <c r="AT33" s="364"/>
      <c r="AU33" s="398" t="s">
        <v>693</v>
      </c>
      <c r="AV33" s="385"/>
      <c r="AW33" s="385"/>
      <c r="AX33" s="386"/>
    </row>
    <row r="34" spans="1:51" ht="23.25" customHeight="1" x14ac:dyDescent="0.15">
      <c r="A34" s="460" t="s">
        <v>543</v>
      </c>
      <c r="B34" s="461"/>
      <c r="C34" s="461"/>
      <c r="D34" s="461"/>
      <c r="E34" s="461"/>
      <c r="F34" s="462"/>
      <c r="G34" s="354" t="s">
        <v>544</v>
      </c>
      <c r="H34" s="354"/>
      <c r="I34" s="354"/>
      <c r="J34" s="354"/>
      <c r="K34" s="354"/>
      <c r="L34" s="354"/>
      <c r="M34" s="354"/>
      <c r="N34" s="354"/>
      <c r="O34" s="354"/>
      <c r="P34" s="354"/>
      <c r="Q34" s="354"/>
      <c r="R34" s="354"/>
      <c r="S34" s="354"/>
      <c r="T34" s="354"/>
      <c r="U34" s="354"/>
      <c r="V34" s="354"/>
      <c r="W34" s="354"/>
      <c r="X34" s="355"/>
      <c r="Y34" s="356"/>
      <c r="Z34" s="357"/>
      <c r="AA34" s="358"/>
      <c r="AB34" s="359" t="s">
        <v>11</v>
      </c>
      <c r="AC34" s="354"/>
      <c r="AD34" s="355"/>
      <c r="AE34" s="359" t="s">
        <v>384</v>
      </c>
      <c r="AF34" s="354"/>
      <c r="AG34" s="354"/>
      <c r="AH34" s="355"/>
      <c r="AI34" s="359" t="s">
        <v>536</v>
      </c>
      <c r="AJ34" s="354"/>
      <c r="AK34" s="354"/>
      <c r="AL34" s="355"/>
      <c r="AM34" s="359" t="s">
        <v>352</v>
      </c>
      <c r="AN34" s="354"/>
      <c r="AO34" s="354"/>
      <c r="AP34" s="355"/>
      <c r="AQ34" s="351" t="s">
        <v>554</v>
      </c>
      <c r="AR34" s="352"/>
      <c r="AS34" s="352"/>
      <c r="AT34" s="352"/>
      <c r="AU34" s="352"/>
      <c r="AV34" s="352"/>
      <c r="AW34" s="352"/>
      <c r="AX34" s="353"/>
    </row>
    <row r="35" spans="1:51" ht="23.25" customHeight="1" x14ac:dyDescent="0.15">
      <c r="A35" s="463"/>
      <c r="B35" s="464"/>
      <c r="C35" s="464"/>
      <c r="D35" s="464"/>
      <c r="E35" s="464"/>
      <c r="F35" s="465"/>
      <c r="G35" s="405" t="s">
        <v>677</v>
      </c>
      <c r="H35" s="406"/>
      <c r="I35" s="406"/>
      <c r="J35" s="406"/>
      <c r="K35" s="406"/>
      <c r="L35" s="406"/>
      <c r="M35" s="406"/>
      <c r="N35" s="406"/>
      <c r="O35" s="406"/>
      <c r="P35" s="406"/>
      <c r="Q35" s="406"/>
      <c r="R35" s="406"/>
      <c r="S35" s="406"/>
      <c r="T35" s="406"/>
      <c r="U35" s="406"/>
      <c r="V35" s="406"/>
      <c r="W35" s="406"/>
      <c r="X35" s="406"/>
      <c r="Y35" s="411" t="s">
        <v>543</v>
      </c>
      <c r="Z35" s="412"/>
      <c r="AA35" s="413"/>
      <c r="AB35" s="414" t="s">
        <v>582</v>
      </c>
      <c r="AC35" s="415"/>
      <c r="AD35" s="416"/>
      <c r="AE35" s="417">
        <v>42.6</v>
      </c>
      <c r="AF35" s="417"/>
      <c r="AG35" s="417"/>
      <c r="AH35" s="417"/>
      <c r="AI35" s="417">
        <v>29.1</v>
      </c>
      <c r="AJ35" s="417"/>
      <c r="AK35" s="417"/>
      <c r="AL35" s="417"/>
      <c r="AM35" s="417">
        <v>29.1</v>
      </c>
      <c r="AN35" s="417"/>
      <c r="AO35" s="417"/>
      <c r="AP35" s="417"/>
      <c r="AQ35" s="398">
        <v>45.5</v>
      </c>
      <c r="AR35" s="399"/>
      <c r="AS35" s="399"/>
      <c r="AT35" s="399"/>
      <c r="AU35" s="399"/>
      <c r="AV35" s="399"/>
      <c r="AW35" s="399"/>
      <c r="AX35" s="400"/>
    </row>
    <row r="36" spans="1:51" ht="38.25" customHeight="1" x14ac:dyDescent="0.15">
      <c r="A36" s="466"/>
      <c r="B36" s="467"/>
      <c r="C36" s="467"/>
      <c r="D36" s="467"/>
      <c r="E36" s="467"/>
      <c r="F36" s="468"/>
      <c r="G36" s="408"/>
      <c r="H36" s="409"/>
      <c r="I36" s="409"/>
      <c r="J36" s="409"/>
      <c r="K36" s="409"/>
      <c r="L36" s="409"/>
      <c r="M36" s="409"/>
      <c r="N36" s="409"/>
      <c r="O36" s="409"/>
      <c r="P36" s="409"/>
      <c r="Q36" s="409"/>
      <c r="R36" s="409"/>
      <c r="S36" s="409"/>
      <c r="T36" s="409"/>
      <c r="U36" s="409"/>
      <c r="V36" s="409"/>
      <c r="W36" s="409"/>
      <c r="X36" s="409"/>
      <c r="Y36" s="401" t="s">
        <v>545</v>
      </c>
      <c r="Z36" s="402"/>
      <c r="AA36" s="403"/>
      <c r="AB36" s="360" t="s">
        <v>660</v>
      </c>
      <c r="AC36" s="361"/>
      <c r="AD36" s="362"/>
      <c r="AE36" s="363" t="s">
        <v>669</v>
      </c>
      <c r="AF36" s="363"/>
      <c r="AG36" s="363"/>
      <c r="AH36" s="363"/>
      <c r="AI36" s="363" t="s">
        <v>670</v>
      </c>
      <c r="AJ36" s="363"/>
      <c r="AK36" s="363"/>
      <c r="AL36" s="363"/>
      <c r="AM36" s="363" t="s">
        <v>671</v>
      </c>
      <c r="AN36" s="363"/>
      <c r="AO36" s="363"/>
      <c r="AP36" s="363"/>
      <c r="AQ36" s="363" t="s">
        <v>672</v>
      </c>
      <c r="AR36" s="363"/>
      <c r="AS36" s="363"/>
      <c r="AT36" s="363"/>
      <c r="AU36" s="363"/>
      <c r="AV36" s="363"/>
      <c r="AW36" s="363"/>
      <c r="AX36" s="404"/>
    </row>
    <row r="37" spans="1:51" ht="18.75" customHeight="1" x14ac:dyDescent="0.15">
      <c r="A37" s="430" t="s">
        <v>210</v>
      </c>
      <c r="B37" s="431"/>
      <c r="C37" s="431"/>
      <c r="D37" s="431"/>
      <c r="E37" s="431"/>
      <c r="F37" s="432"/>
      <c r="G37" s="440" t="s">
        <v>135</v>
      </c>
      <c r="H37" s="425"/>
      <c r="I37" s="425"/>
      <c r="J37" s="425"/>
      <c r="K37" s="425"/>
      <c r="L37" s="425"/>
      <c r="M37" s="425"/>
      <c r="N37" s="425"/>
      <c r="O37" s="441"/>
      <c r="P37" s="444" t="s">
        <v>55</v>
      </c>
      <c r="Q37" s="425"/>
      <c r="R37" s="425"/>
      <c r="S37" s="425"/>
      <c r="T37" s="425"/>
      <c r="U37" s="425"/>
      <c r="V37" s="425"/>
      <c r="W37" s="425"/>
      <c r="X37" s="441"/>
      <c r="Y37" s="446"/>
      <c r="Z37" s="447"/>
      <c r="AA37" s="448"/>
      <c r="AB37" s="452" t="s">
        <v>11</v>
      </c>
      <c r="AC37" s="453"/>
      <c r="AD37" s="454"/>
      <c r="AE37" s="452" t="s">
        <v>384</v>
      </c>
      <c r="AF37" s="453"/>
      <c r="AG37" s="453"/>
      <c r="AH37" s="454"/>
      <c r="AI37" s="458" t="s">
        <v>536</v>
      </c>
      <c r="AJ37" s="458"/>
      <c r="AK37" s="458"/>
      <c r="AL37" s="452"/>
      <c r="AM37" s="458" t="s">
        <v>352</v>
      </c>
      <c r="AN37" s="458"/>
      <c r="AO37" s="458"/>
      <c r="AP37" s="452"/>
      <c r="AQ37" s="469" t="s">
        <v>165</v>
      </c>
      <c r="AR37" s="470"/>
      <c r="AS37" s="470"/>
      <c r="AT37" s="471"/>
      <c r="AU37" s="425" t="s">
        <v>125</v>
      </c>
      <c r="AV37" s="425"/>
      <c r="AW37" s="425"/>
      <c r="AX37" s="472"/>
    </row>
    <row r="38" spans="1:51" ht="18.75" customHeight="1" x14ac:dyDescent="0.15">
      <c r="A38" s="433"/>
      <c r="B38" s="434"/>
      <c r="C38" s="434"/>
      <c r="D38" s="434"/>
      <c r="E38" s="434"/>
      <c r="F38" s="435"/>
      <c r="G38" s="442"/>
      <c r="H38" s="428"/>
      <c r="I38" s="428"/>
      <c r="J38" s="428"/>
      <c r="K38" s="428"/>
      <c r="L38" s="428"/>
      <c r="M38" s="428"/>
      <c r="N38" s="428"/>
      <c r="O38" s="443"/>
      <c r="P38" s="445"/>
      <c r="Q38" s="428"/>
      <c r="R38" s="428"/>
      <c r="S38" s="428"/>
      <c r="T38" s="428"/>
      <c r="U38" s="428"/>
      <c r="V38" s="428"/>
      <c r="W38" s="428"/>
      <c r="X38" s="443"/>
      <c r="Y38" s="449"/>
      <c r="Z38" s="450"/>
      <c r="AA38" s="451"/>
      <c r="AB38" s="455"/>
      <c r="AC38" s="456"/>
      <c r="AD38" s="457"/>
      <c r="AE38" s="455"/>
      <c r="AF38" s="456"/>
      <c r="AG38" s="456"/>
      <c r="AH38" s="457"/>
      <c r="AI38" s="459"/>
      <c r="AJ38" s="459"/>
      <c r="AK38" s="459"/>
      <c r="AL38" s="455"/>
      <c r="AM38" s="459"/>
      <c r="AN38" s="459"/>
      <c r="AO38" s="459"/>
      <c r="AP38" s="455"/>
      <c r="AQ38" s="482" t="s">
        <v>673</v>
      </c>
      <c r="AR38" s="483"/>
      <c r="AS38" s="484" t="s">
        <v>166</v>
      </c>
      <c r="AT38" s="485"/>
      <c r="AU38" s="486">
        <v>8</v>
      </c>
      <c r="AV38" s="486"/>
      <c r="AW38" s="428" t="s">
        <v>162</v>
      </c>
      <c r="AX38" s="509"/>
    </row>
    <row r="39" spans="1:51" ht="23.25" customHeight="1" x14ac:dyDescent="0.15">
      <c r="A39" s="436"/>
      <c r="B39" s="434"/>
      <c r="C39" s="434"/>
      <c r="D39" s="434"/>
      <c r="E39" s="434"/>
      <c r="F39" s="435"/>
      <c r="G39" s="487" t="s">
        <v>662</v>
      </c>
      <c r="H39" s="488"/>
      <c r="I39" s="488"/>
      <c r="J39" s="488"/>
      <c r="K39" s="488"/>
      <c r="L39" s="488"/>
      <c r="M39" s="488"/>
      <c r="N39" s="488"/>
      <c r="O39" s="489"/>
      <c r="P39" s="235" t="s">
        <v>578</v>
      </c>
      <c r="Q39" s="235"/>
      <c r="R39" s="235"/>
      <c r="S39" s="235"/>
      <c r="T39" s="235"/>
      <c r="U39" s="235"/>
      <c r="V39" s="235"/>
      <c r="W39" s="235"/>
      <c r="X39" s="496"/>
      <c r="Y39" s="401" t="s">
        <v>12</v>
      </c>
      <c r="Z39" s="499"/>
      <c r="AA39" s="500"/>
      <c r="AB39" s="501" t="s">
        <v>579</v>
      </c>
      <c r="AC39" s="501"/>
      <c r="AD39" s="501"/>
      <c r="AE39" s="398" t="s">
        <v>666</v>
      </c>
      <c r="AF39" s="399"/>
      <c r="AG39" s="399"/>
      <c r="AH39" s="399"/>
      <c r="AI39" s="398" t="s">
        <v>666</v>
      </c>
      <c r="AJ39" s="399"/>
      <c r="AK39" s="399"/>
      <c r="AL39" s="399"/>
      <c r="AM39" s="398">
        <v>-1548</v>
      </c>
      <c r="AN39" s="399"/>
      <c r="AO39" s="399"/>
      <c r="AP39" s="399"/>
      <c r="AQ39" s="418" t="s">
        <v>673</v>
      </c>
      <c r="AR39" s="419"/>
      <c r="AS39" s="419"/>
      <c r="AT39" s="420"/>
      <c r="AU39" s="399" t="s">
        <v>574</v>
      </c>
      <c r="AV39" s="399"/>
      <c r="AW39" s="399"/>
      <c r="AX39" s="400"/>
    </row>
    <row r="40" spans="1:51" ht="23.25" customHeight="1" x14ac:dyDescent="0.15">
      <c r="A40" s="437"/>
      <c r="B40" s="438"/>
      <c r="C40" s="438"/>
      <c r="D40" s="438"/>
      <c r="E40" s="438"/>
      <c r="F40" s="439"/>
      <c r="G40" s="490"/>
      <c r="H40" s="491"/>
      <c r="I40" s="491"/>
      <c r="J40" s="491"/>
      <c r="K40" s="491"/>
      <c r="L40" s="491"/>
      <c r="M40" s="491"/>
      <c r="N40" s="491"/>
      <c r="O40" s="492"/>
      <c r="P40" s="238"/>
      <c r="Q40" s="238"/>
      <c r="R40" s="238"/>
      <c r="S40" s="238"/>
      <c r="T40" s="238"/>
      <c r="U40" s="238"/>
      <c r="V40" s="238"/>
      <c r="W40" s="238"/>
      <c r="X40" s="497"/>
      <c r="Y40" s="359" t="s">
        <v>50</v>
      </c>
      <c r="Z40" s="354"/>
      <c r="AA40" s="355"/>
      <c r="AB40" s="421" t="s">
        <v>579</v>
      </c>
      <c r="AC40" s="421"/>
      <c r="AD40" s="421"/>
      <c r="AE40" s="398" t="s">
        <v>574</v>
      </c>
      <c r="AF40" s="399"/>
      <c r="AG40" s="399"/>
      <c r="AH40" s="399"/>
      <c r="AI40" s="398" t="s">
        <v>635</v>
      </c>
      <c r="AJ40" s="399"/>
      <c r="AK40" s="399"/>
      <c r="AL40" s="399"/>
      <c r="AM40" s="398">
        <v>-886</v>
      </c>
      <c r="AN40" s="399"/>
      <c r="AO40" s="399"/>
      <c r="AP40" s="399"/>
      <c r="AQ40" s="418" t="s">
        <v>673</v>
      </c>
      <c r="AR40" s="419"/>
      <c r="AS40" s="419"/>
      <c r="AT40" s="420"/>
      <c r="AU40" s="399">
        <v>1</v>
      </c>
      <c r="AV40" s="399"/>
      <c r="AW40" s="399"/>
      <c r="AX40" s="400"/>
    </row>
    <row r="41" spans="1:51" ht="23.25" customHeight="1" x14ac:dyDescent="0.15">
      <c r="A41" s="436"/>
      <c r="B41" s="434"/>
      <c r="C41" s="434"/>
      <c r="D41" s="434"/>
      <c r="E41" s="434"/>
      <c r="F41" s="435"/>
      <c r="G41" s="493"/>
      <c r="H41" s="494"/>
      <c r="I41" s="494"/>
      <c r="J41" s="494"/>
      <c r="K41" s="494"/>
      <c r="L41" s="494"/>
      <c r="M41" s="494"/>
      <c r="N41" s="494"/>
      <c r="O41" s="495"/>
      <c r="P41" s="241"/>
      <c r="Q41" s="241"/>
      <c r="R41" s="241"/>
      <c r="S41" s="241"/>
      <c r="T41" s="241"/>
      <c r="U41" s="241"/>
      <c r="V41" s="241"/>
      <c r="W41" s="241"/>
      <c r="X41" s="498"/>
      <c r="Y41" s="359" t="s">
        <v>13</v>
      </c>
      <c r="Z41" s="354"/>
      <c r="AA41" s="355"/>
      <c r="AB41" s="502" t="s">
        <v>14</v>
      </c>
      <c r="AC41" s="502"/>
      <c r="AD41" s="502"/>
      <c r="AE41" s="398" t="s">
        <v>574</v>
      </c>
      <c r="AF41" s="399"/>
      <c r="AG41" s="399"/>
      <c r="AH41" s="399"/>
      <c r="AI41" s="398" t="s">
        <v>629</v>
      </c>
      <c r="AJ41" s="399"/>
      <c r="AK41" s="399"/>
      <c r="AL41" s="399"/>
      <c r="AM41" s="398">
        <v>57.2</v>
      </c>
      <c r="AN41" s="399"/>
      <c r="AO41" s="399"/>
      <c r="AP41" s="399"/>
      <c r="AQ41" s="418" t="s">
        <v>673</v>
      </c>
      <c r="AR41" s="419"/>
      <c r="AS41" s="419"/>
      <c r="AT41" s="420"/>
      <c r="AU41" s="399" t="s">
        <v>574</v>
      </c>
      <c r="AV41" s="399"/>
      <c r="AW41" s="399"/>
      <c r="AX41" s="400"/>
    </row>
    <row r="42" spans="1:51" ht="23.25" customHeight="1" x14ac:dyDescent="0.15">
      <c r="A42" s="390" t="s">
        <v>229</v>
      </c>
      <c r="B42" s="391"/>
      <c r="C42" s="391"/>
      <c r="D42" s="391"/>
      <c r="E42" s="391"/>
      <c r="F42" s="270"/>
      <c r="G42" s="392" t="s">
        <v>609</v>
      </c>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4"/>
    </row>
    <row r="43" spans="1:51" ht="23.25" customHeight="1" thickBot="1" x14ac:dyDescent="0.2">
      <c r="A43" s="382"/>
      <c r="B43" s="383"/>
      <c r="C43" s="383"/>
      <c r="D43" s="383"/>
      <c r="E43" s="383"/>
      <c r="F43" s="272"/>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7"/>
    </row>
    <row r="44" spans="1:51" ht="47.25" customHeight="1" x14ac:dyDescent="0.15">
      <c r="A44" s="534" t="s">
        <v>541</v>
      </c>
      <c r="B44" s="535"/>
      <c r="C44" s="535"/>
      <c r="D44" s="535"/>
      <c r="E44" s="535"/>
      <c r="F44" s="536"/>
      <c r="G44" s="523" t="s">
        <v>655</v>
      </c>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5"/>
      <c r="AY44">
        <f>COUNTA($G$44)</f>
        <v>1</v>
      </c>
    </row>
    <row r="45" spans="1:51" ht="31.5" customHeight="1" x14ac:dyDescent="0.15">
      <c r="A45" s="380" t="s">
        <v>542</v>
      </c>
      <c r="B45" s="381"/>
      <c r="C45" s="381"/>
      <c r="D45" s="381"/>
      <c r="E45" s="381"/>
      <c r="F45" s="343"/>
      <c r="G45" s="473" t="s">
        <v>540</v>
      </c>
      <c r="H45" s="474"/>
      <c r="I45" s="474"/>
      <c r="J45" s="474"/>
      <c r="K45" s="474"/>
      <c r="L45" s="474"/>
      <c r="M45" s="474"/>
      <c r="N45" s="474"/>
      <c r="O45" s="474"/>
      <c r="P45" s="475" t="s">
        <v>539</v>
      </c>
      <c r="Q45" s="474"/>
      <c r="R45" s="474"/>
      <c r="S45" s="474"/>
      <c r="T45" s="474"/>
      <c r="U45" s="474"/>
      <c r="V45" s="474"/>
      <c r="W45" s="474"/>
      <c r="X45" s="476"/>
      <c r="Y45" s="477"/>
      <c r="Z45" s="478"/>
      <c r="AA45" s="479"/>
      <c r="AB45" s="350" t="s">
        <v>11</v>
      </c>
      <c r="AC45" s="350"/>
      <c r="AD45" s="350"/>
      <c r="AE45" s="455" t="s">
        <v>384</v>
      </c>
      <c r="AF45" s="480"/>
      <c r="AG45" s="480"/>
      <c r="AH45" s="481"/>
      <c r="AI45" s="455" t="s">
        <v>536</v>
      </c>
      <c r="AJ45" s="480"/>
      <c r="AK45" s="480"/>
      <c r="AL45" s="481"/>
      <c r="AM45" s="455" t="s">
        <v>352</v>
      </c>
      <c r="AN45" s="480"/>
      <c r="AO45" s="480"/>
      <c r="AP45" s="481"/>
      <c r="AQ45" s="347" t="s">
        <v>383</v>
      </c>
      <c r="AR45" s="348"/>
      <c r="AS45" s="348"/>
      <c r="AT45" s="349"/>
      <c r="AU45" s="347" t="s">
        <v>553</v>
      </c>
      <c r="AV45" s="348"/>
      <c r="AW45" s="348"/>
      <c r="AX45" s="365"/>
      <c r="AY45">
        <f>COUNTA($G$46)</f>
        <v>1</v>
      </c>
    </row>
    <row r="46" spans="1:51" ht="23.25" customHeight="1" x14ac:dyDescent="0.15">
      <c r="A46" s="380"/>
      <c r="B46" s="381"/>
      <c r="C46" s="381"/>
      <c r="D46" s="381"/>
      <c r="E46" s="381"/>
      <c r="F46" s="343"/>
      <c r="G46" s="366" t="s">
        <v>690</v>
      </c>
      <c r="H46" s="367"/>
      <c r="I46" s="367"/>
      <c r="J46" s="367"/>
      <c r="K46" s="367"/>
      <c r="L46" s="367"/>
      <c r="M46" s="367"/>
      <c r="N46" s="367"/>
      <c r="O46" s="367"/>
      <c r="P46" s="234" t="s">
        <v>675</v>
      </c>
      <c r="Q46" s="371"/>
      <c r="R46" s="371"/>
      <c r="S46" s="371"/>
      <c r="T46" s="371"/>
      <c r="U46" s="371"/>
      <c r="V46" s="371"/>
      <c r="W46" s="371"/>
      <c r="X46" s="372"/>
      <c r="Y46" s="376" t="s">
        <v>51</v>
      </c>
      <c r="Z46" s="377"/>
      <c r="AA46" s="378"/>
      <c r="AB46" s="379" t="s">
        <v>580</v>
      </c>
      <c r="AC46" s="379"/>
      <c r="AD46" s="379"/>
      <c r="AE46" s="364">
        <v>101</v>
      </c>
      <c r="AF46" s="364"/>
      <c r="AG46" s="364"/>
      <c r="AH46" s="364"/>
      <c r="AI46" s="364">
        <v>86</v>
      </c>
      <c r="AJ46" s="364"/>
      <c r="AK46" s="364"/>
      <c r="AL46" s="364"/>
      <c r="AM46" s="364">
        <v>142</v>
      </c>
      <c r="AN46" s="364"/>
      <c r="AO46" s="364"/>
      <c r="AP46" s="364"/>
      <c r="AQ46" s="364"/>
      <c r="AR46" s="364"/>
      <c r="AS46" s="364"/>
      <c r="AT46" s="364"/>
      <c r="AU46" s="384"/>
      <c r="AV46" s="385"/>
      <c r="AW46" s="385"/>
      <c r="AX46" s="386"/>
      <c r="AY46">
        <f>$AY$45</f>
        <v>1</v>
      </c>
    </row>
    <row r="47" spans="1:51" ht="23.25" customHeight="1" x14ac:dyDescent="0.15">
      <c r="A47" s="382"/>
      <c r="B47" s="383"/>
      <c r="C47" s="383"/>
      <c r="D47" s="383"/>
      <c r="E47" s="383"/>
      <c r="F47" s="272"/>
      <c r="G47" s="368"/>
      <c r="H47" s="369"/>
      <c r="I47" s="369"/>
      <c r="J47" s="369"/>
      <c r="K47" s="369"/>
      <c r="L47" s="369"/>
      <c r="M47" s="369"/>
      <c r="N47" s="369"/>
      <c r="O47" s="369"/>
      <c r="P47" s="373"/>
      <c r="Q47" s="374"/>
      <c r="R47" s="374"/>
      <c r="S47" s="374"/>
      <c r="T47" s="374"/>
      <c r="U47" s="374"/>
      <c r="V47" s="374"/>
      <c r="W47" s="374"/>
      <c r="X47" s="375"/>
      <c r="Y47" s="387" t="s">
        <v>52</v>
      </c>
      <c r="Z47" s="388"/>
      <c r="AA47" s="389"/>
      <c r="AB47" s="379" t="s">
        <v>580</v>
      </c>
      <c r="AC47" s="379"/>
      <c r="AD47" s="379"/>
      <c r="AE47" s="364">
        <v>51</v>
      </c>
      <c r="AF47" s="364"/>
      <c r="AG47" s="364"/>
      <c r="AH47" s="364"/>
      <c r="AI47" s="364">
        <v>135</v>
      </c>
      <c r="AJ47" s="364"/>
      <c r="AK47" s="364"/>
      <c r="AL47" s="364"/>
      <c r="AM47" s="364">
        <v>205</v>
      </c>
      <c r="AN47" s="364"/>
      <c r="AO47" s="364"/>
      <c r="AP47" s="364"/>
      <c r="AQ47" s="364">
        <v>205</v>
      </c>
      <c r="AR47" s="364"/>
      <c r="AS47" s="364"/>
      <c r="AT47" s="364"/>
      <c r="AU47" s="384"/>
      <c r="AV47" s="385"/>
      <c r="AW47" s="385"/>
      <c r="AX47" s="386"/>
      <c r="AY47">
        <f>$AY$45</f>
        <v>1</v>
      </c>
    </row>
    <row r="48" spans="1:51" ht="23.25" customHeight="1" x14ac:dyDescent="0.15">
      <c r="A48" s="460" t="s">
        <v>543</v>
      </c>
      <c r="B48" s="461"/>
      <c r="C48" s="461"/>
      <c r="D48" s="461"/>
      <c r="E48" s="461"/>
      <c r="F48" s="462"/>
      <c r="G48" s="354" t="s">
        <v>544</v>
      </c>
      <c r="H48" s="354"/>
      <c r="I48" s="354"/>
      <c r="J48" s="354"/>
      <c r="K48" s="354"/>
      <c r="L48" s="354"/>
      <c r="M48" s="354"/>
      <c r="N48" s="354"/>
      <c r="O48" s="354"/>
      <c r="P48" s="354"/>
      <c r="Q48" s="354"/>
      <c r="R48" s="354"/>
      <c r="S48" s="354"/>
      <c r="T48" s="354"/>
      <c r="U48" s="354"/>
      <c r="V48" s="354"/>
      <c r="W48" s="354"/>
      <c r="X48" s="355"/>
      <c r="Y48" s="356"/>
      <c r="Z48" s="357"/>
      <c r="AA48" s="358"/>
      <c r="AB48" s="359" t="s">
        <v>11</v>
      </c>
      <c r="AC48" s="354"/>
      <c r="AD48" s="355"/>
      <c r="AE48" s="101" t="s">
        <v>384</v>
      </c>
      <c r="AF48" s="101"/>
      <c r="AG48" s="101"/>
      <c r="AH48" s="101"/>
      <c r="AI48" s="101" t="s">
        <v>536</v>
      </c>
      <c r="AJ48" s="101"/>
      <c r="AK48" s="101"/>
      <c r="AL48" s="101"/>
      <c r="AM48" s="101" t="s">
        <v>352</v>
      </c>
      <c r="AN48" s="101"/>
      <c r="AO48" s="101"/>
      <c r="AP48" s="101"/>
      <c r="AQ48" s="351" t="s">
        <v>554</v>
      </c>
      <c r="AR48" s="352"/>
      <c r="AS48" s="352"/>
      <c r="AT48" s="352"/>
      <c r="AU48" s="352"/>
      <c r="AV48" s="352"/>
      <c r="AW48" s="352"/>
      <c r="AX48" s="353"/>
      <c r="AY48">
        <f>IF(SUBSTITUTE(SUBSTITUTE($G$49,"／",""),"　","")="",0,1)</f>
        <v>1</v>
      </c>
    </row>
    <row r="49" spans="1:51" ht="23.25" customHeight="1" x14ac:dyDescent="0.15">
      <c r="A49" s="463"/>
      <c r="B49" s="464"/>
      <c r="C49" s="464"/>
      <c r="D49" s="464"/>
      <c r="E49" s="464"/>
      <c r="F49" s="465"/>
      <c r="G49" s="405" t="s">
        <v>676</v>
      </c>
      <c r="H49" s="406"/>
      <c r="I49" s="406"/>
      <c r="J49" s="406"/>
      <c r="K49" s="406"/>
      <c r="L49" s="406"/>
      <c r="M49" s="406"/>
      <c r="N49" s="406"/>
      <c r="O49" s="406"/>
      <c r="P49" s="406"/>
      <c r="Q49" s="406"/>
      <c r="R49" s="406"/>
      <c r="S49" s="406"/>
      <c r="T49" s="406"/>
      <c r="U49" s="406"/>
      <c r="V49" s="406"/>
      <c r="W49" s="406"/>
      <c r="X49" s="407"/>
      <c r="Y49" s="411" t="s">
        <v>543</v>
      </c>
      <c r="Z49" s="412"/>
      <c r="AA49" s="413"/>
      <c r="AB49" s="414" t="s">
        <v>659</v>
      </c>
      <c r="AC49" s="415"/>
      <c r="AD49" s="416"/>
      <c r="AE49" s="417">
        <v>0.1</v>
      </c>
      <c r="AF49" s="417"/>
      <c r="AG49" s="417"/>
      <c r="AH49" s="417"/>
      <c r="AI49" s="417">
        <v>0.1</v>
      </c>
      <c r="AJ49" s="417"/>
      <c r="AK49" s="417"/>
      <c r="AL49" s="417"/>
      <c r="AM49" s="417">
        <v>0.1</v>
      </c>
      <c r="AN49" s="417"/>
      <c r="AO49" s="417"/>
      <c r="AP49" s="417"/>
      <c r="AQ49" s="398">
        <v>0.1</v>
      </c>
      <c r="AR49" s="399"/>
      <c r="AS49" s="399"/>
      <c r="AT49" s="399"/>
      <c r="AU49" s="399"/>
      <c r="AV49" s="399"/>
      <c r="AW49" s="399"/>
      <c r="AX49" s="400"/>
      <c r="AY49">
        <f>$AY$48</f>
        <v>1</v>
      </c>
    </row>
    <row r="50" spans="1:51" ht="36.75" customHeight="1" thickBot="1" x14ac:dyDescent="0.2">
      <c r="A50" s="466"/>
      <c r="B50" s="467"/>
      <c r="C50" s="467"/>
      <c r="D50" s="467"/>
      <c r="E50" s="467"/>
      <c r="F50" s="468"/>
      <c r="G50" s="408"/>
      <c r="H50" s="409"/>
      <c r="I50" s="409"/>
      <c r="J50" s="409"/>
      <c r="K50" s="409"/>
      <c r="L50" s="409"/>
      <c r="M50" s="409"/>
      <c r="N50" s="409"/>
      <c r="O50" s="409"/>
      <c r="P50" s="409"/>
      <c r="Q50" s="409"/>
      <c r="R50" s="409"/>
      <c r="S50" s="409"/>
      <c r="T50" s="409"/>
      <c r="U50" s="409"/>
      <c r="V50" s="409"/>
      <c r="W50" s="409"/>
      <c r="X50" s="410"/>
      <c r="Y50" s="401" t="s">
        <v>545</v>
      </c>
      <c r="Z50" s="402"/>
      <c r="AA50" s="403"/>
      <c r="AB50" s="360" t="s">
        <v>658</v>
      </c>
      <c r="AC50" s="361"/>
      <c r="AD50" s="362"/>
      <c r="AE50" s="363" t="s">
        <v>678</v>
      </c>
      <c r="AF50" s="363"/>
      <c r="AG50" s="363"/>
      <c r="AH50" s="363"/>
      <c r="AI50" s="363" t="s">
        <v>679</v>
      </c>
      <c r="AJ50" s="363"/>
      <c r="AK50" s="363"/>
      <c r="AL50" s="363"/>
      <c r="AM50" s="363" t="s">
        <v>680</v>
      </c>
      <c r="AN50" s="363"/>
      <c r="AO50" s="363"/>
      <c r="AP50" s="363"/>
      <c r="AQ50" s="363" t="s">
        <v>681</v>
      </c>
      <c r="AR50" s="363"/>
      <c r="AS50" s="363"/>
      <c r="AT50" s="363"/>
      <c r="AU50" s="363"/>
      <c r="AV50" s="363"/>
      <c r="AW50" s="363"/>
      <c r="AX50" s="404"/>
      <c r="AY50">
        <f>$AY$48</f>
        <v>1</v>
      </c>
    </row>
    <row r="51" spans="1:51" ht="47.25" customHeight="1" x14ac:dyDescent="0.15">
      <c r="A51" s="520" t="s">
        <v>541</v>
      </c>
      <c r="B51" s="521"/>
      <c r="C51" s="521"/>
      <c r="D51" s="521"/>
      <c r="E51" s="521"/>
      <c r="F51" s="522"/>
      <c r="G51" s="523" t="s">
        <v>656</v>
      </c>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5"/>
      <c r="AY51">
        <f>COUNTA($G$51)</f>
        <v>1</v>
      </c>
    </row>
    <row r="52" spans="1:51" ht="31.5" customHeight="1" x14ac:dyDescent="0.15">
      <c r="A52" s="380" t="s">
        <v>542</v>
      </c>
      <c r="B52" s="381"/>
      <c r="C52" s="381"/>
      <c r="D52" s="381"/>
      <c r="E52" s="381"/>
      <c r="F52" s="343"/>
      <c r="G52" s="473" t="s">
        <v>540</v>
      </c>
      <c r="H52" s="474"/>
      <c r="I52" s="474"/>
      <c r="J52" s="474"/>
      <c r="K52" s="474"/>
      <c r="L52" s="474"/>
      <c r="M52" s="474"/>
      <c r="N52" s="474"/>
      <c r="O52" s="474"/>
      <c r="P52" s="475" t="s">
        <v>539</v>
      </c>
      <c r="Q52" s="474"/>
      <c r="R52" s="474"/>
      <c r="S52" s="474"/>
      <c r="T52" s="474"/>
      <c r="U52" s="474"/>
      <c r="V52" s="474"/>
      <c r="W52" s="474"/>
      <c r="X52" s="476"/>
      <c r="Y52" s="477"/>
      <c r="Z52" s="478"/>
      <c r="AA52" s="479"/>
      <c r="AB52" s="350" t="s">
        <v>11</v>
      </c>
      <c r="AC52" s="350"/>
      <c r="AD52" s="350"/>
      <c r="AE52" s="101" t="s">
        <v>384</v>
      </c>
      <c r="AF52" s="101"/>
      <c r="AG52" s="101"/>
      <c r="AH52" s="101"/>
      <c r="AI52" s="101" t="s">
        <v>536</v>
      </c>
      <c r="AJ52" s="101"/>
      <c r="AK52" s="101"/>
      <c r="AL52" s="101"/>
      <c r="AM52" s="101" t="s">
        <v>352</v>
      </c>
      <c r="AN52" s="101"/>
      <c r="AO52" s="101"/>
      <c r="AP52" s="101"/>
      <c r="AQ52" s="347" t="s">
        <v>383</v>
      </c>
      <c r="AR52" s="348"/>
      <c r="AS52" s="348"/>
      <c r="AT52" s="349"/>
      <c r="AU52" s="347" t="s">
        <v>553</v>
      </c>
      <c r="AV52" s="348"/>
      <c r="AW52" s="348"/>
      <c r="AX52" s="365"/>
      <c r="AY52">
        <f>COUNTA($G$53)</f>
        <v>1</v>
      </c>
    </row>
    <row r="53" spans="1:51" ht="23.25" customHeight="1" x14ac:dyDescent="0.15">
      <c r="A53" s="380"/>
      <c r="B53" s="381"/>
      <c r="C53" s="381"/>
      <c r="D53" s="381"/>
      <c r="E53" s="381"/>
      <c r="F53" s="343"/>
      <c r="G53" s="366" t="s">
        <v>657</v>
      </c>
      <c r="H53" s="367"/>
      <c r="I53" s="367"/>
      <c r="J53" s="367"/>
      <c r="K53" s="367"/>
      <c r="L53" s="367"/>
      <c r="M53" s="367"/>
      <c r="N53" s="367"/>
      <c r="O53" s="367"/>
      <c r="P53" s="370" t="s">
        <v>581</v>
      </c>
      <c r="Q53" s="371"/>
      <c r="R53" s="371"/>
      <c r="S53" s="371"/>
      <c r="T53" s="371"/>
      <c r="U53" s="371"/>
      <c r="V53" s="371"/>
      <c r="W53" s="371"/>
      <c r="X53" s="372"/>
      <c r="Y53" s="376" t="s">
        <v>51</v>
      </c>
      <c r="Z53" s="377"/>
      <c r="AA53" s="378"/>
      <c r="AB53" s="379" t="s">
        <v>580</v>
      </c>
      <c r="AC53" s="379"/>
      <c r="AD53" s="379"/>
      <c r="AE53" s="364">
        <v>2</v>
      </c>
      <c r="AF53" s="364"/>
      <c r="AG53" s="364"/>
      <c r="AH53" s="364"/>
      <c r="AI53" s="364">
        <v>2</v>
      </c>
      <c r="AJ53" s="364"/>
      <c r="AK53" s="364"/>
      <c r="AL53" s="364"/>
      <c r="AM53" s="364">
        <v>3</v>
      </c>
      <c r="AN53" s="364"/>
      <c r="AO53" s="364"/>
      <c r="AP53" s="364"/>
      <c r="AQ53" s="364"/>
      <c r="AR53" s="364"/>
      <c r="AS53" s="364"/>
      <c r="AT53" s="364"/>
      <c r="AU53" s="384"/>
      <c r="AV53" s="385"/>
      <c r="AW53" s="385"/>
      <c r="AX53" s="386"/>
      <c r="AY53">
        <f>$AY$52</f>
        <v>1</v>
      </c>
    </row>
    <row r="54" spans="1:51" ht="23.25" customHeight="1" x14ac:dyDescent="0.15">
      <c r="A54" s="382"/>
      <c r="B54" s="383"/>
      <c r="C54" s="383"/>
      <c r="D54" s="383"/>
      <c r="E54" s="383"/>
      <c r="F54" s="272"/>
      <c r="G54" s="368"/>
      <c r="H54" s="369"/>
      <c r="I54" s="369"/>
      <c r="J54" s="369"/>
      <c r="K54" s="369"/>
      <c r="L54" s="369"/>
      <c r="M54" s="369"/>
      <c r="N54" s="369"/>
      <c r="O54" s="369"/>
      <c r="P54" s="373"/>
      <c r="Q54" s="374"/>
      <c r="R54" s="374"/>
      <c r="S54" s="374"/>
      <c r="T54" s="374"/>
      <c r="U54" s="374"/>
      <c r="V54" s="374"/>
      <c r="W54" s="374"/>
      <c r="X54" s="375"/>
      <c r="Y54" s="387" t="s">
        <v>52</v>
      </c>
      <c r="Z54" s="388"/>
      <c r="AA54" s="389"/>
      <c r="AB54" s="379" t="s">
        <v>580</v>
      </c>
      <c r="AC54" s="379"/>
      <c r="AD54" s="379"/>
      <c r="AE54" s="364">
        <v>2</v>
      </c>
      <c r="AF54" s="364"/>
      <c r="AG54" s="364"/>
      <c r="AH54" s="364"/>
      <c r="AI54" s="364">
        <v>2</v>
      </c>
      <c r="AJ54" s="364"/>
      <c r="AK54" s="364"/>
      <c r="AL54" s="364"/>
      <c r="AM54" s="364">
        <v>2</v>
      </c>
      <c r="AN54" s="364"/>
      <c r="AO54" s="364"/>
      <c r="AP54" s="364"/>
      <c r="AQ54" s="364">
        <v>2</v>
      </c>
      <c r="AR54" s="364"/>
      <c r="AS54" s="364"/>
      <c r="AT54" s="364"/>
      <c r="AU54" s="384"/>
      <c r="AV54" s="385"/>
      <c r="AW54" s="385"/>
      <c r="AX54" s="386"/>
      <c r="AY54">
        <f>$AY$52</f>
        <v>1</v>
      </c>
    </row>
    <row r="55" spans="1:51" ht="23.25" customHeight="1" x14ac:dyDescent="0.15">
      <c r="A55" s="390" t="s">
        <v>543</v>
      </c>
      <c r="B55" s="422"/>
      <c r="C55" s="422"/>
      <c r="D55" s="422"/>
      <c r="E55" s="422"/>
      <c r="F55" s="423"/>
      <c r="G55" s="354" t="s">
        <v>544</v>
      </c>
      <c r="H55" s="354"/>
      <c r="I55" s="354"/>
      <c r="J55" s="354"/>
      <c r="K55" s="354"/>
      <c r="L55" s="354"/>
      <c r="M55" s="354"/>
      <c r="N55" s="354"/>
      <c r="O55" s="354"/>
      <c r="P55" s="354"/>
      <c r="Q55" s="354"/>
      <c r="R55" s="354"/>
      <c r="S55" s="354"/>
      <c r="T55" s="354"/>
      <c r="U55" s="354"/>
      <c r="V55" s="354"/>
      <c r="W55" s="354"/>
      <c r="X55" s="355"/>
      <c r="Y55" s="356"/>
      <c r="Z55" s="357"/>
      <c r="AA55" s="358"/>
      <c r="AB55" s="359" t="s">
        <v>11</v>
      </c>
      <c r="AC55" s="354"/>
      <c r="AD55" s="355"/>
      <c r="AE55" s="101" t="s">
        <v>384</v>
      </c>
      <c r="AF55" s="101"/>
      <c r="AG55" s="101"/>
      <c r="AH55" s="101"/>
      <c r="AI55" s="101" t="s">
        <v>536</v>
      </c>
      <c r="AJ55" s="101"/>
      <c r="AK55" s="101"/>
      <c r="AL55" s="101"/>
      <c r="AM55" s="101" t="s">
        <v>352</v>
      </c>
      <c r="AN55" s="101"/>
      <c r="AO55" s="101"/>
      <c r="AP55" s="101"/>
      <c r="AQ55" s="351" t="s">
        <v>554</v>
      </c>
      <c r="AR55" s="352"/>
      <c r="AS55" s="352"/>
      <c r="AT55" s="352"/>
      <c r="AU55" s="352"/>
      <c r="AV55" s="352"/>
      <c r="AW55" s="352"/>
      <c r="AX55" s="353"/>
      <c r="AY55">
        <f>IF(SUBSTITUTE(SUBSTITUTE($G$56,"／",""),"　","")="",0,1)</f>
        <v>1</v>
      </c>
    </row>
    <row r="56" spans="1:51" ht="23.25" customHeight="1" x14ac:dyDescent="0.15">
      <c r="A56" s="424"/>
      <c r="B56" s="425"/>
      <c r="C56" s="425"/>
      <c r="D56" s="425"/>
      <c r="E56" s="425"/>
      <c r="F56" s="426"/>
      <c r="G56" s="405" t="s">
        <v>691</v>
      </c>
      <c r="H56" s="406"/>
      <c r="I56" s="406"/>
      <c r="J56" s="406"/>
      <c r="K56" s="406"/>
      <c r="L56" s="406"/>
      <c r="M56" s="406"/>
      <c r="N56" s="406"/>
      <c r="O56" s="406"/>
      <c r="P56" s="406"/>
      <c r="Q56" s="406"/>
      <c r="R56" s="406"/>
      <c r="S56" s="406"/>
      <c r="T56" s="406"/>
      <c r="U56" s="406"/>
      <c r="V56" s="406"/>
      <c r="W56" s="406"/>
      <c r="X56" s="406"/>
      <c r="Y56" s="411" t="s">
        <v>543</v>
      </c>
      <c r="Z56" s="412"/>
      <c r="AA56" s="413"/>
      <c r="AB56" s="414" t="s">
        <v>659</v>
      </c>
      <c r="AC56" s="415"/>
      <c r="AD56" s="416"/>
      <c r="AE56" s="417">
        <v>7.5</v>
      </c>
      <c r="AF56" s="417"/>
      <c r="AG56" s="417"/>
      <c r="AH56" s="417"/>
      <c r="AI56" s="417">
        <v>17</v>
      </c>
      <c r="AJ56" s="417"/>
      <c r="AK56" s="417"/>
      <c r="AL56" s="417"/>
      <c r="AM56" s="417">
        <v>20</v>
      </c>
      <c r="AN56" s="417"/>
      <c r="AO56" s="417"/>
      <c r="AP56" s="417"/>
      <c r="AQ56" s="398">
        <v>6</v>
      </c>
      <c r="AR56" s="399"/>
      <c r="AS56" s="399"/>
      <c r="AT56" s="399"/>
      <c r="AU56" s="399"/>
      <c r="AV56" s="399"/>
      <c r="AW56" s="399"/>
      <c r="AX56" s="400"/>
      <c r="AY56">
        <f>$AY$55</f>
        <v>1</v>
      </c>
    </row>
    <row r="57" spans="1:51" ht="46.5" customHeight="1" thickBot="1" x14ac:dyDescent="0.2">
      <c r="A57" s="427"/>
      <c r="B57" s="428"/>
      <c r="C57" s="428"/>
      <c r="D57" s="428"/>
      <c r="E57" s="428"/>
      <c r="F57" s="429"/>
      <c r="G57" s="408"/>
      <c r="H57" s="409"/>
      <c r="I57" s="409"/>
      <c r="J57" s="409"/>
      <c r="K57" s="409"/>
      <c r="L57" s="409"/>
      <c r="M57" s="409"/>
      <c r="N57" s="409"/>
      <c r="O57" s="409"/>
      <c r="P57" s="409"/>
      <c r="Q57" s="409"/>
      <c r="R57" s="409"/>
      <c r="S57" s="409"/>
      <c r="T57" s="409"/>
      <c r="U57" s="409"/>
      <c r="V57" s="409"/>
      <c r="W57" s="409"/>
      <c r="X57" s="409"/>
      <c r="Y57" s="401" t="s">
        <v>545</v>
      </c>
      <c r="Z57" s="402"/>
      <c r="AA57" s="403"/>
      <c r="AB57" s="360" t="s">
        <v>661</v>
      </c>
      <c r="AC57" s="361"/>
      <c r="AD57" s="362"/>
      <c r="AE57" s="363" t="s">
        <v>682</v>
      </c>
      <c r="AF57" s="363"/>
      <c r="AG57" s="363"/>
      <c r="AH57" s="363"/>
      <c r="AI57" s="363" t="s">
        <v>683</v>
      </c>
      <c r="AJ57" s="363"/>
      <c r="AK57" s="363"/>
      <c r="AL57" s="363"/>
      <c r="AM57" s="363" t="s">
        <v>684</v>
      </c>
      <c r="AN57" s="363"/>
      <c r="AO57" s="363"/>
      <c r="AP57" s="363"/>
      <c r="AQ57" s="363" t="s">
        <v>685</v>
      </c>
      <c r="AR57" s="363"/>
      <c r="AS57" s="363"/>
      <c r="AT57" s="363"/>
      <c r="AU57" s="363"/>
      <c r="AV57" s="363"/>
      <c r="AW57" s="363"/>
      <c r="AX57" s="404"/>
      <c r="AY57">
        <f>$AY$55</f>
        <v>1</v>
      </c>
    </row>
    <row r="58" spans="1:51" ht="45" customHeight="1" x14ac:dyDescent="0.15">
      <c r="A58" s="258" t="s">
        <v>251</v>
      </c>
      <c r="B58" s="259"/>
      <c r="C58" s="262" t="s">
        <v>167</v>
      </c>
      <c r="D58" s="259"/>
      <c r="E58" s="264" t="s">
        <v>180</v>
      </c>
      <c r="F58" s="265"/>
      <c r="G58" s="266" t="s">
        <v>686</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1" ht="32.25" customHeight="1" x14ac:dyDescent="0.15">
      <c r="A59" s="260"/>
      <c r="B59" s="261"/>
      <c r="C59" s="263"/>
      <c r="D59" s="261"/>
      <c r="E59" s="269" t="s">
        <v>179</v>
      </c>
      <c r="F59" s="270"/>
      <c r="G59" s="615" t="s">
        <v>687</v>
      </c>
      <c r="H59" s="235"/>
      <c r="I59" s="235"/>
      <c r="J59" s="235"/>
      <c r="K59" s="235"/>
      <c r="L59" s="235"/>
      <c r="M59" s="235"/>
      <c r="N59" s="235"/>
      <c r="O59" s="235"/>
      <c r="P59" s="235"/>
      <c r="Q59" s="235"/>
      <c r="R59" s="235"/>
      <c r="S59" s="235"/>
      <c r="T59" s="235"/>
      <c r="U59" s="235"/>
      <c r="V59" s="496"/>
      <c r="W59" s="331" t="s">
        <v>546</v>
      </c>
      <c r="X59" s="332"/>
      <c r="Y59" s="332"/>
      <c r="Z59" s="332"/>
      <c r="AA59" s="333"/>
      <c r="AB59" s="334" t="s">
        <v>692</v>
      </c>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1" ht="21" customHeight="1" x14ac:dyDescent="0.15">
      <c r="A60" s="260"/>
      <c r="B60" s="261"/>
      <c r="C60" s="263"/>
      <c r="D60" s="261"/>
      <c r="E60" s="271"/>
      <c r="F60" s="272"/>
      <c r="G60" s="616"/>
      <c r="H60" s="241"/>
      <c r="I60" s="241"/>
      <c r="J60" s="241"/>
      <c r="K60" s="241"/>
      <c r="L60" s="241"/>
      <c r="M60" s="241"/>
      <c r="N60" s="241"/>
      <c r="O60" s="241"/>
      <c r="P60" s="241"/>
      <c r="Q60" s="241"/>
      <c r="R60" s="241"/>
      <c r="S60" s="241"/>
      <c r="T60" s="241"/>
      <c r="U60" s="241"/>
      <c r="V60" s="498"/>
      <c r="W60" s="337" t="s">
        <v>547</v>
      </c>
      <c r="X60" s="338"/>
      <c r="Y60" s="338"/>
      <c r="Z60" s="338"/>
      <c r="AA60" s="339"/>
      <c r="AB60" s="334" t="s">
        <v>692</v>
      </c>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1" ht="34.5" customHeight="1" x14ac:dyDescent="0.15">
      <c r="A61" s="260"/>
      <c r="B61" s="261"/>
      <c r="C61" s="340" t="s">
        <v>558</v>
      </c>
      <c r="D61" s="341"/>
      <c r="E61" s="269" t="s">
        <v>247</v>
      </c>
      <c r="F61" s="270"/>
      <c r="G61" s="321" t="s">
        <v>170</v>
      </c>
      <c r="H61" s="322"/>
      <c r="I61" s="322"/>
      <c r="J61" s="344" t="s">
        <v>574</v>
      </c>
      <c r="K61" s="345"/>
      <c r="L61" s="345"/>
      <c r="M61" s="345"/>
      <c r="N61" s="345"/>
      <c r="O61" s="345"/>
      <c r="P61" s="345"/>
      <c r="Q61" s="345"/>
      <c r="R61" s="345"/>
      <c r="S61" s="345"/>
      <c r="T61" s="346"/>
      <c r="U61" s="319" t="s">
        <v>667</v>
      </c>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c r="AY61" s="59"/>
    </row>
    <row r="62" spans="1:51" ht="34.5" customHeight="1" x14ac:dyDescent="0.15">
      <c r="A62" s="260"/>
      <c r="B62" s="261"/>
      <c r="C62" s="263"/>
      <c r="D62" s="261"/>
      <c r="E62" s="342"/>
      <c r="F62" s="343"/>
      <c r="G62" s="321" t="s">
        <v>559</v>
      </c>
      <c r="H62" s="322"/>
      <c r="I62" s="322"/>
      <c r="J62" s="322"/>
      <c r="K62" s="322"/>
      <c r="L62" s="322"/>
      <c r="M62" s="322"/>
      <c r="N62" s="322"/>
      <c r="O62" s="322"/>
      <c r="P62" s="322"/>
      <c r="Q62" s="322"/>
      <c r="R62" s="322"/>
      <c r="S62" s="322"/>
      <c r="T62" s="322"/>
      <c r="U62" s="318" t="s">
        <v>667</v>
      </c>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59"/>
    </row>
    <row r="63" spans="1:51" ht="34.5" customHeight="1" thickBot="1" x14ac:dyDescent="0.2">
      <c r="A63" s="260"/>
      <c r="B63" s="261"/>
      <c r="C63" s="263"/>
      <c r="D63" s="261"/>
      <c r="E63" s="271"/>
      <c r="F63" s="272"/>
      <c r="G63" s="321" t="s">
        <v>547</v>
      </c>
      <c r="H63" s="322"/>
      <c r="I63" s="322"/>
      <c r="J63" s="322"/>
      <c r="K63" s="322"/>
      <c r="L63" s="322"/>
      <c r="M63" s="322"/>
      <c r="N63" s="322"/>
      <c r="O63" s="322"/>
      <c r="P63" s="322"/>
      <c r="Q63" s="322"/>
      <c r="R63" s="322"/>
      <c r="S63" s="322"/>
      <c r="T63" s="322"/>
      <c r="U63" s="617" t="s">
        <v>667</v>
      </c>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c r="AY63" s="59"/>
    </row>
    <row r="64" spans="1:51" ht="27" customHeight="1" x14ac:dyDescent="0.15">
      <c r="A64" s="323" t="s">
        <v>44</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row>
    <row r="65" spans="1:50" ht="27" customHeight="1" x14ac:dyDescent="0.15">
      <c r="A65" s="5"/>
      <c r="B65" s="6"/>
      <c r="C65" s="326" t="s">
        <v>29</v>
      </c>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8"/>
      <c r="AD65" s="327" t="s">
        <v>33</v>
      </c>
      <c r="AE65" s="327"/>
      <c r="AF65" s="327"/>
      <c r="AG65" s="329" t="s">
        <v>28</v>
      </c>
      <c r="AH65" s="327"/>
      <c r="AI65" s="327"/>
      <c r="AJ65" s="327"/>
      <c r="AK65" s="327"/>
      <c r="AL65" s="327"/>
      <c r="AM65" s="327"/>
      <c r="AN65" s="327"/>
      <c r="AO65" s="327"/>
      <c r="AP65" s="327"/>
      <c r="AQ65" s="327"/>
      <c r="AR65" s="327"/>
      <c r="AS65" s="327"/>
      <c r="AT65" s="327"/>
      <c r="AU65" s="327"/>
      <c r="AV65" s="327"/>
      <c r="AW65" s="327"/>
      <c r="AX65" s="330"/>
    </row>
    <row r="66" spans="1:50" ht="74.25" customHeight="1" x14ac:dyDescent="0.15">
      <c r="A66" s="293" t="s">
        <v>130</v>
      </c>
      <c r="B66" s="294"/>
      <c r="C66" s="299" t="s">
        <v>131</v>
      </c>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1"/>
      <c r="AD66" s="302" t="s">
        <v>585</v>
      </c>
      <c r="AE66" s="303"/>
      <c r="AF66" s="303"/>
      <c r="AG66" s="304" t="s">
        <v>587</v>
      </c>
      <c r="AH66" s="305"/>
      <c r="AI66" s="305"/>
      <c r="AJ66" s="305"/>
      <c r="AK66" s="305"/>
      <c r="AL66" s="305"/>
      <c r="AM66" s="305"/>
      <c r="AN66" s="305"/>
      <c r="AO66" s="305"/>
      <c r="AP66" s="305"/>
      <c r="AQ66" s="305"/>
      <c r="AR66" s="305"/>
      <c r="AS66" s="305"/>
      <c r="AT66" s="305"/>
      <c r="AU66" s="305"/>
      <c r="AV66" s="305"/>
      <c r="AW66" s="305"/>
      <c r="AX66" s="306"/>
    </row>
    <row r="67" spans="1:50" ht="55.5" customHeight="1" x14ac:dyDescent="0.15">
      <c r="A67" s="295"/>
      <c r="B67" s="296"/>
      <c r="C67" s="307" t="s">
        <v>34</v>
      </c>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212"/>
      <c r="AD67" s="213" t="s">
        <v>585</v>
      </c>
      <c r="AE67" s="214"/>
      <c r="AF67" s="214"/>
      <c r="AG67" s="208" t="s">
        <v>588</v>
      </c>
      <c r="AH67" s="209"/>
      <c r="AI67" s="209"/>
      <c r="AJ67" s="209"/>
      <c r="AK67" s="209"/>
      <c r="AL67" s="209"/>
      <c r="AM67" s="209"/>
      <c r="AN67" s="209"/>
      <c r="AO67" s="209"/>
      <c r="AP67" s="209"/>
      <c r="AQ67" s="209"/>
      <c r="AR67" s="209"/>
      <c r="AS67" s="209"/>
      <c r="AT67" s="209"/>
      <c r="AU67" s="209"/>
      <c r="AV67" s="209"/>
      <c r="AW67" s="209"/>
      <c r="AX67" s="210"/>
    </row>
    <row r="68" spans="1:50" ht="86.25" customHeight="1" x14ac:dyDescent="0.15">
      <c r="A68" s="297"/>
      <c r="B68" s="298"/>
      <c r="C68" s="309" t="s">
        <v>132</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1"/>
      <c r="AD68" s="253" t="s">
        <v>585</v>
      </c>
      <c r="AE68" s="254"/>
      <c r="AF68" s="254"/>
      <c r="AG68" s="237" t="s">
        <v>589</v>
      </c>
      <c r="AH68" s="238"/>
      <c r="AI68" s="238"/>
      <c r="AJ68" s="238"/>
      <c r="AK68" s="238"/>
      <c r="AL68" s="238"/>
      <c r="AM68" s="238"/>
      <c r="AN68" s="238"/>
      <c r="AO68" s="238"/>
      <c r="AP68" s="238"/>
      <c r="AQ68" s="238"/>
      <c r="AR68" s="238"/>
      <c r="AS68" s="238"/>
      <c r="AT68" s="238"/>
      <c r="AU68" s="238"/>
      <c r="AV68" s="238"/>
      <c r="AW68" s="238"/>
      <c r="AX68" s="239"/>
    </row>
    <row r="69" spans="1:50" ht="27" customHeight="1" x14ac:dyDescent="0.15">
      <c r="A69" s="188" t="s">
        <v>36</v>
      </c>
      <c r="B69" s="273"/>
      <c r="C69" s="275" t="s">
        <v>38</v>
      </c>
      <c r="D69" s="230"/>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7"/>
      <c r="AD69" s="231" t="s">
        <v>585</v>
      </c>
      <c r="AE69" s="232"/>
      <c r="AF69" s="232"/>
      <c r="AG69" s="234" t="s">
        <v>610</v>
      </c>
      <c r="AH69" s="235"/>
      <c r="AI69" s="235"/>
      <c r="AJ69" s="235"/>
      <c r="AK69" s="235"/>
      <c r="AL69" s="235"/>
      <c r="AM69" s="235"/>
      <c r="AN69" s="235"/>
      <c r="AO69" s="235"/>
      <c r="AP69" s="235"/>
      <c r="AQ69" s="235"/>
      <c r="AR69" s="235"/>
      <c r="AS69" s="235"/>
      <c r="AT69" s="235"/>
      <c r="AU69" s="235"/>
      <c r="AV69" s="235"/>
      <c r="AW69" s="235"/>
      <c r="AX69" s="236"/>
    </row>
    <row r="70" spans="1:50" ht="35.25" customHeight="1" x14ac:dyDescent="0.15">
      <c r="A70" s="190"/>
      <c r="B70" s="274"/>
      <c r="C70" s="278"/>
      <c r="D70" s="279"/>
      <c r="E70" s="282" t="s">
        <v>230</v>
      </c>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4"/>
      <c r="AD70" s="213" t="s">
        <v>619</v>
      </c>
      <c r="AE70" s="214"/>
      <c r="AF70" s="285"/>
      <c r="AG70" s="237"/>
      <c r="AH70" s="238"/>
      <c r="AI70" s="238"/>
      <c r="AJ70" s="238"/>
      <c r="AK70" s="238"/>
      <c r="AL70" s="238"/>
      <c r="AM70" s="238"/>
      <c r="AN70" s="238"/>
      <c r="AO70" s="238"/>
      <c r="AP70" s="238"/>
      <c r="AQ70" s="238"/>
      <c r="AR70" s="238"/>
      <c r="AS70" s="238"/>
      <c r="AT70" s="238"/>
      <c r="AU70" s="238"/>
      <c r="AV70" s="238"/>
      <c r="AW70" s="238"/>
      <c r="AX70" s="239"/>
    </row>
    <row r="71" spans="1:50" ht="26.25" customHeight="1" x14ac:dyDescent="0.15">
      <c r="A71" s="190"/>
      <c r="B71" s="274"/>
      <c r="C71" s="280"/>
      <c r="D71" s="281"/>
      <c r="E71" s="286" t="s">
        <v>199</v>
      </c>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8"/>
      <c r="AD71" s="289" t="s">
        <v>590</v>
      </c>
      <c r="AE71" s="290"/>
      <c r="AF71" s="290"/>
      <c r="AG71" s="237"/>
      <c r="AH71" s="238"/>
      <c r="AI71" s="238"/>
      <c r="AJ71" s="238"/>
      <c r="AK71" s="238"/>
      <c r="AL71" s="238"/>
      <c r="AM71" s="238"/>
      <c r="AN71" s="238"/>
      <c r="AO71" s="238"/>
      <c r="AP71" s="238"/>
      <c r="AQ71" s="238"/>
      <c r="AR71" s="238"/>
      <c r="AS71" s="238"/>
      <c r="AT71" s="238"/>
      <c r="AU71" s="238"/>
      <c r="AV71" s="238"/>
      <c r="AW71" s="238"/>
      <c r="AX71" s="239"/>
    </row>
    <row r="72" spans="1:50" ht="49.5" customHeight="1" x14ac:dyDescent="0.15">
      <c r="A72" s="190"/>
      <c r="B72" s="191"/>
      <c r="C72" s="291" t="s">
        <v>39</v>
      </c>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197" t="s">
        <v>585</v>
      </c>
      <c r="AE72" s="198"/>
      <c r="AF72" s="198"/>
      <c r="AG72" s="200" t="s">
        <v>612</v>
      </c>
      <c r="AH72" s="201"/>
      <c r="AI72" s="201"/>
      <c r="AJ72" s="201"/>
      <c r="AK72" s="201"/>
      <c r="AL72" s="201"/>
      <c r="AM72" s="201"/>
      <c r="AN72" s="201"/>
      <c r="AO72" s="201"/>
      <c r="AP72" s="201"/>
      <c r="AQ72" s="201"/>
      <c r="AR72" s="201"/>
      <c r="AS72" s="201"/>
      <c r="AT72" s="201"/>
      <c r="AU72" s="201"/>
      <c r="AV72" s="201"/>
      <c r="AW72" s="201"/>
      <c r="AX72" s="202"/>
    </row>
    <row r="73" spans="1:50" ht="26.25" customHeight="1" x14ac:dyDescent="0.15">
      <c r="A73" s="190"/>
      <c r="B73" s="191"/>
      <c r="C73" s="211" t="s">
        <v>133</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3" t="s">
        <v>585</v>
      </c>
      <c r="AE73" s="214"/>
      <c r="AF73" s="214"/>
      <c r="AG73" s="208" t="s">
        <v>591</v>
      </c>
      <c r="AH73" s="209"/>
      <c r="AI73" s="209"/>
      <c r="AJ73" s="209"/>
      <c r="AK73" s="209"/>
      <c r="AL73" s="209"/>
      <c r="AM73" s="209"/>
      <c r="AN73" s="209"/>
      <c r="AO73" s="209"/>
      <c r="AP73" s="209"/>
      <c r="AQ73" s="209"/>
      <c r="AR73" s="209"/>
      <c r="AS73" s="209"/>
      <c r="AT73" s="209"/>
      <c r="AU73" s="209"/>
      <c r="AV73" s="209"/>
      <c r="AW73" s="209"/>
      <c r="AX73" s="210"/>
    </row>
    <row r="74" spans="1:50" ht="26.25" customHeight="1" x14ac:dyDescent="0.15">
      <c r="A74" s="190"/>
      <c r="B74" s="191"/>
      <c r="C74" s="211" t="s">
        <v>35</v>
      </c>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3" t="s">
        <v>585</v>
      </c>
      <c r="AE74" s="214"/>
      <c r="AF74" s="214"/>
      <c r="AG74" s="208" t="s">
        <v>592</v>
      </c>
      <c r="AH74" s="209"/>
      <c r="AI74" s="209"/>
      <c r="AJ74" s="209"/>
      <c r="AK74" s="209"/>
      <c r="AL74" s="209"/>
      <c r="AM74" s="209"/>
      <c r="AN74" s="209"/>
      <c r="AO74" s="209"/>
      <c r="AP74" s="209"/>
      <c r="AQ74" s="209"/>
      <c r="AR74" s="209"/>
      <c r="AS74" s="209"/>
      <c r="AT74" s="209"/>
      <c r="AU74" s="209"/>
      <c r="AV74" s="209"/>
      <c r="AW74" s="209"/>
      <c r="AX74" s="210"/>
    </row>
    <row r="75" spans="1:50" ht="26.25" customHeight="1" x14ac:dyDescent="0.15">
      <c r="A75" s="190"/>
      <c r="B75" s="191"/>
      <c r="C75" s="211" t="s">
        <v>40</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52"/>
      <c r="AD75" s="213" t="s">
        <v>585</v>
      </c>
      <c r="AE75" s="214"/>
      <c r="AF75" s="214"/>
      <c r="AG75" s="208" t="s">
        <v>593</v>
      </c>
      <c r="AH75" s="209"/>
      <c r="AI75" s="209"/>
      <c r="AJ75" s="209"/>
      <c r="AK75" s="209"/>
      <c r="AL75" s="209"/>
      <c r="AM75" s="209"/>
      <c r="AN75" s="209"/>
      <c r="AO75" s="209"/>
      <c r="AP75" s="209"/>
      <c r="AQ75" s="209"/>
      <c r="AR75" s="209"/>
      <c r="AS75" s="209"/>
      <c r="AT75" s="209"/>
      <c r="AU75" s="209"/>
      <c r="AV75" s="209"/>
      <c r="AW75" s="209"/>
      <c r="AX75" s="210"/>
    </row>
    <row r="76" spans="1:50" ht="26.25" customHeight="1" x14ac:dyDescent="0.15">
      <c r="A76" s="190"/>
      <c r="B76" s="191"/>
      <c r="C76" s="211" t="s">
        <v>208</v>
      </c>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52"/>
      <c r="AD76" s="253" t="s">
        <v>594</v>
      </c>
      <c r="AE76" s="254"/>
      <c r="AF76" s="254"/>
      <c r="AG76" s="255" t="s">
        <v>692</v>
      </c>
      <c r="AH76" s="256"/>
      <c r="AI76" s="256"/>
      <c r="AJ76" s="256"/>
      <c r="AK76" s="256"/>
      <c r="AL76" s="256"/>
      <c r="AM76" s="256"/>
      <c r="AN76" s="256"/>
      <c r="AO76" s="256"/>
      <c r="AP76" s="256"/>
      <c r="AQ76" s="256"/>
      <c r="AR76" s="256"/>
      <c r="AS76" s="256"/>
      <c r="AT76" s="256"/>
      <c r="AU76" s="256"/>
      <c r="AV76" s="256"/>
      <c r="AW76" s="256"/>
      <c r="AX76" s="257"/>
    </row>
    <row r="77" spans="1:50" ht="26.25" customHeight="1" x14ac:dyDescent="0.15">
      <c r="A77" s="190"/>
      <c r="B77" s="191"/>
      <c r="C77" s="312" t="s">
        <v>209</v>
      </c>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4"/>
      <c r="AD77" s="213" t="s">
        <v>594</v>
      </c>
      <c r="AE77" s="214"/>
      <c r="AF77" s="285"/>
      <c r="AG77" s="208" t="s">
        <v>692</v>
      </c>
      <c r="AH77" s="209"/>
      <c r="AI77" s="209"/>
      <c r="AJ77" s="209"/>
      <c r="AK77" s="209"/>
      <c r="AL77" s="209"/>
      <c r="AM77" s="209"/>
      <c r="AN77" s="209"/>
      <c r="AO77" s="209"/>
      <c r="AP77" s="209"/>
      <c r="AQ77" s="209"/>
      <c r="AR77" s="209"/>
      <c r="AS77" s="209"/>
      <c r="AT77" s="209"/>
      <c r="AU77" s="209"/>
      <c r="AV77" s="209"/>
      <c r="AW77" s="209"/>
      <c r="AX77" s="210"/>
    </row>
    <row r="78" spans="1:50" ht="26.25" customHeight="1" x14ac:dyDescent="0.15">
      <c r="A78" s="192"/>
      <c r="B78" s="193"/>
      <c r="C78" s="315" t="s">
        <v>201</v>
      </c>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7"/>
      <c r="AD78" s="246" t="s">
        <v>585</v>
      </c>
      <c r="AE78" s="247"/>
      <c r="AF78" s="248"/>
      <c r="AG78" s="249" t="s">
        <v>611</v>
      </c>
      <c r="AH78" s="250"/>
      <c r="AI78" s="250"/>
      <c r="AJ78" s="250"/>
      <c r="AK78" s="250"/>
      <c r="AL78" s="250"/>
      <c r="AM78" s="250"/>
      <c r="AN78" s="250"/>
      <c r="AO78" s="250"/>
      <c r="AP78" s="250"/>
      <c r="AQ78" s="250"/>
      <c r="AR78" s="250"/>
      <c r="AS78" s="250"/>
      <c r="AT78" s="250"/>
      <c r="AU78" s="250"/>
      <c r="AV78" s="250"/>
      <c r="AW78" s="250"/>
      <c r="AX78" s="251"/>
    </row>
    <row r="79" spans="1:50" ht="43.5" customHeight="1" x14ac:dyDescent="0.15">
      <c r="A79" s="188" t="s">
        <v>37</v>
      </c>
      <c r="B79" s="189"/>
      <c r="C79" s="194" t="s">
        <v>202</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6"/>
      <c r="AD79" s="197" t="s">
        <v>688</v>
      </c>
      <c r="AE79" s="198"/>
      <c r="AF79" s="199"/>
      <c r="AG79" s="200" t="s">
        <v>689</v>
      </c>
      <c r="AH79" s="201"/>
      <c r="AI79" s="201"/>
      <c r="AJ79" s="201"/>
      <c r="AK79" s="201"/>
      <c r="AL79" s="201"/>
      <c r="AM79" s="201"/>
      <c r="AN79" s="201"/>
      <c r="AO79" s="201"/>
      <c r="AP79" s="201"/>
      <c r="AQ79" s="201"/>
      <c r="AR79" s="201"/>
      <c r="AS79" s="201"/>
      <c r="AT79" s="201"/>
      <c r="AU79" s="201"/>
      <c r="AV79" s="201"/>
      <c r="AW79" s="201"/>
      <c r="AX79" s="202"/>
    </row>
    <row r="80" spans="1:50" ht="35.25" customHeight="1" x14ac:dyDescent="0.15">
      <c r="A80" s="190"/>
      <c r="B80" s="191"/>
      <c r="C80" s="203" t="s">
        <v>42</v>
      </c>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5"/>
      <c r="AD80" s="206" t="s">
        <v>585</v>
      </c>
      <c r="AE80" s="207"/>
      <c r="AF80" s="207"/>
      <c r="AG80" s="208" t="s">
        <v>595</v>
      </c>
      <c r="AH80" s="209"/>
      <c r="AI80" s="209"/>
      <c r="AJ80" s="209"/>
      <c r="AK80" s="209"/>
      <c r="AL80" s="209"/>
      <c r="AM80" s="209"/>
      <c r="AN80" s="209"/>
      <c r="AO80" s="209"/>
      <c r="AP80" s="209"/>
      <c r="AQ80" s="209"/>
      <c r="AR80" s="209"/>
      <c r="AS80" s="209"/>
      <c r="AT80" s="209"/>
      <c r="AU80" s="209"/>
      <c r="AV80" s="209"/>
      <c r="AW80" s="209"/>
      <c r="AX80" s="210"/>
    </row>
    <row r="81" spans="1:50" ht="27" customHeight="1" x14ac:dyDescent="0.15">
      <c r="A81" s="190"/>
      <c r="B81" s="191"/>
      <c r="C81" s="211" t="s">
        <v>168</v>
      </c>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3" t="s">
        <v>585</v>
      </c>
      <c r="AE81" s="214"/>
      <c r="AF81" s="214"/>
      <c r="AG81" s="208" t="s">
        <v>596</v>
      </c>
      <c r="AH81" s="209"/>
      <c r="AI81" s="209"/>
      <c r="AJ81" s="209"/>
      <c r="AK81" s="209"/>
      <c r="AL81" s="209"/>
      <c r="AM81" s="209"/>
      <c r="AN81" s="209"/>
      <c r="AO81" s="209"/>
      <c r="AP81" s="209"/>
      <c r="AQ81" s="209"/>
      <c r="AR81" s="209"/>
      <c r="AS81" s="209"/>
      <c r="AT81" s="209"/>
      <c r="AU81" s="209"/>
      <c r="AV81" s="209"/>
      <c r="AW81" s="209"/>
      <c r="AX81" s="210"/>
    </row>
    <row r="82" spans="1:50" ht="27" customHeight="1" x14ac:dyDescent="0.15">
      <c r="A82" s="192"/>
      <c r="B82" s="193"/>
      <c r="C82" s="211" t="s">
        <v>41</v>
      </c>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3" t="s">
        <v>585</v>
      </c>
      <c r="AE82" s="214"/>
      <c r="AF82" s="214"/>
      <c r="AG82" s="240" t="s">
        <v>597</v>
      </c>
      <c r="AH82" s="241"/>
      <c r="AI82" s="241"/>
      <c r="AJ82" s="241"/>
      <c r="AK82" s="241"/>
      <c r="AL82" s="241"/>
      <c r="AM82" s="241"/>
      <c r="AN82" s="241"/>
      <c r="AO82" s="241"/>
      <c r="AP82" s="241"/>
      <c r="AQ82" s="241"/>
      <c r="AR82" s="241"/>
      <c r="AS82" s="241"/>
      <c r="AT82" s="241"/>
      <c r="AU82" s="241"/>
      <c r="AV82" s="241"/>
      <c r="AW82" s="241"/>
      <c r="AX82" s="242"/>
    </row>
    <row r="83" spans="1:50" ht="41.25" customHeight="1" x14ac:dyDescent="0.15">
      <c r="A83" s="222" t="s">
        <v>54</v>
      </c>
      <c r="B83" s="223"/>
      <c r="C83" s="228" t="s">
        <v>134</v>
      </c>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30"/>
      <c r="AD83" s="231" t="s">
        <v>594</v>
      </c>
      <c r="AE83" s="232"/>
      <c r="AF83" s="233"/>
      <c r="AG83" s="234" t="s">
        <v>692</v>
      </c>
      <c r="AH83" s="235"/>
      <c r="AI83" s="235"/>
      <c r="AJ83" s="235"/>
      <c r="AK83" s="235"/>
      <c r="AL83" s="235"/>
      <c r="AM83" s="235"/>
      <c r="AN83" s="235"/>
      <c r="AO83" s="235"/>
      <c r="AP83" s="235"/>
      <c r="AQ83" s="235"/>
      <c r="AR83" s="235"/>
      <c r="AS83" s="235"/>
      <c r="AT83" s="235"/>
      <c r="AU83" s="235"/>
      <c r="AV83" s="235"/>
      <c r="AW83" s="235"/>
      <c r="AX83" s="236"/>
    </row>
    <row r="84" spans="1:50" ht="19.7" customHeight="1" x14ac:dyDescent="0.15">
      <c r="A84" s="224"/>
      <c r="B84" s="225"/>
      <c r="C84" s="696" t="s">
        <v>0</v>
      </c>
      <c r="D84" s="697"/>
      <c r="E84" s="697"/>
      <c r="F84" s="697"/>
      <c r="G84" s="697"/>
      <c r="H84" s="697"/>
      <c r="I84" s="697"/>
      <c r="J84" s="697"/>
      <c r="K84" s="697"/>
      <c r="L84" s="697"/>
      <c r="M84" s="697"/>
      <c r="N84" s="697"/>
      <c r="O84" s="693" t="s">
        <v>564</v>
      </c>
      <c r="P84" s="694"/>
      <c r="Q84" s="694"/>
      <c r="R84" s="694"/>
      <c r="S84" s="694"/>
      <c r="T84" s="694"/>
      <c r="U84" s="694"/>
      <c r="V84" s="694"/>
      <c r="W84" s="694"/>
      <c r="X84" s="694"/>
      <c r="Y84" s="694"/>
      <c r="Z84" s="694"/>
      <c r="AA84" s="694"/>
      <c r="AB84" s="694"/>
      <c r="AC84" s="694"/>
      <c r="AD84" s="694"/>
      <c r="AE84" s="694"/>
      <c r="AF84" s="695"/>
      <c r="AG84" s="237"/>
      <c r="AH84" s="238"/>
      <c r="AI84" s="238"/>
      <c r="AJ84" s="238"/>
      <c r="AK84" s="238"/>
      <c r="AL84" s="238"/>
      <c r="AM84" s="238"/>
      <c r="AN84" s="238"/>
      <c r="AO84" s="238"/>
      <c r="AP84" s="238"/>
      <c r="AQ84" s="238"/>
      <c r="AR84" s="238"/>
      <c r="AS84" s="238"/>
      <c r="AT84" s="238"/>
      <c r="AU84" s="238"/>
      <c r="AV84" s="238"/>
      <c r="AW84" s="238"/>
      <c r="AX84" s="239"/>
    </row>
    <row r="85" spans="1:50" ht="24.75" customHeight="1" x14ac:dyDescent="0.15">
      <c r="A85" s="224"/>
      <c r="B85" s="225"/>
      <c r="C85" s="680"/>
      <c r="D85" s="681"/>
      <c r="E85" s="217"/>
      <c r="F85" s="217"/>
      <c r="G85" s="217"/>
      <c r="H85" s="218"/>
      <c r="I85" s="218"/>
      <c r="J85" s="682"/>
      <c r="K85" s="682"/>
      <c r="L85" s="682"/>
      <c r="M85" s="218"/>
      <c r="N85" s="683"/>
      <c r="O85" s="684" t="s">
        <v>717</v>
      </c>
      <c r="P85" s="685"/>
      <c r="Q85" s="685"/>
      <c r="R85" s="685"/>
      <c r="S85" s="685"/>
      <c r="T85" s="685"/>
      <c r="U85" s="685"/>
      <c r="V85" s="685"/>
      <c r="W85" s="685"/>
      <c r="X85" s="685"/>
      <c r="Y85" s="685"/>
      <c r="Z85" s="685"/>
      <c r="AA85" s="685"/>
      <c r="AB85" s="685"/>
      <c r="AC85" s="685"/>
      <c r="AD85" s="685"/>
      <c r="AE85" s="685"/>
      <c r="AF85" s="686"/>
      <c r="AG85" s="237"/>
      <c r="AH85" s="238"/>
      <c r="AI85" s="238"/>
      <c r="AJ85" s="238"/>
      <c r="AK85" s="238"/>
      <c r="AL85" s="238"/>
      <c r="AM85" s="238"/>
      <c r="AN85" s="238"/>
      <c r="AO85" s="238"/>
      <c r="AP85" s="238"/>
      <c r="AQ85" s="238"/>
      <c r="AR85" s="238"/>
      <c r="AS85" s="238"/>
      <c r="AT85" s="238"/>
      <c r="AU85" s="238"/>
      <c r="AV85" s="238"/>
      <c r="AW85" s="238"/>
      <c r="AX85" s="239"/>
    </row>
    <row r="86" spans="1:50" ht="24.75" customHeight="1" x14ac:dyDescent="0.15">
      <c r="A86" s="224"/>
      <c r="B86" s="225"/>
      <c r="C86" s="215"/>
      <c r="D86" s="216"/>
      <c r="E86" s="217"/>
      <c r="F86" s="217"/>
      <c r="G86" s="217"/>
      <c r="H86" s="218"/>
      <c r="I86" s="218"/>
      <c r="J86" s="219"/>
      <c r="K86" s="219"/>
      <c r="L86" s="219"/>
      <c r="M86" s="220"/>
      <c r="N86" s="221"/>
      <c r="O86" s="687"/>
      <c r="P86" s="688"/>
      <c r="Q86" s="688"/>
      <c r="R86" s="688"/>
      <c r="S86" s="688"/>
      <c r="T86" s="688"/>
      <c r="U86" s="688"/>
      <c r="V86" s="688"/>
      <c r="W86" s="688"/>
      <c r="X86" s="688"/>
      <c r="Y86" s="688"/>
      <c r="Z86" s="688"/>
      <c r="AA86" s="688"/>
      <c r="AB86" s="688"/>
      <c r="AC86" s="688"/>
      <c r="AD86" s="688"/>
      <c r="AE86" s="688"/>
      <c r="AF86" s="689"/>
      <c r="AG86" s="237"/>
      <c r="AH86" s="238"/>
      <c r="AI86" s="238"/>
      <c r="AJ86" s="238"/>
      <c r="AK86" s="238"/>
      <c r="AL86" s="238"/>
      <c r="AM86" s="238"/>
      <c r="AN86" s="238"/>
      <c r="AO86" s="238"/>
      <c r="AP86" s="238"/>
      <c r="AQ86" s="238"/>
      <c r="AR86" s="238"/>
      <c r="AS86" s="238"/>
      <c r="AT86" s="238"/>
      <c r="AU86" s="238"/>
      <c r="AV86" s="238"/>
      <c r="AW86" s="238"/>
      <c r="AX86" s="239"/>
    </row>
    <row r="87" spans="1:50" ht="24.75" customHeight="1" x14ac:dyDescent="0.15">
      <c r="A87" s="224"/>
      <c r="B87" s="225"/>
      <c r="C87" s="215"/>
      <c r="D87" s="216"/>
      <c r="E87" s="217"/>
      <c r="F87" s="217"/>
      <c r="G87" s="217"/>
      <c r="H87" s="218"/>
      <c r="I87" s="218"/>
      <c r="J87" s="219"/>
      <c r="K87" s="219"/>
      <c r="L87" s="219"/>
      <c r="M87" s="220"/>
      <c r="N87" s="221"/>
      <c r="O87" s="687"/>
      <c r="P87" s="688"/>
      <c r="Q87" s="688"/>
      <c r="R87" s="688"/>
      <c r="S87" s="688"/>
      <c r="T87" s="688"/>
      <c r="U87" s="688"/>
      <c r="V87" s="688"/>
      <c r="W87" s="688"/>
      <c r="X87" s="688"/>
      <c r="Y87" s="688"/>
      <c r="Z87" s="688"/>
      <c r="AA87" s="688"/>
      <c r="AB87" s="688"/>
      <c r="AC87" s="688"/>
      <c r="AD87" s="688"/>
      <c r="AE87" s="688"/>
      <c r="AF87" s="689"/>
      <c r="AG87" s="237"/>
      <c r="AH87" s="238"/>
      <c r="AI87" s="238"/>
      <c r="AJ87" s="238"/>
      <c r="AK87" s="238"/>
      <c r="AL87" s="238"/>
      <c r="AM87" s="238"/>
      <c r="AN87" s="238"/>
      <c r="AO87" s="238"/>
      <c r="AP87" s="238"/>
      <c r="AQ87" s="238"/>
      <c r="AR87" s="238"/>
      <c r="AS87" s="238"/>
      <c r="AT87" s="238"/>
      <c r="AU87" s="238"/>
      <c r="AV87" s="238"/>
      <c r="AW87" s="238"/>
      <c r="AX87" s="239"/>
    </row>
    <row r="88" spans="1:50" ht="24.75" customHeight="1" x14ac:dyDescent="0.15">
      <c r="A88" s="224"/>
      <c r="B88" s="225"/>
      <c r="C88" s="215"/>
      <c r="D88" s="216"/>
      <c r="E88" s="217"/>
      <c r="F88" s="217"/>
      <c r="G88" s="217"/>
      <c r="H88" s="218"/>
      <c r="I88" s="218"/>
      <c r="J88" s="219"/>
      <c r="K88" s="219"/>
      <c r="L88" s="219"/>
      <c r="M88" s="220"/>
      <c r="N88" s="221"/>
      <c r="O88" s="687"/>
      <c r="P88" s="688"/>
      <c r="Q88" s="688"/>
      <c r="R88" s="688"/>
      <c r="S88" s="688"/>
      <c r="T88" s="688"/>
      <c r="U88" s="688"/>
      <c r="V88" s="688"/>
      <c r="W88" s="688"/>
      <c r="X88" s="688"/>
      <c r="Y88" s="688"/>
      <c r="Z88" s="688"/>
      <c r="AA88" s="688"/>
      <c r="AB88" s="688"/>
      <c r="AC88" s="688"/>
      <c r="AD88" s="688"/>
      <c r="AE88" s="688"/>
      <c r="AF88" s="689"/>
      <c r="AG88" s="237"/>
      <c r="AH88" s="238"/>
      <c r="AI88" s="238"/>
      <c r="AJ88" s="238"/>
      <c r="AK88" s="238"/>
      <c r="AL88" s="238"/>
      <c r="AM88" s="238"/>
      <c r="AN88" s="238"/>
      <c r="AO88" s="238"/>
      <c r="AP88" s="238"/>
      <c r="AQ88" s="238"/>
      <c r="AR88" s="238"/>
      <c r="AS88" s="238"/>
      <c r="AT88" s="238"/>
      <c r="AU88" s="238"/>
      <c r="AV88" s="238"/>
      <c r="AW88" s="238"/>
      <c r="AX88" s="239"/>
    </row>
    <row r="89" spans="1:50" ht="24.75" customHeight="1" x14ac:dyDescent="0.15">
      <c r="A89" s="226"/>
      <c r="B89" s="227"/>
      <c r="C89" s="243"/>
      <c r="D89" s="244"/>
      <c r="E89" s="217"/>
      <c r="F89" s="217"/>
      <c r="G89" s="217"/>
      <c r="H89" s="218"/>
      <c r="I89" s="218"/>
      <c r="J89" s="245"/>
      <c r="K89" s="245"/>
      <c r="L89" s="245"/>
      <c r="M89" s="678"/>
      <c r="N89" s="679"/>
      <c r="O89" s="690"/>
      <c r="P89" s="691"/>
      <c r="Q89" s="691"/>
      <c r="R89" s="691"/>
      <c r="S89" s="691"/>
      <c r="T89" s="691"/>
      <c r="U89" s="691"/>
      <c r="V89" s="691"/>
      <c r="W89" s="691"/>
      <c r="X89" s="691"/>
      <c r="Y89" s="691"/>
      <c r="Z89" s="691"/>
      <c r="AA89" s="691"/>
      <c r="AB89" s="691"/>
      <c r="AC89" s="691"/>
      <c r="AD89" s="691"/>
      <c r="AE89" s="691"/>
      <c r="AF89" s="692"/>
      <c r="AG89" s="240"/>
      <c r="AH89" s="241"/>
      <c r="AI89" s="241"/>
      <c r="AJ89" s="241"/>
      <c r="AK89" s="241"/>
      <c r="AL89" s="241"/>
      <c r="AM89" s="241"/>
      <c r="AN89" s="241"/>
      <c r="AO89" s="241"/>
      <c r="AP89" s="241"/>
      <c r="AQ89" s="241"/>
      <c r="AR89" s="241"/>
      <c r="AS89" s="241"/>
      <c r="AT89" s="241"/>
      <c r="AU89" s="241"/>
      <c r="AV89" s="241"/>
      <c r="AW89" s="241"/>
      <c r="AX89" s="242"/>
    </row>
    <row r="90" spans="1:50" ht="45" customHeight="1" x14ac:dyDescent="0.15">
      <c r="A90" s="188" t="s">
        <v>45</v>
      </c>
      <c r="B90" s="708"/>
      <c r="C90" s="148" t="s">
        <v>49</v>
      </c>
      <c r="D90" s="526"/>
      <c r="E90" s="526"/>
      <c r="F90" s="527"/>
      <c r="G90" s="711" t="s">
        <v>613</v>
      </c>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2"/>
    </row>
    <row r="91" spans="1:50" ht="36.75" customHeight="1" thickBot="1" x14ac:dyDescent="0.2">
      <c r="A91" s="709"/>
      <c r="B91" s="710"/>
      <c r="C91" s="713" t="s">
        <v>53</v>
      </c>
      <c r="D91" s="714"/>
      <c r="E91" s="714"/>
      <c r="F91" s="715"/>
      <c r="G91" s="716" t="s">
        <v>650</v>
      </c>
      <c r="H91" s="716"/>
      <c r="I91" s="716"/>
      <c r="J91" s="716"/>
      <c r="K91" s="716"/>
      <c r="L91" s="716"/>
      <c r="M91" s="716"/>
      <c r="N91" s="716"/>
      <c r="O91" s="716"/>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6"/>
      <c r="AQ91" s="716"/>
      <c r="AR91" s="716"/>
      <c r="AS91" s="716"/>
      <c r="AT91" s="716"/>
      <c r="AU91" s="716"/>
      <c r="AV91" s="716"/>
      <c r="AW91" s="716"/>
      <c r="AX91" s="717"/>
    </row>
    <row r="92" spans="1:50" ht="24" customHeight="1" x14ac:dyDescent="0.15">
      <c r="A92" s="698" t="s">
        <v>30</v>
      </c>
      <c r="B92" s="699"/>
      <c r="C92" s="699"/>
      <c r="D92" s="699"/>
      <c r="E92" s="699"/>
      <c r="F92" s="699"/>
      <c r="G92" s="699"/>
      <c r="H92" s="699"/>
      <c r="I92" s="699"/>
      <c r="J92" s="699"/>
      <c r="K92" s="699"/>
      <c r="L92" s="699"/>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700"/>
    </row>
    <row r="93" spans="1:50" ht="67.5" customHeight="1" thickBot="1" x14ac:dyDescent="0.2">
      <c r="A93" s="701" t="s">
        <v>664</v>
      </c>
      <c r="B93" s="702"/>
      <c r="C93" s="702"/>
      <c r="D93" s="702"/>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3"/>
    </row>
    <row r="94" spans="1:50" ht="24.75" customHeight="1" x14ac:dyDescent="0.15">
      <c r="A94" s="704" t="s">
        <v>31</v>
      </c>
      <c r="B94" s="705"/>
      <c r="C94" s="705"/>
      <c r="D94" s="705"/>
      <c r="E94" s="705"/>
      <c r="F94" s="705"/>
      <c r="G94" s="705"/>
      <c r="H94" s="705"/>
      <c r="I94" s="705"/>
      <c r="J94" s="705"/>
      <c r="K94" s="705"/>
      <c r="L94" s="705"/>
      <c r="M94" s="705"/>
      <c r="N94" s="705"/>
      <c r="O94" s="705"/>
      <c r="P94" s="705"/>
      <c r="Q94" s="705"/>
      <c r="R94" s="705"/>
      <c r="S94" s="705"/>
      <c r="T94" s="705"/>
      <c r="U94" s="705"/>
      <c r="V94" s="705"/>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6"/>
    </row>
    <row r="95" spans="1:50" ht="67.5" customHeight="1" thickBot="1" x14ac:dyDescent="0.2">
      <c r="A95" s="170" t="s">
        <v>129</v>
      </c>
      <c r="B95" s="171"/>
      <c r="C95" s="171"/>
      <c r="D95" s="171"/>
      <c r="E95" s="172"/>
      <c r="F95" s="707" t="s">
        <v>694</v>
      </c>
      <c r="G95" s="702"/>
      <c r="H95" s="702"/>
      <c r="I95" s="702"/>
      <c r="J95" s="702"/>
      <c r="K95" s="702"/>
      <c r="L95" s="702"/>
      <c r="M95" s="702"/>
      <c r="N95" s="702"/>
      <c r="O95" s="702"/>
      <c r="P95" s="702"/>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3"/>
    </row>
    <row r="96" spans="1:50" ht="24.75" customHeight="1" x14ac:dyDescent="0.15">
      <c r="A96" s="704" t="s">
        <v>43</v>
      </c>
      <c r="B96" s="705"/>
      <c r="C96" s="705"/>
      <c r="D96" s="705"/>
      <c r="E96" s="705"/>
      <c r="F96" s="705"/>
      <c r="G96" s="705"/>
      <c r="H96" s="705"/>
      <c r="I96" s="705"/>
      <c r="J96" s="705"/>
      <c r="K96" s="705"/>
      <c r="L96" s="705"/>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6"/>
    </row>
    <row r="97" spans="1:52" ht="66" customHeight="1" thickBot="1" x14ac:dyDescent="0.2">
      <c r="A97" s="170" t="s">
        <v>129</v>
      </c>
      <c r="B97" s="171"/>
      <c r="C97" s="171"/>
      <c r="D97" s="171"/>
      <c r="E97" s="172"/>
      <c r="F97" s="173" t="s">
        <v>696</v>
      </c>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5"/>
    </row>
    <row r="98" spans="1:52" ht="24.75" customHeight="1" x14ac:dyDescent="0.15">
      <c r="A98" s="176" t="s">
        <v>32</v>
      </c>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row>
    <row r="99" spans="1:52" ht="179.25" customHeight="1" thickBot="1" x14ac:dyDescent="0.2">
      <c r="A99" s="179" t="s">
        <v>665</v>
      </c>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row>
    <row r="100" spans="1:52" ht="24.75" customHeight="1" x14ac:dyDescent="0.15">
      <c r="A100" s="182" t="s">
        <v>211</v>
      </c>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4"/>
      <c r="AZ100" s="10"/>
    </row>
    <row r="101" spans="1:52" ht="24.75" customHeight="1" x14ac:dyDescent="0.15">
      <c r="A101" s="185" t="s">
        <v>245</v>
      </c>
      <c r="B101" s="186"/>
      <c r="C101" s="186"/>
      <c r="D101" s="187"/>
      <c r="E101" s="166" t="s">
        <v>574</v>
      </c>
      <c r="F101" s="167"/>
      <c r="G101" s="167"/>
      <c r="H101" s="167"/>
      <c r="I101" s="167"/>
      <c r="J101" s="167"/>
      <c r="K101" s="167"/>
      <c r="L101" s="167"/>
      <c r="M101" s="167"/>
      <c r="N101" s="167"/>
      <c r="O101" s="167"/>
      <c r="P101" s="168"/>
      <c r="Q101" s="166"/>
      <c r="R101" s="167"/>
      <c r="S101" s="167"/>
      <c r="T101" s="167"/>
      <c r="U101" s="167"/>
      <c r="V101" s="167"/>
      <c r="W101" s="167"/>
      <c r="X101" s="167"/>
      <c r="Y101" s="167"/>
      <c r="Z101" s="167"/>
      <c r="AA101" s="167"/>
      <c r="AB101" s="168"/>
      <c r="AC101" s="166"/>
      <c r="AD101" s="167"/>
      <c r="AE101" s="167"/>
      <c r="AF101" s="167"/>
      <c r="AG101" s="167"/>
      <c r="AH101" s="167"/>
      <c r="AI101" s="167"/>
      <c r="AJ101" s="167"/>
      <c r="AK101" s="167"/>
      <c r="AL101" s="167"/>
      <c r="AM101" s="167"/>
      <c r="AN101" s="168"/>
      <c r="AO101" s="166"/>
      <c r="AP101" s="167"/>
      <c r="AQ101" s="167"/>
      <c r="AR101" s="167"/>
      <c r="AS101" s="167"/>
      <c r="AT101" s="167"/>
      <c r="AU101" s="167"/>
      <c r="AV101" s="167"/>
      <c r="AW101" s="167"/>
      <c r="AX101" s="169"/>
      <c r="AY101" s="63"/>
    </row>
    <row r="102" spans="1:52" ht="24.75" customHeight="1" x14ac:dyDescent="0.15">
      <c r="A102" s="100" t="s">
        <v>244</v>
      </c>
      <c r="B102" s="100"/>
      <c r="C102" s="100"/>
      <c r="D102" s="100"/>
      <c r="E102" s="166" t="s">
        <v>574</v>
      </c>
      <c r="F102" s="167"/>
      <c r="G102" s="167"/>
      <c r="H102" s="167"/>
      <c r="I102" s="167"/>
      <c r="J102" s="167"/>
      <c r="K102" s="167"/>
      <c r="L102" s="167"/>
      <c r="M102" s="167"/>
      <c r="N102" s="167"/>
      <c r="O102" s="167"/>
      <c r="P102" s="168"/>
      <c r="Q102" s="166"/>
      <c r="R102" s="167"/>
      <c r="S102" s="167"/>
      <c r="T102" s="167"/>
      <c r="U102" s="167"/>
      <c r="V102" s="167"/>
      <c r="W102" s="167"/>
      <c r="X102" s="167"/>
      <c r="Y102" s="167"/>
      <c r="Z102" s="167"/>
      <c r="AA102" s="167"/>
      <c r="AB102" s="168"/>
      <c r="AC102" s="166"/>
      <c r="AD102" s="167"/>
      <c r="AE102" s="167"/>
      <c r="AF102" s="167"/>
      <c r="AG102" s="167"/>
      <c r="AH102" s="167"/>
      <c r="AI102" s="167"/>
      <c r="AJ102" s="167"/>
      <c r="AK102" s="167"/>
      <c r="AL102" s="167"/>
      <c r="AM102" s="167"/>
      <c r="AN102" s="168"/>
      <c r="AO102" s="166"/>
      <c r="AP102" s="167"/>
      <c r="AQ102" s="167"/>
      <c r="AR102" s="167"/>
      <c r="AS102" s="167"/>
      <c r="AT102" s="167"/>
      <c r="AU102" s="167"/>
      <c r="AV102" s="167"/>
      <c r="AW102" s="167"/>
      <c r="AX102" s="169"/>
    </row>
    <row r="103" spans="1:52" ht="24.75" customHeight="1" x14ac:dyDescent="0.15">
      <c r="A103" s="100" t="s">
        <v>243</v>
      </c>
      <c r="B103" s="100"/>
      <c r="C103" s="100"/>
      <c r="D103" s="100"/>
      <c r="E103" s="166" t="s">
        <v>574</v>
      </c>
      <c r="F103" s="167"/>
      <c r="G103" s="167"/>
      <c r="H103" s="167"/>
      <c r="I103" s="167"/>
      <c r="J103" s="167"/>
      <c r="K103" s="167"/>
      <c r="L103" s="167"/>
      <c r="M103" s="167"/>
      <c r="N103" s="167"/>
      <c r="O103" s="167"/>
      <c r="P103" s="168"/>
      <c r="Q103" s="166"/>
      <c r="R103" s="167"/>
      <c r="S103" s="167"/>
      <c r="T103" s="167"/>
      <c r="U103" s="167"/>
      <c r="V103" s="167"/>
      <c r="W103" s="167"/>
      <c r="X103" s="167"/>
      <c r="Y103" s="167"/>
      <c r="Z103" s="167"/>
      <c r="AA103" s="167"/>
      <c r="AB103" s="168"/>
      <c r="AC103" s="166"/>
      <c r="AD103" s="167"/>
      <c r="AE103" s="167"/>
      <c r="AF103" s="167"/>
      <c r="AG103" s="167"/>
      <c r="AH103" s="167"/>
      <c r="AI103" s="167"/>
      <c r="AJ103" s="167"/>
      <c r="AK103" s="167"/>
      <c r="AL103" s="167"/>
      <c r="AM103" s="167"/>
      <c r="AN103" s="168"/>
      <c r="AO103" s="166"/>
      <c r="AP103" s="167"/>
      <c r="AQ103" s="167"/>
      <c r="AR103" s="167"/>
      <c r="AS103" s="167"/>
      <c r="AT103" s="167"/>
      <c r="AU103" s="167"/>
      <c r="AV103" s="167"/>
      <c r="AW103" s="167"/>
      <c r="AX103" s="169"/>
    </row>
    <row r="104" spans="1:52" ht="24.75" customHeight="1" x14ac:dyDescent="0.15">
      <c r="A104" s="100" t="s">
        <v>242</v>
      </c>
      <c r="B104" s="100"/>
      <c r="C104" s="100"/>
      <c r="D104" s="100"/>
      <c r="E104" s="166" t="s">
        <v>574</v>
      </c>
      <c r="F104" s="167"/>
      <c r="G104" s="167"/>
      <c r="H104" s="167"/>
      <c r="I104" s="167"/>
      <c r="J104" s="167"/>
      <c r="K104" s="167"/>
      <c r="L104" s="167"/>
      <c r="M104" s="167"/>
      <c r="N104" s="167"/>
      <c r="O104" s="167"/>
      <c r="P104" s="168"/>
      <c r="Q104" s="166"/>
      <c r="R104" s="167"/>
      <c r="S104" s="167"/>
      <c r="T104" s="167"/>
      <c r="U104" s="167"/>
      <c r="V104" s="167"/>
      <c r="W104" s="167"/>
      <c r="X104" s="167"/>
      <c r="Y104" s="167"/>
      <c r="Z104" s="167"/>
      <c r="AA104" s="167"/>
      <c r="AB104" s="168"/>
      <c r="AC104" s="166"/>
      <c r="AD104" s="167"/>
      <c r="AE104" s="167"/>
      <c r="AF104" s="167"/>
      <c r="AG104" s="167"/>
      <c r="AH104" s="167"/>
      <c r="AI104" s="167"/>
      <c r="AJ104" s="167"/>
      <c r="AK104" s="167"/>
      <c r="AL104" s="167"/>
      <c r="AM104" s="167"/>
      <c r="AN104" s="168"/>
      <c r="AO104" s="166"/>
      <c r="AP104" s="167"/>
      <c r="AQ104" s="167"/>
      <c r="AR104" s="167"/>
      <c r="AS104" s="167"/>
      <c r="AT104" s="167"/>
      <c r="AU104" s="167"/>
      <c r="AV104" s="167"/>
      <c r="AW104" s="167"/>
      <c r="AX104" s="169"/>
    </row>
    <row r="105" spans="1:52" ht="24.75" customHeight="1" x14ac:dyDescent="0.15">
      <c r="A105" s="100" t="s">
        <v>241</v>
      </c>
      <c r="B105" s="100"/>
      <c r="C105" s="100"/>
      <c r="D105" s="100"/>
      <c r="E105" s="166" t="s">
        <v>574</v>
      </c>
      <c r="F105" s="167"/>
      <c r="G105" s="167"/>
      <c r="H105" s="167"/>
      <c r="I105" s="167"/>
      <c r="J105" s="167"/>
      <c r="K105" s="167"/>
      <c r="L105" s="167"/>
      <c r="M105" s="167"/>
      <c r="N105" s="167"/>
      <c r="O105" s="167"/>
      <c r="P105" s="168"/>
      <c r="Q105" s="166"/>
      <c r="R105" s="167"/>
      <c r="S105" s="167"/>
      <c r="T105" s="167"/>
      <c r="U105" s="167"/>
      <c r="V105" s="167"/>
      <c r="W105" s="167"/>
      <c r="X105" s="167"/>
      <c r="Y105" s="167"/>
      <c r="Z105" s="167"/>
      <c r="AA105" s="167"/>
      <c r="AB105" s="168"/>
      <c r="AC105" s="166"/>
      <c r="AD105" s="167"/>
      <c r="AE105" s="167"/>
      <c r="AF105" s="167"/>
      <c r="AG105" s="167"/>
      <c r="AH105" s="167"/>
      <c r="AI105" s="167"/>
      <c r="AJ105" s="167"/>
      <c r="AK105" s="167"/>
      <c r="AL105" s="167"/>
      <c r="AM105" s="167"/>
      <c r="AN105" s="168"/>
      <c r="AO105" s="166"/>
      <c r="AP105" s="167"/>
      <c r="AQ105" s="167"/>
      <c r="AR105" s="167"/>
      <c r="AS105" s="167"/>
      <c r="AT105" s="167"/>
      <c r="AU105" s="167"/>
      <c r="AV105" s="167"/>
      <c r="AW105" s="167"/>
      <c r="AX105" s="169"/>
    </row>
    <row r="106" spans="1:52" ht="24.75" customHeight="1" x14ac:dyDescent="0.15">
      <c r="A106" s="100" t="s">
        <v>240</v>
      </c>
      <c r="B106" s="100"/>
      <c r="C106" s="100"/>
      <c r="D106" s="100"/>
      <c r="E106" s="166" t="s">
        <v>574</v>
      </c>
      <c r="F106" s="167"/>
      <c r="G106" s="167"/>
      <c r="H106" s="167"/>
      <c r="I106" s="167"/>
      <c r="J106" s="167"/>
      <c r="K106" s="167"/>
      <c r="L106" s="167"/>
      <c r="M106" s="167"/>
      <c r="N106" s="167"/>
      <c r="O106" s="167"/>
      <c r="P106" s="168"/>
      <c r="Q106" s="166"/>
      <c r="R106" s="167"/>
      <c r="S106" s="167"/>
      <c r="T106" s="167"/>
      <c r="U106" s="167"/>
      <c r="V106" s="167"/>
      <c r="W106" s="167"/>
      <c r="X106" s="167"/>
      <c r="Y106" s="167"/>
      <c r="Z106" s="167"/>
      <c r="AA106" s="167"/>
      <c r="AB106" s="168"/>
      <c r="AC106" s="166"/>
      <c r="AD106" s="167"/>
      <c r="AE106" s="167"/>
      <c r="AF106" s="167"/>
      <c r="AG106" s="167"/>
      <c r="AH106" s="167"/>
      <c r="AI106" s="167"/>
      <c r="AJ106" s="167"/>
      <c r="AK106" s="167"/>
      <c r="AL106" s="167"/>
      <c r="AM106" s="167"/>
      <c r="AN106" s="168"/>
      <c r="AO106" s="166"/>
      <c r="AP106" s="167"/>
      <c r="AQ106" s="167"/>
      <c r="AR106" s="167"/>
      <c r="AS106" s="167"/>
      <c r="AT106" s="167"/>
      <c r="AU106" s="167"/>
      <c r="AV106" s="167"/>
      <c r="AW106" s="167"/>
      <c r="AX106" s="169"/>
    </row>
    <row r="107" spans="1:52" ht="24.75" customHeight="1" x14ac:dyDescent="0.15">
      <c r="A107" s="100" t="s">
        <v>239</v>
      </c>
      <c r="B107" s="100"/>
      <c r="C107" s="100"/>
      <c r="D107" s="100"/>
      <c r="E107" s="166" t="s">
        <v>583</v>
      </c>
      <c r="F107" s="167"/>
      <c r="G107" s="167"/>
      <c r="H107" s="167"/>
      <c r="I107" s="167"/>
      <c r="J107" s="167"/>
      <c r="K107" s="167"/>
      <c r="L107" s="167"/>
      <c r="M107" s="167"/>
      <c r="N107" s="167"/>
      <c r="O107" s="167"/>
      <c r="P107" s="168"/>
      <c r="Q107" s="166"/>
      <c r="R107" s="167"/>
      <c r="S107" s="167"/>
      <c r="T107" s="167"/>
      <c r="U107" s="167"/>
      <c r="V107" s="167"/>
      <c r="W107" s="167"/>
      <c r="X107" s="167"/>
      <c r="Y107" s="167"/>
      <c r="Z107" s="167"/>
      <c r="AA107" s="167"/>
      <c r="AB107" s="168"/>
      <c r="AC107" s="166"/>
      <c r="AD107" s="167"/>
      <c r="AE107" s="167"/>
      <c r="AF107" s="167"/>
      <c r="AG107" s="167"/>
      <c r="AH107" s="167"/>
      <c r="AI107" s="167"/>
      <c r="AJ107" s="167"/>
      <c r="AK107" s="167"/>
      <c r="AL107" s="167"/>
      <c r="AM107" s="167"/>
      <c r="AN107" s="168"/>
      <c r="AO107" s="166"/>
      <c r="AP107" s="167"/>
      <c r="AQ107" s="167"/>
      <c r="AR107" s="167"/>
      <c r="AS107" s="167"/>
      <c r="AT107" s="167"/>
      <c r="AU107" s="167"/>
      <c r="AV107" s="167"/>
      <c r="AW107" s="167"/>
      <c r="AX107" s="169"/>
    </row>
    <row r="108" spans="1:52" ht="24.75" customHeight="1" x14ac:dyDescent="0.15">
      <c r="A108" s="100" t="s">
        <v>238</v>
      </c>
      <c r="B108" s="100"/>
      <c r="C108" s="100"/>
      <c r="D108" s="100"/>
      <c r="E108" s="166" t="s">
        <v>584</v>
      </c>
      <c r="F108" s="167"/>
      <c r="G108" s="167"/>
      <c r="H108" s="167"/>
      <c r="I108" s="167"/>
      <c r="J108" s="167"/>
      <c r="K108" s="167"/>
      <c r="L108" s="167"/>
      <c r="M108" s="167"/>
      <c r="N108" s="167"/>
      <c r="O108" s="167"/>
      <c r="P108" s="168"/>
      <c r="Q108" s="166"/>
      <c r="R108" s="167"/>
      <c r="S108" s="167"/>
      <c r="T108" s="167"/>
      <c r="U108" s="167"/>
      <c r="V108" s="167"/>
      <c r="W108" s="167"/>
      <c r="X108" s="167"/>
      <c r="Y108" s="167"/>
      <c r="Z108" s="167"/>
      <c r="AA108" s="167"/>
      <c r="AB108" s="168"/>
      <c r="AC108" s="166"/>
      <c r="AD108" s="167"/>
      <c r="AE108" s="167"/>
      <c r="AF108" s="167"/>
      <c r="AG108" s="167"/>
      <c r="AH108" s="167"/>
      <c r="AI108" s="167"/>
      <c r="AJ108" s="167"/>
      <c r="AK108" s="167"/>
      <c r="AL108" s="167"/>
      <c r="AM108" s="167"/>
      <c r="AN108" s="168"/>
      <c r="AO108" s="166"/>
      <c r="AP108" s="167"/>
      <c r="AQ108" s="167"/>
      <c r="AR108" s="167"/>
      <c r="AS108" s="167"/>
      <c r="AT108" s="167"/>
      <c r="AU108" s="167"/>
      <c r="AV108" s="167"/>
      <c r="AW108" s="167"/>
      <c r="AX108" s="169"/>
    </row>
    <row r="109" spans="1:52" ht="24.75" customHeight="1" x14ac:dyDescent="0.15">
      <c r="A109" s="100" t="s">
        <v>384</v>
      </c>
      <c r="B109" s="100"/>
      <c r="C109" s="100"/>
      <c r="D109" s="100"/>
      <c r="E109" s="74" t="s">
        <v>566</v>
      </c>
      <c r="F109" s="73"/>
      <c r="G109" s="73"/>
      <c r="H109" s="66" t="str">
        <f>IF(E109="","","-")</f>
        <v>-</v>
      </c>
      <c r="I109" s="73"/>
      <c r="J109" s="73"/>
      <c r="K109" s="66" t="str">
        <f>IF(I109="","","-")</f>
        <v/>
      </c>
      <c r="L109" s="75">
        <v>138</v>
      </c>
      <c r="M109" s="75"/>
      <c r="N109" s="66" t="str">
        <f>IF(O109="","","-")</f>
        <v/>
      </c>
      <c r="O109" s="76"/>
      <c r="P109" s="77"/>
      <c r="Q109" s="74"/>
      <c r="R109" s="73"/>
      <c r="S109" s="73"/>
      <c r="T109" s="66" t="str">
        <f>IF(Q109="","","-")</f>
        <v/>
      </c>
      <c r="U109" s="73"/>
      <c r="V109" s="73"/>
      <c r="W109" s="66" t="str">
        <f>IF(U109="","","-")</f>
        <v/>
      </c>
      <c r="X109" s="75"/>
      <c r="Y109" s="75"/>
      <c r="Z109" s="66" t="str">
        <f>IF(AA109="","","-")</f>
        <v/>
      </c>
      <c r="AA109" s="76"/>
      <c r="AB109" s="77"/>
      <c r="AC109" s="74"/>
      <c r="AD109" s="73"/>
      <c r="AE109" s="73"/>
      <c r="AF109" s="66" t="str">
        <f>IF(AC109="","","-")</f>
        <v/>
      </c>
      <c r="AG109" s="73"/>
      <c r="AH109" s="73"/>
      <c r="AI109" s="66" t="str">
        <f>IF(AG109="","","-")</f>
        <v/>
      </c>
      <c r="AJ109" s="75"/>
      <c r="AK109" s="75"/>
      <c r="AL109" s="66" t="str">
        <f>IF(AM109="","","-")</f>
        <v/>
      </c>
      <c r="AM109" s="76"/>
      <c r="AN109" s="77"/>
      <c r="AO109" s="74"/>
      <c r="AP109" s="73"/>
      <c r="AQ109" s="66" t="str">
        <f>IF(AO109="","","-")</f>
        <v/>
      </c>
      <c r="AR109" s="73"/>
      <c r="AS109" s="73"/>
      <c r="AT109" s="66" t="str">
        <f>IF(AR109="","","-")</f>
        <v/>
      </c>
      <c r="AU109" s="75"/>
      <c r="AV109" s="75"/>
      <c r="AW109" s="66" t="str">
        <f>IF(AX109="","","-")</f>
        <v/>
      </c>
      <c r="AX109" s="68"/>
    </row>
    <row r="110" spans="1:52" ht="24.75" customHeight="1" x14ac:dyDescent="0.15">
      <c r="A110" s="100" t="s">
        <v>555</v>
      </c>
      <c r="B110" s="100"/>
      <c r="C110" s="100"/>
      <c r="D110" s="100"/>
      <c r="E110" s="74" t="s">
        <v>566</v>
      </c>
      <c r="F110" s="73"/>
      <c r="G110" s="73"/>
      <c r="H110" s="66"/>
      <c r="I110" s="73"/>
      <c r="J110" s="73"/>
      <c r="K110" s="66"/>
      <c r="L110" s="75">
        <v>139</v>
      </c>
      <c r="M110" s="75"/>
      <c r="N110" s="66" t="str">
        <f>IF(O110="","","-")</f>
        <v/>
      </c>
      <c r="O110" s="76"/>
      <c r="P110" s="77"/>
      <c r="Q110" s="74"/>
      <c r="R110" s="73"/>
      <c r="S110" s="73"/>
      <c r="T110" s="66" t="str">
        <f>IF(Q110="","","-")</f>
        <v/>
      </c>
      <c r="U110" s="73"/>
      <c r="V110" s="73"/>
      <c r="W110" s="66" t="str">
        <f>IF(U110="","","-")</f>
        <v/>
      </c>
      <c r="X110" s="75"/>
      <c r="Y110" s="75"/>
      <c r="Z110" s="66" t="str">
        <f>IF(AA110="","","-")</f>
        <v/>
      </c>
      <c r="AA110" s="76"/>
      <c r="AB110" s="77"/>
      <c r="AC110" s="74"/>
      <c r="AD110" s="73"/>
      <c r="AE110" s="73"/>
      <c r="AF110" s="66" t="str">
        <f>IF(AC110="","","-")</f>
        <v/>
      </c>
      <c r="AG110" s="73"/>
      <c r="AH110" s="73"/>
      <c r="AI110" s="66" t="str">
        <f>IF(AG110="","","-")</f>
        <v/>
      </c>
      <c r="AJ110" s="75"/>
      <c r="AK110" s="75"/>
      <c r="AL110" s="66" t="str">
        <f>IF(AM110="","","-")</f>
        <v/>
      </c>
      <c r="AM110" s="76"/>
      <c r="AN110" s="77"/>
      <c r="AO110" s="74"/>
      <c r="AP110" s="73"/>
      <c r="AQ110" s="66" t="str">
        <f>IF(AO110="","","-")</f>
        <v/>
      </c>
      <c r="AR110" s="73"/>
      <c r="AS110" s="73"/>
      <c r="AT110" s="66" t="str">
        <f>IF(AR110="","","-")</f>
        <v/>
      </c>
      <c r="AU110" s="75"/>
      <c r="AV110" s="75"/>
      <c r="AW110" s="66" t="str">
        <f>IF(AX110="","","-")</f>
        <v/>
      </c>
      <c r="AX110" s="68"/>
    </row>
    <row r="111" spans="1:52" ht="24.75" customHeight="1" x14ac:dyDescent="0.15">
      <c r="A111" s="100" t="s">
        <v>352</v>
      </c>
      <c r="B111" s="100"/>
      <c r="C111" s="100"/>
      <c r="D111" s="100"/>
      <c r="E111" s="71">
        <v>2021</v>
      </c>
      <c r="F111" s="72"/>
      <c r="G111" s="73" t="s">
        <v>586</v>
      </c>
      <c r="H111" s="73"/>
      <c r="I111" s="73"/>
      <c r="J111" s="72">
        <v>20</v>
      </c>
      <c r="K111" s="72"/>
      <c r="L111" s="75">
        <v>148</v>
      </c>
      <c r="M111" s="75"/>
      <c r="N111" s="75"/>
      <c r="O111" s="72"/>
      <c r="P111" s="72"/>
      <c r="Q111" s="71"/>
      <c r="R111" s="72"/>
      <c r="S111" s="73"/>
      <c r="T111" s="73"/>
      <c r="U111" s="73"/>
      <c r="V111" s="72"/>
      <c r="W111" s="72"/>
      <c r="X111" s="75"/>
      <c r="Y111" s="75"/>
      <c r="Z111" s="75"/>
      <c r="AA111" s="72"/>
      <c r="AB111" s="156"/>
      <c r="AC111" s="71"/>
      <c r="AD111" s="72"/>
      <c r="AE111" s="73"/>
      <c r="AF111" s="73"/>
      <c r="AG111" s="73"/>
      <c r="AH111" s="72"/>
      <c r="AI111" s="72"/>
      <c r="AJ111" s="75"/>
      <c r="AK111" s="75"/>
      <c r="AL111" s="75"/>
      <c r="AM111" s="72"/>
      <c r="AN111" s="156"/>
      <c r="AO111" s="71"/>
      <c r="AP111" s="72"/>
      <c r="AQ111" s="73"/>
      <c r="AR111" s="73"/>
      <c r="AS111" s="73"/>
      <c r="AT111" s="72"/>
      <c r="AU111" s="72"/>
      <c r="AV111" s="75"/>
      <c r="AW111" s="75"/>
      <c r="AX111" s="68"/>
    </row>
    <row r="112" spans="1:52" ht="28.35" customHeight="1" x14ac:dyDescent="0.15">
      <c r="A112" s="157" t="s">
        <v>232</v>
      </c>
      <c r="B112" s="158"/>
      <c r="C112" s="158"/>
      <c r="D112" s="158"/>
      <c r="E112" s="158"/>
      <c r="F112" s="159"/>
      <c r="G112" s="53" t="s">
        <v>557</v>
      </c>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6.75" customHeight="1" x14ac:dyDescent="0.15">
      <c r="A113" s="157"/>
      <c r="B113" s="158"/>
      <c r="C113" s="158"/>
      <c r="D113" s="158"/>
      <c r="E113" s="158"/>
      <c r="F113" s="159"/>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157"/>
      <c r="B114" s="158"/>
      <c r="C114" s="158"/>
      <c r="D114" s="158"/>
      <c r="E114" s="158"/>
      <c r="F114" s="159"/>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157"/>
      <c r="B115" s="158"/>
      <c r="C115" s="158"/>
      <c r="D115" s="158"/>
      <c r="E115" s="158"/>
      <c r="F115" s="159"/>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75" customHeight="1" x14ac:dyDescent="0.15">
      <c r="A116" s="157"/>
      <c r="B116" s="158"/>
      <c r="C116" s="158"/>
      <c r="D116" s="158"/>
      <c r="E116" s="158"/>
      <c r="F116" s="159"/>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57"/>
      <c r="B117" s="158"/>
      <c r="C117" s="158"/>
      <c r="D117" s="158"/>
      <c r="E117" s="158"/>
      <c r="F117" s="159"/>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157"/>
      <c r="B118" s="158"/>
      <c r="C118" s="158"/>
      <c r="D118" s="158"/>
      <c r="E118" s="158"/>
      <c r="F118" s="159"/>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7.75" customHeight="1" x14ac:dyDescent="0.15">
      <c r="A119" s="157"/>
      <c r="B119" s="158"/>
      <c r="C119" s="158"/>
      <c r="D119" s="158"/>
      <c r="E119" s="158"/>
      <c r="F119" s="159"/>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157"/>
      <c r="B120" s="158"/>
      <c r="C120" s="158"/>
      <c r="D120" s="158"/>
      <c r="E120" s="158"/>
      <c r="F120" s="159"/>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57"/>
      <c r="B121" s="158"/>
      <c r="C121" s="158"/>
      <c r="D121" s="158"/>
      <c r="E121" s="158"/>
      <c r="F121" s="159"/>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57"/>
      <c r="B122" s="158"/>
      <c r="C122" s="158"/>
      <c r="D122" s="158"/>
      <c r="E122" s="158"/>
      <c r="F122" s="159"/>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157"/>
      <c r="B123" s="158"/>
      <c r="C123" s="158"/>
      <c r="D123" s="158"/>
      <c r="E123" s="158"/>
      <c r="F123" s="159"/>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57"/>
      <c r="B124" s="158"/>
      <c r="C124" s="158"/>
      <c r="D124" s="158"/>
      <c r="E124" s="158"/>
      <c r="F124" s="159"/>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7.75" customHeight="1" x14ac:dyDescent="0.15">
      <c r="A125" s="157"/>
      <c r="B125" s="158"/>
      <c r="C125" s="158"/>
      <c r="D125" s="158"/>
      <c r="E125" s="158"/>
      <c r="F125" s="159"/>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57"/>
      <c r="B126" s="158"/>
      <c r="C126" s="158"/>
      <c r="D126" s="158"/>
      <c r="E126" s="158"/>
      <c r="F126" s="159"/>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157"/>
      <c r="B127" s="158"/>
      <c r="C127" s="158"/>
      <c r="D127" s="158"/>
      <c r="E127" s="158"/>
      <c r="F127" s="159"/>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157"/>
      <c r="B128" s="158"/>
      <c r="C128" s="158"/>
      <c r="D128" s="158"/>
      <c r="E128" s="158"/>
      <c r="F128" s="159"/>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52.5" customHeight="1" x14ac:dyDescent="0.15">
      <c r="A129" s="157"/>
      <c r="B129" s="158"/>
      <c r="C129" s="158"/>
      <c r="D129" s="158"/>
      <c r="E129" s="158"/>
      <c r="F129" s="159"/>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52.5" customHeight="1" x14ac:dyDescent="0.15">
      <c r="A130" s="157"/>
      <c r="B130" s="158"/>
      <c r="C130" s="158"/>
      <c r="D130" s="158"/>
      <c r="E130" s="158"/>
      <c r="F130" s="159"/>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52.5" customHeight="1" thickBot="1" x14ac:dyDescent="0.2">
      <c r="A131" s="157"/>
      <c r="B131" s="158"/>
      <c r="C131" s="158"/>
      <c r="D131" s="158"/>
      <c r="E131" s="158"/>
      <c r="F131" s="159"/>
      <c r="G131" s="33"/>
      <c r="H131" s="70"/>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4.75" customHeight="1" x14ac:dyDescent="0.15">
      <c r="A132" s="160" t="s">
        <v>234</v>
      </c>
      <c r="B132" s="161"/>
      <c r="C132" s="161"/>
      <c r="D132" s="161"/>
      <c r="E132" s="161"/>
      <c r="F132" s="162"/>
      <c r="G132" s="144" t="s">
        <v>598</v>
      </c>
      <c r="H132" s="145"/>
      <c r="I132" s="145"/>
      <c r="J132" s="145"/>
      <c r="K132" s="145"/>
      <c r="L132" s="145"/>
      <c r="M132" s="145"/>
      <c r="N132" s="145"/>
      <c r="O132" s="145"/>
      <c r="P132" s="145"/>
      <c r="Q132" s="145"/>
      <c r="R132" s="145"/>
      <c r="S132" s="145"/>
      <c r="T132" s="145"/>
      <c r="U132" s="145"/>
      <c r="V132" s="145"/>
      <c r="W132" s="145"/>
      <c r="X132" s="145"/>
      <c r="Y132" s="145"/>
      <c r="Z132" s="145"/>
      <c r="AA132" s="145"/>
      <c r="AB132" s="146"/>
      <c r="AC132" s="144" t="s">
        <v>633</v>
      </c>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7"/>
    </row>
    <row r="133" spans="1:51" ht="24.75" customHeight="1" x14ac:dyDescent="0.15">
      <c r="A133" s="163"/>
      <c r="B133" s="164"/>
      <c r="C133" s="164"/>
      <c r="D133" s="164"/>
      <c r="E133" s="164"/>
      <c r="F133" s="165"/>
      <c r="G133" s="148" t="s">
        <v>15</v>
      </c>
      <c r="H133" s="149"/>
      <c r="I133" s="149"/>
      <c r="J133" s="149"/>
      <c r="K133" s="149"/>
      <c r="L133" s="150" t="s">
        <v>16</v>
      </c>
      <c r="M133" s="149"/>
      <c r="N133" s="149"/>
      <c r="O133" s="149"/>
      <c r="P133" s="149"/>
      <c r="Q133" s="149"/>
      <c r="R133" s="149"/>
      <c r="S133" s="149"/>
      <c r="T133" s="149"/>
      <c r="U133" s="149"/>
      <c r="V133" s="149"/>
      <c r="W133" s="149"/>
      <c r="X133" s="151"/>
      <c r="Y133" s="152" t="s">
        <v>17</v>
      </c>
      <c r="Z133" s="153"/>
      <c r="AA133" s="153"/>
      <c r="AB133" s="154"/>
      <c r="AC133" s="148" t="s">
        <v>15</v>
      </c>
      <c r="AD133" s="149"/>
      <c r="AE133" s="149"/>
      <c r="AF133" s="149"/>
      <c r="AG133" s="149"/>
      <c r="AH133" s="150" t="s">
        <v>16</v>
      </c>
      <c r="AI133" s="149"/>
      <c r="AJ133" s="149"/>
      <c r="AK133" s="149"/>
      <c r="AL133" s="149"/>
      <c r="AM133" s="149"/>
      <c r="AN133" s="149"/>
      <c r="AO133" s="149"/>
      <c r="AP133" s="149"/>
      <c r="AQ133" s="149"/>
      <c r="AR133" s="149"/>
      <c r="AS133" s="149"/>
      <c r="AT133" s="151"/>
      <c r="AU133" s="152" t="s">
        <v>17</v>
      </c>
      <c r="AV133" s="153"/>
      <c r="AW133" s="153"/>
      <c r="AX133" s="155"/>
    </row>
    <row r="134" spans="1:51" ht="24.75" customHeight="1" x14ac:dyDescent="0.15">
      <c r="A134" s="163"/>
      <c r="B134" s="164"/>
      <c r="C134" s="164"/>
      <c r="D134" s="164"/>
      <c r="E134" s="164"/>
      <c r="F134" s="165"/>
      <c r="G134" s="134" t="s">
        <v>615</v>
      </c>
      <c r="H134" s="135"/>
      <c r="I134" s="135"/>
      <c r="J134" s="135"/>
      <c r="K134" s="136"/>
      <c r="L134" s="137" t="s">
        <v>616</v>
      </c>
      <c r="M134" s="138"/>
      <c r="N134" s="138"/>
      <c r="O134" s="138"/>
      <c r="P134" s="138"/>
      <c r="Q134" s="138"/>
      <c r="R134" s="138"/>
      <c r="S134" s="138"/>
      <c r="T134" s="138"/>
      <c r="U134" s="138"/>
      <c r="V134" s="138"/>
      <c r="W134" s="138"/>
      <c r="X134" s="139"/>
      <c r="Y134" s="140">
        <v>1517</v>
      </c>
      <c r="Z134" s="141"/>
      <c r="AA134" s="141"/>
      <c r="AB134" s="142"/>
      <c r="AC134" s="134" t="s">
        <v>615</v>
      </c>
      <c r="AD134" s="135"/>
      <c r="AE134" s="135"/>
      <c r="AF134" s="135"/>
      <c r="AG134" s="136"/>
      <c r="AH134" s="137" t="s">
        <v>616</v>
      </c>
      <c r="AI134" s="138"/>
      <c r="AJ134" s="138"/>
      <c r="AK134" s="138"/>
      <c r="AL134" s="138"/>
      <c r="AM134" s="138"/>
      <c r="AN134" s="138"/>
      <c r="AO134" s="138"/>
      <c r="AP134" s="138"/>
      <c r="AQ134" s="138"/>
      <c r="AR134" s="138"/>
      <c r="AS134" s="138"/>
      <c r="AT134" s="139"/>
      <c r="AU134" s="140">
        <v>252</v>
      </c>
      <c r="AV134" s="141"/>
      <c r="AW134" s="141"/>
      <c r="AX134" s="143"/>
    </row>
    <row r="135" spans="1:51" ht="24.75" customHeight="1" x14ac:dyDescent="0.15">
      <c r="A135" s="163"/>
      <c r="B135" s="164"/>
      <c r="C135" s="164"/>
      <c r="D135" s="164"/>
      <c r="E135" s="164"/>
      <c r="F135" s="165"/>
      <c r="G135" s="124"/>
      <c r="H135" s="125"/>
      <c r="I135" s="125"/>
      <c r="J135" s="125"/>
      <c r="K135" s="126"/>
      <c r="L135" s="127"/>
      <c r="M135" s="128"/>
      <c r="N135" s="128"/>
      <c r="O135" s="128"/>
      <c r="P135" s="128"/>
      <c r="Q135" s="128"/>
      <c r="R135" s="128"/>
      <c r="S135" s="128"/>
      <c r="T135" s="128"/>
      <c r="U135" s="128"/>
      <c r="V135" s="128"/>
      <c r="W135" s="128"/>
      <c r="X135" s="129"/>
      <c r="Y135" s="130"/>
      <c r="Z135" s="131"/>
      <c r="AA135" s="131"/>
      <c r="AB135" s="132"/>
      <c r="AC135" s="124"/>
      <c r="AD135" s="125"/>
      <c r="AE135" s="125"/>
      <c r="AF135" s="125"/>
      <c r="AG135" s="126"/>
      <c r="AH135" s="127"/>
      <c r="AI135" s="128"/>
      <c r="AJ135" s="128"/>
      <c r="AK135" s="128"/>
      <c r="AL135" s="128"/>
      <c r="AM135" s="128"/>
      <c r="AN135" s="128"/>
      <c r="AO135" s="128"/>
      <c r="AP135" s="128"/>
      <c r="AQ135" s="128"/>
      <c r="AR135" s="128"/>
      <c r="AS135" s="128"/>
      <c r="AT135" s="129"/>
      <c r="AU135" s="130"/>
      <c r="AV135" s="131"/>
      <c r="AW135" s="131"/>
      <c r="AX135" s="133"/>
    </row>
    <row r="136" spans="1:51" ht="24.75" customHeight="1" thickBot="1" x14ac:dyDescent="0.2">
      <c r="A136" s="163"/>
      <c r="B136" s="164"/>
      <c r="C136" s="164"/>
      <c r="D136" s="164"/>
      <c r="E136" s="164"/>
      <c r="F136" s="165"/>
      <c r="G136" s="115" t="s">
        <v>18</v>
      </c>
      <c r="H136" s="116"/>
      <c r="I136" s="116"/>
      <c r="J136" s="116"/>
      <c r="K136" s="116"/>
      <c r="L136" s="117"/>
      <c r="M136" s="118"/>
      <c r="N136" s="118"/>
      <c r="O136" s="118"/>
      <c r="P136" s="118"/>
      <c r="Q136" s="118"/>
      <c r="R136" s="118"/>
      <c r="S136" s="118"/>
      <c r="T136" s="118"/>
      <c r="U136" s="118"/>
      <c r="V136" s="118"/>
      <c r="W136" s="118"/>
      <c r="X136" s="119"/>
      <c r="Y136" s="120">
        <f>SUM(Y134:AB135)</f>
        <v>1517</v>
      </c>
      <c r="Z136" s="121"/>
      <c r="AA136" s="121"/>
      <c r="AB136" s="122"/>
      <c r="AC136" s="115" t="s">
        <v>18</v>
      </c>
      <c r="AD136" s="116"/>
      <c r="AE136" s="116"/>
      <c r="AF136" s="116"/>
      <c r="AG136" s="116"/>
      <c r="AH136" s="117"/>
      <c r="AI136" s="118"/>
      <c r="AJ136" s="118"/>
      <c r="AK136" s="118"/>
      <c r="AL136" s="118"/>
      <c r="AM136" s="118"/>
      <c r="AN136" s="118"/>
      <c r="AO136" s="118"/>
      <c r="AP136" s="118"/>
      <c r="AQ136" s="118"/>
      <c r="AR136" s="118"/>
      <c r="AS136" s="118"/>
      <c r="AT136" s="119"/>
      <c r="AU136" s="120">
        <f>SUM(AU134:AX135)</f>
        <v>252</v>
      </c>
      <c r="AV136" s="121"/>
      <c r="AW136" s="121"/>
      <c r="AX136" s="123"/>
    </row>
    <row r="137" spans="1:51" ht="24.75" customHeight="1" x14ac:dyDescent="0.15">
      <c r="A137" s="163"/>
      <c r="B137" s="164"/>
      <c r="C137" s="164"/>
      <c r="D137" s="164"/>
      <c r="E137" s="164"/>
      <c r="F137" s="165"/>
      <c r="G137" s="144" t="s">
        <v>636</v>
      </c>
      <c r="H137" s="145"/>
      <c r="I137" s="145"/>
      <c r="J137" s="145"/>
      <c r="K137" s="145"/>
      <c r="L137" s="145"/>
      <c r="M137" s="145"/>
      <c r="N137" s="145"/>
      <c r="O137" s="145"/>
      <c r="P137" s="145"/>
      <c r="Q137" s="145"/>
      <c r="R137" s="145"/>
      <c r="S137" s="145"/>
      <c r="T137" s="145"/>
      <c r="U137" s="145"/>
      <c r="V137" s="145"/>
      <c r="W137" s="145"/>
      <c r="X137" s="145"/>
      <c r="Y137" s="145"/>
      <c r="Z137" s="145"/>
      <c r="AA137" s="145"/>
      <c r="AB137" s="146"/>
      <c r="AC137" s="144" t="s">
        <v>647</v>
      </c>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7"/>
      <c r="AY137">
        <f>COUNTA($G$139,$AC$139)</f>
        <v>2</v>
      </c>
    </row>
    <row r="138" spans="1:51" ht="24.75" customHeight="1" x14ac:dyDescent="0.15">
      <c r="A138" s="163"/>
      <c r="B138" s="164"/>
      <c r="C138" s="164"/>
      <c r="D138" s="164"/>
      <c r="E138" s="164"/>
      <c r="F138" s="165"/>
      <c r="G138" s="148" t="s">
        <v>15</v>
      </c>
      <c r="H138" s="149"/>
      <c r="I138" s="149"/>
      <c r="J138" s="149"/>
      <c r="K138" s="149"/>
      <c r="L138" s="150" t="s">
        <v>16</v>
      </c>
      <c r="M138" s="149"/>
      <c r="N138" s="149"/>
      <c r="O138" s="149"/>
      <c r="P138" s="149"/>
      <c r="Q138" s="149"/>
      <c r="R138" s="149"/>
      <c r="S138" s="149"/>
      <c r="T138" s="149"/>
      <c r="U138" s="149"/>
      <c r="V138" s="149"/>
      <c r="W138" s="149"/>
      <c r="X138" s="151"/>
      <c r="Y138" s="152" t="s">
        <v>17</v>
      </c>
      <c r="Z138" s="153"/>
      <c r="AA138" s="153"/>
      <c r="AB138" s="154"/>
      <c r="AC138" s="148" t="s">
        <v>15</v>
      </c>
      <c r="AD138" s="149"/>
      <c r="AE138" s="149"/>
      <c r="AF138" s="149"/>
      <c r="AG138" s="149"/>
      <c r="AH138" s="150" t="s">
        <v>16</v>
      </c>
      <c r="AI138" s="149"/>
      <c r="AJ138" s="149"/>
      <c r="AK138" s="149"/>
      <c r="AL138" s="149"/>
      <c r="AM138" s="149"/>
      <c r="AN138" s="149"/>
      <c r="AO138" s="149"/>
      <c r="AP138" s="149"/>
      <c r="AQ138" s="149"/>
      <c r="AR138" s="149"/>
      <c r="AS138" s="149"/>
      <c r="AT138" s="151"/>
      <c r="AU138" s="152" t="s">
        <v>17</v>
      </c>
      <c r="AV138" s="153"/>
      <c r="AW138" s="153"/>
      <c r="AX138" s="155"/>
      <c r="AY138">
        <f>$AY$137</f>
        <v>2</v>
      </c>
    </row>
    <row r="139" spans="1:51" ht="24.75" customHeight="1" x14ac:dyDescent="0.15">
      <c r="A139" s="163"/>
      <c r="B139" s="164"/>
      <c r="C139" s="164"/>
      <c r="D139" s="164"/>
      <c r="E139" s="164"/>
      <c r="F139" s="165"/>
      <c r="G139" s="134" t="s">
        <v>617</v>
      </c>
      <c r="H139" s="135"/>
      <c r="I139" s="135"/>
      <c r="J139" s="135"/>
      <c r="K139" s="136"/>
      <c r="L139" s="137" t="s">
        <v>618</v>
      </c>
      <c r="M139" s="138"/>
      <c r="N139" s="138"/>
      <c r="O139" s="138"/>
      <c r="P139" s="138"/>
      <c r="Q139" s="138"/>
      <c r="R139" s="138"/>
      <c r="S139" s="138"/>
      <c r="T139" s="138"/>
      <c r="U139" s="138"/>
      <c r="V139" s="138"/>
      <c r="W139" s="138"/>
      <c r="X139" s="139"/>
      <c r="Y139" s="140">
        <v>6.6</v>
      </c>
      <c r="Z139" s="141"/>
      <c r="AA139" s="141"/>
      <c r="AB139" s="142"/>
      <c r="AC139" s="134" t="s">
        <v>614</v>
      </c>
      <c r="AD139" s="135"/>
      <c r="AE139" s="135"/>
      <c r="AF139" s="135"/>
      <c r="AG139" s="136"/>
      <c r="AH139" s="137" t="s">
        <v>646</v>
      </c>
      <c r="AI139" s="138"/>
      <c r="AJ139" s="138"/>
      <c r="AK139" s="138"/>
      <c r="AL139" s="138"/>
      <c r="AM139" s="138"/>
      <c r="AN139" s="138"/>
      <c r="AO139" s="138"/>
      <c r="AP139" s="138"/>
      <c r="AQ139" s="138"/>
      <c r="AR139" s="138"/>
      <c r="AS139" s="138"/>
      <c r="AT139" s="139"/>
      <c r="AU139" s="140">
        <v>48</v>
      </c>
      <c r="AV139" s="141"/>
      <c r="AW139" s="141"/>
      <c r="AX139" s="143"/>
      <c r="AY139">
        <f>$AY$137</f>
        <v>2</v>
      </c>
    </row>
    <row r="140" spans="1:51" ht="24.75" customHeight="1" x14ac:dyDescent="0.15">
      <c r="A140" s="163"/>
      <c r="B140" s="164"/>
      <c r="C140" s="164"/>
      <c r="D140" s="164"/>
      <c r="E140" s="164"/>
      <c r="F140" s="165"/>
      <c r="G140" s="124"/>
      <c r="H140" s="125"/>
      <c r="I140" s="125"/>
      <c r="J140" s="125"/>
      <c r="K140" s="126"/>
      <c r="L140" s="127"/>
      <c r="M140" s="128"/>
      <c r="N140" s="128"/>
      <c r="O140" s="128"/>
      <c r="P140" s="128"/>
      <c r="Q140" s="128"/>
      <c r="R140" s="128"/>
      <c r="S140" s="128"/>
      <c r="T140" s="128"/>
      <c r="U140" s="128"/>
      <c r="V140" s="128"/>
      <c r="W140" s="128"/>
      <c r="X140" s="129"/>
      <c r="Y140" s="130"/>
      <c r="Z140" s="131"/>
      <c r="AA140" s="131"/>
      <c r="AB140" s="132"/>
      <c r="AC140" s="124"/>
      <c r="AD140" s="125"/>
      <c r="AE140" s="125"/>
      <c r="AF140" s="125"/>
      <c r="AG140" s="126"/>
      <c r="AH140" s="127"/>
      <c r="AI140" s="128"/>
      <c r="AJ140" s="128"/>
      <c r="AK140" s="128"/>
      <c r="AL140" s="128"/>
      <c r="AM140" s="128"/>
      <c r="AN140" s="128"/>
      <c r="AO140" s="128"/>
      <c r="AP140" s="128"/>
      <c r="AQ140" s="128"/>
      <c r="AR140" s="128"/>
      <c r="AS140" s="128"/>
      <c r="AT140" s="129"/>
      <c r="AU140" s="130"/>
      <c r="AV140" s="131"/>
      <c r="AW140" s="131"/>
      <c r="AX140" s="133"/>
      <c r="AY140">
        <f>$AY$137</f>
        <v>2</v>
      </c>
    </row>
    <row r="141" spans="1:51" ht="24.75" customHeight="1" x14ac:dyDescent="0.15">
      <c r="A141" s="163"/>
      <c r="B141" s="164"/>
      <c r="C141" s="164"/>
      <c r="D141" s="164"/>
      <c r="E141" s="164"/>
      <c r="F141" s="165"/>
      <c r="G141" s="115" t="s">
        <v>18</v>
      </c>
      <c r="H141" s="116"/>
      <c r="I141" s="116"/>
      <c r="J141" s="116"/>
      <c r="K141" s="116"/>
      <c r="L141" s="117"/>
      <c r="M141" s="118"/>
      <c r="N141" s="118"/>
      <c r="O141" s="118"/>
      <c r="P141" s="118"/>
      <c r="Q141" s="118"/>
      <c r="R141" s="118"/>
      <c r="S141" s="118"/>
      <c r="T141" s="118"/>
      <c r="U141" s="118"/>
      <c r="V141" s="118"/>
      <c r="W141" s="118"/>
      <c r="X141" s="119"/>
      <c r="Y141" s="120">
        <f>SUM(Y139:AB140)</f>
        <v>6.6</v>
      </c>
      <c r="Z141" s="121"/>
      <c r="AA141" s="121"/>
      <c r="AB141" s="122"/>
      <c r="AC141" s="115" t="s">
        <v>18</v>
      </c>
      <c r="AD141" s="116"/>
      <c r="AE141" s="116"/>
      <c r="AF141" s="116"/>
      <c r="AG141" s="116"/>
      <c r="AH141" s="117"/>
      <c r="AI141" s="118"/>
      <c r="AJ141" s="118"/>
      <c r="AK141" s="118"/>
      <c r="AL141" s="118"/>
      <c r="AM141" s="118"/>
      <c r="AN141" s="118"/>
      <c r="AO141" s="118"/>
      <c r="AP141" s="118"/>
      <c r="AQ141" s="118"/>
      <c r="AR141" s="118"/>
      <c r="AS141" s="118"/>
      <c r="AT141" s="119"/>
      <c r="AU141" s="120">
        <f>SUM(AU139:AX140)</f>
        <v>48</v>
      </c>
      <c r="AV141" s="121"/>
      <c r="AW141" s="121"/>
      <c r="AX141" s="123"/>
      <c r="AY141">
        <f>$AY$137</f>
        <v>2</v>
      </c>
    </row>
    <row r="142" spans="1:51" ht="24.75" customHeight="1" x14ac:dyDescent="0.15">
      <c r="A142" s="4"/>
      <c r="B142" s="4"/>
      <c r="C142" s="4"/>
      <c r="D142" s="4"/>
      <c r="E142" s="4"/>
      <c r="F142" s="4"/>
      <c r="G142" s="7"/>
      <c r="H142" s="7"/>
      <c r="I142" s="7"/>
      <c r="J142" s="7"/>
      <c r="K142" s="7"/>
      <c r="L142" s="3"/>
      <c r="M142" s="7"/>
      <c r="N142" s="7"/>
      <c r="O142" s="7"/>
      <c r="P142" s="7"/>
      <c r="Q142" s="7"/>
      <c r="R142" s="7"/>
      <c r="S142" s="7"/>
      <c r="T142" s="7"/>
      <c r="U142" s="7"/>
      <c r="V142" s="7"/>
      <c r="W142" s="7"/>
      <c r="X142" s="7"/>
      <c r="Y142" s="8"/>
      <c r="Z142" s="8"/>
      <c r="AA142" s="8"/>
      <c r="AB142" s="8"/>
      <c r="AC142" s="7"/>
      <c r="AD142" s="7"/>
      <c r="AE142" s="7"/>
      <c r="AF142" s="7"/>
      <c r="AG142" s="7"/>
      <c r="AH142" s="3"/>
      <c r="AI142" s="7"/>
      <c r="AJ142" s="7"/>
      <c r="AK142" s="7"/>
      <c r="AL142" s="7"/>
      <c r="AM142" s="7"/>
      <c r="AN142" s="7"/>
      <c r="AO142" s="7"/>
      <c r="AP142" s="7"/>
      <c r="AQ142" s="7"/>
      <c r="AR142" s="7"/>
      <c r="AS142" s="7"/>
      <c r="AT142" s="7"/>
      <c r="AU142" s="8"/>
      <c r="AV142" s="8"/>
      <c r="AW142" s="8"/>
      <c r="AX142" s="8"/>
    </row>
    <row r="143" spans="1:51" ht="24.75" customHeight="1" x14ac:dyDescent="0.15"/>
    <row r="144" spans="1:51" ht="24.75" customHeight="1" x14ac:dyDescent="0.15">
      <c r="A144" s="9"/>
      <c r="B144" s="1" t="s">
        <v>26</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24.75" customHeight="1" x14ac:dyDescent="0.15">
      <c r="A145" s="9"/>
      <c r="B145" s="36" t="s">
        <v>215</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59.25" customHeight="1" x14ac:dyDescent="0.15">
      <c r="A146" s="98"/>
      <c r="B146" s="98"/>
      <c r="C146" s="98" t="s">
        <v>24</v>
      </c>
      <c r="D146" s="98"/>
      <c r="E146" s="98"/>
      <c r="F146" s="98"/>
      <c r="G146" s="98"/>
      <c r="H146" s="98"/>
      <c r="I146" s="98"/>
      <c r="J146" s="99" t="s">
        <v>182</v>
      </c>
      <c r="K146" s="100"/>
      <c r="L146" s="100"/>
      <c r="M146" s="100"/>
      <c r="N146" s="100"/>
      <c r="O146" s="100"/>
      <c r="P146" s="101" t="s">
        <v>25</v>
      </c>
      <c r="Q146" s="101"/>
      <c r="R146" s="101"/>
      <c r="S146" s="101"/>
      <c r="T146" s="101"/>
      <c r="U146" s="101"/>
      <c r="V146" s="101"/>
      <c r="W146" s="101"/>
      <c r="X146" s="101"/>
      <c r="Y146" s="102" t="s">
        <v>181</v>
      </c>
      <c r="Z146" s="103"/>
      <c r="AA146" s="103"/>
      <c r="AB146" s="103"/>
      <c r="AC146" s="99" t="s">
        <v>207</v>
      </c>
      <c r="AD146" s="99"/>
      <c r="AE146" s="99"/>
      <c r="AF146" s="99"/>
      <c r="AG146" s="99"/>
      <c r="AH146" s="102" t="s">
        <v>220</v>
      </c>
      <c r="AI146" s="98"/>
      <c r="AJ146" s="98"/>
      <c r="AK146" s="98"/>
      <c r="AL146" s="98" t="s">
        <v>19</v>
      </c>
      <c r="AM146" s="98"/>
      <c r="AN146" s="98"/>
      <c r="AO146" s="104"/>
      <c r="AP146" s="105" t="s">
        <v>183</v>
      </c>
      <c r="AQ146" s="105"/>
      <c r="AR146" s="105"/>
      <c r="AS146" s="105"/>
      <c r="AT146" s="105"/>
      <c r="AU146" s="105"/>
      <c r="AV146" s="105"/>
      <c r="AW146" s="105"/>
      <c r="AX146" s="105"/>
    </row>
    <row r="147" spans="1:51" ht="30" customHeight="1" x14ac:dyDescent="0.15">
      <c r="A147" s="82">
        <v>1</v>
      </c>
      <c r="B147" s="82">
        <v>1</v>
      </c>
      <c r="C147" s="109" t="s">
        <v>599</v>
      </c>
      <c r="D147" s="110"/>
      <c r="E147" s="110"/>
      <c r="F147" s="110"/>
      <c r="G147" s="110"/>
      <c r="H147" s="110"/>
      <c r="I147" s="111"/>
      <c r="J147" s="85">
        <v>4000020420000</v>
      </c>
      <c r="K147" s="86"/>
      <c r="L147" s="86"/>
      <c r="M147" s="86"/>
      <c r="N147" s="86"/>
      <c r="O147" s="86"/>
      <c r="P147" s="88" t="s">
        <v>600</v>
      </c>
      <c r="Q147" s="88"/>
      <c r="R147" s="88"/>
      <c r="S147" s="88"/>
      <c r="T147" s="88"/>
      <c r="U147" s="88"/>
      <c r="V147" s="88"/>
      <c r="W147" s="88"/>
      <c r="X147" s="88"/>
      <c r="Y147" s="89">
        <v>1517</v>
      </c>
      <c r="Z147" s="90"/>
      <c r="AA147" s="90"/>
      <c r="AB147" s="91"/>
      <c r="AC147" s="92" t="s">
        <v>607</v>
      </c>
      <c r="AD147" s="93"/>
      <c r="AE147" s="93"/>
      <c r="AF147" s="93"/>
      <c r="AG147" s="93"/>
      <c r="AH147" s="96" t="s">
        <v>252</v>
      </c>
      <c r="AI147" s="97"/>
      <c r="AJ147" s="97"/>
      <c r="AK147" s="97"/>
      <c r="AL147" s="79" t="s">
        <v>252</v>
      </c>
      <c r="AM147" s="80"/>
      <c r="AN147" s="80"/>
      <c r="AO147" s="81"/>
      <c r="AP147" s="78" t="s">
        <v>629</v>
      </c>
      <c r="AQ147" s="78"/>
      <c r="AR147" s="78"/>
      <c r="AS147" s="78"/>
      <c r="AT147" s="78"/>
      <c r="AU147" s="78"/>
      <c r="AV147" s="78"/>
      <c r="AW147" s="78"/>
      <c r="AX147" s="78"/>
    </row>
    <row r="148" spans="1:51" ht="30" customHeight="1" x14ac:dyDescent="0.15">
      <c r="A148" s="82">
        <v>2</v>
      </c>
      <c r="B148" s="82">
        <v>1</v>
      </c>
      <c r="C148" s="109" t="s">
        <v>601</v>
      </c>
      <c r="D148" s="110"/>
      <c r="E148" s="110"/>
      <c r="F148" s="110"/>
      <c r="G148" s="110"/>
      <c r="H148" s="110"/>
      <c r="I148" s="111"/>
      <c r="J148" s="112">
        <v>8000020460001</v>
      </c>
      <c r="K148" s="113"/>
      <c r="L148" s="113"/>
      <c r="M148" s="113"/>
      <c r="N148" s="113"/>
      <c r="O148" s="114"/>
      <c r="P148" s="88" t="s">
        <v>600</v>
      </c>
      <c r="Q148" s="88"/>
      <c r="R148" s="88"/>
      <c r="S148" s="88"/>
      <c r="T148" s="88"/>
      <c r="U148" s="88"/>
      <c r="V148" s="88"/>
      <c r="W148" s="88"/>
      <c r="X148" s="88"/>
      <c r="Y148" s="89">
        <v>521</v>
      </c>
      <c r="Z148" s="90"/>
      <c r="AA148" s="90"/>
      <c r="AB148" s="91"/>
      <c r="AC148" s="92" t="s">
        <v>607</v>
      </c>
      <c r="AD148" s="93"/>
      <c r="AE148" s="93"/>
      <c r="AF148" s="93"/>
      <c r="AG148" s="93"/>
      <c r="AH148" s="96" t="s">
        <v>252</v>
      </c>
      <c r="AI148" s="97"/>
      <c r="AJ148" s="97"/>
      <c r="AK148" s="97"/>
      <c r="AL148" s="79" t="s">
        <v>252</v>
      </c>
      <c r="AM148" s="80"/>
      <c r="AN148" s="80"/>
      <c r="AO148" s="81"/>
      <c r="AP148" s="78" t="s">
        <v>252</v>
      </c>
      <c r="AQ148" s="78"/>
      <c r="AR148" s="78"/>
      <c r="AS148" s="78"/>
      <c r="AT148" s="78"/>
      <c r="AU148" s="78"/>
      <c r="AV148" s="78"/>
      <c r="AW148" s="78"/>
      <c r="AX148" s="78"/>
      <c r="AY148">
        <f>COUNTA($C$148)</f>
        <v>1</v>
      </c>
    </row>
    <row r="149" spans="1:51" ht="30" customHeight="1" x14ac:dyDescent="0.15">
      <c r="A149" s="82">
        <v>3</v>
      </c>
      <c r="B149" s="82">
        <v>1</v>
      </c>
      <c r="C149" s="109" t="s">
        <v>603</v>
      </c>
      <c r="D149" s="110"/>
      <c r="E149" s="110"/>
      <c r="F149" s="110"/>
      <c r="G149" s="110"/>
      <c r="H149" s="110"/>
      <c r="I149" s="111"/>
      <c r="J149" s="85">
        <v>9000020152242</v>
      </c>
      <c r="K149" s="86"/>
      <c r="L149" s="86"/>
      <c r="M149" s="86"/>
      <c r="N149" s="86"/>
      <c r="O149" s="86"/>
      <c r="P149" s="88" t="s">
        <v>600</v>
      </c>
      <c r="Q149" s="88"/>
      <c r="R149" s="88"/>
      <c r="S149" s="88"/>
      <c r="T149" s="88"/>
      <c r="U149" s="88"/>
      <c r="V149" s="88"/>
      <c r="W149" s="88"/>
      <c r="X149" s="88"/>
      <c r="Y149" s="89">
        <v>428</v>
      </c>
      <c r="Z149" s="90"/>
      <c r="AA149" s="90"/>
      <c r="AB149" s="91"/>
      <c r="AC149" s="92" t="s">
        <v>607</v>
      </c>
      <c r="AD149" s="93"/>
      <c r="AE149" s="93"/>
      <c r="AF149" s="93"/>
      <c r="AG149" s="93"/>
      <c r="AH149" s="96" t="s">
        <v>252</v>
      </c>
      <c r="AI149" s="97"/>
      <c r="AJ149" s="97"/>
      <c r="AK149" s="97"/>
      <c r="AL149" s="79" t="s">
        <v>252</v>
      </c>
      <c r="AM149" s="80"/>
      <c r="AN149" s="80"/>
      <c r="AO149" s="81"/>
      <c r="AP149" s="78" t="s">
        <v>252</v>
      </c>
      <c r="AQ149" s="78"/>
      <c r="AR149" s="78"/>
      <c r="AS149" s="78"/>
      <c r="AT149" s="78"/>
      <c r="AU149" s="78"/>
      <c r="AV149" s="78"/>
      <c r="AW149" s="78"/>
      <c r="AX149" s="78"/>
      <c r="AY149">
        <f>COUNTA($C$149)</f>
        <v>1</v>
      </c>
    </row>
    <row r="150" spans="1:51" ht="30" customHeight="1" x14ac:dyDescent="0.15">
      <c r="A150" s="82">
        <v>4</v>
      </c>
      <c r="B150" s="82">
        <v>1</v>
      </c>
      <c r="C150" s="109" t="s">
        <v>630</v>
      </c>
      <c r="D150" s="110"/>
      <c r="E150" s="110"/>
      <c r="F150" s="110"/>
      <c r="G150" s="110"/>
      <c r="H150" s="110"/>
      <c r="I150" s="111"/>
      <c r="J150" s="85">
        <v>1000020320005</v>
      </c>
      <c r="K150" s="86"/>
      <c r="L150" s="86"/>
      <c r="M150" s="86"/>
      <c r="N150" s="86"/>
      <c r="O150" s="86"/>
      <c r="P150" s="88" t="s">
        <v>600</v>
      </c>
      <c r="Q150" s="88"/>
      <c r="R150" s="88"/>
      <c r="S150" s="88"/>
      <c r="T150" s="88"/>
      <c r="U150" s="88"/>
      <c r="V150" s="88"/>
      <c r="W150" s="88"/>
      <c r="X150" s="88"/>
      <c r="Y150" s="89">
        <v>319</v>
      </c>
      <c r="Z150" s="90"/>
      <c r="AA150" s="90"/>
      <c r="AB150" s="91"/>
      <c r="AC150" s="92" t="s">
        <v>607</v>
      </c>
      <c r="AD150" s="93"/>
      <c r="AE150" s="93"/>
      <c r="AF150" s="93"/>
      <c r="AG150" s="93"/>
      <c r="AH150" s="96" t="s">
        <v>252</v>
      </c>
      <c r="AI150" s="97"/>
      <c r="AJ150" s="97"/>
      <c r="AK150" s="97"/>
      <c r="AL150" s="79" t="s">
        <v>252</v>
      </c>
      <c r="AM150" s="80"/>
      <c r="AN150" s="80"/>
      <c r="AO150" s="81"/>
      <c r="AP150" s="78" t="s">
        <v>252</v>
      </c>
      <c r="AQ150" s="78"/>
      <c r="AR150" s="78"/>
      <c r="AS150" s="78"/>
      <c r="AT150" s="78"/>
      <c r="AU150" s="78"/>
      <c r="AV150" s="78"/>
      <c r="AW150" s="78"/>
      <c r="AX150" s="78"/>
      <c r="AY150">
        <f>COUNTA($C$150)</f>
        <v>1</v>
      </c>
    </row>
    <row r="151" spans="1:51" ht="30" customHeight="1" x14ac:dyDescent="0.15">
      <c r="A151" s="82">
        <v>5</v>
      </c>
      <c r="B151" s="82">
        <v>1</v>
      </c>
      <c r="C151" s="109" t="s">
        <v>602</v>
      </c>
      <c r="D151" s="110"/>
      <c r="E151" s="110"/>
      <c r="F151" s="110"/>
      <c r="G151" s="110"/>
      <c r="H151" s="110"/>
      <c r="I151" s="111"/>
      <c r="J151" s="85">
        <v>3000020422096</v>
      </c>
      <c r="K151" s="86"/>
      <c r="L151" s="86"/>
      <c r="M151" s="86"/>
      <c r="N151" s="86"/>
      <c r="O151" s="86"/>
      <c r="P151" s="88" t="s">
        <v>600</v>
      </c>
      <c r="Q151" s="88"/>
      <c r="R151" s="88"/>
      <c r="S151" s="88"/>
      <c r="T151" s="88"/>
      <c r="U151" s="88"/>
      <c r="V151" s="88"/>
      <c r="W151" s="88"/>
      <c r="X151" s="88"/>
      <c r="Y151" s="89">
        <v>303</v>
      </c>
      <c r="Z151" s="90"/>
      <c r="AA151" s="90"/>
      <c r="AB151" s="91"/>
      <c r="AC151" s="92" t="s">
        <v>607</v>
      </c>
      <c r="AD151" s="93"/>
      <c r="AE151" s="93"/>
      <c r="AF151" s="93"/>
      <c r="AG151" s="93"/>
      <c r="AH151" s="96" t="s">
        <v>252</v>
      </c>
      <c r="AI151" s="97"/>
      <c r="AJ151" s="97"/>
      <c r="AK151" s="97"/>
      <c r="AL151" s="79" t="s">
        <v>252</v>
      </c>
      <c r="AM151" s="80"/>
      <c r="AN151" s="80"/>
      <c r="AO151" s="81"/>
      <c r="AP151" s="78" t="s">
        <v>252</v>
      </c>
      <c r="AQ151" s="78"/>
      <c r="AR151" s="78"/>
      <c r="AS151" s="78"/>
      <c r="AT151" s="78"/>
      <c r="AU151" s="78"/>
      <c r="AV151" s="78"/>
      <c r="AW151" s="78"/>
      <c r="AX151" s="78"/>
      <c r="AY151">
        <f>COUNTA($C$151)</f>
        <v>1</v>
      </c>
    </row>
    <row r="152" spans="1:51" ht="30" customHeight="1" x14ac:dyDescent="0.15">
      <c r="A152" s="82">
        <v>6</v>
      </c>
      <c r="B152" s="82">
        <v>1</v>
      </c>
      <c r="C152" s="109" t="s">
        <v>604</v>
      </c>
      <c r="D152" s="110"/>
      <c r="E152" s="110"/>
      <c r="F152" s="110"/>
      <c r="G152" s="110"/>
      <c r="H152" s="110"/>
      <c r="I152" s="111"/>
      <c r="J152" s="112">
        <v>7000020422118</v>
      </c>
      <c r="K152" s="113"/>
      <c r="L152" s="113"/>
      <c r="M152" s="113"/>
      <c r="N152" s="113"/>
      <c r="O152" s="114"/>
      <c r="P152" s="88" t="s">
        <v>600</v>
      </c>
      <c r="Q152" s="88"/>
      <c r="R152" s="88"/>
      <c r="S152" s="88"/>
      <c r="T152" s="88"/>
      <c r="U152" s="88"/>
      <c r="V152" s="88"/>
      <c r="W152" s="88"/>
      <c r="X152" s="88"/>
      <c r="Y152" s="89">
        <v>284</v>
      </c>
      <c r="Z152" s="90"/>
      <c r="AA152" s="90"/>
      <c r="AB152" s="91"/>
      <c r="AC152" s="92" t="s">
        <v>607</v>
      </c>
      <c r="AD152" s="93"/>
      <c r="AE152" s="93"/>
      <c r="AF152" s="93"/>
      <c r="AG152" s="93"/>
      <c r="AH152" s="96" t="s">
        <v>252</v>
      </c>
      <c r="AI152" s="97"/>
      <c r="AJ152" s="97"/>
      <c r="AK152" s="97"/>
      <c r="AL152" s="79" t="s">
        <v>252</v>
      </c>
      <c r="AM152" s="80"/>
      <c r="AN152" s="80"/>
      <c r="AO152" s="81"/>
      <c r="AP152" s="78" t="s">
        <v>252</v>
      </c>
      <c r="AQ152" s="78"/>
      <c r="AR152" s="78"/>
      <c r="AS152" s="78"/>
      <c r="AT152" s="78"/>
      <c r="AU152" s="78"/>
      <c r="AV152" s="78"/>
      <c r="AW152" s="78"/>
      <c r="AX152" s="78"/>
      <c r="AY152">
        <f>COUNTA($C$152)</f>
        <v>1</v>
      </c>
    </row>
    <row r="153" spans="1:51" ht="30" customHeight="1" x14ac:dyDescent="0.15">
      <c r="A153" s="82">
        <v>7</v>
      </c>
      <c r="B153" s="82">
        <v>1</v>
      </c>
      <c r="C153" s="109" t="s">
        <v>605</v>
      </c>
      <c r="D153" s="110"/>
      <c r="E153" s="110"/>
      <c r="F153" s="110"/>
      <c r="G153" s="110"/>
      <c r="H153" s="110"/>
      <c r="I153" s="111"/>
      <c r="J153" s="112">
        <v>5000020150002</v>
      </c>
      <c r="K153" s="113"/>
      <c r="L153" s="113"/>
      <c r="M153" s="113"/>
      <c r="N153" s="113"/>
      <c r="O153" s="114"/>
      <c r="P153" s="88" t="s">
        <v>600</v>
      </c>
      <c r="Q153" s="88"/>
      <c r="R153" s="88"/>
      <c r="S153" s="88"/>
      <c r="T153" s="88"/>
      <c r="U153" s="88"/>
      <c r="V153" s="88"/>
      <c r="W153" s="88"/>
      <c r="X153" s="88"/>
      <c r="Y153" s="89">
        <v>256</v>
      </c>
      <c r="Z153" s="90"/>
      <c r="AA153" s="90"/>
      <c r="AB153" s="91"/>
      <c r="AC153" s="92" t="s">
        <v>607</v>
      </c>
      <c r="AD153" s="93"/>
      <c r="AE153" s="93"/>
      <c r="AF153" s="93"/>
      <c r="AG153" s="93"/>
      <c r="AH153" s="96" t="s">
        <v>252</v>
      </c>
      <c r="AI153" s="97"/>
      <c r="AJ153" s="97"/>
      <c r="AK153" s="97"/>
      <c r="AL153" s="79" t="s">
        <v>252</v>
      </c>
      <c r="AM153" s="80"/>
      <c r="AN153" s="80"/>
      <c r="AO153" s="81"/>
      <c r="AP153" s="78" t="s">
        <v>252</v>
      </c>
      <c r="AQ153" s="78"/>
      <c r="AR153" s="78"/>
      <c r="AS153" s="78"/>
      <c r="AT153" s="78"/>
      <c r="AU153" s="78"/>
      <c r="AV153" s="78"/>
      <c r="AW153" s="78"/>
      <c r="AX153" s="78"/>
      <c r="AY153">
        <f>COUNTA($C$153)</f>
        <v>1</v>
      </c>
    </row>
    <row r="154" spans="1:51" ht="30" customHeight="1" x14ac:dyDescent="0.15">
      <c r="A154" s="82">
        <v>8</v>
      </c>
      <c r="B154" s="82">
        <v>1</v>
      </c>
      <c r="C154" s="109" t="s">
        <v>631</v>
      </c>
      <c r="D154" s="110"/>
      <c r="E154" s="110"/>
      <c r="F154" s="110"/>
      <c r="G154" s="110"/>
      <c r="H154" s="110"/>
      <c r="I154" s="111"/>
      <c r="J154" s="112">
        <v>1000020424111</v>
      </c>
      <c r="K154" s="113"/>
      <c r="L154" s="113"/>
      <c r="M154" s="113"/>
      <c r="N154" s="113"/>
      <c r="O154" s="114"/>
      <c r="P154" s="88" t="s">
        <v>600</v>
      </c>
      <c r="Q154" s="88"/>
      <c r="R154" s="88"/>
      <c r="S154" s="88"/>
      <c r="T154" s="88"/>
      <c r="U154" s="88"/>
      <c r="V154" s="88"/>
      <c r="W154" s="88"/>
      <c r="X154" s="88"/>
      <c r="Y154" s="89">
        <v>151</v>
      </c>
      <c r="Z154" s="90"/>
      <c r="AA154" s="90"/>
      <c r="AB154" s="91"/>
      <c r="AC154" s="92" t="s">
        <v>607</v>
      </c>
      <c r="AD154" s="93"/>
      <c r="AE154" s="93"/>
      <c r="AF154" s="93"/>
      <c r="AG154" s="93"/>
      <c r="AH154" s="96" t="s">
        <v>252</v>
      </c>
      <c r="AI154" s="97"/>
      <c r="AJ154" s="97"/>
      <c r="AK154" s="97"/>
      <c r="AL154" s="79" t="s">
        <v>252</v>
      </c>
      <c r="AM154" s="80"/>
      <c r="AN154" s="80"/>
      <c r="AO154" s="81"/>
      <c r="AP154" s="78" t="s">
        <v>252</v>
      </c>
      <c r="AQ154" s="78"/>
      <c r="AR154" s="78"/>
      <c r="AS154" s="78"/>
      <c r="AT154" s="78"/>
      <c r="AU154" s="78"/>
      <c r="AV154" s="78"/>
      <c r="AW154" s="78"/>
      <c r="AX154" s="78"/>
      <c r="AY154">
        <f>COUNTA($C$154)</f>
        <v>1</v>
      </c>
    </row>
    <row r="155" spans="1:51" ht="30" customHeight="1" x14ac:dyDescent="0.15">
      <c r="A155" s="82">
        <v>9</v>
      </c>
      <c r="B155" s="82">
        <v>1</v>
      </c>
      <c r="C155" s="109" t="s">
        <v>632</v>
      </c>
      <c r="D155" s="110"/>
      <c r="E155" s="110"/>
      <c r="F155" s="110"/>
      <c r="G155" s="110"/>
      <c r="H155" s="110"/>
      <c r="I155" s="111"/>
      <c r="J155" s="112">
        <v>8000020422100</v>
      </c>
      <c r="K155" s="113"/>
      <c r="L155" s="113"/>
      <c r="M155" s="113"/>
      <c r="N155" s="113"/>
      <c r="O155" s="114"/>
      <c r="P155" s="88" t="s">
        <v>600</v>
      </c>
      <c r="Q155" s="88"/>
      <c r="R155" s="88"/>
      <c r="S155" s="88"/>
      <c r="T155" s="88"/>
      <c r="U155" s="88"/>
      <c r="V155" s="88"/>
      <c r="W155" s="88"/>
      <c r="X155" s="88"/>
      <c r="Y155" s="89">
        <v>84</v>
      </c>
      <c r="Z155" s="90"/>
      <c r="AA155" s="90"/>
      <c r="AB155" s="91"/>
      <c r="AC155" s="92" t="s">
        <v>607</v>
      </c>
      <c r="AD155" s="93"/>
      <c r="AE155" s="93"/>
      <c r="AF155" s="93"/>
      <c r="AG155" s="93"/>
      <c r="AH155" s="96" t="s">
        <v>252</v>
      </c>
      <c r="AI155" s="97"/>
      <c r="AJ155" s="97"/>
      <c r="AK155" s="97"/>
      <c r="AL155" s="79" t="s">
        <v>252</v>
      </c>
      <c r="AM155" s="80"/>
      <c r="AN155" s="80"/>
      <c r="AO155" s="81"/>
      <c r="AP155" s="78" t="s">
        <v>252</v>
      </c>
      <c r="AQ155" s="78"/>
      <c r="AR155" s="78"/>
      <c r="AS155" s="78"/>
      <c r="AT155" s="78"/>
      <c r="AU155" s="78"/>
      <c r="AV155" s="78"/>
      <c r="AW155" s="78"/>
      <c r="AX155" s="78"/>
      <c r="AY155">
        <f>COUNTA($C$155)</f>
        <v>1</v>
      </c>
    </row>
    <row r="156" spans="1:51" ht="28.5" customHeight="1" x14ac:dyDescent="0.15">
      <c r="A156" s="82">
        <v>10</v>
      </c>
      <c r="B156" s="82">
        <v>1</v>
      </c>
      <c r="C156" s="109" t="s">
        <v>606</v>
      </c>
      <c r="D156" s="110"/>
      <c r="E156" s="110"/>
      <c r="F156" s="110"/>
      <c r="G156" s="110"/>
      <c r="H156" s="110"/>
      <c r="I156" s="111"/>
      <c r="J156" s="85">
        <v>4000020015172</v>
      </c>
      <c r="K156" s="86"/>
      <c r="L156" s="86"/>
      <c r="M156" s="86"/>
      <c r="N156" s="86"/>
      <c r="O156" s="86"/>
      <c r="P156" s="88" t="s">
        <v>600</v>
      </c>
      <c r="Q156" s="88"/>
      <c r="R156" s="88"/>
      <c r="S156" s="88"/>
      <c r="T156" s="88"/>
      <c r="U156" s="88"/>
      <c r="V156" s="88"/>
      <c r="W156" s="88"/>
      <c r="X156" s="88"/>
      <c r="Y156" s="89">
        <v>77</v>
      </c>
      <c r="Z156" s="90"/>
      <c r="AA156" s="90"/>
      <c r="AB156" s="91"/>
      <c r="AC156" s="92" t="s">
        <v>607</v>
      </c>
      <c r="AD156" s="93"/>
      <c r="AE156" s="93"/>
      <c r="AF156" s="93"/>
      <c r="AG156" s="93"/>
      <c r="AH156" s="96" t="s">
        <v>252</v>
      </c>
      <c r="AI156" s="97"/>
      <c r="AJ156" s="97"/>
      <c r="AK156" s="97"/>
      <c r="AL156" s="79" t="s">
        <v>252</v>
      </c>
      <c r="AM156" s="80"/>
      <c r="AN156" s="80"/>
      <c r="AO156" s="81"/>
      <c r="AP156" s="78" t="s">
        <v>252</v>
      </c>
      <c r="AQ156" s="78"/>
      <c r="AR156" s="78"/>
      <c r="AS156" s="78"/>
      <c r="AT156" s="78"/>
      <c r="AU156" s="78"/>
      <c r="AV156" s="78"/>
      <c r="AW156" s="78"/>
      <c r="AX156" s="78"/>
      <c r="AY156">
        <f>COUNTA($C$156)</f>
        <v>1</v>
      </c>
    </row>
    <row r="157" spans="1:51" ht="24.75" customHeight="1" x14ac:dyDescent="0.15">
      <c r="A157" s="40"/>
      <c r="B157" s="40"/>
      <c r="C157" s="40"/>
      <c r="D157" s="40"/>
      <c r="E157" s="40"/>
      <c r="F157" s="40"/>
      <c r="G157" s="40"/>
      <c r="H157" s="40"/>
      <c r="I157" s="40"/>
      <c r="J157" s="41"/>
      <c r="K157" s="41"/>
      <c r="L157" s="41"/>
      <c r="M157" s="41"/>
      <c r="N157" s="41"/>
      <c r="O157" s="41"/>
      <c r="P157" s="42"/>
      <c r="Q157" s="42"/>
      <c r="R157" s="42"/>
      <c r="S157" s="42"/>
      <c r="T157" s="42"/>
      <c r="U157" s="42"/>
      <c r="V157" s="42"/>
      <c r="W157" s="42"/>
      <c r="X157" s="42"/>
      <c r="Y157" s="43"/>
      <c r="Z157" s="43"/>
      <c r="AA157" s="43"/>
      <c r="AB157" s="43"/>
      <c r="AC157" s="43"/>
      <c r="AD157" s="43"/>
      <c r="AE157" s="43"/>
      <c r="AF157" s="43"/>
      <c r="AG157" s="43"/>
      <c r="AH157" s="43"/>
      <c r="AI157" s="43"/>
      <c r="AJ157" s="43"/>
      <c r="AK157" s="43"/>
      <c r="AL157" s="43"/>
      <c r="AM157" s="43"/>
      <c r="AN157" s="43"/>
      <c r="AO157" s="43"/>
      <c r="AP157" s="42"/>
      <c r="AQ157" s="42"/>
      <c r="AR157" s="42"/>
      <c r="AS157" s="42"/>
      <c r="AT157" s="42"/>
      <c r="AU157" s="42"/>
      <c r="AV157" s="42"/>
      <c r="AW157" s="42"/>
      <c r="AX157" s="42"/>
      <c r="AY157">
        <f>COUNTA($C$160)</f>
        <v>1</v>
      </c>
    </row>
    <row r="158" spans="1:51" ht="24.75" customHeight="1" x14ac:dyDescent="0.15">
      <c r="A158" s="40"/>
      <c r="B158" s="44" t="s">
        <v>163</v>
      </c>
      <c r="C158" s="40"/>
      <c r="D158" s="40"/>
      <c r="E158" s="40"/>
      <c r="F158" s="40"/>
      <c r="G158" s="40"/>
      <c r="H158" s="40"/>
      <c r="I158" s="40"/>
      <c r="J158" s="40"/>
      <c r="K158" s="40"/>
      <c r="L158" s="40"/>
      <c r="M158" s="40"/>
      <c r="N158" s="40"/>
      <c r="O158" s="40"/>
      <c r="P158" s="45"/>
      <c r="Q158" s="45"/>
      <c r="R158" s="45"/>
      <c r="S158" s="45"/>
      <c r="T158" s="45"/>
      <c r="U158" s="45"/>
      <c r="V158" s="45"/>
      <c r="W158" s="45"/>
      <c r="X158" s="45"/>
      <c r="Y158" s="46"/>
      <c r="Z158" s="46"/>
      <c r="AA158" s="46"/>
      <c r="AB158" s="46"/>
      <c r="AC158" s="46"/>
      <c r="AD158" s="46"/>
      <c r="AE158" s="46"/>
      <c r="AF158" s="46"/>
      <c r="AG158" s="46"/>
      <c r="AH158" s="46"/>
      <c r="AI158" s="46"/>
      <c r="AJ158" s="46"/>
      <c r="AK158" s="46"/>
      <c r="AL158" s="46"/>
      <c r="AM158" s="46"/>
      <c r="AN158" s="46"/>
      <c r="AO158" s="46"/>
      <c r="AP158" s="45"/>
      <c r="AQ158" s="45"/>
      <c r="AR158" s="45"/>
      <c r="AS158" s="45"/>
      <c r="AT158" s="45"/>
      <c r="AU158" s="45"/>
      <c r="AV158" s="45"/>
      <c r="AW158" s="45"/>
      <c r="AX158" s="45"/>
      <c r="AY158">
        <f>$AY$157</f>
        <v>1</v>
      </c>
    </row>
    <row r="159" spans="1:51" ht="59.25" customHeight="1" x14ac:dyDescent="0.15">
      <c r="A159" s="98"/>
      <c r="B159" s="98"/>
      <c r="C159" s="98" t="s">
        <v>24</v>
      </c>
      <c r="D159" s="98"/>
      <c r="E159" s="98"/>
      <c r="F159" s="98"/>
      <c r="G159" s="98"/>
      <c r="H159" s="98"/>
      <c r="I159" s="98"/>
      <c r="J159" s="99" t="s">
        <v>182</v>
      </c>
      <c r="K159" s="100"/>
      <c r="L159" s="100"/>
      <c r="M159" s="100"/>
      <c r="N159" s="100"/>
      <c r="O159" s="100"/>
      <c r="P159" s="101" t="s">
        <v>25</v>
      </c>
      <c r="Q159" s="101"/>
      <c r="R159" s="101"/>
      <c r="S159" s="101"/>
      <c r="T159" s="101"/>
      <c r="U159" s="101"/>
      <c r="V159" s="101"/>
      <c r="W159" s="101"/>
      <c r="X159" s="101"/>
      <c r="Y159" s="102" t="s">
        <v>181</v>
      </c>
      <c r="Z159" s="103"/>
      <c r="AA159" s="103"/>
      <c r="AB159" s="103"/>
      <c r="AC159" s="99" t="s">
        <v>207</v>
      </c>
      <c r="AD159" s="99"/>
      <c r="AE159" s="99"/>
      <c r="AF159" s="99"/>
      <c r="AG159" s="99"/>
      <c r="AH159" s="102" t="s">
        <v>220</v>
      </c>
      <c r="AI159" s="98"/>
      <c r="AJ159" s="98"/>
      <c r="AK159" s="98"/>
      <c r="AL159" s="98" t="s">
        <v>19</v>
      </c>
      <c r="AM159" s="98"/>
      <c r="AN159" s="98"/>
      <c r="AO159" s="104"/>
      <c r="AP159" s="105" t="s">
        <v>183</v>
      </c>
      <c r="AQ159" s="105"/>
      <c r="AR159" s="105"/>
      <c r="AS159" s="105"/>
      <c r="AT159" s="105"/>
      <c r="AU159" s="105"/>
      <c r="AV159" s="105"/>
      <c r="AW159" s="105"/>
      <c r="AX159" s="105"/>
      <c r="AY159">
        <f>$AY$157</f>
        <v>1</v>
      </c>
    </row>
    <row r="160" spans="1:51" ht="30" customHeight="1" x14ac:dyDescent="0.15">
      <c r="A160" s="82">
        <v>1</v>
      </c>
      <c r="B160" s="82">
        <v>1</v>
      </c>
      <c r="C160" s="109" t="s">
        <v>699</v>
      </c>
      <c r="D160" s="107" t="s">
        <v>622</v>
      </c>
      <c r="E160" s="107" t="s">
        <v>622</v>
      </c>
      <c r="F160" s="107" t="s">
        <v>622</v>
      </c>
      <c r="G160" s="107" t="s">
        <v>622</v>
      </c>
      <c r="H160" s="107" t="s">
        <v>622</v>
      </c>
      <c r="I160" s="108" t="s">
        <v>622</v>
      </c>
      <c r="J160" s="85">
        <v>6340001013696</v>
      </c>
      <c r="K160" s="86">
        <v>6340001013696</v>
      </c>
      <c r="L160" s="86">
        <v>6340001013696</v>
      </c>
      <c r="M160" s="86">
        <v>6340001013696</v>
      </c>
      <c r="N160" s="86">
        <v>6340001013696</v>
      </c>
      <c r="O160" s="86">
        <v>6340001013696</v>
      </c>
      <c r="P160" s="88" t="s">
        <v>600</v>
      </c>
      <c r="Q160" s="88"/>
      <c r="R160" s="88"/>
      <c r="S160" s="88"/>
      <c r="T160" s="88"/>
      <c r="U160" s="88"/>
      <c r="V160" s="88"/>
      <c r="W160" s="88"/>
      <c r="X160" s="88"/>
      <c r="Y160" s="89">
        <v>252</v>
      </c>
      <c r="Z160" s="90"/>
      <c r="AA160" s="90"/>
      <c r="AB160" s="91"/>
      <c r="AC160" s="92" t="s">
        <v>607</v>
      </c>
      <c r="AD160" s="93"/>
      <c r="AE160" s="93"/>
      <c r="AF160" s="93"/>
      <c r="AG160" s="93"/>
      <c r="AH160" s="96" t="s">
        <v>574</v>
      </c>
      <c r="AI160" s="97"/>
      <c r="AJ160" s="97"/>
      <c r="AK160" s="97"/>
      <c r="AL160" s="79" t="s">
        <v>574</v>
      </c>
      <c r="AM160" s="80"/>
      <c r="AN160" s="80"/>
      <c r="AO160" s="81"/>
      <c r="AP160" s="78" t="s">
        <v>629</v>
      </c>
      <c r="AQ160" s="78"/>
      <c r="AR160" s="78"/>
      <c r="AS160" s="78"/>
      <c r="AT160" s="78"/>
      <c r="AU160" s="78"/>
      <c r="AV160" s="78"/>
      <c r="AW160" s="78"/>
      <c r="AX160" s="78"/>
      <c r="AY160">
        <f>$AY$157</f>
        <v>1</v>
      </c>
    </row>
    <row r="161" spans="1:51" ht="30" customHeight="1" x14ac:dyDescent="0.15">
      <c r="A161" s="82">
        <v>2</v>
      </c>
      <c r="B161" s="82">
        <v>1</v>
      </c>
      <c r="C161" s="109" t="s">
        <v>701</v>
      </c>
      <c r="D161" s="110" t="s">
        <v>623</v>
      </c>
      <c r="E161" s="110" t="s">
        <v>623</v>
      </c>
      <c r="F161" s="110" t="s">
        <v>623</v>
      </c>
      <c r="G161" s="110" t="s">
        <v>623</v>
      </c>
      <c r="H161" s="110" t="s">
        <v>623</v>
      </c>
      <c r="I161" s="111" t="s">
        <v>623</v>
      </c>
      <c r="J161" s="85">
        <v>2110001027748</v>
      </c>
      <c r="K161" s="86">
        <v>2110001027748</v>
      </c>
      <c r="L161" s="86">
        <v>2110001027748</v>
      </c>
      <c r="M161" s="86">
        <v>2110001027748</v>
      </c>
      <c r="N161" s="86">
        <v>2110001027748</v>
      </c>
      <c r="O161" s="86">
        <v>2110001027748</v>
      </c>
      <c r="P161" s="88" t="s">
        <v>600</v>
      </c>
      <c r="Q161" s="88"/>
      <c r="R161" s="88"/>
      <c r="S161" s="88"/>
      <c r="T161" s="88"/>
      <c r="U161" s="88"/>
      <c r="V161" s="88"/>
      <c r="W161" s="88"/>
      <c r="X161" s="88"/>
      <c r="Y161" s="89">
        <v>187</v>
      </c>
      <c r="Z161" s="90"/>
      <c r="AA161" s="90"/>
      <c r="AB161" s="91"/>
      <c r="AC161" s="92" t="s">
        <v>607</v>
      </c>
      <c r="AD161" s="93"/>
      <c r="AE161" s="93"/>
      <c r="AF161" s="93"/>
      <c r="AG161" s="93"/>
      <c r="AH161" s="96" t="s">
        <v>574</v>
      </c>
      <c r="AI161" s="97"/>
      <c r="AJ161" s="97"/>
      <c r="AK161" s="97"/>
      <c r="AL161" s="79" t="s">
        <v>574</v>
      </c>
      <c r="AM161" s="80"/>
      <c r="AN161" s="80"/>
      <c r="AO161" s="81"/>
      <c r="AP161" s="78" t="s">
        <v>574</v>
      </c>
      <c r="AQ161" s="78"/>
      <c r="AR161" s="78"/>
      <c r="AS161" s="78"/>
      <c r="AT161" s="78"/>
      <c r="AU161" s="78"/>
      <c r="AV161" s="78"/>
      <c r="AW161" s="78"/>
      <c r="AX161" s="78"/>
      <c r="AY161">
        <f>COUNTA($C$161)</f>
        <v>1</v>
      </c>
    </row>
    <row r="162" spans="1:51" ht="30" customHeight="1" x14ac:dyDescent="0.15">
      <c r="A162" s="82">
        <v>3</v>
      </c>
      <c r="B162" s="82">
        <v>1</v>
      </c>
      <c r="C162" s="109" t="s">
        <v>700</v>
      </c>
      <c r="D162" s="110" t="s">
        <v>627</v>
      </c>
      <c r="E162" s="110" t="s">
        <v>627</v>
      </c>
      <c r="F162" s="110" t="s">
        <v>627</v>
      </c>
      <c r="G162" s="110" t="s">
        <v>627</v>
      </c>
      <c r="H162" s="110" t="s">
        <v>627</v>
      </c>
      <c r="I162" s="111" t="s">
        <v>627</v>
      </c>
      <c r="J162" s="85">
        <v>3310001000411</v>
      </c>
      <c r="K162" s="86">
        <v>3310001000411</v>
      </c>
      <c r="L162" s="86">
        <v>3310001000411</v>
      </c>
      <c r="M162" s="86">
        <v>3310001000411</v>
      </c>
      <c r="N162" s="86">
        <v>3310001000411</v>
      </c>
      <c r="O162" s="86">
        <v>3310001000411</v>
      </c>
      <c r="P162" s="87" t="s">
        <v>600</v>
      </c>
      <c r="Q162" s="88"/>
      <c r="R162" s="88"/>
      <c r="S162" s="88"/>
      <c r="T162" s="88"/>
      <c r="U162" s="88"/>
      <c r="V162" s="88"/>
      <c r="W162" s="88"/>
      <c r="X162" s="88"/>
      <c r="Y162" s="89">
        <v>175</v>
      </c>
      <c r="Z162" s="90"/>
      <c r="AA162" s="90"/>
      <c r="AB162" s="91"/>
      <c r="AC162" s="92" t="s">
        <v>607</v>
      </c>
      <c r="AD162" s="93"/>
      <c r="AE162" s="93"/>
      <c r="AF162" s="93"/>
      <c r="AG162" s="93"/>
      <c r="AH162" s="94" t="s">
        <v>574</v>
      </c>
      <c r="AI162" s="95"/>
      <c r="AJ162" s="95"/>
      <c r="AK162" s="95"/>
      <c r="AL162" s="79" t="s">
        <v>574</v>
      </c>
      <c r="AM162" s="80"/>
      <c r="AN162" s="80"/>
      <c r="AO162" s="81"/>
      <c r="AP162" s="78" t="s">
        <v>574</v>
      </c>
      <c r="AQ162" s="78"/>
      <c r="AR162" s="78"/>
      <c r="AS162" s="78"/>
      <c r="AT162" s="78"/>
      <c r="AU162" s="78"/>
      <c r="AV162" s="78"/>
      <c r="AW162" s="78"/>
      <c r="AX162" s="78"/>
      <c r="AY162">
        <f>COUNTA($C$162)</f>
        <v>1</v>
      </c>
    </row>
    <row r="163" spans="1:51" ht="30" customHeight="1" x14ac:dyDescent="0.15">
      <c r="A163" s="82">
        <v>4</v>
      </c>
      <c r="B163" s="82">
        <v>1</v>
      </c>
      <c r="C163" s="109" t="s">
        <v>702</v>
      </c>
      <c r="D163" s="110" t="s">
        <v>624</v>
      </c>
      <c r="E163" s="110" t="s">
        <v>624</v>
      </c>
      <c r="F163" s="110" t="s">
        <v>624</v>
      </c>
      <c r="G163" s="110" t="s">
        <v>624</v>
      </c>
      <c r="H163" s="110" t="s">
        <v>624</v>
      </c>
      <c r="I163" s="111" t="s">
        <v>624</v>
      </c>
      <c r="J163" s="85">
        <v>1010401099027</v>
      </c>
      <c r="K163" s="86">
        <v>1010401099027</v>
      </c>
      <c r="L163" s="86">
        <v>1010401099027</v>
      </c>
      <c r="M163" s="86">
        <v>1010401099027</v>
      </c>
      <c r="N163" s="86">
        <v>1010401099027</v>
      </c>
      <c r="O163" s="86">
        <v>1010401099027</v>
      </c>
      <c r="P163" s="87" t="s">
        <v>600</v>
      </c>
      <c r="Q163" s="88"/>
      <c r="R163" s="88"/>
      <c r="S163" s="88"/>
      <c r="T163" s="88"/>
      <c r="U163" s="88"/>
      <c r="V163" s="88"/>
      <c r="W163" s="88"/>
      <c r="X163" s="88"/>
      <c r="Y163" s="89">
        <v>148</v>
      </c>
      <c r="Z163" s="90"/>
      <c r="AA163" s="90"/>
      <c r="AB163" s="91"/>
      <c r="AC163" s="92" t="s">
        <v>607</v>
      </c>
      <c r="AD163" s="93"/>
      <c r="AE163" s="93"/>
      <c r="AF163" s="93"/>
      <c r="AG163" s="93"/>
      <c r="AH163" s="94" t="s">
        <v>574</v>
      </c>
      <c r="AI163" s="95"/>
      <c r="AJ163" s="95"/>
      <c r="AK163" s="95"/>
      <c r="AL163" s="79" t="s">
        <v>574</v>
      </c>
      <c r="AM163" s="80"/>
      <c r="AN163" s="80"/>
      <c r="AO163" s="81"/>
      <c r="AP163" s="78" t="s">
        <v>574</v>
      </c>
      <c r="AQ163" s="78"/>
      <c r="AR163" s="78"/>
      <c r="AS163" s="78"/>
      <c r="AT163" s="78"/>
      <c r="AU163" s="78"/>
      <c r="AV163" s="78"/>
      <c r="AW163" s="78"/>
      <c r="AX163" s="78"/>
      <c r="AY163">
        <f>COUNTA($C$163)</f>
        <v>1</v>
      </c>
    </row>
    <row r="164" spans="1:51" ht="30" customHeight="1" x14ac:dyDescent="0.15">
      <c r="A164" s="82">
        <v>5</v>
      </c>
      <c r="B164" s="82">
        <v>1</v>
      </c>
      <c r="C164" s="109" t="s">
        <v>703</v>
      </c>
      <c r="D164" s="107" t="s">
        <v>625</v>
      </c>
      <c r="E164" s="107" t="s">
        <v>625</v>
      </c>
      <c r="F164" s="107" t="s">
        <v>625</v>
      </c>
      <c r="G164" s="107" t="s">
        <v>625</v>
      </c>
      <c r="H164" s="107" t="s">
        <v>625</v>
      </c>
      <c r="I164" s="108" t="s">
        <v>625</v>
      </c>
      <c r="J164" s="85">
        <v>5280001005404</v>
      </c>
      <c r="K164" s="86">
        <v>5280001005404</v>
      </c>
      <c r="L164" s="86">
        <v>5280001005404</v>
      </c>
      <c r="M164" s="86">
        <v>5280001005404</v>
      </c>
      <c r="N164" s="86">
        <v>5280001005404</v>
      </c>
      <c r="O164" s="86">
        <v>5280001005404</v>
      </c>
      <c r="P164" s="87" t="s">
        <v>600</v>
      </c>
      <c r="Q164" s="88"/>
      <c r="R164" s="88"/>
      <c r="S164" s="88"/>
      <c r="T164" s="88"/>
      <c r="U164" s="88"/>
      <c r="V164" s="88"/>
      <c r="W164" s="88"/>
      <c r="X164" s="88"/>
      <c r="Y164" s="89">
        <v>144</v>
      </c>
      <c r="Z164" s="90"/>
      <c r="AA164" s="90"/>
      <c r="AB164" s="91"/>
      <c r="AC164" s="92" t="s">
        <v>607</v>
      </c>
      <c r="AD164" s="93"/>
      <c r="AE164" s="93"/>
      <c r="AF164" s="93"/>
      <c r="AG164" s="93"/>
      <c r="AH164" s="94" t="s">
        <v>574</v>
      </c>
      <c r="AI164" s="95"/>
      <c r="AJ164" s="95"/>
      <c r="AK164" s="95"/>
      <c r="AL164" s="79" t="s">
        <v>574</v>
      </c>
      <c r="AM164" s="80"/>
      <c r="AN164" s="80"/>
      <c r="AO164" s="81"/>
      <c r="AP164" s="78" t="s">
        <v>574</v>
      </c>
      <c r="AQ164" s="78"/>
      <c r="AR164" s="78"/>
      <c r="AS164" s="78"/>
      <c r="AT164" s="78"/>
      <c r="AU164" s="78"/>
      <c r="AV164" s="78"/>
      <c r="AW164" s="78"/>
      <c r="AX164" s="78"/>
      <c r="AY164">
        <f>COUNTA($C$164)</f>
        <v>1</v>
      </c>
    </row>
    <row r="165" spans="1:51" ht="30" customHeight="1" x14ac:dyDescent="0.15">
      <c r="A165" s="82">
        <v>6</v>
      </c>
      <c r="B165" s="82">
        <v>1</v>
      </c>
      <c r="C165" s="109" t="s">
        <v>704</v>
      </c>
      <c r="D165" s="107" t="s">
        <v>626</v>
      </c>
      <c r="E165" s="107" t="s">
        <v>626</v>
      </c>
      <c r="F165" s="107" t="s">
        <v>626</v>
      </c>
      <c r="G165" s="107" t="s">
        <v>626</v>
      </c>
      <c r="H165" s="107" t="s">
        <v>626</v>
      </c>
      <c r="I165" s="108" t="s">
        <v>626</v>
      </c>
      <c r="J165" s="85">
        <v>8290001012603</v>
      </c>
      <c r="K165" s="86">
        <v>8290001012603</v>
      </c>
      <c r="L165" s="86">
        <v>8290001012603</v>
      </c>
      <c r="M165" s="86">
        <v>8290001012603</v>
      </c>
      <c r="N165" s="86">
        <v>8290001012603</v>
      </c>
      <c r="O165" s="86">
        <v>8290001012603</v>
      </c>
      <c r="P165" s="88" t="s">
        <v>600</v>
      </c>
      <c r="Q165" s="88"/>
      <c r="R165" s="88"/>
      <c r="S165" s="88"/>
      <c r="T165" s="88"/>
      <c r="U165" s="88"/>
      <c r="V165" s="88"/>
      <c r="W165" s="88"/>
      <c r="X165" s="88"/>
      <c r="Y165" s="89">
        <v>108</v>
      </c>
      <c r="Z165" s="90"/>
      <c r="AA165" s="90"/>
      <c r="AB165" s="91"/>
      <c r="AC165" s="92" t="s">
        <v>607</v>
      </c>
      <c r="AD165" s="93"/>
      <c r="AE165" s="93"/>
      <c r="AF165" s="93"/>
      <c r="AG165" s="93"/>
      <c r="AH165" s="94" t="s">
        <v>574</v>
      </c>
      <c r="AI165" s="95"/>
      <c r="AJ165" s="95"/>
      <c r="AK165" s="95"/>
      <c r="AL165" s="79" t="s">
        <v>574</v>
      </c>
      <c r="AM165" s="80"/>
      <c r="AN165" s="80"/>
      <c r="AO165" s="81"/>
      <c r="AP165" s="78" t="s">
        <v>574</v>
      </c>
      <c r="AQ165" s="78"/>
      <c r="AR165" s="78"/>
      <c r="AS165" s="78"/>
      <c r="AT165" s="78"/>
      <c r="AU165" s="78"/>
      <c r="AV165" s="78"/>
      <c r="AW165" s="78"/>
      <c r="AX165" s="78"/>
      <c r="AY165">
        <f>COUNTA($C$165)</f>
        <v>1</v>
      </c>
    </row>
    <row r="166" spans="1:51" ht="30" customHeight="1" x14ac:dyDescent="0.15">
      <c r="A166" s="82">
        <v>7</v>
      </c>
      <c r="B166" s="82">
        <v>1</v>
      </c>
      <c r="C166" s="109" t="s">
        <v>705</v>
      </c>
      <c r="D166" s="107" t="s">
        <v>628</v>
      </c>
      <c r="E166" s="107" t="s">
        <v>628</v>
      </c>
      <c r="F166" s="107" t="s">
        <v>628</v>
      </c>
      <c r="G166" s="107" t="s">
        <v>628</v>
      </c>
      <c r="H166" s="107" t="s">
        <v>628</v>
      </c>
      <c r="I166" s="108" t="s">
        <v>628</v>
      </c>
      <c r="J166" s="85">
        <v>9310001008713</v>
      </c>
      <c r="K166" s="86">
        <v>9310001008713</v>
      </c>
      <c r="L166" s="86">
        <v>9310001008713</v>
      </c>
      <c r="M166" s="86">
        <v>9310001008713</v>
      </c>
      <c r="N166" s="86">
        <v>9310001008713</v>
      </c>
      <c r="O166" s="86">
        <v>9310001008713</v>
      </c>
      <c r="P166" s="88" t="s">
        <v>600</v>
      </c>
      <c r="Q166" s="88"/>
      <c r="R166" s="88"/>
      <c r="S166" s="88"/>
      <c r="T166" s="88"/>
      <c r="U166" s="88"/>
      <c r="V166" s="88"/>
      <c r="W166" s="88"/>
      <c r="X166" s="88"/>
      <c r="Y166" s="89">
        <v>92</v>
      </c>
      <c r="Z166" s="90"/>
      <c r="AA166" s="90"/>
      <c r="AB166" s="91"/>
      <c r="AC166" s="92" t="s">
        <v>607</v>
      </c>
      <c r="AD166" s="93"/>
      <c r="AE166" s="93"/>
      <c r="AF166" s="93"/>
      <c r="AG166" s="93"/>
      <c r="AH166" s="94" t="s">
        <v>574</v>
      </c>
      <c r="AI166" s="95"/>
      <c r="AJ166" s="95"/>
      <c r="AK166" s="95"/>
      <c r="AL166" s="79" t="s">
        <v>574</v>
      </c>
      <c r="AM166" s="80"/>
      <c r="AN166" s="80"/>
      <c r="AO166" s="81"/>
      <c r="AP166" s="78" t="s">
        <v>574</v>
      </c>
      <c r="AQ166" s="78"/>
      <c r="AR166" s="78"/>
      <c r="AS166" s="78"/>
      <c r="AT166" s="78"/>
      <c r="AU166" s="78"/>
      <c r="AV166" s="78"/>
      <c r="AW166" s="78"/>
      <c r="AX166" s="78"/>
      <c r="AY166">
        <f>COUNTA($C$166)</f>
        <v>1</v>
      </c>
    </row>
    <row r="167" spans="1:51" ht="30" customHeight="1" x14ac:dyDescent="0.15">
      <c r="A167" s="82">
        <v>8</v>
      </c>
      <c r="B167" s="82">
        <v>1</v>
      </c>
      <c r="C167" s="109" t="s">
        <v>706</v>
      </c>
      <c r="D167" s="107" t="s">
        <v>620</v>
      </c>
      <c r="E167" s="107" t="s">
        <v>620</v>
      </c>
      <c r="F167" s="107" t="s">
        <v>620</v>
      </c>
      <c r="G167" s="107" t="s">
        <v>620</v>
      </c>
      <c r="H167" s="107" t="s">
        <v>620</v>
      </c>
      <c r="I167" s="108" t="s">
        <v>620</v>
      </c>
      <c r="J167" s="85">
        <v>4310005006494</v>
      </c>
      <c r="K167" s="86">
        <v>4310005006494</v>
      </c>
      <c r="L167" s="86">
        <v>4310005006494</v>
      </c>
      <c r="M167" s="86">
        <v>4310005006494</v>
      </c>
      <c r="N167" s="86">
        <v>4310005006494</v>
      </c>
      <c r="O167" s="86">
        <v>4310005006494</v>
      </c>
      <c r="P167" s="88" t="s">
        <v>600</v>
      </c>
      <c r="Q167" s="88"/>
      <c r="R167" s="88"/>
      <c r="S167" s="88"/>
      <c r="T167" s="88"/>
      <c r="U167" s="88"/>
      <c r="V167" s="88"/>
      <c r="W167" s="88"/>
      <c r="X167" s="88"/>
      <c r="Y167" s="89">
        <v>65</v>
      </c>
      <c r="Z167" s="90"/>
      <c r="AA167" s="90"/>
      <c r="AB167" s="91"/>
      <c r="AC167" s="92" t="s">
        <v>607</v>
      </c>
      <c r="AD167" s="93"/>
      <c r="AE167" s="93"/>
      <c r="AF167" s="93"/>
      <c r="AG167" s="93"/>
      <c r="AH167" s="94" t="s">
        <v>574</v>
      </c>
      <c r="AI167" s="95"/>
      <c r="AJ167" s="95"/>
      <c r="AK167" s="95"/>
      <c r="AL167" s="79" t="s">
        <v>574</v>
      </c>
      <c r="AM167" s="80"/>
      <c r="AN167" s="80"/>
      <c r="AO167" s="81"/>
      <c r="AP167" s="78" t="s">
        <v>574</v>
      </c>
      <c r="AQ167" s="78"/>
      <c r="AR167" s="78"/>
      <c r="AS167" s="78"/>
      <c r="AT167" s="78"/>
      <c r="AU167" s="78"/>
      <c r="AV167" s="78"/>
      <c r="AW167" s="78"/>
      <c r="AX167" s="78"/>
      <c r="AY167">
        <f>COUNTA($C$167)</f>
        <v>1</v>
      </c>
    </row>
    <row r="168" spans="1:51" ht="30" customHeight="1" x14ac:dyDescent="0.15">
      <c r="A168" s="82">
        <v>9</v>
      </c>
      <c r="B168" s="82">
        <v>1</v>
      </c>
      <c r="C168" s="109" t="s">
        <v>707</v>
      </c>
      <c r="D168" s="107" t="s">
        <v>621</v>
      </c>
      <c r="E168" s="107" t="s">
        <v>621</v>
      </c>
      <c r="F168" s="107" t="s">
        <v>621</v>
      </c>
      <c r="G168" s="107" t="s">
        <v>621</v>
      </c>
      <c r="H168" s="107" t="s">
        <v>621</v>
      </c>
      <c r="I168" s="108" t="s">
        <v>621</v>
      </c>
      <c r="J168" s="85">
        <v>6310005006492</v>
      </c>
      <c r="K168" s="86">
        <v>6310005006492</v>
      </c>
      <c r="L168" s="86">
        <v>6310005006492</v>
      </c>
      <c r="M168" s="86">
        <v>6310005006492</v>
      </c>
      <c r="N168" s="86">
        <v>6310005006492</v>
      </c>
      <c r="O168" s="86">
        <v>6310005006492</v>
      </c>
      <c r="P168" s="88" t="s">
        <v>600</v>
      </c>
      <c r="Q168" s="88"/>
      <c r="R168" s="88"/>
      <c r="S168" s="88"/>
      <c r="T168" s="88"/>
      <c r="U168" s="88"/>
      <c r="V168" s="88"/>
      <c r="W168" s="88"/>
      <c r="X168" s="88"/>
      <c r="Y168" s="89">
        <v>56</v>
      </c>
      <c r="Z168" s="90"/>
      <c r="AA168" s="90"/>
      <c r="AB168" s="91"/>
      <c r="AC168" s="92" t="s">
        <v>607</v>
      </c>
      <c r="AD168" s="93"/>
      <c r="AE168" s="93"/>
      <c r="AF168" s="93"/>
      <c r="AG168" s="93"/>
      <c r="AH168" s="94" t="s">
        <v>574</v>
      </c>
      <c r="AI168" s="95"/>
      <c r="AJ168" s="95"/>
      <c r="AK168" s="95"/>
      <c r="AL168" s="79" t="s">
        <v>574</v>
      </c>
      <c r="AM168" s="80"/>
      <c r="AN168" s="80"/>
      <c r="AO168" s="81"/>
      <c r="AP168" s="78" t="s">
        <v>574</v>
      </c>
      <c r="AQ168" s="78"/>
      <c r="AR168" s="78"/>
      <c r="AS168" s="78"/>
      <c r="AT168" s="78"/>
      <c r="AU168" s="78"/>
      <c r="AV168" s="78"/>
      <c r="AW168" s="78"/>
      <c r="AX168" s="78"/>
      <c r="AY168">
        <f>COUNTA($C$168)</f>
        <v>1</v>
      </c>
    </row>
    <row r="169" spans="1:51" ht="30.75" customHeight="1" x14ac:dyDescent="0.15">
      <c r="A169" s="82">
        <v>10</v>
      </c>
      <c r="B169" s="82">
        <v>1</v>
      </c>
      <c r="C169" s="106" t="s">
        <v>634</v>
      </c>
      <c r="D169" s="107" t="s">
        <v>634</v>
      </c>
      <c r="E169" s="107" t="s">
        <v>634</v>
      </c>
      <c r="F169" s="107" t="s">
        <v>634</v>
      </c>
      <c r="G169" s="107" t="s">
        <v>634</v>
      </c>
      <c r="H169" s="107" t="s">
        <v>634</v>
      </c>
      <c r="I169" s="108" t="s">
        <v>634</v>
      </c>
      <c r="J169" s="85"/>
      <c r="K169" s="86">
        <v>6310005006492</v>
      </c>
      <c r="L169" s="86">
        <v>6310005006492</v>
      </c>
      <c r="M169" s="86">
        <v>6310005006492</v>
      </c>
      <c r="N169" s="86">
        <v>6310005006492</v>
      </c>
      <c r="O169" s="86">
        <v>6310005006492</v>
      </c>
      <c r="P169" s="88" t="s">
        <v>600</v>
      </c>
      <c r="Q169" s="88"/>
      <c r="R169" s="88"/>
      <c r="S169" s="88"/>
      <c r="T169" s="88"/>
      <c r="U169" s="88"/>
      <c r="V169" s="88"/>
      <c r="W169" s="88"/>
      <c r="X169" s="88"/>
      <c r="Y169" s="89">
        <v>55</v>
      </c>
      <c r="Z169" s="90"/>
      <c r="AA169" s="90"/>
      <c r="AB169" s="91"/>
      <c r="AC169" s="92" t="s">
        <v>607</v>
      </c>
      <c r="AD169" s="93"/>
      <c r="AE169" s="93"/>
      <c r="AF169" s="93"/>
      <c r="AG169" s="93"/>
      <c r="AH169" s="94" t="s">
        <v>574</v>
      </c>
      <c r="AI169" s="95"/>
      <c r="AJ169" s="95"/>
      <c r="AK169" s="95"/>
      <c r="AL169" s="79" t="s">
        <v>574</v>
      </c>
      <c r="AM169" s="80"/>
      <c r="AN169" s="80"/>
      <c r="AO169" s="81"/>
      <c r="AP169" s="78" t="s">
        <v>574</v>
      </c>
      <c r="AQ169" s="78"/>
      <c r="AR169" s="78"/>
      <c r="AS169" s="78"/>
      <c r="AT169" s="78"/>
      <c r="AU169" s="78"/>
      <c r="AV169" s="78"/>
      <c r="AW169" s="78"/>
      <c r="AX169" s="78"/>
      <c r="AY169">
        <f>COUNTA($C$169)</f>
        <v>1</v>
      </c>
    </row>
    <row r="170" spans="1:51" ht="24.75" customHeight="1" x14ac:dyDescent="0.15">
      <c r="A170" s="47"/>
      <c r="B170" s="47"/>
      <c r="C170" s="47"/>
      <c r="D170" s="47"/>
      <c r="E170" s="47"/>
      <c r="F170" s="47"/>
      <c r="G170" s="47"/>
      <c r="H170" s="47"/>
      <c r="I170" s="47"/>
      <c r="J170" s="47"/>
      <c r="K170" s="47"/>
      <c r="L170" s="47"/>
      <c r="M170" s="47"/>
      <c r="N170" s="47"/>
      <c r="O170" s="47"/>
      <c r="P170" s="48"/>
      <c r="Q170" s="48"/>
      <c r="R170" s="48"/>
      <c r="S170" s="48"/>
      <c r="T170" s="48"/>
      <c r="U170" s="48"/>
      <c r="V170" s="48"/>
      <c r="W170" s="48"/>
      <c r="X170" s="48"/>
      <c r="Y170" s="49"/>
      <c r="Z170" s="49"/>
      <c r="AA170" s="49"/>
      <c r="AB170" s="49"/>
      <c r="AC170" s="49"/>
      <c r="AD170" s="49"/>
      <c r="AE170" s="49"/>
      <c r="AF170" s="49"/>
      <c r="AG170" s="49"/>
      <c r="AH170" s="49"/>
      <c r="AI170" s="49"/>
      <c r="AJ170" s="49"/>
      <c r="AK170" s="49"/>
      <c r="AL170" s="49"/>
      <c r="AM170" s="49"/>
      <c r="AN170" s="49"/>
      <c r="AO170" s="49"/>
      <c r="AP170" s="48"/>
      <c r="AQ170" s="48"/>
      <c r="AR170" s="48"/>
      <c r="AS170" s="48"/>
      <c r="AT170" s="48"/>
      <c r="AU170" s="48"/>
      <c r="AV170" s="48"/>
      <c r="AW170" s="48"/>
      <c r="AX170" s="48"/>
      <c r="AY170">
        <f>COUNTA($C$173)</f>
        <v>1</v>
      </c>
    </row>
    <row r="171" spans="1:51" ht="24.75" customHeight="1" x14ac:dyDescent="0.15">
      <c r="A171" s="40"/>
      <c r="B171" s="44" t="s">
        <v>200</v>
      </c>
      <c r="C171" s="40"/>
      <c r="D171" s="40"/>
      <c r="E171" s="40"/>
      <c r="F171" s="40"/>
      <c r="G171" s="40"/>
      <c r="H171" s="40"/>
      <c r="I171" s="40"/>
      <c r="J171" s="40"/>
      <c r="K171" s="40"/>
      <c r="L171" s="40"/>
      <c r="M171" s="40"/>
      <c r="N171" s="40"/>
      <c r="O171" s="40"/>
      <c r="P171" s="45"/>
      <c r="Q171" s="45"/>
      <c r="R171" s="45"/>
      <c r="S171" s="45"/>
      <c r="T171" s="45"/>
      <c r="U171" s="45"/>
      <c r="V171" s="45"/>
      <c r="W171" s="45"/>
      <c r="X171" s="45"/>
      <c r="Y171" s="46"/>
      <c r="Z171" s="46"/>
      <c r="AA171" s="46"/>
      <c r="AB171" s="46"/>
      <c r="AC171" s="46"/>
      <c r="AD171" s="46"/>
      <c r="AE171" s="46"/>
      <c r="AF171" s="46"/>
      <c r="AG171" s="46"/>
      <c r="AH171" s="46"/>
      <c r="AI171" s="46"/>
      <c r="AJ171" s="46"/>
      <c r="AK171" s="46"/>
      <c r="AL171" s="46"/>
      <c r="AM171" s="46"/>
      <c r="AN171" s="46"/>
      <c r="AO171" s="46"/>
      <c r="AP171" s="45"/>
      <c r="AQ171" s="45"/>
      <c r="AR171" s="45"/>
      <c r="AS171" s="45"/>
      <c r="AT171" s="45"/>
      <c r="AU171" s="45"/>
      <c r="AV171" s="45"/>
      <c r="AW171" s="45"/>
      <c r="AX171" s="45"/>
      <c r="AY171">
        <f>$AY$170</f>
        <v>1</v>
      </c>
    </row>
    <row r="172" spans="1:51" ht="59.25" customHeight="1" x14ac:dyDescent="0.15">
      <c r="A172" s="98"/>
      <c r="B172" s="98"/>
      <c r="C172" s="98" t="s">
        <v>24</v>
      </c>
      <c r="D172" s="98"/>
      <c r="E172" s="98"/>
      <c r="F172" s="98"/>
      <c r="G172" s="98"/>
      <c r="H172" s="98"/>
      <c r="I172" s="98"/>
      <c r="J172" s="99" t="s">
        <v>182</v>
      </c>
      <c r="K172" s="100"/>
      <c r="L172" s="100"/>
      <c r="M172" s="100"/>
      <c r="N172" s="100"/>
      <c r="O172" s="100"/>
      <c r="P172" s="101" t="s">
        <v>25</v>
      </c>
      <c r="Q172" s="101"/>
      <c r="R172" s="101"/>
      <c r="S172" s="101"/>
      <c r="T172" s="101"/>
      <c r="U172" s="101"/>
      <c r="V172" s="101"/>
      <c r="W172" s="101"/>
      <c r="X172" s="101"/>
      <c r="Y172" s="102" t="s">
        <v>181</v>
      </c>
      <c r="Z172" s="103"/>
      <c r="AA172" s="103"/>
      <c r="AB172" s="103"/>
      <c r="AC172" s="99" t="s">
        <v>207</v>
      </c>
      <c r="AD172" s="99"/>
      <c r="AE172" s="99"/>
      <c r="AF172" s="99"/>
      <c r="AG172" s="99"/>
      <c r="AH172" s="102" t="s">
        <v>220</v>
      </c>
      <c r="AI172" s="98"/>
      <c r="AJ172" s="98"/>
      <c r="AK172" s="98"/>
      <c r="AL172" s="98" t="s">
        <v>19</v>
      </c>
      <c r="AM172" s="98"/>
      <c r="AN172" s="98"/>
      <c r="AO172" s="104"/>
      <c r="AP172" s="105" t="s">
        <v>183</v>
      </c>
      <c r="AQ172" s="105"/>
      <c r="AR172" s="105"/>
      <c r="AS172" s="105"/>
      <c r="AT172" s="105"/>
      <c r="AU172" s="105"/>
      <c r="AV172" s="105"/>
      <c r="AW172" s="105"/>
      <c r="AX172" s="105"/>
      <c r="AY172">
        <f>$AY$170</f>
        <v>1</v>
      </c>
    </row>
    <row r="173" spans="1:51" ht="30" customHeight="1" x14ac:dyDescent="0.15">
      <c r="A173" s="82">
        <v>1</v>
      </c>
      <c r="B173" s="82">
        <v>1</v>
      </c>
      <c r="C173" s="83" t="s">
        <v>708</v>
      </c>
      <c r="D173" s="84"/>
      <c r="E173" s="84"/>
      <c r="F173" s="84"/>
      <c r="G173" s="84"/>
      <c r="H173" s="84"/>
      <c r="I173" s="84"/>
      <c r="J173" s="85">
        <v>1310001005552</v>
      </c>
      <c r="K173" s="86"/>
      <c r="L173" s="86"/>
      <c r="M173" s="86"/>
      <c r="N173" s="86"/>
      <c r="O173" s="86"/>
      <c r="P173" s="88" t="s">
        <v>637</v>
      </c>
      <c r="Q173" s="88"/>
      <c r="R173" s="88"/>
      <c r="S173" s="88"/>
      <c r="T173" s="88"/>
      <c r="U173" s="88"/>
      <c r="V173" s="88"/>
      <c r="W173" s="88"/>
      <c r="X173" s="88"/>
      <c r="Y173" s="89">
        <v>6.6</v>
      </c>
      <c r="Z173" s="90"/>
      <c r="AA173" s="90"/>
      <c r="AB173" s="91"/>
      <c r="AC173" s="92" t="s">
        <v>607</v>
      </c>
      <c r="AD173" s="93"/>
      <c r="AE173" s="93"/>
      <c r="AF173" s="93"/>
      <c r="AG173" s="93"/>
      <c r="AH173" s="96" t="s">
        <v>638</v>
      </c>
      <c r="AI173" s="97"/>
      <c r="AJ173" s="97"/>
      <c r="AK173" s="97"/>
      <c r="AL173" s="96" t="s">
        <v>638</v>
      </c>
      <c r="AM173" s="97"/>
      <c r="AN173" s="97"/>
      <c r="AO173" s="97"/>
      <c r="AP173" s="78" t="s">
        <v>638</v>
      </c>
      <c r="AQ173" s="78"/>
      <c r="AR173" s="78"/>
      <c r="AS173" s="78"/>
      <c r="AT173" s="78"/>
      <c r="AU173" s="78"/>
      <c r="AV173" s="78"/>
      <c r="AW173" s="78"/>
      <c r="AX173" s="78"/>
      <c r="AY173">
        <f>$AY$170</f>
        <v>1</v>
      </c>
    </row>
    <row r="174" spans="1:51" ht="30" customHeight="1" x14ac:dyDescent="0.15">
      <c r="A174" s="82">
        <v>2</v>
      </c>
      <c r="B174" s="82">
        <v>1</v>
      </c>
      <c r="C174" s="83" t="s">
        <v>709</v>
      </c>
      <c r="D174" s="84"/>
      <c r="E174" s="84"/>
      <c r="F174" s="84"/>
      <c r="G174" s="84"/>
      <c r="H174" s="84"/>
      <c r="I174" s="84"/>
      <c r="J174" s="85">
        <v>7110001000007</v>
      </c>
      <c r="K174" s="86"/>
      <c r="L174" s="86"/>
      <c r="M174" s="86"/>
      <c r="N174" s="86"/>
      <c r="O174" s="86"/>
      <c r="P174" s="88" t="s">
        <v>637</v>
      </c>
      <c r="Q174" s="88"/>
      <c r="R174" s="88"/>
      <c r="S174" s="88"/>
      <c r="T174" s="88"/>
      <c r="U174" s="88"/>
      <c r="V174" s="88"/>
      <c r="W174" s="88"/>
      <c r="X174" s="88"/>
      <c r="Y174" s="89">
        <v>1</v>
      </c>
      <c r="Z174" s="90"/>
      <c r="AA174" s="90"/>
      <c r="AB174" s="91"/>
      <c r="AC174" s="92" t="s">
        <v>607</v>
      </c>
      <c r="AD174" s="93"/>
      <c r="AE174" s="93"/>
      <c r="AF174" s="93"/>
      <c r="AG174" s="93"/>
      <c r="AH174" s="96" t="s">
        <v>638</v>
      </c>
      <c r="AI174" s="97"/>
      <c r="AJ174" s="97"/>
      <c r="AK174" s="97"/>
      <c r="AL174" s="96" t="s">
        <v>638</v>
      </c>
      <c r="AM174" s="97"/>
      <c r="AN174" s="97"/>
      <c r="AO174" s="97"/>
      <c r="AP174" s="78" t="s">
        <v>638</v>
      </c>
      <c r="AQ174" s="78"/>
      <c r="AR174" s="78"/>
      <c r="AS174" s="78"/>
      <c r="AT174" s="78"/>
      <c r="AU174" s="78"/>
      <c r="AV174" s="78"/>
      <c r="AW174" s="78"/>
      <c r="AX174" s="78"/>
      <c r="AY174">
        <f>COUNTA($C$174)</f>
        <v>1</v>
      </c>
    </row>
    <row r="175" spans="1:51" ht="30" customHeight="1" x14ac:dyDescent="0.15">
      <c r="A175" s="82">
        <v>3</v>
      </c>
      <c r="B175" s="82">
        <v>1</v>
      </c>
      <c r="C175" s="83" t="s">
        <v>710</v>
      </c>
      <c r="D175" s="84"/>
      <c r="E175" s="84"/>
      <c r="F175" s="84"/>
      <c r="G175" s="84"/>
      <c r="H175" s="84"/>
      <c r="I175" s="84"/>
      <c r="J175" s="85">
        <v>7340001000826</v>
      </c>
      <c r="K175" s="86"/>
      <c r="L175" s="86"/>
      <c r="M175" s="86"/>
      <c r="N175" s="86"/>
      <c r="O175" s="86"/>
      <c r="P175" s="87" t="s">
        <v>637</v>
      </c>
      <c r="Q175" s="88"/>
      <c r="R175" s="88"/>
      <c r="S175" s="88"/>
      <c r="T175" s="88"/>
      <c r="U175" s="88"/>
      <c r="V175" s="88"/>
      <c r="W175" s="88"/>
      <c r="X175" s="88"/>
      <c r="Y175" s="89">
        <v>1</v>
      </c>
      <c r="Z175" s="90"/>
      <c r="AA175" s="90"/>
      <c r="AB175" s="91"/>
      <c r="AC175" s="92" t="s">
        <v>607</v>
      </c>
      <c r="AD175" s="93"/>
      <c r="AE175" s="93"/>
      <c r="AF175" s="93"/>
      <c r="AG175" s="93"/>
      <c r="AH175" s="94" t="s">
        <v>638</v>
      </c>
      <c r="AI175" s="95"/>
      <c r="AJ175" s="95"/>
      <c r="AK175" s="95"/>
      <c r="AL175" s="94" t="s">
        <v>638</v>
      </c>
      <c r="AM175" s="95"/>
      <c r="AN175" s="95"/>
      <c r="AO175" s="95"/>
      <c r="AP175" s="78" t="s">
        <v>638</v>
      </c>
      <c r="AQ175" s="78"/>
      <c r="AR175" s="78"/>
      <c r="AS175" s="78"/>
      <c r="AT175" s="78"/>
      <c r="AU175" s="78"/>
      <c r="AV175" s="78"/>
      <c r="AW175" s="78"/>
      <c r="AX175" s="78"/>
      <c r="AY175">
        <f>COUNTA($C$175)</f>
        <v>1</v>
      </c>
    </row>
    <row r="176" spans="1:51" ht="30" customHeight="1" x14ac:dyDescent="0.15">
      <c r="A176" s="82">
        <v>4</v>
      </c>
      <c r="B176" s="82">
        <v>1</v>
      </c>
      <c r="C176" s="83" t="s">
        <v>711</v>
      </c>
      <c r="D176" s="84"/>
      <c r="E176" s="84"/>
      <c r="F176" s="84"/>
      <c r="G176" s="84"/>
      <c r="H176" s="84"/>
      <c r="I176" s="84"/>
      <c r="J176" s="85">
        <v>6280001000230</v>
      </c>
      <c r="K176" s="86"/>
      <c r="L176" s="86"/>
      <c r="M176" s="86"/>
      <c r="N176" s="86"/>
      <c r="O176" s="86"/>
      <c r="P176" s="87" t="s">
        <v>637</v>
      </c>
      <c r="Q176" s="88"/>
      <c r="R176" s="88"/>
      <c r="S176" s="88"/>
      <c r="T176" s="88"/>
      <c r="U176" s="88"/>
      <c r="V176" s="88"/>
      <c r="W176" s="88"/>
      <c r="X176" s="88"/>
      <c r="Y176" s="89">
        <v>0.6</v>
      </c>
      <c r="Z176" s="90"/>
      <c r="AA176" s="90"/>
      <c r="AB176" s="91"/>
      <c r="AC176" s="92" t="s">
        <v>607</v>
      </c>
      <c r="AD176" s="93"/>
      <c r="AE176" s="93"/>
      <c r="AF176" s="93"/>
      <c r="AG176" s="93"/>
      <c r="AH176" s="94" t="s">
        <v>638</v>
      </c>
      <c r="AI176" s="95"/>
      <c r="AJ176" s="95"/>
      <c r="AK176" s="95"/>
      <c r="AL176" s="94" t="s">
        <v>638</v>
      </c>
      <c r="AM176" s="95"/>
      <c r="AN176" s="95"/>
      <c r="AO176" s="95"/>
      <c r="AP176" s="78" t="s">
        <v>638</v>
      </c>
      <c r="AQ176" s="78"/>
      <c r="AR176" s="78"/>
      <c r="AS176" s="78"/>
      <c r="AT176" s="78"/>
      <c r="AU176" s="78"/>
      <c r="AV176" s="78"/>
      <c r="AW176" s="78"/>
      <c r="AX176" s="78"/>
      <c r="AY176">
        <f>COUNTA($C$176)</f>
        <v>1</v>
      </c>
    </row>
    <row r="177" spans="1:51" ht="30" customHeight="1" x14ac:dyDescent="0.15">
      <c r="A177" s="82">
        <v>5</v>
      </c>
      <c r="B177" s="82">
        <v>1</v>
      </c>
      <c r="C177" s="83" t="s">
        <v>712</v>
      </c>
      <c r="D177" s="84"/>
      <c r="E177" s="84"/>
      <c r="F177" s="84"/>
      <c r="G177" s="84"/>
      <c r="H177" s="84"/>
      <c r="I177" s="84"/>
      <c r="J177" s="85">
        <v>7340001004232</v>
      </c>
      <c r="K177" s="86"/>
      <c r="L177" s="86"/>
      <c r="M177" s="86"/>
      <c r="N177" s="86"/>
      <c r="O177" s="86"/>
      <c r="P177" s="88" t="s">
        <v>637</v>
      </c>
      <c r="Q177" s="88"/>
      <c r="R177" s="88"/>
      <c r="S177" s="88"/>
      <c r="T177" s="88"/>
      <c r="U177" s="88"/>
      <c r="V177" s="88"/>
      <c r="W177" s="88"/>
      <c r="X177" s="88"/>
      <c r="Y177" s="89">
        <v>0.5</v>
      </c>
      <c r="Z177" s="90"/>
      <c r="AA177" s="90"/>
      <c r="AB177" s="91"/>
      <c r="AC177" s="92" t="s">
        <v>607</v>
      </c>
      <c r="AD177" s="93"/>
      <c r="AE177" s="93"/>
      <c r="AF177" s="93"/>
      <c r="AG177" s="93"/>
      <c r="AH177" s="94" t="s">
        <v>638</v>
      </c>
      <c r="AI177" s="95"/>
      <c r="AJ177" s="95"/>
      <c r="AK177" s="95"/>
      <c r="AL177" s="94" t="s">
        <v>638</v>
      </c>
      <c r="AM177" s="95"/>
      <c r="AN177" s="95"/>
      <c r="AO177" s="95"/>
      <c r="AP177" s="78" t="s">
        <v>638</v>
      </c>
      <c r="AQ177" s="78"/>
      <c r="AR177" s="78"/>
      <c r="AS177" s="78"/>
      <c r="AT177" s="78"/>
      <c r="AU177" s="78"/>
      <c r="AV177" s="78"/>
      <c r="AW177" s="78"/>
      <c r="AX177" s="78"/>
      <c r="AY177">
        <f>COUNTA($C$177)</f>
        <v>1</v>
      </c>
    </row>
    <row r="178" spans="1:51" ht="30" customHeight="1" x14ac:dyDescent="0.15">
      <c r="A178" s="82">
        <v>6</v>
      </c>
      <c r="B178" s="82">
        <v>1</v>
      </c>
      <c r="C178" s="83" t="s">
        <v>639</v>
      </c>
      <c r="D178" s="84"/>
      <c r="E178" s="84"/>
      <c r="F178" s="84"/>
      <c r="G178" s="84"/>
      <c r="H178" s="84"/>
      <c r="I178" s="84"/>
      <c r="J178" s="85">
        <v>8450005002872</v>
      </c>
      <c r="K178" s="86"/>
      <c r="L178" s="86"/>
      <c r="M178" s="86"/>
      <c r="N178" s="86"/>
      <c r="O178" s="86"/>
      <c r="P178" s="88" t="s">
        <v>637</v>
      </c>
      <c r="Q178" s="88"/>
      <c r="R178" s="88"/>
      <c r="S178" s="88"/>
      <c r="T178" s="88"/>
      <c r="U178" s="88"/>
      <c r="V178" s="88"/>
      <c r="W178" s="88"/>
      <c r="X178" s="88"/>
      <c r="Y178" s="89">
        <v>0.2</v>
      </c>
      <c r="Z178" s="90"/>
      <c r="AA178" s="90"/>
      <c r="AB178" s="91"/>
      <c r="AC178" s="92" t="s">
        <v>607</v>
      </c>
      <c r="AD178" s="93"/>
      <c r="AE178" s="93"/>
      <c r="AF178" s="93"/>
      <c r="AG178" s="93"/>
      <c r="AH178" s="94" t="s">
        <v>638</v>
      </c>
      <c r="AI178" s="95"/>
      <c r="AJ178" s="95"/>
      <c r="AK178" s="95"/>
      <c r="AL178" s="94" t="s">
        <v>638</v>
      </c>
      <c r="AM178" s="95"/>
      <c r="AN178" s="95"/>
      <c r="AO178" s="95"/>
      <c r="AP178" s="78" t="s">
        <v>638</v>
      </c>
      <c r="AQ178" s="78"/>
      <c r="AR178" s="78"/>
      <c r="AS178" s="78"/>
      <c r="AT178" s="78"/>
      <c r="AU178" s="78"/>
      <c r="AV178" s="78"/>
      <c r="AW178" s="78"/>
      <c r="AX178" s="78"/>
      <c r="AY178">
        <f>COUNTA($C$178)</f>
        <v>1</v>
      </c>
    </row>
    <row r="179" spans="1:51" ht="30" customHeight="1" x14ac:dyDescent="0.15">
      <c r="A179" s="82">
        <v>7</v>
      </c>
      <c r="B179" s="82">
        <v>1</v>
      </c>
      <c r="C179" s="83" t="s">
        <v>640</v>
      </c>
      <c r="D179" s="84"/>
      <c r="E179" s="84"/>
      <c r="F179" s="84"/>
      <c r="G179" s="84"/>
      <c r="H179" s="84"/>
      <c r="I179" s="84"/>
      <c r="J179" s="85">
        <v>7340005001465</v>
      </c>
      <c r="K179" s="86"/>
      <c r="L179" s="86"/>
      <c r="M179" s="86"/>
      <c r="N179" s="86"/>
      <c r="O179" s="86"/>
      <c r="P179" s="88" t="s">
        <v>637</v>
      </c>
      <c r="Q179" s="88"/>
      <c r="R179" s="88"/>
      <c r="S179" s="88"/>
      <c r="T179" s="88"/>
      <c r="U179" s="88"/>
      <c r="V179" s="88"/>
      <c r="W179" s="88"/>
      <c r="X179" s="88"/>
      <c r="Y179" s="89">
        <v>0.2</v>
      </c>
      <c r="Z179" s="90"/>
      <c r="AA179" s="90"/>
      <c r="AB179" s="91"/>
      <c r="AC179" s="92" t="s">
        <v>607</v>
      </c>
      <c r="AD179" s="93"/>
      <c r="AE179" s="93"/>
      <c r="AF179" s="93"/>
      <c r="AG179" s="93"/>
      <c r="AH179" s="94" t="s">
        <v>638</v>
      </c>
      <c r="AI179" s="95"/>
      <c r="AJ179" s="95"/>
      <c r="AK179" s="95"/>
      <c r="AL179" s="94" t="s">
        <v>638</v>
      </c>
      <c r="AM179" s="95"/>
      <c r="AN179" s="95"/>
      <c r="AO179" s="95"/>
      <c r="AP179" s="78" t="s">
        <v>638</v>
      </c>
      <c r="AQ179" s="78"/>
      <c r="AR179" s="78"/>
      <c r="AS179" s="78"/>
      <c r="AT179" s="78"/>
      <c r="AU179" s="78"/>
      <c r="AV179" s="78"/>
      <c r="AW179" s="78"/>
      <c r="AX179" s="78"/>
      <c r="AY179">
        <f>COUNTA($C$179)</f>
        <v>1</v>
      </c>
    </row>
    <row r="180" spans="1:51" ht="30" customHeight="1" x14ac:dyDescent="0.15">
      <c r="A180" s="82">
        <v>8</v>
      </c>
      <c r="B180" s="82">
        <v>1</v>
      </c>
      <c r="C180" s="83" t="s">
        <v>641</v>
      </c>
      <c r="D180" s="84"/>
      <c r="E180" s="84"/>
      <c r="F180" s="84"/>
      <c r="G180" s="84"/>
      <c r="H180" s="84"/>
      <c r="I180" s="84"/>
      <c r="J180" s="85">
        <v>1010005014927</v>
      </c>
      <c r="K180" s="86"/>
      <c r="L180" s="86"/>
      <c r="M180" s="86"/>
      <c r="N180" s="86"/>
      <c r="O180" s="86"/>
      <c r="P180" s="88" t="s">
        <v>637</v>
      </c>
      <c r="Q180" s="88"/>
      <c r="R180" s="88"/>
      <c r="S180" s="88"/>
      <c r="T180" s="88"/>
      <c r="U180" s="88"/>
      <c r="V180" s="88"/>
      <c r="W180" s="88"/>
      <c r="X180" s="88"/>
      <c r="Y180" s="89">
        <v>0.1</v>
      </c>
      <c r="Z180" s="90"/>
      <c r="AA180" s="90"/>
      <c r="AB180" s="91"/>
      <c r="AC180" s="92" t="s">
        <v>607</v>
      </c>
      <c r="AD180" s="93"/>
      <c r="AE180" s="93"/>
      <c r="AF180" s="93"/>
      <c r="AG180" s="93"/>
      <c r="AH180" s="94" t="s">
        <v>638</v>
      </c>
      <c r="AI180" s="95"/>
      <c r="AJ180" s="95"/>
      <c r="AK180" s="95"/>
      <c r="AL180" s="94" t="s">
        <v>638</v>
      </c>
      <c r="AM180" s="95"/>
      <c r="AN180" s="95"/>
      <c r="AO180" s="95"/>
      <c r="AP180" s="78" t="s">
        <v>638</v>
      </c>
      <c r="AQ180" s="78"/>
      <c r="AR180" s="78"/>
      <c r="AS180" s="78"/>
      <c r="AT180" s="78"/>
      <c r="AU180" s="78"/>
      <c r="AV180" s="78"/>
      <c r="AW180" s="78"/>
      <c r="AX180" s="78"/>
      <c r="AY180">
        <f>COUNTA($C$180)</f>
        <v>1</v>
      </c>
    </row>
    <row r="181" spans="1:51" ht="30" customHeight="1" x14ac:dyDescent="0.15">
      <c r="A181" s="82">
        <v>9</v>
      </c>
      <c r="B181" s="82">
        <v>1</v>
      </c>
      <c r="C181" s="83" t="s">
        <v>713</v>
      </c>
      <c r="D181" s="84"/>
      <c r="E181" s="84"/>
      <c r="F181" s="84"/>
      <c r="G181" s="84"/>
      <c r="H181" s="84"/>
      <c r="I181" s="84"/>
      <c r="J181" s="85">
        <v>5110001022754</v>
      </c>
      <c r="K181" s="86"/>
      <c r="L181" s="86"/>
      <c r="M181" s="86"/>
      <c r="N181" s="86"/>
      <c r="O181" s="86"/>
      <c r="P181" s="88" t="s">
        <v>637</v>
      </c>
      <c r="Q181" s="88"/>
      <c r="R181" s="88"/>
      <c r="S181" s="88"/>
      <c r="T181" s="88"/>
      <c r="U181" s="88"/>
      <c r="V181" s="88"/>
      <c r="W181" s="88"/>
      <c r="X181" s="88"/>
      <c r="Y181" s="89">
        <v>0.1</v>
      </c>
      <c r="Z181" s="90"/>
      <c r="AA181" s="90"/>
      <c r="AB181" s="91"/>
      <c r="AC181" s="92" t="s">
        <v>607</v>
      </c>
      <c r="AD181" s="93"/>
      <c r="AE181" s="93"/>
      <c r="AF181" s="93"/>
      <c r="AG181" s="93"/>
      <c r="AH181" s="94" t="s">
        <v>638</v>
      </c>
      <c r="AI181" s="95"/>
      <c r="AJ181" s="95"/>
      <c r="AK181" s="95"/>
      <c r="AL181" s="94" t="s">
        <v>638</v>
      </c>
      <c r="AM181" s="95"/>
      <c r="AN181" s="95"/>
      <c r="AO181" s="95"/>
      <c r="AP181" s="78" t="s">
        <v>638</v>
      </c>
      <c r="AQ181" s="78"/>
      <c r="AR181" s="78"/>
      <c r="AS181" s="78"/>
      <c r="AT181" s="78"/>
      <c r="AU181" s="78"/>
      <c r="AV181" s="78"/>
      <c r="AW181" s="78"/>
      <c r="AX181" s="78"/>
      <c r="AY181">
        <f>COUNTA($C$181)</f>
        <v>1</v>
      </c>
    </row>
    <row r="182" spans="1:51" ht="29.25" customHeight="1" x14ac:dyDescent="0.15">
      <c r="A182" s="82">
        <v>10</v>
      </c>
      <c r="B182" s="82">
        <v>1</v>
      </c>
      <c r="C182" s="83" t="s">
        <v>642</v>
      </c>
      <c r="D182" s="84"/>
      <c r="E182" s="84"/>
      <c r="F182" s="84"/>
      <c r="G182" s="84"/>
      <c r="H182" s="84"/>
      <c r="I182" s="84"/>
      <c r="J182" s="85">
        <v>6310005006856</v>
      </c>
      <c r="K182" s="86"/>
      <c r="L182" s="86"/>
      <c r="M182" s="86"/>
      <c r="N182" s="86"/>
      <c r="O182" s="86"/>
      <c r="P182" s="88" t="s">
        <v>637</v>
      </c>
      <c r="Q182" s="88"/>
      <c r="R182" s="88"/>
      <c r="S182" s="88"/>
      <c r="T182" s="88"/>
      <c r="U182" s="88"/>
      <c r="V182" s="88"/>
      <c r="W182" s="88"/>
      <c r="X182" s="88"/>
      <c r="Y182" s="89">
        <v>0</v>
      </c>
      <c r="Z182" s="90"/>
      <c r="AA182" s="90"/>
      <c r="AB182" s="91"/>
      <c r="AC182" s="92" t="s">
        <v>607</v>
      </c>
      <c r="AD182" s="93"/>
      <c r="AE182" s="93"/>
      <c r="AF182" s="93"/>
      <c r="AG182" s="93"/>
      <c r="AH182" s="94" t="s">
        <v>638</v>
      </c>
      <c r="AI182" s="95"/>
      <c r="AJ182" s="95"/>
      <c r="AK182" s="95"/>
      <c r="AL182" s="94" t="s">
        <v>638</v>
      </c>
      <c r="AM182" s="95"/>
      <c r="AN182" s="95"/>
      <c r="AO182" s="95"/>
      <c r="AP182" s="78" t="s">
        <v>638</v>
      </c>
      <c r="AQ182" s="78"/>
      <c r="AR182" s="78"/>
      <c r="AS182" s="78"/>
      <c r="AT182" s="78"/>
      <c r="AU182" s="78"/>
      <c r="AV182" s="78"/>
      <c r="AW182" s="78"/>
      <c r="AX182" s="78"/>
      <c r="AY182">
        <f>COUNTA($C$182)</f>
        <v>1</v>
      </c>
    </row>
    <row r="183" spans="1:51" ht="24.75" customHeight="1" x14ac:dyDescent="0.15">
      <c r="A183" s="47"/>
      <c r="B183" s="47"/>
      <c r="C183" s="47"/>
      <c r="D183" s="47"/>
      <c r="E183" s="47"/>
      <c r="F183" s="47"/>
      <c r="G183" s="47"/>
      <c r="H183" s="47"/>
      <c r="I183" s="47"/>
      <c r="J183" s="47"/>
      <c r="K183" s="47"/>
      <c r="L183" s="47"/>
      <c r="M183" s="47"/>
      <c r="N183" s="47"/>
      <c r="O183" s="47"/>
      <c r="P183" s="48"/>
      <c r="Q183" s="48"/>
      <c r="R183" s="48"/>
      <c r="S183" s="48"/>
      <c r="T183" s="48"/>
      <c r="U183" s="48"/>
      <c r="V183" s="48"/>
      <c r="W183" s="48"/>
      <c r="X183" s="48"/>
      <c r="Y183" s="49"/>
      <c r="Z183" s="49"/>
      <c r="AA183" s="49"/>
      <c r="AB183" s="49"/>
      <c r="AC183" s="49"/>
      <c r="AD183" s="49"/>
      <c r="AE183" s="49"/>
      <c r="AF183" s="49"/>
      <c r="AG183" s="49"/>
      <c r="AH183" s="49"/>
      <c r="AI183" s="49"/>
      <c r="AJ183" s="49"/>
      <c r="AK183" s="49"/>
      <c r="AL183" s="49"/>
      <c r="AM183" s="49"/>
      <c r="AN183" s="49"/>
      <c r="AO183" s="49"/>
      <c r="AP183" s="48"/>
      <c r="AQ183" s="48"/>
      <c r="AR183" s="48"/>
      <c r="AS183" s="48"/>
      <c r="AT183" s="48"/>
      <c r="AU183" s="48"/>
      <c r="AV183" s="48"/>
      <c r="AW183" s="48"/>
      <c r="AX183" s="48"/>
      <c r="AY183">
        <f>COUNTA($C$186)</f>
        <v>1</v>
      </c>
    </row>
    <row r="184" spans="1:51" ht="24.75" customHeight="1" x14ac:dyDescent="0.15">
      <c r="A184" s="40"/>
      <c r="B184" s="44" t="s">
        <v>164</v>
      </c>
      <c r="C184" s="40"/>
      <c r="D184" s="40"/>
      <c r="E184" s="40"/>
      <c r="F184" s="40"/>
      <c r="G184" s="40"/>
      <c r="H184" s="40"/>
      <c r="I184" s="40"/>
      <c r="J184" s="40"/>
      <c r="K184" s="40"/>
      <c r="L184" s="40"/>
      <c r="M184" s="40"/>
      <c r="N184" s="40"/>
      <c r="O184" s="40"/>
      <c r="P184" s="45"/>
      <c r="Q184" s="45"/>
      <c r="R184" s="45"/>
      <c r="S184" s="45"/>
      <c r="T184" s="45"/>
      <c r="U184" s="45"/>
      <c r="V184" s="45"/>
      <c r="W184" s="45"/>
      <c r="X184" s="45"/>
      <c r="Y184" s="46"/>
      <c r="Z184" s="46"/>
      <c r="AA184" s="46"/>
      <c r="AB184" s="46"/>
      <c r="AC184" s="46"/>
      <c r="AD184" s="46"/>
      <c r="AE184" s="46"/>
      <c r="AF184" s="46"/>
      <c r="AG184" s="46"/>
      <c r="AH184" s="46"/>
      <c r="AI184" s="46"/>
      <c r="AJ184" s="46"/>
      <c r="AK184" s="46"/>
      <c r="AL184" s="46"/>
      <c r="AM184" s="46"/>
      <c r="AN184" s="46"/>
      <c r="AO184" s="46"/>
      <c r="AP184" s="45"/>
      <c r="AQ184" s="45"/>
      <c r="AR184" s="45"/>
      <c r="AS184" s="45"/>
      <c r="AT184" s="45"/>
      <c r="AU184" s="45"/>
      <c r="AV184" s="45"/>
      <c r="AW184" s="45"/>
      <c r="AX184" s="45"/>
      <c r="AY184">
        <f>$AY$183</f>
        <v>1</v>
      </c>
    </row>
    <row r="185" spans="1:51" ht="59.25" customHeight="1" x14ac:dyDescent="0.15">
      <c r="A185" s="98"/>
      <c r="B185" s="98"/>
      <c r="C185" s="98" t="s">
        <v>24</v>
      </c>
      <c r="D185" s="98"/>
      <c r="E185" s="98"/>
      <c r="F185" s="98"/>
      <c r="G185" s="98"/>
      <c r="H185" s="98"/>
      <c r="I185" s="98"/>
      <c r="J185" s="99" t="s">
        <v>182</v>
      </c>
      <c r="K185" s="100"/>
      <c r="L185" s="100"/>
      <c r="M185" s="100"/>
      <c r="N185" s="100"/>
      <c r="O185" s="100"/>
      <c r="P185" s="101" t="s">
        <v>25</v>
      </c>
      <c r="Q185" s="101"/>
      <c r="R185" s="101"/>
      <c r="S185" s="101"/>
      <c r="T185" s="101"/>
      <c r="U185" s="101"/>
      <c r="V185" s="101"/>
      <c r="W185" s="101"/>
      <c r="X185" s="101"/>
      <c r="Y185" s="102" t="s">
        <v>181</v>
      </c>
      <c r="Z185" s="103"/>
      <c r="AA185" s="103"/>
      <c r="AB185" s="103"/>
      <c r="AC185" s="99" t="s">
        <v>207</v>
      </c>
      <c r="AD185" s="99"/>
      <c r="AE185" s="99"/>
      <c r="AF185" s="99"/>
      <c r="AG185" s="99"/>
      <c r="AH185" s="102" t="s">
        <v>220</v>
      </c>
      <c r="AI185" s="98"/>
      <c r="AJ185" s="98"/>
      <c r="AK185" s="98"/>
      <c r="AL185" s="98" t="s">
        <v>19</v>
      </c>
      <c r="AM185" s="98"/>
      <c r="AN185" s="98"/>
      <c r="AO185" s="104"/>
      <c r="AP185" s="105" t="s">
        <v>183</v>
      </c>
      <c r="AQ185" s="105"/>
      <c r="AR185" s="105"/>
      <c r="AS185" s="105"/>
      <c r="AT185" s="105"/>
      <c r="AU185" s="105"/>
      <c r="AV185" s="105"/>
      <c r="AW185" s="105"/>
      <c r="AX185" s="105"/>
      <c r="AY185">
        <f>$AY$183</f>
        <v>1</v>
      </c>
    </row>
    <row r="186" spans="1:51" ht="48.75" customHeight="1" x14ac:dyDescent="0.15">
      <c r="A186" s="82">
        <v>1</v>
      </c>
      <c r="B186" s="82">
        <v>1</v>
      </c>
      <c r="C186" s="83" t="s">
        <v>714</v>
      </c>
      <c r="D186" s="84"/>
      <c r="E186" s="84"/>
      <c r="F186" s="84"/>
      <c r="G186" s="84"/>
      <c r="H186" s="84"/>
      <c r="I186" s="84"/>
      <c r="J186" s="85">
        <v>8010701012863</v>
      </c>
      <c r="K186" s="86"/>
      <c r="L186" s="86"/>
      <c r="M186" s="86"/>
      <c r="N186" s="86"/>
      <c r="O186" s="86"/>
      <c r="P186" s="87" t="s">
        <v>643</v>
      </c>
      <c r="Q186" s="88"/>
      <c r="R186" s="88"/>
      <c r="S186" s="88"/>
      <c r="T186" s="88"/>
      <c r="U186" s="88"/>
      <c r="V186" s="88"/>
      <c r="W186" s="88"/>
      <c r="X186" s="88"/>
      <c r="Y186" s="89">
        <v>48</v>
      </c>
      <c r="Z186" s="90"/>
      <c r="AA186" s="90"/>
      <c r="AB186" s="91"/>
      <c r="AC186" s="92" t="s">
        <v>222</v>
      </c>
      <c r="AD186" s="93"/>
      <c r="AE186" s="93"/>
      <c r="AF186" s="93"/>
      <c r="AG186" s="93"/>
      <c r="AH186" s="96">
        <v>2</v>
      </c>
      <c r="AI186" s="97"/>
      <c r="AJ186" s="97"/>
      <c r="AK186" s="97"/>
      <c r="AL186" s="79" t="s">
        <v>649</v>
      </c>
      <c r="AM186" s="80"/>
      <c r="AN186" s="80"/>
      <c r="AO186" s="81"/>
      <c r="AP186" s="78" t="s">
        <v>692</v>
      </c>
      <c r="AQ186" s="78"/>
      <c r="AR186" s="78"/>
      <c r="AS186" s="78"/>
      <c r="AT186" s="78"/>
      <c r="AU186" s="78"/>
      <c r="AV186" s="78"/>
      <c r="AW186" s="78"/>
      <c r="AX186" s="78"/>
      <c r="AY186">
        <f>$AY$183</f>
        <v>1</v>
      </c>
    </row>
    <row r="187" spans="1:51" ht="57" customHeight="1" x14ac:dyDescent="0.15">
      <c r="A187" s="82">
        <v>2</v>
      </c>
      <c r="B187" s="82">
        <v>1</v>
      </c>
      <c r="C187" s="83" t="s">
        <v>715</v>
      </c>
      <c r="D187" s="84"/>
      <c r="E187" s="84"/>
      <c r="F187" s="84"/>
      <c r="G187" s="84"/>
      <c r="H187" s="84"/>
      <c r="I187" s="84"/>
      <c r="J187" s="85">
        <v>9010001074645</v>
      </c>
      <c r="K187" s="86"/>
      <c r="L187" s="86"/>
      <c r="M187" s="86"/>
      <c r="N187" s="86"/>
      <c r="O187" s="86"/>
      <c r="P187" s="87" t="s">
        <v>644</v>
      </c>
      <c r="Q187" s="88"/>
      <c r="R187" s="88"/>
      <c r="S187" s="88"/>
      <c r="T187" s="88"/>
      <c r="U187" s="88"/>
      <c r="V187" s="88"/>
      <c r="W187" s="88"/>
      <c r="X187" s="88"/>
      <c r="Y187" s="89">
        <v>7</v>
      </c>
      <c r="Z187" s="90"/>
      <c r="AA187" s="90"/>
      <c r="AB187" s="91"/>
      <c r="AC187" s="92" t="s">
        <v>222</v>
      </c>
      <c r="AD187" s="93"/>
      <c r="AE187" s="93"/>
      <c r="AF187" s="93"/>
      <c r="AG187" s="93"/>
      <c r="AH187" s="96">
        <v>1</v>
      </c>
      <c r="AI187" s="97"/>
      <c r="AJ187" s="97"/>
      <c r="AK187" s="97"/>
      <c r="AL187" s="79" t="s">
        <v>649</v>
      </c>
      <c r="AM187" s="80"/>
      <c r="AN187" s="80"/>
      <c r="AO187" s="81"/>
      <c r="AP187" s="78" t="s">
        <v>692</v>
      </c>
      <c r="AQ187" s="78"/>
      <c r="AR187" s="78"/>
      <c r="AS187" s="78"/>
      <c r="AT187" s="78"/>
      <c r="AU187" s="78"/>
      <c r="AV187" s="78"/>
      <c r="AW187" s="78"/>
      <c r="AX187" s="78"/>
      <c r="AY187">
        <f>COUNTA($C$187)</f>
        <v>1</v>
      </c>
    </row>
    <row r="188" spans="1:51" ht="70.5" customHeight="1" x14ac:dyDescent="0.15">
      <c r="A188" s="82">
        <v>3</v>
      </c>
      <c r="B188" s="82">
        <v>1</v>
      </c>
      <c r="C188" s="83" t="s">
        <v>716</v>
      </c>
      <c r="D188" s="84"/>
      <c r="E188" s="84"/>
      <c r="F188" s="84"/>
      <c r="G188" s="84"/>
      <c r="H188" s="84"/>
      <c r="I188" s="84"/>
      <c r="J188" s="85">
        <v>5010401023057</v>
      </c>
      <c r="K188" s="86"/>
      <c r="L188" s="86"/>
      <c r="M188" s="86"/>
      <c r="N188" s="86"/>
      <c r="O188" s="86"/>
      <c r="P188" s="87" t="s">
        <v>645</v>
      </c>
      <c r="Q188" s="88"/>
      <c r="R188" s="88"/>
      <c r="S188" s="88"/>
      <c r="T188" s="88"/>
      <c r="U188" s="88"/>
      <c r="V188" s="88"/>
      <c r="W188" s="88"/>
      <c r="X188" s="88"/>
      <c r="Y188" s="89">
        <v>5</v>
      </c>
      <c r="Z188" s="90"/>
      <c r="AA188" s="90"/>
      <c r="AB188" s="91"/>
      <c r="AC188" s="92" t="s">
        <v>222</v>
      </c>
      <c r="AD188" s="93"/>
      <c r="AE188" s="93"/>
      <c r="AF188" s="93"/>
      <c r="AG188" s="93"/>
      <c r="AH188" s="94">
        <v>3</v>
      </c>
      <c r="AI188" s="95"/>
      <c r="AJ188" s="95"/>
      <c r="AK188" s="95"/>
      <c r="AL188" s="79" t="s">
        <v>649</v>
      </c>
      <c r="AM188" s="80"/>
      <c r="AN188" s="80"/>
      <c r="AO188" s="81"/>
      <c r="AP188" s="78" t="s">
        <v>692</v>
      </c>
      <c r="AQ188" s="78"/>
      <c r="AR188" s="78"/>
      <c r="AS188" s="78"/>
      <c r="AT188" s="78"/>
      <c r="AU188" s="78"/>
      <c r="AV188" s="78"/>
      <c r="AW188" s="78"/>
      <c r="AX188" s="78"/>
      <c r="AY188">
        <f>COUNTA($C$188)</f>
        <v>1</v>
      </c>
    </row>
  </sheetData>
  <sheetProtection formatRows="0"/>
  <dataConsolidate link="1"/>
  <mergeCells count="917">
    <mergeCell ref="AT111:AU111"/>
    <mergeCell ref="AV111:AW111"/>
    <mergeCell ref="A92:AX92"/>
    <mergeCell ref="A93:AX93"/>
    <mergeCell ref="A94:AX94"/>
    <mergeCell ref="A95:E95"/>
    <mergeCell ref="F95:AX95"/>
    <mergeCell ref="A96:AX96"/>
    <mergeCell ref="A90:B91"/>
    <mergeCell ref="C90:F90"/>
    <mergeCell ref="G90:AX90"/>
    <mergeCell ref="C91:F91"/>
    <mergeCell ref="G91:AX91"/>
    <mergeCell ref="J85:L85"/>
    <mergeCell ref="M85:N85"/>
    <mergeCell ref="O85:AF85"/>
    <mergeCell ref="O86:AF86"/>
    <mergeCell ref="O87:AF87"/>
    <mergeCell ref="O88:AF88"/>
    <mergeCell ref="O89:AF89"/>
    <mergeCell ref="O84:AF84"/>
    <mergeCell ref="C84:N84"/>
    <mergeCell ref="C87:D87"/>
    <mergeCell ref="E87:G87"/>
    <mergeCell ref="H87:I87"/>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9:V60"/>
    <mergeCell ref="U63:AX63"/>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3:AC23"/>
    <mergeCell ref="AD23:AX29"/>
    <mergeCell ref="G24:O24"/>
    <mergeCell ref="G21:O21"/>
    <mergeCell ref="P21:V21"/>
    <mergeCell ref="W21:AC21"/>
    <mergeCell ref="AD21:AJ21"/>
    <mergeCell ref="AK21:AQ21"/>
    <mergeCell ref="AR21:AX21"/>
    <mergeCell ref="G28:O28"/>
    <mergeCell ref="P28:V28"/>
    <mergeCell ref="W28:AC28"/>
    <mergeCell ref="A22:F29"/>
    <mergeCell ref="G22:O22"/>
    <mergeCell ref="P22:V22"/>
    <mergeCell ref="W22:AC22"/>
    <mergeCell ref="A51:F51"/>
    <mergeCell ref="G51:AX51"/>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D22:AX22"/>
    <mergeCell ref="G23:O23"/>
    <mergeCell ref="P23:V23"/>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I31:AL31"/>
    <mergeCell ref="AM31:AP31"/>
    <mergeCell ref="AQ31:AT31"/>
    <mergeCell ref="AU31:AX31"/>
    <mergeCell ref="AM48:AP48"/>
    <mergeCell ref="AQ48:AX48"/>
    <mergeCell ref="AM34:AP34"/>
    <mergeCell ref="AQ34:AX34"/>
    <mergeCell ref="Y35:AA35"/>
    <mergeCell ref="AB35:AD35"/>
    <mergeCell ref="AE32:AH32"/>
    <mergeCell ref="AI32:AL32"/>
    <mergeCell ref="AU40:AX40"/>
    <mergeCell ref="Y39:AA39"/>
    <mergeCell ref="AB39:AD39"/>
    <mergeCell ref="AE39:AH39"/>
    <mergeCell ref="AI39:AL39"/>
    <mergeCell ref="Y41:AA41"/>
    <mergeCell ref="AB41:AD41"/>
    <mergeCell ref="AE41:AH41"/>
    <mergeCell ref="AM36:AP36"/>
    <mergeCell ref="AQ36:AX36"/>
    <mergeCell ref="AQ38:AR38"/>
    <mergeCell ref="AS38:AT38"/>
    <mergeCell ref="AU38:AV38"/>
    <mergeCell ref="AB45:AD45"/>
    <mergeCell ref="AE45:AH45"/>
    <mergeCell ref="AM32:AP32"/>
    <mergeCell ref="AQ32:AT32"/>
    <mergeCell ref="AU32:AX32"/>
    <mergeCell ref="AB33:AD33"/>
    <mergeCell ref="AE33:AH33"/>
    <mergeCell ref="AI33:AL33"/>
    <mergeCell ref="AM33:AP33"/>
    <mergeCell ref="AQ33:AT33"/>
    <mergeCell ref="AU33:AX33"/>
    <mergeCell ref="A31:F33"/>
    <mergeCell ref="G31:O31"/>
    <mergeCell ref="P31:X31"/>
    <mergeCell ref="Y31:AA31"/>
    <mergeCell ref="AB31:AD31"/>
    <mergeCell ref="AE31:AH31"/>
    <mergeCell ref="Y47:AA47"/>
    <mergeCell ref="AB47:AD47"/>
    <mergeCell ref="AE47:AH47"/>
    <mergeCell ref="G46:O47"/>
    <mergeCell ref="P46:X47"/>
    <mergeCell ref="Y46:AA46"/>
    <mergeCell ref="AB46:AD46"/>
    <mergeCell ref="AE46:AH46"/>
    <mergeCell ref="Y33:AA33"/>
    <mergeCell ref="G39:O41"/>
    <mergeCell ref="P39:X41"/>
    <mergeCell ref="AQ37:AT37"/>
    <mergeCell ref="AU37:AX37"/>
    <mergeCell ref="AM57:AP57"/>
    <mergeCell ref="AQ57:AX57"/>
    <mergeCell ref="A48:F50"/>
    <mergeCell ref="G48:X48"/>
    <mergeCell ref="Y48:AA48"/>
    <mergeCell ref="AB48:AD48"/>
    <mergeCell ref="AE48:AH48"/>
    <mergeCell ref="AI48:AL48"/>
    <mergeCell ref="G52:O52"/>
    <mergeCell ref="P52:X52"/>
    <mergeCell ref="Y52:AA52"/>
    <mergeCell ref="AI47:AL47"/>
    <mergeCell ref="AM47:AP47"/>
    <mergeCell ref="AQ47:AT47"/>
    <mergeCell ref="AU47:AX47"/>
    <mergeCell ref="AI45:AL45"/>
    <mergeCell ref="AM45:AP45"/>
    <mergeCell ref="AQ45:AT45"/>
    <mergeCell ref="AU45:AX45"/>
    <mergeCell ref="AI46:AL46"/>
    <mergeCell ref="A34:F36"/>
    <mergeCell ref="G34:X34"/>
    <mergeCell ref="Y34:AA34"/>
    <mergeCell ref="AB34:AD34"/>
    <mergeCell ref="AE34:AH34"/>
    <mergeCell ref="AI34:AL34"/>
    <mergeCell ref="AB36:AD36"/>
    <mergeCell ref="AE36:AH36"/>
    <mergeCell ref="AI36:AL36"/>
    <mergeCell ref="A55:F57"/>
    <mergeCell ref="A37:F41"/>
    <mergeCell ref="G37:O38"/>
    <mergeCell ref="P37:X38"/>
    <mergeCell ref="Y37:AA38"/>
    <mergeCell ref="AB37:AD38"/>
    <mergeCell ref="AE37:AH38"/>
    <mergeCell ref="AI37:AL38"/>
    <mergeCell ref="AM37:AP38"/>
    <mergeCell ref="AM46:AP46"/>
    <mergeCell ref="AM39:AP39"/>
    <mergeCell ref="AQ39:AT39"/>
    <mergeCell ref="AU39:AX39"/>
    <mergeCell ref="Y40:AA40"/>
    <mergeCell ref="AB40:AD40"/>
    <mergeCell ref="AE40:AH40"/>
    <mergeCell ref="AI41:AL41"/>
    <mergeCell ref="AM41:AP41"/>
    <mergeCell ref="AQ41:AT41"/>
    <mergeCell ref="AU41:AX41"/>
    <mergeCell ref="A42:F43"/>
    <mergeCell ref="G42:AX43"/>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Q46:AT46"/>
    <mergeCell ref="AU46:AX46"/>
    <mergeCell ref="A52:F54"/>
    <mergeCell ref="AU53:AX53"/>
    <mergeCell ref="Y54:AA54"/>
    <mergeCell ref="AB54:AD54"/>
    <mergeCell ref="AE54:AH54"/>
    <mergeCell ref="AI54:AL54"/>
    <mergeCell ref="AM54:AP54"/>
    <mergeCell ref="AQ54:AT54"/>
    <mergeCell ref="AU54:AX54"/>
    <mergeCell ref="AI52:AL52"/>
    <mergeCell ref="AM52:AP52"/>
    <mergeCell ref="AB57:AD57"/>
    <mergeCell ref="AE57:AH57"/>
    <mergeCell ref="AI57:AL57"/>
    <mergeCell ref="AM53:AP53"/>
    <mergeCell ref="AQ53:AT53"/>
    <mergeCell ref="AU52:AX52"/>
    <mergeCell ref="G53:O54"/>
    <mergeCell ref="P53:X54"/>
    <mergeCell ref="Y53:AA53"/>
    <mergeCell ref="AB53:AD53"/>
    <mergeCell ref="AE53:AH53"/>
    <mergeCell ref="AI53:AL53"/>
    <mergeCell ref="G56:X57"/>
    <mergeCell ref="Y56:AA56"/>
    <mergeCell ref="AB56:AD56"/>
    <mergeCell ref="AE56:AH56"/>
    <mergeCell ref="AI56:AL56"/>
    <mergeCell ref="AM56:AP56"/>
    <mergeCell ref="AQ56:AX56"/>
    <mergeCell ref="Y57:AA57"/>
    <mergeCell ref="AQ52:AT52"/>
    <mergeCell ref="AB52:AD52"/>
    <mergeCell ref="AE52:AH52"/>
    <mergeCell ref="AM55:AP55"/>
    <mergeCell ref="AQ55:AX55"/>
    <mergeCell ref="G55:X55"/>
    <mergeCell ref="Y55:AA55"/>
    <mergeCell ref="AB55:AD55"/>
    <mergeCell ref="AE55:AH55"/>
    <mergeCell ref="AI55:AL55"/>
    <mergeCell ref="W59:AA59"/>
    <mergeCell ref="AB59:AX59"/>
    <mergeCell ref="W60:AA60"/>
    <mergeCell ref="AB60:AX60"/>
    <mergeCell ref="C61:D63"/>
    <mergeCell ref="E61:F63"/>
    <mergeCell ref="G61:I61"/>
    <mergeCell ref="J61:T61"/>
    <mergeCell ref="U61:AX61"/>
    <mergeCell ref="G62:T62"/>
    <mergeCell ref="AG68:AX68"/>
    <mergeCell ref="C77:AC77"/>
    <mergeCell ref="AD77:AF77"/>
    <mergeCell ref="AG77:AX77"/>
    <mergeCell ref="C78:AC78"/>
    <mergeCell ref="U62:AX62"/>
    <mergeCell ref="G63:T63"/>
    <mergeCell ref="A64:AX64"/>
    <mergeCell ref="C65:AC65"/>
    <mergeCell ref="AD65:AF65"/>
    <mergeCell ref="AG65:AX65"/>
    <mergeCell ref="A58:B63"/>
    <mergeCell ref="C58:D60"/>
    <mergeCell ref="E58:F58"/>
    <mergeCell ref="G58:AX58"/>
    <mergeCell ref="E59:F60"/>
    <mergeCell ref="A69:B78"/>
    <mergeCell ref="C69:AC69"/>
    <mergeCell ref="AD69:AF69"/>
    <mergeCell ref="AG69:AX71"/>
    <mergeCell ref="C70:D71"/>
    <mergeCell ref="E70:AC70"/>
    <mergeCell ref="AD70:AF70"/>
    <mergeCell ref="E71:AC71"/>
    <mergeCell ref="AD71:AF71"/>
    <mergeCell ref="C72:AC72"/>
    <mergeCell ref="A66:B68"/>
    <mergeCell ref="C66:AC66"/>
    <mergeCell ref="AD66:AF66"/>
    <mergeCell ref="AG66:AX66"/>
    <mergeCell ref="C67:AC67"/>
    <mergeCell ref="AD67:AF67"/>
    <mergeCell ref="AG67:AX67"/>
    <mergeCell ref="C68:AC68"/>
    <mergeCell ref="AD68:AF68"/>
    <mergeCell ref="AD78:AF78"/>
    <mergeCell ref="AG78:AX78"/>
    <mergeCell ref="C75:AC75"/>
    <mergeCell ref="AD75:AF75"/>
    <mergeCell ref="AG75:AX75"/>
    <mergeCell ref="C76:AC76"/>
    <mergeCell ref="AD76:AF76"/>
    <mergeCell ref="AG76:AX76"/>
    <mergeCell ref="AD72:AF72"/>
    <mergeCell ref="AG72:AX72"/>
    <mergeCell ref="C73:AC73"/>
    <mergeCell ref="AD73:AF73"/>
    <mergeCell ref="AG73:AX73"/>
    <mergeCell ref="C74:AC74"/>
    <mergeCell ref="AD74:AF74"/>
    <mergeCell ref="AG74:AX74"/>
    <mergeCell ref="C86:D86"/>
    <mergeCell ref="E86:G86"/>
    <mergeCell ref="H86:I86"/>
    <mergeCell ref="J86:L86"/>
    <mergeCell ref="M86:N86"/>
    <mergeCell ref="A83:B89"/>
    <mergeCell ref="C83:AC83"/>
    <mergeCell ref="AD83:AF83"/>
    <mergeCell ref="AG83:AX89"/>
    <mergeCell ref="J87:L87"/>
    <mergeCell ref="M87:N87"/>
    <mergeCell ref="C88:D88"/>
    <mergeCell ref="E88:G88"/>
    <mergeCell ref="H88:I88"/>
    <mergeCell ref="J88:L88"/>
    <mergeCell ref="M88:N88"/>
    <mergeCell ref="C89:D89"/>
    <mergeCell ref="E89:G89"/>
    <mergeCell ref="H89:I89"/>
    <mergeCell ref="J89:L89"/>
    <mergeCell ref="M89:N89"/>
    <mergeCell ref="C85:D85"/>
    <mergeCell ref="E85:G85"/>
    <mergeCell ref="H85:I85"/>
    <mergeCell ref="A79:B82"/>
    <mergeCell ref="C79:AC79"/>
    <mergeCell ref="AD79:AF79"/>
    <mergeCell ref="AG79:AX79"/>
    <mergeCell ref="C80:AC80"/>
    <mergeCell ref="AD80:AF80"/>
    <mergeCell ref="AG80:AX80"/>
    <mergeCell ref="C81:AC81"/>
    <mergeCell ref="AD81:AF81"/>
    <mergeCell ref="AG81:AX81"/>
    <mergeCell ref="C82:AC82"/>
    <mergeCell ref="AD82:AF82"/>
    <mergeCell ref="AG82:AX82"/>
    <mergeCell ref="A97:E97"/>
    <mergeCell ref="F97:AX97"/>
    <mergeCell ref="A98:AX98"/>
    <mergeCell ref="A99:AX99"/>
    <mergeCell ref="A100:AX100"/>
    <mergeCell ref="A101:D101"/>
    <mergeCell ref="E101:P101"/>
    <mergeCell ref="Q101:AB101"/>
    <mergeCell ref="AC101:AN101"/>
    <mergeCell ref="AO101:AX101"/>
    <mergeCell ref="E102:P102"/>
    <mergeCell ref="Q102:AB102"/>
    <mergeCell ref="AC102:AN102"/>
    <mergeCell ref="AO102:AX102"/>
    <mergeCell ref="A103:D103"/>
    <mergeCell ref="E103:P103"/>
    <mergeCell ref="Q103:AB103"/>
    <mergeCell ref="AC103:AN103"/>
    <mergeCell ref="AO103:AX103"/>
    <mergeCell ref="A102:D102"/>
    <mergeCell ref="A104:D104"/>
    <mergeCell ref="E104:P104"/>
    <mergeCell ref="Q104:AB104"/>
    <mergeCell ref="AC104:AN104"/>
    <mergeCell ref="AO104:AX104"/>
    <mergeCell ref="A105:D105"/>
    <mergeCell ref="E105:P105"/>
    <mergeCell ref="Q105:AB105"/>
    <mergeCell ref="AC105:AN105"/>
    <mergeCell ref="AO105:AX105"/>
    <mergeCell ref="A108:D108"/>
    <mergeCell ref="E108:P108"/>
    <mergeCell ref="Q108:AB108"/>
    <mergeCell ref="AC108:AN108"/>
    <mergeCell ref="AO108:AX108"/>
    <mergeCell ref="A109:D109"/>
    <mergeCell ref="A106:D106"/>
    <mergeCell ref="E106:P106"/>
    <mergeCell ref="Q106:AB106"/>
    <mergeCell ref="AC106:AN106"/>
    <mergeCell ref="AO106:AX106"/>
    <mergeCell ref="A107:D107"/>
    <mergeCell ref="E107:P107"/>
    <mergeCell ref="Q107:AB107"/>
    <mergeCell ref="AC107:AN107"/>
    <mergeCell ref="AO107:AX107"/>
    <mergeCell ref="AA109:AB109"/>
    <mergeCell ref="AC109:AE109"/>
    <mergeCell ref="AG109:AH109"/>
    <mergeCell ref="AJ109:AK109"/>
    <mergeCell ref="AM109:AN109"/>
    <mergeCell ref="AO109:AP109"/>
    <mergeCell ref="A112:F131"/>
    <mergeCell ref="A132:F141"/>
    <mergeCell ref="G132:AB132"/>
    <mergeCell ref="AC132:AX132"/>
    <mergeCell ref="G133:K133"/>
    <mergeCell ref="L133:X133"/>
    <mergeCell ref="AA111:AB111"/>
    <mergeCell ref="AM110:AN110"/>
    <mergeCell ref="AO110:AP110"/>
    <mergeCell ref="AR110:AS110"/>
    <mergeCell ref="AU110:AV110"/>
    <mergeCell ref="A111:D111"/>
    <mergeCell ref="O111:P111"/>
    <mergeCell ref="U110:V110"/>
    <mergeCell ref="X110:Y110"/>
    <mergeCell ref="AA110:AB110"/>
    <mergeCell ref="AC110:AE110"/>
    <mergeCell ref="AG110:AH110"/>
    <mergeCell ref="AJ110:AK110"/>
    <mergeCell ref="A110:D110"/>
    <mergeCell ref="E110:G110"/>
    <mergeCell ref="I110:J110"/>
    <mergeCell ref="L110:M110"/>
    <mergeCell ref="O110:P110"/>
    <mergeCell ref="Y133:AB133"/>
    <mergeCell ref="AC133:AG133"/>
    <mergeCell ref="AH133:AT133"/>
    <mergeCell ref="AU133:AX133"/>
    <mergeCell ref="G134:K134"/>
    <mergeCell ref="L134:X134"/>
    <mergeCell ref="Y134:AB134"/>
    <mergeCell ref="AC134:AG134"/>
    <mergeCell ref="AH134:AT134"/>
    <mergeCell ref="AU134:AX134"/>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P146:AX146"/>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H156:AK156"/>
    <mergeCell ref="AL156:AO156"/>
    <mergeCell ref="AP156:AX156"/>
    <mergeCell ref="A156:B156"/>
    <mergeCell ref="C156:I156"/>
    <mergeCell ref="J156:O156"/>
    <mergeCell ref="P156:X156"/>
    <mergeCell ref="Y156:AB156"/>
    <mergeCell ref="AC156:AG156"/>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P160:AX160"/>
    <mergeCell ref="A161:B161"/>
    <mergeCell ref="C161:I161"/>
    <mergeCell ref="J161:O161"/>
    <mergeCell ref="P161:X161"/>
    <mergeCell ref="Y161:AB161"/>
    <mergeCell ref="AC161:AG161"/>
    <mergeCell ref="AH161:AK161"/>
    <mergeCell ref="AL161:AO161"/>
    <mergeCell ref="AP161:AX161"/>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L167:AO167"/>
    <mergeCell ref="AP167:AX167"/>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5:AK185"/>
    <mergeCell ref="AL185:AO185"/>
    <mergeCell ref="AP185:AX185"/>
    <mergeCell ref="AP182:AX182"/>
    <mergeCell ref="AL181:AO181"/>
    <mergeCell ref="AP181:AX181"/>
    <mergeCell ref="A182:B182"/>
    <mergeCell ref="C182:I182"/>
    <mergeCell ref="J182:O182"/>
    <mergeCell ref="P182:X182"/>
    <mergeCell ref="Y182:AB182"/>
    <mergeCell ref="AC182:AG182"/>
    <mergeCell ref="AH182:AK182"/>
    <mergeCell ref="AL182:AO182"/>
    <mergeCell ref="J186:O186"/>
    <mergeCell ref="P186:X186"/>
    <mergeCell ref="Y186:AB186"/>
    <mergeCell ref="AC186:AG186"/>
    <mergeCell ref="A185:B185"/>
    <mergeCell ref="C185:I185"/>
    <mergeCell ref="J185:O185"/>
    <mergeCell ref="P185:X185"/>
    <mergeCell ref="Y185:AB185"/>
    <mergeCell ref="AC185:AG185"/>
    <mergeCell ref="AU109:AV109"/>
    <mergeCell ref="AP188:AX188"/>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AQ111:AS111"/>
    <mergeCell ref="E109:G109"/>
    <mergeCell ref="I109:J109"/>
    <mergeCell ref="L109:M109"/>
    <mergeCell ref="O109:P109"/>
    <mergeCell ref="Q109:S109"/>
    <mergeCell ref="U109:V109"/>
    <mergeCell ref="X109:Y109"/>
    <mergeCell ref="AR109:AS109"/>
    <mergeCell ref="AM111:AN111"/>
    <mergeCell ref="AO111:AP111"/>
    <mergeCell ref="Q110:S110"/>
    <mergeCell ref="L111:N111"/>
    <mergeCell ref="X111:Z111"/>
    <mergeCell ref="AJ111:AL111"/>
    <mergeCell ref="E111:F111"/>
    <mergeCell ref="G111:I111"/>
    <mergeCell ref="J111:K111"/>
    <mergeCell ref="Q111:R111"/>
    <mergeCell ref="S111:U111"/>
    <mergeCell ref="V111:W111"/>
    <mergeCell ref="AC111:AD111"/>
    <mergeCell ref="AE111:AG111"/>
    <mergeCell ref="AH111:AI111"/>
  </mergeCells>
  <phoneticPr fontId="5"/>
  <conditionalFormatting sqref="P14:AQ14">
    <cfRule type="expression" dxfId="201" priority="921">
      <formula>IF(RIGHT(TEXT(P14,"0.#"),1)=".",FALSE,TRUE)</formula>
    </cfRule>
    <cfRule type="expression" dxfId="200" priority="922">
      <formula>IF(RIGHT(TEXT(P14,"0.#"),1)=".",TRUE,FALSE)</formula>
    </cfRule>
  </conditionalFormatting>
  <conditionalFormatting sqref="P18:AX18">
    <cfRule type="expression" dxfId="199" priority="919">
      <formula>IF(RIGHT(TEXT(P18,"0.#"),1)=".",FALSE,TRUE)</formula>
    </cfRule>
    <cfRule type="expression" dxfId="198" priority="920">
      <formula>IF(RIGHT(TEXT(P18,"0.#"),1)=".",TRUE,FALSE)</formula>
    </cfRule>
  </conditionalFormatting>
  <conditionalFormatting sqref="Y135">
    <cfRule type="expression" dxfId="197" priority="917">
      <formula>IF(RIGHT(TEXT(Y135,"0.#"),1)=".",FALSE,TRUE)</formula>
    </cfRule>
    <cfRule type="expression" dxfId="196" priority="918">
      <formula>IF(RIGHT(TEXT(Y135,"0.#"),1)=".",TRUE,FALSE)</formula>
    </cfRule>
  </conditionalFormatting>
  <conditionalFormatting sqref="Y136">
    <cfRule type="expression" dxfId="195" priority="915">
      <formula>IF(RIGHT(TEXT(Y136,"0.#"),1)=".",FALSE,TRUE)</formula>
    </cfRule>
    <cfRule type="expression" dxfId="194" priority="916">
      <formula>IF(RIGHT(TEXT(Y136,"0.#"),1)=".",TRUE,FALSE)</formula>
    </cfRule>
  </conditionalFormatting>
  <conditionalFormatting sqref="Y139">
    <cfRule type="expression" dxfId="193" priority="895">
      <formula>IF(RIGHT(TEXT(Y139,"0.#"),1)=".",FALSE,TRUE)</formula>
    </cfRule>
    <cfRule type="expression" dxfId="192" priority="896">
      <formula>IF(RIGHT(TEXT(Y139,"0.#"),1)=".",TRUE,FALSE)</formula>
    </cfRule>
  </conditionalFormatting>
  <conditionalFormatting sqref="P16:AQ17 P15:AX15 P13:AX13">
    <cfRule type="expression" dxfId="191" priority="913">
      <formula>IF(RIGHT(TEXT(P13,"0.#"),1)=".",FALSE,TRUE)</formula>
    </cfRule>
    <cfRule type="expression" dxfId="190" priority="914">
      <formula>IF(RIGHT(TEXT(P13,"0.#"),1)=".",TRUE,FALSE)</formula>
    </cfRule>
  </conditionalFormatting>
  <conditionalFormatting sqref="P19:AJ19">
    <cfRule type="expression" dxfId="189" priority="911">
      <formula>IF(RIGHT(TEXT(P19,"0.#"),1)=".",FALSE,TRUE)</formula>
    </cfRule>
    <cfRule type="expression" dxfId="188" priority="912">
      <formula>IF(RIGHT(TEXT(P19,"0.#"),1)=".",TRUE,FALSE)</formula>
    </cfRule>
  </conditionalFormatting>
  <conditionalFormatting sqref="AE32 AQ32">
    <cfRule type="expression" dxfId="187" priority="909">
      <formula>IF(RIGHT(TEXT(AE32,"0.#"),1)=".",FALSE,TRUE)</formula>
    </cfRule>
    <cfRule type="expression" dxfId="186" priority="910">
      <formula>IF(RIGHT(TEXT(AE32,"0.#"),1)=".",TRUE,FALSE)</formula>
    </cfRule>
  </conditionalFormatting>
  <conditionalFormatting sqref="Y134">
    <cfRule type="expression" dxfId="185" priority="907">
      <formula>IF(RIGHT(TEXT(Y134,"0.#"),1)=".",FALSE,TRUE)</formula>
    </cfRule>
    <cfRule type="expression" dxfId="184" priority="908">
      <formula>IF(RIGHT(TEXT(Y134,"0.#"),1)=".",TRUE,FALSE)</formula>
    </cfRule>
  </conditionalFormatting>
  <conditionalFormatting sqref="AU135">
    <cfRule type="expression" dxfId="183" priority="905">
      <formula>IF(RIGHT(TEXT(AU135,"0.#"),1)=".",FALSE,TRUE)</formula>
    </cfRule>
    <cfRule type="expression" dxfId="182" priority="906">
      <formula>IF(RIGHT(TEXT(AU135,"0.#"),1)=".",TRUE,FALSE)</formula>
    </cfRule>
  </conditionalFormatting>
  <conditionalFormatting sqref="AU136">
    <cfRule type="expression" dxfId="181" priority="903">
      <formula>IF(RIGHT(TEXT(AU136,"0.#"),1)=".",FALSE,TRUE)</formula>
    </cfRule>
    <cfRule type="expression" dxfId="180" priority="904">
      <formula>IF(RIGHT(TEXT(AU136,"0.#"),1)=".",TRUE,FALSE)</formula>
    </cfRule>
  </conditionalFormatting>
  <conditionalFormatting sqref="AU134">
    <cfRule type="expression" dxfId="179" priority="901">
      <formula>IF(RIGHT(TEXT(AU134,"0.#"),1)=".",FALSE,TRUE)</formula>
    </cfRule>
    <cfRule type="expression" dxfId="178" priority="902">
      <formula>IF(RIGHT(TEXT(AU134,"0.#"),1)=".",TRUE,FALSE)</formula>
    </cfRule>
  </conditionalFormatting>
  <conditionalFormatting sqref="Y140">
    <cfRule type="expression" dxfId="177" priority="899">
      <formula>IF(RIGHT(TEXT(Y140,"0.#"),1)=".",FALSE,TRUE)</formula>
    </cfRule>
    <cfRule type="expression" dxfId="176" priority="900">
      <formula>IF(RIGHT(TEXT(Y140,"0.#"),1)=".",TRUE,FALSE)</formula>
    </cfRule>
  </conditionalFormatting>
  <conditionalFormatting sqref="Y141">
    <cfRule type="expression" dxfId="175" priority="897">
      <formula>IF(RIGHT(TEXT(Y141,"0.#"),1)=".",FALSE,TRUE)</formula>
    </cfRule>
    <cfRule type="expression" dxfId="174" priority="898">
      <formula>IF(RIGHT(TEXT(Y141,"0.#"),1)=".",TRUE,FALSE)</formula>
    </cfRule>
  </conditionalFormatting>
  <conditionalFormatting sqref="AU140">
    <cfRule type="expression" dxfId="173" priority="893">
      <formula>IF(RIGHT(TEXT(AU140,"0.#"),1)=".",FALSE,TRUE)</formula>
    </cfRule>
    <cfRule type="expression" dxfId="172" priority="894">
      <formula>IF(RIGHT(TEXT(AU140,"0.#"),1)=".",TRUE,FALSE)</formula>
    </cfRule>
  </conditionalFormatting>
  <conditionalFormatting sqref="AU141">
    <cfRule type="expression" dxfId="171" priority="891">
      <formula>IF(RIGHT(TEXT(AU141,"0.#"),1)=".",FALSE,TRUE)</formula>
    </cfRule>
    <cfRule type="expression" dxfId="170" priority="892">
      <formula>IF(RIGHT(TEXT(AU141,"0.#"),1)=".",TRUE,FALSE)</formula>
    </cfRule>
  </conditionalFormatting>
  <conditionalFormatting sqref="AU139">
    <cfRule type="expression" dxfId="169" priority="889">
      <formula>IF(RIGHT(TEXT(AU139,"0.#"),1)=".",FALSE,TRUE)</formula>
    </cfRule>
    <cfRule type="expression" dxfId="168" priority="890">
      <formula>IF(RIGHT(TEXT(AU139,"0.#"),1)=".",TRUE,FALSE)</formula>
    </cfRule>
  </conditionalFormatting>
  <conditionalFormatting sqref="AI32">
    <cfRule type="expression" dxfId="167" priority="887">
      <formula>IF(RIGHT(TEXT(AI32,"0.#"),1)=".",FALSE,TRUE)</formula>
    </cfRule>
    <cfRule type="expression" dxfId="166" priority="888">
      <formula>IF(RIGHT(TEXT(AI32,"0.#"),1)=".",TRUE,FALSE)</formula>
    </cfRule>
  </conditionalFormatting>
  <conditionalFormatting sqref="AM32">
    <cfRule type="expression" dxfId="165" priority="885">
      <formula>IF(RIGHT(TEXT(AM32,"0.#"),1)=".",FALSE,TRUE)</formula>
    </cfRule>
    <cfRule type="expression" dxfId="164" priority="886">
      <formula>IF(RIGHT(TEXT(AM32,"0.#"),1)=".",TRUE,FALSE)</formula>
    </cfRule>
  </conditionalFormatting>
  <conditionalFormatting sqref="AE33">
    <cfRule type="expression" dxfId="163" priority="883">
      <formula>IF(RIGHT(TEXT(AE33,"0.#"),1)=".",FALSE,TRUE)</formula>
    </cfRule>
    <cfRule type="expression" dxfId="162" priority="884">
      <formula>IF(RIGHT(TEXT(AE33,"0.#"),1)=".",TRUE,FALSE)</formula>
    </cfRule>
  </conditionalFormatting>
  <conditionalFormatting sqref="AI33">
    <cfRule type="expression" dxfId="161" priority="881">
      <formula>IF(RIGHT(TEXT(AI33,"0.#"),1)=".",FALSE,TRUE)</formula>
    </cfRule>
    <cfRule type="expression" dxfId="160" priority="882">
      <formula>IF(RIGHT(TEXT(AI33,"0.#"),1)=".",TRUE,FALSE)</formula>
    </cfRule>
  </conditionalFormatting>
  <conditionalFormatting sqref="AM33">
    <cfRule type="expression" dxfId="159" priority="879">
      <formula>IF(RIGHT(TEXT(AM33,"0.#"),1)=".",FALSE,TRUE)</formula>
    </cfRule>
    <cfRule type="expression" dxfId="158" priority="880">
      <formula>IF(RIGHT(TEXT(AM33,"0.#"),1)=".",TRUE,FALSE)</formula>
    </cfRule>
  </conditionalFormatting>
  <conditionalFormatting sqref="AQ33">
    <cfRule type="expression" dxfId="157" priority="877">
      <formula>IF(RIGHT(TEXT(AQ33,"0.#"),1)=".",FALSE,TRUE)</formula>
    </cfRule>
    <cfRule type="expression" dxfId="156" priority="878">
      <formula>IF(RIGHT(TEXT(AQ33,"0.#"),1)=".",TRUE,FALSE)</formula>
    </cfRule>
  </conditionalFormatting>
  <conditionalFormatting sqref="Y162:Y169">
    <cfRule type="expression" dxfId="155" priority="775">
      <formula>IF(RIGHT(TEXT(Y162,"0.#"),1)=".",FALSE,TRUE)</formula>
    </cfRule>
    <cfRule type="expression" dxfId="154" priority="776">
      <formula>IF(RIGHT(TEXT(Y162,"0.#"),1)=".",TRUE,FALSE)</formula>
    </cfRule>
  </conditionalFormatting>
  <conditionalFormatting sqref="Y160:Y161">
    <cfRule type="expression" dxfId="153" priority="769">
      <formula>IF(RIGHT(TEXT(Y160,"0.#"),1)=".",FALSE,TRUE)</formula>
    </cfRule>
    <cfRule type="expression" dxfId="152" priority="770">
      <formula>IF(RIGHT(TEXT(Y160,"0.#"),1)=".",TRUE,FALSE)</formula>
    </cfRule>
  </conditionalFormatting>
  <conditionalFormatting sqref="Y175:Y182">
    <cfRule type="expression" dxfId="151" priority="763">
      <formula>IF(RIGHT(TEXT(Y175,"0.#"),1)=".",FALSE,TRUE)</formula>
    </cfRule>
    <cfRule type="expression" dxfId="150" priority="764">
      <formula>IF(RIGHT(TEXT(Y175,"0.#"),1)=".",TRUE,FALSE)</formula>
    </cfRule>
  </conditionalFormatting>
  <conditionalFormatting sqref="Y173:Y174">
    <cfRule type="expression" dxfId="149" priority="757">
      <formula>IF(RIGHT(TEXT(Y173,"0.#"),1)=".",FALSE,TRUE)</formula>
    </cfRule>
    <cfRule type="expression" dxfId="148" priority="758">
      <formula>IF(RIGHT(TEXT(Y173,"0.#"),1)=".",TRUE,FALSE)</formula>
    </cfRule>
  </conditionalFormatting>
  <conditionalFormatting sqref="Y188">
    <cfRule type="expression" dxfId="147" priority="751">
      <formula>IF(RIGHT(TEXT(Y188,"0.#"),1)=".",FALSE,TRUE)</formula>
    </cfRule>
    <cfRule type="expression" dxfId="146" priority="752">
      <formula>IF(RIGHT(TEXT(Y188,"0.#"),1)=".",TRUE,FALSE)</formula>
    </cfRule>
  </conditionalFormatting>
  <conditionalFormatting sqref="Y186:Y187">
    <cfRule type="expression" dxfId="145" priority="745">
      <formula>IF(RIGHT(TEXT(Y186,"0.#"),1)=".",FALSE,TRUE)</formula>
    </cfRule>
    <cfRule type="expression" dxfId="144" priority="746">
      <formula>IF(RIGHT(TEXT(Y186,"0.#"),1)=".",TRUE,FALSE)</formula>
    </cfRule>
  </conditionalFormatting>
  <conditionalFormatting sqref="W23">
    <cfRule type="expression" dxfId="143" priority="835">
      <formula>IF(RIGHT(TEXT(W23,"0.#"),1)=".",FALSE,TRUE)</formula>
    </cfRule>
    <cfRule type="expression" dxfId="142" priority="836">
      <formula>IF(RIGHT(TEXT(W23,"0.#"),1)=".",TRUE,FALSE)</formula>
    </cfRule>
  </conditionalFormatting>
  <conditionalFormatting sqref="W24:W27">
    <cfRule type="expression" dxfId="141" priority="833">
      <formula>IF(RIGHT(TEXT(W24,"0.#"),1)=".",FALSE,TRUE)</formula>
    </cfRule>
    <cfRule type="expression" dxfId="140" priority="834">
      <formula>IF(RIGHT(TEXT(W24,"0.#"),1)=".",TRUE,FALSE)</formula>
    </cfRule>
  </conditionalFormatting>
  <conditionalFormatting sqref="W28">
    <cfRule type="expression" dxfId="139" priority="831">
      <formula>IF(RIGHT(TEXT(W28,"0.#"),1)=".",FALSE,TRUE)</formula>
    </cfRule>
    <cfRule type="expression" dxfId="138" priority="832">
      <formula>IF(RIGHT(TEXT(W28,"0.#"),1)=".",TRUE,FALSE)</formula>
    </cfRule>
  </conditionalFormatting>
  <conditionalFormatting sqref="P23">
    <cfRule type="expression" dxfId="137" priority="829">
      <formula>IF(RIGHT(TEXT(P23,"0.#"),1)=".",FALSE,TRUE)</formula>
    </cfRule>
    <cfRule type="expression" dxfId="136" priority="830">
      <formula>IF(RIGHT(TEXT(P23,"0.#"),1)=".",TRUE,FALSE)</formula>
    </cfRule>
  </conditionalFormatting>
  <conditionalFormatting sqref="P24:P27">
    <cfRule type="expression" dxfId="135" priority="827">
      <formula>IF(RIGHT(TEXT(P24,"0.#"),1)=".",FALSE,TRUE)</formula>
    </cfRule>
    <cfRule type="expression" dxfId="134" priority="828">
      <formula>IF(RIGHT(TEXT(P24,"0.#"),1)=".",TRUE,FALSE)</formula>
    </cfRule>
  </conditionalFormatting>
  <conditionalFormatting sqref="P28">
    <cfRule type="expression" dxfId="133" priority="825">
      <formula>IF(RIGHT(TEXT(P28,"0.#"),1)=".",FALSE,TRUE)</formula>
    </cfRule>
    <cfRule type="expression" dxfId="132" priority="826">
      <formula>IF(RIGHT(TEXT(P28,"0.#"),1)=".",TRUE,FALSE)</formula>
    </cfRule>
  </conditionalFormatting>
  <conditionalFormatting sqref="AL162:AO169">
    <cfRule type="expression" dxfId="131" priority="777">
      <formula>IF(AND(AL162&gt;=0, RIGHT(TEXT(AL162,"0.#"),1)&lt;&gt;"."),TRUE,FALSE)</formula>
    </cfRule>
    <cfRule type="expression" dxfId="130" priority="778">
      <formula>IF(AND(AL162&gt;=0, RIGHT(TEXT(AL162,"0.#"),1)="."),TRUE,FALSE)</formula>
    </cfRule>
    <cfRule type="expression" dxfId="129" priority="779">
      <formula>IF(AND(AL162&lt;0, RIGHT(TEXT(AL162,"0.#"),1)&lt;&gt;"."),TRUE,FALSE)</formula>
    </cfRule>
    <cfRule type="expression" dxfId="128" priority="780">
      <formula>IF(AND(AL162&lt;0, RIGHT(TEXT(AL162,"0.#"),1)="."),TRUE,FALSE)</formula>
    </cfRule>
  </conditionalFormatting>
  <conditionalFormatting sqref="AL160:AO161">
    <cfRule type="expression" dxfId="127" priority="771">
      <formula>IF(AND(AL160&gt;=0, RIGHT(TEXT(AL160,"0.#"),1)&lt;&gt;"."),TRUE,FALSE)</formula>
    </cfRule>
    <cfRule type="expression" dxfId="126" priority="772">
      <formula>IF(AND(AL160&gt;=0, RIGHT(TEXT(AL160,"0.#"),1)="."),TRUE,FALSE)</formula>
    </cfRule>
    <cfRule type="expression" dxfId="125" priority="773">
      <formula>IF(AND(AL160&lt;0, RIGHT(TEXT(AL160,"0.#"),1)&lt;&gt;"."),TRUE,FALSE)</formula>
    </cfRule>
    <cfRule type="expression" dxfId="124" priority="774">
      <formula>IF(AND(AL160&lt;0, RIGHT(TEXT(AL160,"0.#"),1)="."),TRUE,FALSE)</formula>
    </cfRule>
  </conditionalFormatting>
  <conditionalFormatting sqref="AL188:AO188">
    <cfRule type="expression" dxfId="123" priority="753">
      <formula>IF(AND(AL188&gt;=0, RIGHT(TEXT(AL188,"0.#"),1)&lt;&gt;"."),TRUE,FALSE)</formula>
    </cfRule>
    <cfRule type="expression" dxfId="122" priority="754">
      <formula>IF(AND(AL188&gt;=0, RIGHT(TEXT(AL188,"0.#"),1)="."),TRUE,FALSE)</formula>
    </cfRule>
    <cfRule type="expression" dxfId="121" priority="755">
      <formula>IF(AND(AL188&lt;0, RIGHT(TEXT(AL188,"0.#"),1)&lt;&gt;"."),TRUE,FALSE)</formula>
    </cfRule>
    <cfRule type="expression" dxfId="120" priority="756">
      <formula>IF(AND(AL188&lt;0, RIGHT(TEXT(AL188,"0.#"),1)="."),TRUE,FALSE)</formula>
    </cfRule>
  </conditionalFormatting>
  <conditionalFormatting sqref="AL186:AO187">
    <cfRule type="expression" dxfId="119" priority="747">
      <formula>IF(AND(AL186&gt;=0, RIGHT(TEXT(AL186,"0.#"),1)&lt;&gt;"."),TRUE,FALSE)</formula>
    </cfRule>
    <cfRule type="expression" dxfId="118" priority="748">
      <formula>IF(AND(AL186&gt;=0, RIGHT(TEXT(AL186,"0.#"),1)="."),TRUE,FALSE)</formula>
    </cfRule>
    <cfRule type="expression" dxfId="117" priority="749">
      <formula>IF(AND(AL186&lt;0, RIGHT(TEXT(AL186,"0.#"),1)&lt;&gt;"."),TRUE,FALSE)</formula>
    </cfRule>
    <cfRule type="expression" dxfId="116" priority="750">
      <formula>IF(AND(AL186&lt;0, RIGHT(TEXT(AL186,"0.#"),1)="."),TRUE,FALSE)</formula>
    </cfRule>
  </conditionalFormatting>
  <conditionalFormatting sqref="AU33">
    <cfRule type="expression" dxfId="115" priority="693">
      <formula>IF(RIGHT(TEXT(AU33,"0.#"),1)=".",FALSE,TRUE)</formula>
    </cfRule>
    <cfRule type="expression" dxfId="114" priority="694">
      <formula>IF(RIGHT(TEXT(AU33,"0.#"),1)=".",TRUE,FALSE)</formula>
    </cfRule>
  </conditionalFormatting>
  <conditionalFormatting sqref="AU32">
    <cfRule type="expression" dxfId="113" priority="695">
      <formula>IF(RIGHT(TEXT(AU32,"0.#"),1)=".",FALSE,TRUE)</formula>
    </cfRule>
    <cfRule type="expression" dxfId="112" priority="696">
      <formula>IF(RIGHT(TEXT(AU32,"0.#"),1)=".",TRUE,FALSE)</formula>
    </cfRule>
  </conditionalFormatting>
  <conditionalFormatting sqref="P29:AC29">
    <cfRule type="expression" dxfId="111" priority="691">
      <formula>IF(RIGHT(TEXT(P29,"0.#"),1)=".",FALSE,TRUE)</formula>
    </cfRule>
    <cfRule type="expression" dxfId="110" priority="692">
      <formula>IF(RIGHT(TEXT(P29,"0.#"),1)=".",TRUE,FALSE)</formula>
    </cfRule>
  </conditionalFormatting>
  <conditionalFormatting sqref="AM41">
    <cfRule type="expression" dxfId="109" priority="673">
      <formula>IF(RIGHT(TEXT(AM41,"0.#"),1)=".",FALSE,TRUE)</formula>
    </cfRule>
    <cfRule type="expression" dxfId="108" priority="674">
      <formula>IF(RIGHT(TEXT(AM41,"0.#"),1)=".",TRUE,FALSE)</formula>
    </cfRule>
  </conditionalFormatting>
  <conditionalFormatting sqref="AM40">
    <cfRule type="expression" dxfId="107" priority="675">
      <formula>IF(RIGHT(TEXT(AM40,"0.#"),1)=".",FALSE,TRUE)</formula>
    </cfRule>
    <cfRule type="expression" dxfId="106" priority="676">
      <formula>IF(RIGHT(TEXT(AM40,"0.#"),1)=".",TRUE,FALSE)</formula>
    </cfRule>
  </conditionalFormatting>
  <conditionalFormatting sqref="AE39">
    <cfRule type="expression" dxfId="105" priority="689">
      <formula>IF(RIGHT(TEXT(AE39,"0.#"),1)=".",FALSE,TRUE)</formula>
    </cfRule>
    <cfRule type="expression" dxfId="104" priority="690">
      <formula>IF(RIGHT(TEXT(AE39,"0.#"),1)=".",TRUE,FALSE)</formula>
    </cfRule>
  </conditionalFormatting>
  <conditionalFormatting sqref="AQ39:AQ41">
    <cfRule type="expression" dxfId="103" priority="671">
      <formula>IF(RIGHT(TEXT(AQ39,"0.#"),1)=".",FALSE,TRUE)</formula>
    </cfRule>
    <cfRule type="expression" dxfId="102" priority="672">
      <formula>IF(RIGHT(TEXT(AQ39,"0.#"),1)=".",TRUE,FALSE)</formula>
    </cfRule>
  </conditionalFormatting>
  <conditionalFormatting sqref="AU39:AU41">
    <cfRule type="expression" dxfId="101" priority="669">
      <formula>IF(RIGHT(TEXT(AU39,"0.#"),1)=".",FALSE,TRUE)</formula>
    </cfRule>
    <cfRule type="expression" dxfId="100" priority="670">
      <formula>IF(RIGHT(TEXT(AU39,"0.#"),1)=".",TRUE,FALSE)</formula>
    </cfRule>
  </conditionalFormatting>
  <conditionalFormatting sqref="AI41">
    <cfRule type="expression" dxfId="99" priority="683">
      <formula>IF(RIGHT(TEXT(AI41,"0.#"),1)=".",FALSE,TRUE)</formula>
    </cfRule>
    <cfRule type="expression" dxfId="98" priority="684">
      <formula>IF(RIGHT(TEXT(AI41,"0.#"),1)=".",TRUE,FALSE)</formula>
    </cfRule>
  </conditionalFormatting>
  <conditionalFormatting sqref="AE40">
    <cfRule type="expression" dxfId="97" priority="687">
      <formula>IF(RIGHT(TEXT(AE40,"0.#"),1)=".",FALSE,TRUE)</formula>
    </cfRule>
    <cfRule type="expression" dxfId="96" priority="688">
      <formula>IF(RIGHT(TEXT(AE40,"0.#"),1)=".",TRUE,FALSE)</formula>
    </cfRule>
  </conditionalFormatting>
  <conditionalFormatting sqref="AE41">
    <cfRule type="expression" dxfId="95" priority="685">
      <formula>IF(RIGHT(TEXT(AE41,"0.#"),1)=".",FALSE,TRUE)</formula>
    </cfRule>
    <cfRule type="expression" dxfId="94" priority="686">
      <formula>IF(RIGHT(TEXT(AE41,"0.#"),1)=".",TRUE,FALSE)</formula>
    </cfRule>
  </conditionalFormatting>
  <conditionalFormatting sqref="AM39">
    <cfRule type="expression" dxfId="93" priority="677">
      <formula>IF(RIGHT(TEXT(AM39,"0.#"),1)=".",FALSE,TRUE)</formula>
    </cfRule>
    <cfRule type="expression" dxfId="92" priority="678">
      <formula>IF(RIGHT(TEXT(AM39,"0.#"),1)=".",TRUE,FALSE)</formula>
    </cfRule>
  </conditionalFormatting>
  <conditionalFormatting sqref="AI39">
    <cfRule type="expression" dxfId="91" priority="679">
      <formula>IF(RIGHT(TEXT(AI39,"0.#"),1)=".",FALSE,TRUE)</formula>
    </cfRule>
    <cfRule type="expression" dxfId="90" priority="680">
      <formula>IF(RIGHT(TEXT(AI39,"0.#"),1)=".",TRUE,FALSE)</formula>
    </cfRule>
  </conditionalFormatting>
  <conditionalFormatting sqref="AI40">
    <cfRule type="expression" dxfId="89" priority="681">
      <formula>IF(RIGHT(TEXT(AI40,"0.#"),1)=".",FALSE,TRUE)</formula>
    </cfRule>
    <cfRule type="expression" dxfId="88" priority="682">
      <formula>IF(RIGHT(TEXT(AI40,"0.#"),1)=".",TRUE,FALSE)</formula>
    </cfRule>
  </conditionalFormatting>
  <conditionalFormatting sqref="AM49">
    <cfRule type="expression" dxfId="87" priority="641">
      <formula>IF(RIGHT(TEXT(AM49,"0.#"),1)=".",FALSE,TRUE)</formula>
    </cfRule>
    <cfRule type="expression" dxfId="86" priority="642">
      <formula>IF(RIGHT(TEXT(AM49,"0.#"),1)=".",TRUE,FALSE)</formula>
    </cfRule>
  </conditionalFormatting>
  <conditionalFormatting sqref="AE50 AM50">
    <cfRule type="expression" dxfId="85" priority="639">
      <formula>IF(RIGHT(TEXT(AE50,"0.#"),1)=".",FALSE,TRUE)</formula>
    </cfRule>
    <cfRule type="expression" dxfId="84" priority="640">
      <formula>IF(RIGHT(TEXT(AE50,"0.#"),1)=".",TRUE,FALSE)</formula>
    </cfRule>
  </conditionalFormatting>
  <conditionalFormatting sqref="AI50">
    <cfRule type="expression" dxfId="83" priority="637">
      <formula>IF(RIGHT(TEXT(AI50,"0.#"),1)=".",FALSE,TRUE)</formula>
    </cfRule>
    <cfRule type="expression" dxfId="82" priority="638">
      <formula>IF(RIGHT(TEXT(AI50,"0.#"),1)=".",TRUE,FALSE)</formula>
    </cfRule>
  </conditionalFormatting>
  <conditionalFormatting sqref="AQ50">
    <cfRule type="expression" dxfId="81" priority="635">
      <formula>IF(RIGHT(TEXT(AQ50,"0.#"),1)=".",FALSE,TRUE)</formula>
    </cfRule>
    <cfRule type="expression" dxfId="80" priority="636">
      <formula>IF(RIGHT(TEXT(AQ50,"0.#"),1)=".",TRUE,FALSE)</formula>
    </cfRule>
  </conditionalFormatting>
  <conditionalFormatting sqref="AE49 AQ49">
    <cfRule type="expression" dxfId="79" priority="645">
      <formula>IF(RIGHT(TEXT(AE49,"0.#"),1)=".",FALSE,TRUE)</formula>
    </cfRule>
    <cfRule type="expression" dxfId="78" priority="646">
      <formula>IF(RIGHT(TEXT(AE49,"0.#"),1)=".",TRUE,FALSE)</formula>
    </cfRule>
  </conditionalFormatting>
  <conditionalFormatting sqref="AI49">
    <cfRule type="expression" dxfId="77" priority="643">
      <formula>IF(RIGHT(TEXT(AI49,"0.#"),1)=".",FALSE,TRUE)</formula>
    </cfRule>
    <cfRule type="expression" dxfId="76" priority="644">
      <formula>IF(RIGHT(TEXT(AI49,"0.#"),1)=".",TRUE,FALSE)</formula>
    </cfRule>
  </conditionalFormatting>
  <conditionalFormatting sqref="AE46 AQ46">
    <cfRule type="expression" dxfId="75" priority="633">
      <formula>IF(RIGHT(TEXT(AE46,"0.#"),1)=".",FALSE,TRUE)</formula>
    </cfRule>
    <cfRule type="expression" dxfId="74" priority="634">
      <formula>IF(RIGHT(TEXT(AE46,"0.#"),1)=".",TRUE,FALSE)</formula>
    </cfRule>
  </conditionalFormatting>
  <conditionalFormatting sqref="AI46">
    <cfRule type="expression" dxfId="73" priority="631">
      <formula>IF(RIGHT(TEXT(AI46,"0.#"),1)=".",FALSE,TRUE)</formula>
    </cfRule>
    <cfRule type="expression" dxfId="72" priority="632">
      <formula>IF(RIGHT(TEXT(AI46,"0.#"),1)=".",TRUE,FALSE)</formula>
    </cfRule>
  </conditionalFormatting>
  <conditionalFormatting sqref="AM46">
    <cfRule type="expression" dxfId="71" priority="629">
      <formula>IF(RIGHT(TEXT(AM46,"0.#"),1)=".",FALSE,TRUE)</formula>
    </cfRule>
    <cfRule type="expression" dxfId="70" priority="630">
      <formula>IF(RIGHT(TEXT(AM46,"0.#"),1)=".",TRUE,FALSE)</formula>
    </cfRule>
  </conditionalFormatting>
  <conditionalFormatting sqref="AE47">
    <cfRule type="expression" dxfId="69" priority="627">
      <formula>IF(RIGHT(TEXT(AE47,"0.#"),1)=".",FALSE,TRUE)</formula>
    </cfRule>
    <cfRule type="expression" dxfId="68" priority="628">
      <formula>IF(RIGHT(TEXT(AE47,"0.#"),1)=".",TRUE,FALSE)</formula>
    </cfRule>
  </conditionalFormatting>
  <conditionalFormatting sqref="AI47">
    <cfRule type="expression" dxfId="67" priority="625">
      <formula>IF(RIGHT(TEXT(AI47,"0.#"),1)=".",FALSE,TRUE)</formula>
    </cfRule>
    <cfRule type="expression" dxfId="66" priority="626">
      <formula>IF(RIGHT(TEXT(AI47,"0.#"),1)=".",TRUE,FALSE)</formula>
    </cfRule>
  </conditionalFormatting>
  <conditionalFormatting sqref="AM47">
    <cfRule type="expression" dxfId="65" priority="623">
      <formula>IF(RIGHT(TEXT(AM47,"0.#"),1)=".",FALSE,TRUE)</formula>
    </cfRule>
    <cfRule type="expression" dxfId="64" priority="624">
      <formula>IF(RIGHT(TEXT(AM47,"0.#"),1)=".",TRUE,FALSE)</formula>
    </cfRule>
  </conditionalFormatting>
  <conditionalFormatting sqref="AQ47">
    <cfRule type="expression" dxfId="63" priority="621">
      <formula>IF(RIGHT(TEXT(AQ47,"0.#"),1)=".",FALSE,TRUE)</formula>
    </cfRule>
    <cfRule type="expression" dxfId="62" priority="622">
      <formula>IF(RIGHT(TEXT(AQ47,"0.#"),1)=".",TRUE,FALSE)</formula>
    </cfRule>
  </conditionalFormatting>
  <conditionalFormatting sqref="AU46">
    <cfRule type="expression" dxfId="61" priority="619">
      <formula>IF(RIGHT(TEXT(AU46,"0.#"),1)=".",FALSE,TRUE)</formula>
    </cfRule>
    <cfRule type="expression" dxfId="60" priority="620">
      <formula>IF(RIGHT(TEXT(AU46,"0.#"),1)=".",TRUE,FALSE)</formula>
    </cfRule>
  </conditionalFormatting>
  <conditionalFormatting sqref="AU47">
    <cfRule type="expression" dxfId="59" priority="617">
      <formula>IF(RIGHT(TEXT(AU47,"0.#"),1)=".",FALSE,TRUE)</formula>
    </cfRule>
    <cfRule type="expression" dxfId="58" priority="618">
      <formula>IF(RIGHT(TEXT(AU47,"0.#"),1)=".",TRUE,FALSE)</formula>
    </cfRule>
  </conditionalFormatting>
  <conditionalFormatting sqref="AE53 AQ53">
    <cfRule type="expression" dxfId="57" priority="579">
      <formula>IF(RIGHT(TEXT(AE53,"0.#"),1)=".",FALSE,TRUE)</formula>
    </cfRule>
    <cfRule type="expression" dxfId="56" priority="580">
      <formula>IF(RIGHT(TEXT(AE53,"0.#"),1)=".",TRUE,FALSE)</formula>
    </cfRule>
  </conditionalFormatting>
  <conditionalFormatting sqref="AI53">
    <cfRule type="expression" dxfId="55" priority="577">
      <formula>IF(RIGHT(TEXT(AI53,"0.#"),1)=".",FALSE,TRUE)</formula>
    </cfRule>
    <cfRule type="expression" dxfId="54" priority="578">
      <formula>IF(RIGHT(TEXT(AI53,"0.#"),1)=".",TRUE,FALSE)</formula>
    </cfRule>
  </conditionalFormatting>
  <conditionalFormatting sqref="AM53">
    <cfRule type="expression" dxfId="53" priority="575">
      <formula>IF(RIGHT(TEXT(AM53,"0.#"),1)=".",FALSE,TRUE)</formula>
    </cfRule>
    <cfRule type="expression" dxfId="52" priority="576">
      <formula>IF(RIGHT(TEXT(AM53,"0.#"),1)=".",TRUE,FALSE)</formula>
    </cfRule>
  </conditionalFormatting>
  <conditionalFormatting sqref="AE54">
    <cfRule type="expression" dxfId="51" priority="573">
      <formula>IF(RIGHT(TEXT(AE54,"0.#"),1)=".",FALSE,TRUE)</formula>
    </cfRule>
    <cfRule type="expression" dxfId="50" priority="574">
      <formula>IF(RIGHT(TEXT(AE54,"0.#"),1)=".",TRUE,FALSE)</formula>
    </cfRule>
  </conditionalFormatting>
  <conditionalFormatting sqref="AI54">
    <cfRule type="expression" dxfId="49" priority="571">
      <formula>IF(RIGHT(TEXT(AI54,"0.#"),1)=".",FALSE,TRUE)</formula>
    </cfRule>
    <cfRule type="expression" dxfId="48" priority="572">
      <formula>IF(RIGHT(TEXT(AI54,"0.#"),1)=".",TRUE,FALSE)</formula>
    </cfRule>
  </conditionalFormatting>
  <conditionalFormatting sqref="AM54">
    <cfRule type="expression" dxfId="47" priority="569">
      <formula>IF(RIGHT(TEXT(AM54,"0.#"),1)=".",FALSE,TRUE)</formula>
    </cfRule>
    <cfRule type="expression" dxfId="46" priority="570">
      <formula>IF(RIGHT(TEXT(AM54,"0.#"),1)=".",TRUE,FALSE)</formula>
    </cfRule>
  </conditionalFormatting>
  <conditionalFormatting sqref="AQ54">
    <cfRule type="expression" dxfId="45" priority="567">
      <formula>IF(RIGHT(TEXT(AQ54,"0.#"),1)=".",FALSE,TRUE)</formula>
    </cfRule>
    <cfRule type="expression" dxfId="44" priority="568">
      <formula>IF(RIGHT(TEXT(AQ54,"0.#"),1)=".",TRUE,FALSE)</formula>
    </cfRule>
  </conditionalFormatting>
  <conditionalFormatting sqref="AU53">
    <cfRule type="expression" dxfId="43" priority="565">
      <formula>IF(RIGHT(TEXT(AU53,"0.#"),1)=".",FALSE,TRUE)</formula>
    </cfRule>
    <cfRule type="expression" dxfId="42" priority="566">
      <formula>IF(RIGHT(TEXT(AU53,"0.#"),1)=".",TRUE,FALSE)</formula>
    </cfRule>
  </conditionalFormatting>
  <conditionalFormatting sqref="AU54">
    <cfRule type="expression" dxfId="41" priority="563">
      <formula>IF(RIGHT(TEXT(AU54,"0.#"),1)=".",FALSE,TRUE)</formula>
    </cfRule>
    <cfRule type="expression" dxfId="40" priority="564">
      <formula>IF(RIGHT(TEXT(AU54,"0.#"),1)=".",TRUE,FALSE)</formula>
    </cfRule>
  </conditionalFormatting>
  <conditionalFormatting sqref="AM35">
    <cfRule type="expression" dxfId="39" priority="557">
      <formula>IF(RIGHT(TEXT(AM35,"0.#"),1)=".",FALSE,TRUE)</formula>
    </cfRule>
    <cfRule type="expression" dxfId="38" priority="558">
      <formula>IF(RIGHT(TEXT(AM35,"0.#"),1)=".",TRUE,FALSE)</formula>
    </cfRule>
  </conditionalFormatting>
  <conditionalFormatting sqref="AE36 AM36">
    <cfRule type="expression" dxfId="37" priority="555">
      <formula>IF(RIGHT(TEXT(AE36,"0.#"),1)=".",FALSE,TRUE)</formula>
    </cfRule>
    <cfRule type="expression" dxfId="36" priority="556">
      <formula>IF(RIGHT(TEXT(AE36,"0.#"),1)=".",TRUE,FALSE)</formula>
    </cfRule>
  </conditionalFormatting>
  <conditionalFormatting sqref="AI36">
    <cfRule type="expression" dxfId="35" priority="553">
      <formula>IF(RIGHT(TEXT(AI36,"0.#"),1)=".",FALSE,TRUE)</formula>
    </cfRule>
    <cfRule type="expression" dxfId="34" priority="554">
      <formula>IF(RIGHT(TEXT(AI36,"0.#"),1)=".",TRUE,FALSE)</formula>
    </cfRule>
  </conditionalFormatting>
  <conditionalFormatting sqref="AQ36">
    <cfRule type="expression" dxfId="33" priority="551">
      <formula>IF(RIGHT(TEXT(AQ36,"0.#"),1)=".",FALSE,TRUE)</formula>
    </cfRule>
    <cfRule type="expression" dxfId="32" priority="552">
      <formula>IF(RIGHT(TEXT(AQ36,"0.#"),1)=".",TRUE,FALSE)</formula>
    </cfRule>
  </conditionalFormatting>
  <conditionalFormatting sqref="AE35 AQ35">
    <cfRule type="expression" dxfId="31" priority="561">
      <formula>IF(RIGHT(TEXT(AE35,"0.#"),1)=".",FALSE,TRUE)</formula>
    </cfRule>
    <cfRule type="expression" dxfId="30" priority="562">
      <formula>IF(RIGHT(TEXT(AE35,"0.#"),1)=".",TRUE,FALSE)</formula>
    </cfRule>
  </conditionalFormatting>
  <conditionalFormatting sqref="AI35">
    <cfRule type="expression" dxfId="29" priority="559">
      <formula>IF(RIGHT(TEXT(AI35,"0.#"),1)=".",FALSE,TRUE)</formula>
    </cfRule>
    <cfRule type="expression" dxfId="28" priority="560">
      <formula>IF(RIGHT(TEXT(AI35,"0.#"),1)=".",TRUE,FALSE)</formula>
    </cfRule>
  </conditionalFormatting>
  <conditionalFormatting sqref="AM56">
    <cfRule type="expression" dxfId="27" priority="545">
      <formula>IF(RIGHT(TEXT(AM56,"0.#"),1)=".",FALSE,TRUE)</formula>
    </cfRule>
    <cfRule type="expression" dxfId="26" priority="546">
      <formula>IF(RIGHT(TEXT(AM56,"0.#"),1)=".",TRUE,FALSE)</formula>
    </cfRule>
  </conditionalFormatting>
  <conditionalFormatting sqref="AE57 AM57">
    <cfRule type="expression" dxfId="25" priority="543">
      <formula>IF(RIGHT(TEXT(AE57,"0.#"),1)=".",FALSE,TRUE)</formula>
    </cfRule>
    <cfRule type="expression" dxfId="24" priority="544">
      <formula>IF(RIGHT(TEXT(AE57,"0.#"),1)=".",TRUE,FALSE)</formula>
    </cfRule>
  </conditionalFormatting>
  <conditionalFormatting sqref="AI57">
    <cfRule type="expression" dxfId="23" priority="541">
      <formula>IF(RIGHT(TEXT(AI57,"0.#"),1)=".",FALSE,TRUE)</formula>
    </cfRule>
    <cfRule type="expression" dxfId="22" priority="542">
      <formula>IF(RIGHT(TEXT(AI57,"0.#"),1)=".",TRUE,FALSE)</formula>
    </cfRule>
  </conditionalFormatting>
  <conditionalFormatting sqref="AQ57">
    <cfRule type="expression" dxfId="21" priority="539">
      <formula>IF(RIGHT(TEXT(AQ57,"0.#"),1)=".",FALSE,TRUE)</formula>
    </cfRule>
    <cfRule type="expression" dxfId="20" priority="540">
      <formula>IF(RIGHT(TEXT(AQ57,"0.#"),1)=".",TRUE,FALSE)</formula>
    </cfRule>
  </conditionalFormatting>
  <conditionalFormatting sqref="AE56 AQ56">
    <cfRule type="expression" dxfId="19" priority="549">
      <formula>IF(RIGHT(TEXT(AE56,"0.#"),1)=".",FALSE,TRUE)</formula>
    </cfRule>
    <cfRule type="expression" dxfId="18" priority="550">
      <formula>IF(RIGHT(TEXT(AE56,"0.#"),1)=".",TRUE,FALSE)</formula>
    </cfRule>
  </conditionalFormatting>
  <conditionalFormatting sqref="AI56">
    <cfRule type="expression" dxfId="17" priority="547">
      <formula>IF(RIGHT(TEXT(AI56,"0.#"),1)=".",FALSE,TRUE)</formula>
    </cfRule>
    <cfRule type="expression" dxfId="16" priority="548">
      <formula>IF(RIGHT(TEXT(AI56,"0.#"),1)=".",TRUE,FALSE)</formula>
    </cfRule>
  </conditionalFormatting>
  <conditionalFormatting sqref="Y149:Y156">
    <cfRule type="expression" dxfId="15" priority="15">
      <formula>IF(RIGHT(TEXT(Y149,"0.#"),1)=".",FALSE,TRUE)</formula>
    </cfRule>
    <cfRule type="expression" dxfId="14" priority="16">
      <formula>IF(RIGHT(TEXT(Y149,"0.#"),1)=".",TRUE,FALSE)</formula>
    </cfRule>
  </conditionalFormatting>
  <conditionalFormatting sqref="AL147:AO147">
    <cfRule type="expression" dxfId="13" priority="11">
      <formula>IF(AND(AL147&gt;=0, RIGHT(TEXT(AL147,"0.#"),1)&lt;&gt;"."),TRUE,FALSE)</formula>
    </cfRule>
    <cfRule type="expression" dxfId="12" priority="12">
      <formula>IF(AND(AL147&gt;=0, RIGHT(TEXT(AL147,"0.#"),1)="."),TRUE,FALSE)</formula>
    </cfRule>
    <cfRule type="expression" dxfId="11" priority="13">
      <formula>IF(AND(AL147&lt;0, RIGHT(TEXT(AL147,"0.#"),1)&lt;&gt;"."),TRUE,FALSE)</formula>
    </cfRule>
    <cfRule type="expression" dxfId="10" priority="14">
      <formula>IF(AND(AL147&lt;0, RIGHT(TEXT(AL147,"0.#"),1)="."),TRUE,FALSE)</formula>
    </cfRule>
  </conditionalFormatting>
  <conditionalFormatting sqref="Y147:Y148">
    <cfRule type="expression" dxfId="9" priority="9">
      <formula>IF(RIGHT(TEXT(Y147,"0.#"),1)=".",FALSE,TRUE)</formula>
    </cfRule>
    <cfRule type="expression" dxfId="8" priority="10">
      <formula>IF(RIGHT(TEXT(Y147,"0.#"),1)=".",TRUE,FALSE)</formula>
    </cfRule>
  </conditionalFormatting>
  <conditionalFormatting sqref="AL148:AO148">
    <cfRule type="expression" dxfId="7" priority="5">
      <formula>IF(AND(AL148&gt;=0, RIGHT(TEXT(AL148,"0.#"),1)&lt;&gt;"."),TRUE,FALSE)</formula>
    </cfRule>
    <cfRule type="expression" dxfId="6" priority="6">
      <formula>IF(AND(AL148&gt;=0, RIGHT(TEXT(AL148,"0.#"),1)="."),TRUE,FALSE)</formula>
    </cfRule>
    <cfRule type="expression" dxfId="5" priority="7">
      <formula>IF(AND(AL148&lt;0, RIGHT(TEXT(AL148,"0.#"),1)&lt;&gt;"."),TRUE,FALSE)</formula>
    </cfRule>
    <cfRule type="expression" dxfId="4" priority="8">
      <formula>IF(AND(AL148&lt;0, RIGHT(TEXT(AL148,"0.#"),1)="."),TRUE,FALSE)</formula>
    </cfRule>
  </conditionalFormatting>
  <conditionalFormatting sqref="AL149:AO156">
    <cfRule type="expression" dxfId="3" priority="1">
      <formula>IF(AND(AL149&gt;=0, RIGHT(TEXT(AL149,"0.#"),1)&lt;&gt;"."),TRUE,FALSE)</formula>
    </cfRule>
    <cfRule type="expression" dxfId="2" priority="2">
      <formula>IF(AND(AL149&gt;=0, RIGHT(TEXT(AL149,"0.#"),1)="."),TRUE,FALSE)</formula>
    </cfRule>
    <cfRule type="expression" dxfId="1" priority="3">
      <formula>IF(AND(AL149&lt;0, RIGHT(TEXT(AL149,"0.#"),1)&lt;&gt;"."),TRUE,FALSE)</formula>
    </cfRule>
    <cfRule type="expression" dxfId="0" priority="4">
      <formula>IF(AND(AL149&lt;0, RIGHT(TEXT(AL149,"0.#"),1)="."),TRUE,FALSE)</formula>
    </cfRule>
  </conditionalFormatting>
  <dataValidations count="16">
    <dataValidation type="whole" allowBlank="1" showInputMessage="1" showErrorMessage="1" sqref="O109:P110 AX109:AX111 AA109:AB110 AM109:AN110">
      <formula1>0</formula1>
      <formula2>99</formula2>
    </dataValidation>
    <dataValidation type="whole" allowBlank="1" showInputMessage="1" showErrorMessage="1" sqref="AJ109:AK110 X109:Y110 AJ111 L109:L111 M109:M110 X111 AU109:AV110 J85:J8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5:E95">
      <formula1>T行政事業レビュー推進チームの所見</formula1>
    </dataValidation>
    <dataValidation type="custom" imeMode="disabled" allowBlank="1" showInputMessage="1" showErrorMessage="1" sqref="AH147:AK156 AH160:AK169 AH173:AK182 AH186:AK188">
      <formula1>OR(AND(MOD(IF(ISNUMBER(AH147), AH147, 0.5),1)=0, 0&lt;=AH147), AH147="-")</formula1>
    </dataValidation>
    <dataValidation type="whole" imeMode="disabled" allowBlank="1" showInputMessage="1" showErrorMessage="1" sqref="AW2:AX2">
      <formula1>0</formula1>
      <formula2>99</formula2>
    </dataValidation>
    <dataValidation type="list" allowBlank="1" showInputMessage="1" showErrorMessage="1" sqref="A97:E97">
      <formula1>T所見を踏まえた改善点</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sqref="S5:X5">
      <formula1>T終了年度</formula1>
    </dataValidation>
    <dataValidation type="list" allowBlank="1" showInputMessage="1" showErrorMessage="1" sqref="H85:I89">
      <formula1>T事業番号</formula1>
    </dataValidation>
    <dataValidation type="custom" imeMode="disabled" allowBlank="1" showInputMessage="1" showErrorMessage="1" sqref="AY23 P13:AX13 AR15:AX15 P14:AQ18 AR18:AX18 P19:AJ19 P23:AC29 Y134:AB135 AU134:AX135 Y139:AB140 AU139:AX140 Y147:AB156 AL147:AO156 Y160:AB169 AL160:AO169 Y173:AB182 AL173:AO182 Y186:AB188 AL186:AO188 AQ38:AR38 AU38:AX38 AE39:AX41 AE49:AX49 AE32:AX33 AE53:AX54 AE35:AX35 AE56:AX56 AE46:AX47">
      <formula1>OR(ISNUMBER(P13), P13="-")</formula1>
    </dataValidation>
    <dataValidation type="list" allowBlank="1" showInputMessage="1" showErrorMessage="1" sqref="Q111:R111 AC111:AD111 AO111:AP111">
      <formula1>#REF!</formula1>
    </dataValidation>
    <dataValidation type="custom" allowBlank="1" showInputMessage="1" showErrorMessage="1" errorTitle="法人番号チェック" error="法人番号は13桁の数字で入力してください。" sqref="J186:O188 J173:O182 J160:O169 J147:O156">
      <formula1>OR(J147="-",AND(LEN(J147)=13,IFERROR(SEARCH("-",J147),"")="",IFERROR(SEARCH(".",J147),"")="",ISNUMBER(J147)))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3" max="16383" man="1"/>
    <brk id="93" max="50" man="1"/>
    <brk id="111" max="50" man="1"/>
    <brk id="142" max="50" man="1"/>
    <brk id="170"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U110:V110 I110:J110 AG110:AH110 AR110:AS110</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入力規則等!$AG$2:$AG$13</xm:f>
          </x14:formula1>
          <xm:sqref>AC147:AG156 AC160:AG169 AC173:AG182 AC186:AG188</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入力規則等!$U$13:$U$35</xm:f>
          </x14:formula1>
          <xm:sqref>AJ2:AM2 E85:G89 AE111:AG111 G111:I111 AQ111:AS111 S111:U111</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入力規則等!$U$49</xm:f>
          </x14:formula1>
          <xm:sqref>C85:D89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385</v>
      </c>
      <c r="AA1" s="27" t="s">
        <v>74</v>
      </c>
      <c r="AB1" s="27" t="s">
        <v>386</v>
      </c>
      <c r="AC1" s="27" t="s">
        <v>31</v>
      </c>
      <c r="AD1" s="26"/>
      <c r="AE1" s="27" t="s">
        <v>43</v>
      </c>
      <c r="AF1" s="28"/>
      <c r="AG1" s="37" t="s">
        <v>169</v>
      </c>
      <c r="AI1" s="37" t="s">
        <v>172</v>
      </c>
      <c r="AK1" s="37" t="s">
        <v>176</v>
      </c>
      <c r="AM1" s="52"/>
      <c r="AN1" s="52"/>
      <c r="AP1" s="26" t="s">
        <v>213</v>
      </c>
    </row>
    <row r="2" spans="1:42" ht="13.5" customHeight="1" x14ac:dyDescent="0.15">
      <c r="A2" s="14" t="s">
        <v>77</v>
      </c>
      <c r="B2" s="15"/>
      <c r="C2" s="13" t="str">
        <f>IF(B2="","",A2)</f>
        <v/>
      </c>
      <c r="D2" s="13" t="str">
        <f>IF(C2="","",IF(D1&lt;&gt;"",CONCATENATE(D1,"、",C2),C2))</f>
        <v/>
      </c>
      <c r="F2" s="12" t="s">
        <v>64</v>
      </c>
      <c r="G2" s="17" t="s">
        <v>585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255</v>
      </c>
      <c r="AB2" s="60" t="s">
        <v>480</v>
      </c>
      <c r="AC2" s="61" t="s">
        <v>126</v>
      </c>
      <c r="AD2" s="26"/>
      <c r="AE2" s="32" t="s">
        <v>157</v>
      </c>
      <c r="AF2" s="28"/>
      <c r="AG2" s="38" t="s">
        <v>221</v>
      </c>
      <c r="AI2" s="37" t="s">
        <v>252</v>
      </c>
      <c r="AK2" s="37" t="s">
        <v>177</v>
      </c>
      <c r="AM2" s="52"/>
      <c r="AN2" s="52"/>
      <c r="AP2" s="38" t="s">
        <v>221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585</v>
      </c>
      <c r="R3" s="13" t="str">
        <f t="shared" ref="R3:R8" si="3">IF(Q3="","",P3)</f>
        <v>委託・請負</v>
      </c>
      <c r="S3" s="13" t="str">
        <f t="shared" ref="S3:S8" si="4">IF(R3="",S2,IF(S2&lt;&gt;"",CONCATENATE(S2,"、",R3),R3))</f>
        <v>委託・請負</v>
      </c>
      <c r="T3" s="13"/>
      <c r="U3" s="30" t="s">
        <v>511</v>
      </c>
      <c r="W3" s="30" t="s">
        <v>136</v>
      </c>
      <c r="Y3" s="30" t="s">
        <v>61</v>
      </c>
      <c r="Z3" s="30" t="s">
        <v>387</v>
      </c>
      <c r="AA3" s="60" t="s">
        <v>353</v>
      </c>
      <c r="AB3" s="60" t="s">
        <v>481</v>
      </c>
      <c r="AC3" s="61" t="s">
        <v>127</v>
      </c>
      <c r="AD3" s="26"/>
      <c r="AE3" s="32" t="s">
        <v>158</v>
      </c>
      <c r="AF3" s="28"/>
      <c r="AG3" s="38" t="s">
        <v>222</v>
      </c>
      <c r="AI3" s="37" t="s">
        <v>171</v>
      </c>
      <c r="AK3" s="37" t="str">
        <f>CHAR(CODE(AK2)+1)</f>
        <v>B</v>
      </c>
      <c r="AM3" s="52"/>
      <c r="AN3" s="52"/>
      <c r="AP3" s="38" t="s">
        <v>222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585</v>
      </c>
      <c r="R4" s="13" t="str">
        <f t="shared" si="3"/>
        <v>補助</v>
      </c>
      <c r="S4" s="13" t="str">
        <f t="shared" si="4"/>
        <v>委託・請負、補助</v>
      </c>
      <c r="T4" s="13"/>
      <c r="U4" s="30" t="s">
        <v>563</v>
      </c>
      <c r="W4" s="30" t="s">
        <v>137</v>
      </c>
      <c r="Y4" s="30" t="s">
        <v>260</v>
      </c>
      <c r="Z4" s="30" t="s">
        <v>388</v>
      </c>
      <c r="AA4" s="60" t="s">
        <v>354</v>
      </c>
      <c r="AB4" s="60" t="s">
        <v>482</v>
      </c>
      <c r="AC4" s="60" t="s">
        <v>128</v>
      </c>
      <c r="AD4" s="26"/>
      <c r="AE4" s="32" t="s">
        <v>159</v>
      </c>
      <c r="AF4" s="28"/>
      <c r="AG4" s="38" t="s">
        <v>223</v>
      </c>
      <c r="AI4" s="37" t="s">
        <v>173</v>
      </c>
      <c r="AK4" s="37" t="str">
        <f t="shared" ref="AK4:AK49" si="7">CHAR(CODE(AK3)+1)</f>
        <v>C</v>
      </c>
      <c r="AM4" s="52"/>
      <c r="AN4" s="52"/>
      <c r="AP4" s="38" t="s">
        <v>223</v>
      </c>
    </row>
    <row r="5" spans="1:42" ht="13.5" customHeight="1" x14ac:dyDescent="0.15">
      <c r="A5" s="14" t="s">
        <v>80</v>
      </c>
      <c r="B5" s="15" t="s">
        <v>585</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535</v>
      </c>
      <c r="Y5" s="30" t="s">
        <v>261</v>
      </c>
      <c r="Z5" s="30" t="s">
        <v>389</v>
      </c>
      <c r="AA5" s="60" t="s">
        <v>355</v>
      </c>
      <c r="AB5" s="60" t="s">
        <v>483</v>
      </c>
      <c r="AC5" s="60" t="s">
        <v>160</v>
      </c>
      <c r="AD5" s="29"/>
      <c r="AE5" s="32" t="s">
        <v>233</v>
      </c>
      <c r="AF5" s="28"/>
      <c r="AG5" s="38" t="s">
        <v>224</v>
      </c>
      <c r="AI5" s="37" t="s">
        <v>258</v>
      </c>
      <c r="AK5" s="37" t="str">
        <f t="shared" si="7"/>
        <v>D</v>
      </c>
      <c r="AP5" s="38" t="s">
        <v>224</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t="s">
        <v>585</v>
      </c>
      <c r="R6" s="13" t="str">
        <f t="shared" si="3"/>
        <v>交付</v>
      </c>
      <c r="S6" s="13" t="str">
        <f t="shared" si="4"/>
        <v>委託・請負、補助、交付</v>
      </c>
      <c r="T6" s="13"/>
      <c r="U6" s="30" t="s">
        <v>235</v>
      </c>
      <c r="W6" s="30" t="s">
        <v>537</v>
      </c>
      <c r="Y6" s="30" t="s">
        <v>262</v>
      </c>
      <c r="Z6" s="30" t="s">
        <v>390</v>
      </c>
      <c r="AA6" s="60" t="s">
        <v>356</v>
      </c>
      <c r="AB6" s="60" t="s">
        <v>484</v>
      </c>
      <c r="AC6" s="60" t="s">
        <v>129</v>
      </c>
      <c r="AD6" s="29"/>
      <c r="AE6" s="32" t="s">
        <v>231</v>
      </c>
      <c r="AF6" s="28"/>
      <c r="AG6" s="38" t="s">
        <v>225</v>
      </c>
      <c r="AI6" s="37" t="s">
        <v>259</v>
      </c>
      <c r="AK6" s="37" t="str">
        <f>CHAR(CODE(AK5)+1)</f>
        <v>E</v>
      </c>
      <c r="AP6" s="38" t="s">
        <v>225</v>
      </c>
    </row>
    <row r="7" spans="1:42" ht="13.5" customHeight="1" x14ac:dyDescent="0.15">
      <c r="A7" s="14" t="s">
        <v>82</v>
      </c>
      <c r="B7" s="15"/>
      <c r="C7" s="13" t="str">
        <f t="shared" si="0"/>
        <v/>
      </c>
      <c r="D7" s="13" t="str">
        <f t="shared" si="8"/>
        <v>海洋政策</v>
      </c>
      <c r="F7" s="18" t="s">
        <v>184</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委託・請負、補助、交付</v>
      </c>
      <c r="T7" s="13"/>
      <c r="U7" s="30"/>
      <c r="W7" s="30" t="s">
        <v>138</v>
      </c>
      <c r="Y7" s="30" t="s">
        <v>263</v>
      </c>
      <c r="Z7" s="30" t="s">
        <v>391</v>
      </c>
      <c r="AA7" s="60" t="s">
        <v>357</v>
      </c>
      <c r="AB7" s="60" t="s">
        <v>485</v>
      </c>
      <c r="AC7" s="29"/>
      <c r="AD7" s="29"/>
      <c r="AE7" s="30" t="s">
        <v>129</v>
      </c>
      <c r="AF7" s="28"/>
      <c r="AG7" s="38" t="s">
        <v>226</v>
      </c>
      <c r="AH7" s="55"/>
      <c r="AI7" s="38" t="s">
        <v>248</v>
      </c>
      <c r="AK7" s="37" t="str">
        <f>CHAR(CODE(AK6)+1)</f>
        <v>F</v>
      </c>
      <c r="AP7" s="38" t="s">
        <v>226</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委託・請負、補助、交付</v>
      </c>
      <c r="T8" s="13"/>
      <c r="U8" s="30" t="s">
        <v>256</v>
      </c>
      <c r="W8" s="30" t="s">
        <v>139</v>
      </c>
      <c r="Y8" s="30" t="s">
        <v>264</v>
      </c>
      <c r="Z8" s="30" t="s">
        <v>392</v>
      </c>
      <c r="AA8" s="60" t="s">
        <v>358</v>
      </c>
      <c r="AB8" s="60" t="s">
        <v>486</v>
      </c>
      <c r="AC8" s="29"/>
      <c r="AD8" s="29"/>
      <c r="AE8" s="29"/>
      <c r="AF8" s="28"/>
      <c r="AG8" s="38" t="s">
        <v>227</v>
      </c>
      <c r="AI8" s="37" t="s">
        <v>249</v>
      </c>
      <c r="AK8" s="37" t="str">
        <f t="shared" si="7"/>
        <v>G</v>
      </c>
      <c r="AP8" s="38" t="s">
        <v>227</v>
      </c>
    </row>
    <row r="9" spans="1:42" ht="13.5" customHeight="1" x14ac:dyDescent="0.15">
      <c r="A9" s="14" t="s">
        <v>84</v>
      </c>
      <c r="B9" s="15"/>
      <c r="C9" s="13" t="str">
        <f t="shared" si="0"/>
        <v/>
      </c>
      <c r="D9" s="13" t="str">
        <f t="shared" si="8"/>
        <v>海洋政策</v>
      </c>
      <c r="F9" s="18" t="s">
        <v>185</v>
      </c>
      <c r="G9" s="17"/>
      <c r="H9" s="13" t="str">
        <f t="shared" si="1"/>
        <v/>
      </c>
      <c r="I9" s="13" t="str">
        <f t="shared" si="5"/>
        <v>一般会計</v>
      </c>
      <c r="K9" s="14" t="s">
        <v>101</v>
      </c>
      <c r="L9" s="15"/>
      <c r="M9" s="13" t="str">
        <f t="shared" si="2"/>
        <v/>
      </c>
      <c r="N9" s="13" t="str">
        <f t="shared" si="6"/>
        <v/>
      </c>
      <c r="O9" s="13"/>
      <c r="P9" s="13"/>
      <c r="Q9" s="19"/>
      <c r="T9" s="13"/>
      <c r="U9" s="30" t="s">
        <v>257</v>
      </c>
      <c r="W9" s="30" t="s">
        <v>140</v>
      </c>
      <c r="Y9" s="30" t="s">
        <v>265</v>
      </c>
      <c r="Z9" s="30" t="s">
        <v>393</v>
      </c>
      <c r="AA9" s="60" t="s">
        <v>359</v>
      </c>
      <c r="AB9" s="60" t="s">
        <v>487</v>
      </c>
      <c r="AC9" s="29"/>
      <c r="AD9" s="29"/>
      <c r="AE9" s="29"/>
      <c r="AF9" s="28"/>
      <c r="AG9" s="38" t="s">
        <v>228</v>
      </c>
      <c r="AI9" s="51"/>
      <c r="AK9" s="37" t="str">
        <f t="shared" si="7"/>
        <v>H</v>
      </c>
      <c r="AP9" s="38" t="s">
        <v>228</v>
      </c>
    </row>
    <row r="10" spans="1:42" ht="13.5" customHeight="1" x14ac:dyDescent="0.15">
      <c r="A10" s="14" t="s">
        <v>203</v>
      </c>
      <c r="B10" s="15"/>
      <c r="C10" s="13" t="str">
        <f t="shared" si="0"/>
        <v/>
      </c>
      <c r="D10" s="13" t="str">
        <f t="shared" si="8"/>
        <v>海洋政策</v>
      </c>
      <c r="F10" s="18" t="s">
        <v>108</v>
      </c>
      <c r="G10" s="17"/>
      <c r="H10" s="13" t="str">
        <f t="shared" si="1"/>
        <v/>
      </c>
      <c r="I10" s="13" t="str">
        <f t="shared" si="5"/>
        <v>一般会計</v>
      </c>
      <c r="K10" s="14" t="s">
        <v>204</v>
      </c>
      <c r="L10" s="15"/>
      <c r="M10" s="13" t="str">
        <f t="shared" si="2"/>
        <v/>
      </c>
      <c r="N10" s="13" t="str">
        <f t="shared" si="6"/>
        <v/>
      </c>
      <c r="O10" s="13"/>
      <c r="P10" s="13" t="str">
        <f>S8</f>
        <v>委託・請負、補助、交付</v>
      </c>
      <c r="Q10" s="19"/>
      <c r="T10" s="13"/>
      <c r="W10" s="30" t="s">
        <v>141</v>
      </c>
      <c r="Y10" s="30" t="s">
        <v>266</v>
      </c>
      <c r="Z10" s="30" t="s">
        <v>394</v>
      </c>
      <c r="AA10" s="60" t="s">
        <v>360</v>
      </c>
      <c r="AB10" s="60" t="s">
        <v>488</v>
      </c>
      <c r="AC10" s="29"/>
      <c r="AD10" s="29"/>
      <c r="AE10" s="29"/>
      <c r="AF10" s="28"/>
      <c r="AG10" s="38" t="s">
        <v>216</v>
      </c>
      <c r="AK10" s="37" t="str">
        <f t="shared" si="7"/>
        <v>I</v>
      </c>
      <c r="AP10" s="37" t="s">
        <v>214</v>
      </c>
    </row>
    <row r="11" spans="1:42" ht="13.5" customHeight="1" x14ac:dyDescent="0.15">
      <c r="A11" s="14" t="s">
        <v>85</v>
      </c>
      <c r="B11" s="15"/>
      <c r="C11" s="13" t="str">
        <f t="shared" si="0"/>
        <v/>
      </c>
      <c r="D11" s="13" t="str">
        <f t="shared" si="8"/>
        <v>海洋政策</v>
      </c>
      <c r="F11" s="18" t="s">
        <v>109</v>
      </c>
      <c r="G11" s="17"/>
      <c r="H11" s="13" t="str">
        <f t="shared" si="1"/>
        <v/>
      </c>
      <c r="I11" s="13" t="str">
        <f t="shared" si="5"/>
        <v>一般会計</v>
      </c>
      <c r="K11" s="14" t="s">
        <v>102</v>
      </c>
      <c r="L11" s="15" t="s">
        <v>585</v>
      </c>
      <c r="M11" s="13" t="str">
        <f t="shared" si="2"/>
        <v>その他の事項経費</v>
      </c>
      <c r="N11" s="13" t="str">
        <f t="shared" si="6"/>
        <v>その他の事項経費</v>
      </c>
      <c r="O11" s="13"/>
      <c r="P11" s="13"/>
      <c r="Q11" s="19"/>
      <c r="T11" s="13"/>
      <c r="W11" s="30" t="s">
        <v>560</v>
      </c>
      <c r="Y11" s="30" t="s">
        <v>267</v>
      </c>
      <c r="Z11" s="30" t="s">
        <v>395</v>
      </c>
      <c r="AA11" s="60" t="s">
        <v>361</v>
      </c>
      <c r="AB11" s="60" t="s">
        <v>489</v>
      </c>
      <c r="AC11" s="29"/>
      <c r="AD11" s="29"/>
      <c r="AE11" s="29"/>
      <c r="AF11" s="28"/>
      <c r="AG11" s="37" t="s">
        <v>219</v>
      </c>
      <c r="AK11" s="37" t="str">
        <f t="shared" si="7"/>
        <v>J</v>
      </c>
    </row>
    <row r="12" spans="1:42" ht="13.5" customHeight="1" x14ac:dyDescent="0.15">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7" t="s">
        <v>512</v>
      </c>
      <c r="W12" s="30" t="s">
        <v>142</v>
      </c>
      <c r="Y12" s="30" t="s">
        <v>268</v>
      </c>
      <c r="Z12" s="30" t="s">
        <v>396</v>
      </c>
      <c r="AA12" s="60" t="s">
        <v>362</v>
      </c>
      <c r="AB12" s="60" t="s">
        <v>490</v>
      </c>
      <c r="AC12" s="29"/>
      <c r="AD12" s="29"/>
      <c r="AE12" s="29"/>
      <c r="AF12" s="28"/>
      <c r="AG12" s="37" t="s">
        <v>217</v>
      </c>
      <c r="AK12" s="37" t="str">
        <f t="shared" si="7"/>
        <v>K</v>
      </c>
    </row>
    <row r="13" spans="1:42" ht="13.5" customHeight="1" x14ac:dyDescent="0.15">
      <c r="A13" s="14" t="s">
        <v>87</v>
      </c>
      <c r="B13" s="15"/>
      <c r="C13" s="13" t="str">
        <f t="shared" si="9"/>
        <v/>
      </c>
      <c r="D13" s="13" t="str">
        <f t="shared" si="8"/>
        <v>海洋政策</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269</v>
      </c>
      <c r="Z13" s="30" t="s">
        <v>397</v>
      </c>
      <c r="AA13" s="60" t="s">
        <v>363</v>
      </c>
      <c r="AB13" s="60" t="s">
        <v>491</v>
      </c>
      <c r="AC13" s="29"/>
      <c r="AD13" s="29"/>
      <c r="AE13" s="29"/>
      <c r="AF13" s="28"/>
      <c r="AG13" s="37" t="s">
        <v>218</v>
      </c>
      <c r="AK13" s="37" t="str">
        <f t="shared" si="7"/>
        <v>L</v>
      </c>
    </row>
    <row r="14" spans="1:42" ht="13.5" customHeight="1" x14ac:dyDescent="0.15">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0" t="s">
        <v>513</v>
      </c>
      <c r="W14" s="30" t="s">
        <v>144</v>
      </c>
      <c r="Y14" s="30" t="s">
        <v>270</v>
      </c>
      <c r="Z14" s="30" t="s">
        <v>398</v>
      </c>
      <c r="AA14" s="60" t="s">
        <v>364</v>
      </c>
      <c r="AB14" s="60" t="s">
        <v>492</v>
      </c>
      <c r="AC14" s="29"/>
      <c r="AD14" s="29"/>
      <c r="AE14" s="29"/>
      <c r="AF14" s="28"/>
      <c r="AG14" s="51"/>
      <c r="AK14" s="37" t="str">
        <f t="shared" si="7"/>
        <v>M</v>
      </c>
    </row>
    <row r="15" spans="1:42" ht="13.5" customHeight="1" x14ac:dyDescent="0.15">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0" t="s">
        <v>514</v>
      </c>
      <c r="W15" s="30" t="s">
        <v>145</v>
      </c>
      <c r="Y15" s="30" t="s">
        <v>271</v>
      </c>
      <c r="Z15" s="30" t="s">
        <v>399</v>
      </c>
      <c r="AA15" s="60" t="s">
        <v>365</v>
      </c>
      <c r="AB15" s="60" t="s">
        <v>493</v>
      </c>
      <c r="AC15" s="29"/>
      <c r="AD15" s="29"/>
      <c r="AE15" s="29"/>
      <c r="AF15" s="28"/>
      <c r="AG15" s="52"/>
      <c r="AK15" s="37" t="str">
        <f t="shared" si="7"/>
        <v>N</v>
      </c>
    </row>
    <row r="16" spans="1:42" ht="13.5" customHeight="1" x14ac:dyDescent="0.15">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0" t="s">
        <v>515</v>
      </c>
      <c r="W16" s="30" t="s">
        <v>146</v>
      </c>
      <c r="Y16" s="30" t="s">
        <v>272</v>
      </c>
      <c r="Z16" s="30" t="s">
        <v>400</v>
      </c>
      <c r="AA16" s="60" t="s">
        <v>366</v>
      </c>
      <c r="AB16" s="60" t="s">
        <v>494</v>
      </c>
      <c r="AC16" s="29"/>
      <c r="AD16" s="29"/>
      <c r="AE16" s="29"/>
      <c r="AF16" s="28"/>
      <c r="AG16" s="52"/>
      <c r="AK16" s="37" t="str">
        <f t="shared" si="7"/>
        <v>O</v>
      </c>
    </row>
    <row r="17" spans="1:37" ht="13.5" customHeight="1" x14ac:dyDescent="0.15">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0" t="s">
        <v>533</v>
      </c>
      <c r="W17" s="30" t="s">
        <v>147</v>
      </c>
      <c r="Y17" s="30" t="s">
        <v>273</v>
      </c>
      <c r="Z17" s="30" t="s">
        <v>401</v>
      </c>
      <c r="AA17" s="60" t="s">
        <v>367</v>
      </c>
      <c r="AB17" s="60" t="s">
        <v>495</v>
      </c>
      <c r="AC17" s="29"/>
      <c r="AD17" s="29"/>
      <c r="AE17" s="29"/>
      <c r="AF17" s="28"/>
      <c r="AG17" s="52"/>
      <c r="AK17" s="37" t="str">
        <f t="shared" si="7"/>
        <v>P</v>
      </c>
    </row>
    <row r="18" spans="1:37" ht="13.5" customHeight="1" x14ac:dyDescent="0.15">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0" t="s">
        <v>516</v>
      </c>
      <c r="W18" s="30" t="s">
        <v>148</v>
      </c>
      <c r="Y18" s="30" t="s">
        <v>274</v>
      </c>
      <c r="Z18" s="30" t="s">
        <v>402</v>
      </c>
      <c r="AA18" s="60" t="s">
        <v>368</v>
      </c>
      <c r="AB18" s="60" t="s">
        <v>496</v>
      </c>
      <c r="AC18" s="29"/>
      <c r="AD18" s="29"/>
      <c r="AE18" s="29"/>
      <c r="AF18" s="28"/>
      <c r="AK18" s="37" t="str">
        <f t="shared" si="7"/>
        <v>Q</v>
      </c>
    </row>
    <row r="19" spans="1:37" ht="13.5" customHeight="1" x14ac:dyDescent="0.15">
      <c r="A19" s="14" t="s">
        <v>195</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0" t="s">
        <v>517</v>
      </c>
      <c r="W19" s="30" t="s">
        <v>149</v>
      </c>
      <c r="Y19" s="30" t="s">
        <v>275</v>
      </c>
      <c r="Z19" s="30" t="s">
        <v>403</v>
      </c>
      <c r="AA19" s="60" t="s">
        <v>369</v>
      </c>
      <c r="AB19" s="60" t="s">
        <v>497</v>
      </c>
      <c r="AC19" s="29"/>
      <c r="AD19" s="29"/>
      <c r="AE19" s="29"/>
      <c r="AF19" s="28"/>
      <c r="AK19" s="37" t="str">
        <f t="shared" si="7"/>
        <v>R</v>
      </c>
    </row>
    <row r="20" spans="1:37" ht="13.5" customHeight="1" x14ac:dyDescent="0.15">
      <c r="A20" s="14" t="s">
        <v>196</v>
      </c>
      <c r="B20" s="15"/>
      <c r="C20" s="13" t="str">
        <f t="shared" si="9"/>
        <v/>
      </c>
      <c r="D20" s="13" t="str">
        <f t="shared" si="8"/>
        <v>海洋政策</v>
      </c>
      <c r="F20" s="18" t="s">
        <v>194</v>
      </c>
      <c r="G20" s="17"/>
      <c r="H20" s="13" t="str">
        <f t="shared" si="1"/>
        <v/>
      </c>
      <c r="I20" s="13" t="str">
        <f t="shared" si="5"/>
        <v>一般会計</v>
      </c>
      <c r="K20" s="13"/>
      <c r="L20" s="13"/>
      <c r="O20" s="13"/>
      <c r="P20" s="13"/>
      <c r="Q20" s="19"/>
      <c r="T20" s="13"/>
      <c r="U20" s="30" t="s">
        <v>518</v>
      </c>
      <c r="W20" s="30" t="s">
        <v>150</v>
      </c>
      <c r="Y20" s="30" t="s">
        <v>276</v>
      </c>
      <c r="Z20" s="30" t="s">
        <v>404</v>
      </c>
      <c r="AA20" s="60" t="s">
        <v>370</v>
      </c>
      <c r="AB20" s="60" t="s">
        <v>498</v>
      </c>
      <c r="AC20" s="29"/>
      <c r="AD20" s="29"/>
      <c r="AE20" s="29"/>
      <c r="AF20" s="28"/>
      <c r="AK20" s="37" t="str">
        <f t="shared" si="7"/>
        <v>S</v>
      </c>
    </row>
    <row r="21" spans="1:37" ht="13.5" customHeight="1" x14ac:dyDescent="0.15">
      <c r="A21" s="14" t="s">
        <v>197</v>
      </c>
      <c r="B21" s="15"/>
      <c r="C21" s="13" t="str">
        <f t="shared" si="9"/>
        <v/>
      </c>
      <c r="D21" s="13" t="str">
        <f t="shared" si="8"/>
        <v>海洋政策</v>
      </c>
      <c r="F21" s="18" t="s">
        <v>118</v>
      </c>
      <c r="G21" s="17"/>
      <c r="H21" s="13" t="str">
        <f t="shared" si="1"/>
        <v/>
      </c>
      <c r="I21" s="13" t="str">
        <f t="shared" si="5"/>
        <v>一般会計</v>
      </c>
      <c r="K21" s="13"/>
      <c r="L21" s="13"/>
      <c r="O21" s="13"/>
      <c r="P21" s="13"/>
      <c r="Q21" s="19"/>
      <c r="T21" s="13"/>
      <c r="U21" s="30" t="s">
        <v>519</v>
      </c>
      <c r="W21" s="30" t="s">
        <v>151</v>
      </c>
      <c r="Y21" s="30" t="s">
        <v>277</v>
      </c>
      <c r="Z21" s="30" t="s">
        <v>405</v>
      </c>
      <c r="AA21" s="60" t="s">
        <v>371</v>
      </c>
      <c r="AB21" s="60" t="s">
        <v>499</v>
      </c>
      <c r="AC21" s="29"/>
      <c r="AD21" s="29"/>
      <c r="AE21" s="29"/>
      <c r="AF21" s="28"/>
      <c r="AK21" s="37" t="str">
        <f t="shared" si="7"/>
        <v>T</v>
      </c>
    </row>
    <row r="22" spans="1:37" ht="13.5" customHeight="1" x14ac:dyDescent="0.15">
      <c r="A22" s="14" t="s">
        <v>198</v>
      </c>
      <c r="B22" s="15"/>
      <c r="C22" s="13" t="str">
        <f t="shared" si="9"/>
        <v/>
      </c>
      <c r="D22" s="13" t="str">
        <f>IF(C22="",D21,IF(D21&lt;&gt;"",CONCATENATE(D21,"、",C22),C22))</f>
        <v>海洋政策</v>
      </c>
      <c r="F22" s="18" t="s">
        <v>119</v>
      </c>
      <c r="G22" s="17"/>
      <c r="H22" s="13" t="str">
        <f t="shared" si="1"/>
        <v/>
      </c>
      <c r="I22" s="13" t="str">
        <f t="shared" si="5"/>
        <v>一般会計</v>
      </c>
      <c r="K22" s="13"/>
      <c r="L22" s="13"/>
      <c r="O22" s="13"/>
      <c r="P22" s="13"/>
      <c r="Q22" s="19"/>
      <c r="T22" s="13"/>
      <c r="U22" s="30" t="s">
        <v>562</v>
      </c>
      <c r="W22" s="30" t="s">
        <v>152</v>
      </c>
      <c r="Y22" s="30" t="s">
        <v>278</v>
      </c>
      <c r="Z22" s="30" t="s">
        <v>406</v>
      </c>
      <c r="AA22" s="60" t="s">
        <v>372</v>
      </c>
      <c r="AB22" s="60" t="s">
        <v>500</v>
      </c>
      <c r="AC22" s="29"/>
      <c r="AD22" s="29"/>
      <c r="AE22" s="29"/>
      <c r="AF22" s="28"/>
      <c r="AK22" s="37" t="str">
        <f t="shared" si="7"/>
        <v>U</v>
      </c>
    </row>
    <row r="23" spans="1:37" ht="13.5" customHeight="1" x14ac:dyDescent="0.15">
      <c r="A23" s="58" t="s">
        <v>250</v>
      </c>
      <c r="B23" s="15"/>
      <c r="C23" s="13" t="str">
        <f t="shared" si="9"/>
        <v/>
      </c>
      <c r="D23" s="13" t="str">
        <f>IF(C23="",D22,IF(D22&lt;&gt;"",CONCATENATE(D22,"、",C23),C23))</f>
        <v>海洋政策</v>
      </c>
      <c r="F23" s="18" t="s">
        <v>120</v>
      </c>
      <c r="G23" s="17"/>
      <c r="H23" s="13" t="str">
        <f t="shared" si="1"/>
        <v/>
      </c>
      <c r="I23" s="13" t="str">
        <f t="shared" si="5"/>
        <v>一般会計</v>
      </c>
      <c r="K23" s="13"/>
      <c r="L23" s="13"/>
      <c r="O23" s="13"/>
      <c r="P23" s="13"/>
      <c r="Q23" s="19"/>
      <c r="T23" s="13"/>
      <c r="U23" s="30" t="s">
        <v>520</v>
      </c>
      <c r="W23" s="30" t="s">
        <v>153</v>
      </c>
      <c r="Y23" s="30" t="s">
        <v>279</v>
      </c>
      <c r="Z23" s="30" t="s">
        <v>407</v>
      </c>
      <c r="AA23" s="60" t="s">
        <v>373</v>
      </c>
      <c r="AB23" s="60" t="s">
        <v>501</v>
      </c>
      <c r="AC23" s="29"/>
      <c r="AD23" s="29"/>
      <c r="AE23" s="29"/>
      <c r="AF23" s="28"/>
      <c r="AK23" s="37" t="str">
        <f t="shared" si="7"/>
        <v>V</v>
      </c>
    </row>
    <row r="24" spans="1:37" ht="13.5" customHeight="1" x14ac:dyDescent="0.15">
      <c r="A24" s="69"/>
      <c r="B24" s="56"/>
      <c r="F24" s="18" t="s">
        <v>253</v>
      </c>
      <c r="G24" s="17"/>
      <c r="H24" s="13" t="str">
        <f t="shared" si="1"/>
        <v/>
      </c>
      <c r="I24" s="13" t="str">
        <f t="shared" si="5"/>
        <v>一般会計</v>
      </c>
      <c r="K24" s="13"/>
      <c r="L24" s="13"/>
      <c r="O24" s="13"/>
      <c r="P24" s="13"/>
      <c r="Q24" s="19"/>
      <c r="T24" s="13"/>
      <c r="U24" s="30" t="s">
        <v>521</v>
      </c>
      <c r="W24" s="30" t="s">
        <v>154</v>
      </c>
      <c r="Y24" s="30" t="s">
        <v>280</v>
      </c>
      <c r="Z24" s="30" t="s">
        <v>408</v>
      </c>
      <c r="AA24" s="60" t="s">
        <v>374</v>
      </c>
      <c r="AB24" s="60" t="s">
        <v>502</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522</v>
      </c>
      <c r="W25" s="50"/>
      <c r="Y25" s="30" t="s">
        <v>281</v>
      </c>
      <c r="Z25" s="30" t="s">
        <v>409</v>
      </c>
      <c r="AA25" s="60" t="s">
        <v>375</v>
      </c>
      <c r="AB25" s="60" t="s">
        <v>503</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523</v>
      </c>
      <c r="Y26" s="30" t="s">
        <v>282</v>
      </c>
      <c r="Z26" s="30" t="s">
        <v>410</v>
      </c>
      <c r="AA26" s="60" t="s">
        <v>376</v>
      </c>
      <c r="AB26" s="60" t="s">
        <v>504</v>
      </c>
      <c r="AC26" s="29"/>
      <c r="AD26" s="29"/>
      <c r="AE26" s="29"/>
      <c r="AF26" s="28"/>
      <c r="AK26" s="37" t="str">
        <f t="shared" si="7"/>
        <v>Y</v>
      </c>
    </row>
    <row r="27" spans="1:37" ht="13.5" customHeight="1" x14ac:dyDescent="0.15">
      <c r="A27" s="13" t="str">
        <f>IF(D23="", "-", D23)</f>
        <v>海洋政策</v>
      </c>
      <c r="B27" s="13"/>
      <c r="F27" s="18" t="s">
        <v>123</v>
      </c>
      <c r="G27" s="17"/>
      <c r="H27" s="13" t="str">
        <f t="shared" si="1"/>
        <v/>
      </c>
      <c r="I27" s="13" t="str">
        <f t="shared" si="5"/>
        <v>一般会計</v>
      </c>
      <c r="K27" s="13"/>
      <c r="L27" s="13"/>
      <c r="O27" s="13"/>
      <c r="P27" s="13"/>
      <c r="Q27" s="19"/>
      <c r="T27" s="13"/>
      <c r="U27" s="30" t="s">
        <v>524</v>
      </c>
      <c r="Y27" s="30" t="s">
        <v>283</v>
      </c>
      <c r="Z27" s="30" t="s">
        <v>411</v>
      </c>
      <c r="AA27" s="60" t="s">
        <v>377</v>
      </c>
      <c r="AB27" s="60" t="s">
        <v>505</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525</v>
      </c>
      <c r="Y28" s="30" t="s">
        <v>284</v>
      </c>
      <c r="Z28" s="30" t="s">
        <v>412</v>
      </c>
      <c r="AA28" s="60" t="s">
        <v>378</v>
      </c>
      <c r="AB28" s="60" t="s">
        <v>506</v>
      </c>
      <c r="AC28" s="29"/>
      <c r="AD28" s="29"/>
      <c r="AE28" s="29"/>
      <c r="AF28" s="28"/>
      <c r="AK28" s="37"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526</v>
      </c>
      <c r="Y29" s="30" t="s">
        <v>285</v>
      </c>
      <c r="Z29" s="30" t="s">
        <v>413</v>
      </c>
      <c r="AA29" s="60" t="s">
        <v>379</v>
      </c>
      <c r="AB29" s="60" t="s">
        <v>507</v>
      </c>
      <c r="AC29" s="29"/>
      <c r="AD29" s="29"/>
      <c r="AE29" s="29"/>
      <c r="AF29" s="28"/>
      <c r="AK29" s="37"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527</v>
      </c>
      <c r="Y30" s="30" t="s">
        <v>286</v>
      </c>
      <c r="Z30" s="30" t="s">
        <v>414</v>
      </c>
      <c r="AA30" s="60" t="s">
        <v>380</v>
      </c>
      <c r="AB30" s="60" t="s">
        <v>508</v>
      </c>
      <c r="AC30" s="29"/>
      <c r="AD30" s="29"/>
      <c r="AE30" s="29"/>
      <c r="AF30" s="28"/>
      <c r="AK30" s="37"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528</v>
      </c>
      <c r="Y31" s="30" t="s">
        <v>287</v>
      </c>
      <c r="Z31" s="30" t="s">
        <v>415</v>
      </c>
      <c r="AA31" s="60" t="s">
        <v>381</v>
      </c>
      <c r="AB31" s="60" t="s">
        <v>509</v>
      </c>
      <c r="AC31" s="29"/>
      <c r="AD31" s="29"/>
      <c r="AE31" s="29"/>
      <c r="AF31" s="28"/>
      <c r="AK31" s="37"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529</v>
      </c>
      <c r="Y32" s="30" t="s">
        <v>288</v>
      </c>
      <c r="Z32" s="30" t="s">
        <v>416</v>
      </c>
      <c r="AA32" s="60" t="s">
        <v>62</v>
      </c>
      <c r="AB32" s="60" t="s">
        <v>62</v>
      </c>
      <c r="AC32" s="29"/>
      <c r="AD32" s="29"/>
      <c r="AE32" s="29"/>
      <c r="AF32" s="28"/>
      <c r="AK32" s="37"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530</v>
      </c>
      <c r="Y33" s="30" t="s">
        <v>289</v>
      </c>
      <c r="Z33" s="30" t="s">
        <v>417</v>
      </c>
      <c r="AA33" s="50"/>
      <c r="AB33" s="29"/>
      <c r="AC33" s="29"/>
      <c r="AD33" s="29"/>
      <c r="AE33" s="29"/>
      <c r="AF33" s="28"/>
      <c r="AK33" s="37"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37"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532</v>
      </c>
      <c r="Y35" s="30" t="s">
        <v>291</v>
      </c>
      <c r="Z35" s="30" t="s">
        <v>419</v>
      </c>
      <c r="AC35" s="29"/>
      <c r="AF35" s="28"/>
      <c r="AK35" s="37"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292</v>
      </c>
      <c r="Z36" s="30" t="s">
        <v>420</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293</v>
      </c>
      <c r="Z37" s="30" t="s">
        <v>421</v>
      </c>
      <c r="AF37" s="28"/>
      <c r="AK37" s="37" t="str">
        <f t="shared" si="7"/>
        <v>j</v>
      </c>
    </row>
    <row r="38" spans="1:37" x14ac:dyDescent="0.15">
      <c r="A38" s="13"/>
      <c r="B38" s="13"/>
      <c r="F38" s="13"/>
      <c r="G38" s="19"/>
      <c r="K38" s="13"/>
      <c r="L38" s="13"/>
      <c r="O38" s="13"/>
      <c r="P38" s="13"/>
      <c r="Q38" s="19"/>
      <c r="T38" s="13"/>
      <c r="Y38" s="30" t="s">
        <v>294</v>
      </c>
      <c r="Z38" s="30" t="s">
        <v>422</v>
      </c>
      <c r="AF38" s="28"/>
      <c r="AK38" s="37" t="str">
        <f t="shared" si="7"/>
        <v>k</v>
      </c>
    </row>
    <row r="39" spans="1:37" x14ac:dyDescent="0.15">
      <c r="A39" s="13"/>
      <c r="B39" s="13"/>
      <c r="F39" s="13" t="str">
        <f>I37</f>
        <v>一般会計</v>
      </c>
      <c r="G39" s="19"/>
      <c r="K39" s="13"/>
      <c r="L39" s="13"/>
      <c r="O39" s="13"/>
      <c r="P39" s="13"/>
      <c r="Q39" s="19"/>
      <c r="T39" s="13"/>
      <c r="U39" s="30" t="s">
        <v>534</v>
      </c>
      <c r="Y39" s="30" t="s">
        <v>295</v>
      </c>
      <c r="Z39" s="30" t="s">
        <v>423</v>
      </c>
      <c r="AF39" s="28"/>
      <c r="AK39" s="37" t="str">
        <f t="shared" si="7"/>
        <v>l</v>
      </c>
    </row>
    <row r="40" spans="1:37" x14ac:dyDescent="0.15">
      <c r="A40" s="13"/>
      <c r="B40" s="13"/>
      <c r="F40" s="13"/>
      <c r="G40" s="19"/>
      <c r="K40" s="13"/>
      <c r="L40" s="13"/>
      <c r="O40" s="13"/>
      <c r="P40" s="13"/>
      <c r="Q40" s="19"/>
      <c r="T40" s="13"/>
      <c r="U40" s="30"/>
      <c r="Y40" s="30" t="s">
        <v>296</v>
      </c>
      <c r="Z40" s="30" t="s">
        <v>424</v>
      </c>
      <c r="AF40" s="28"/>
      <c r="AK40" s="37" t="str">
        <f t="shared" si="7"/>
        <v>m</v>
      </c>
    </row>
    <row r="41" spans="1:37" x14ac:dyDescent="0.15">
      <c r="A41" s="13"/>
      <c r="B41" s="13"/>
      <c r="F41" s="13"/>
      <c r="G41" s="19"/>
      <c r="K41" s="13"/>
      <c r="L41" s="13"/>
      <c r="O41" s="13"/>
      <c r="P41" s="13"/>
      <c r="Q41" s="19"/>
      <c r="T41" s="13"/>
      <c r="U41" s="30" t="s">
        <v>236</v>
      </c>
      <c r="Y41" s="30" t="s">
        <v>297</v>
      </c>
      <c r="Z41" s="30" t="s">
        <v>425</v>
      </c>
      <c r="AF41" s="28"/>
      <c r="AK41" s="37" t="str">
        <f t="shared" si="7"/>
        <v>n</v>
      </c>
    </row>
    <row r="42" spans="1:37" x14ac:dyDescent="0.15">
      <c r="A42" s="13"/>
      <c r="B42" s="13"/>
      <c r="F42" s="13"/>
      <c r="G42" s="19"/>
      <c r="K42" s="13"/>
      <c r="L42" s="13"/>
      <c r="O42" s="13"/>
      <c r="P42" s="13"/>
      <c r="Q42" s="19"/>
      <c r="T42" s="13"/>
      <c r="U42" s="30" t="s">
        <v>246</v>
      </c>
      <c r="Y42" s="30" t="s">
        <v>298</v>
      </c>
      <c r="Z42" s="30" t="s">
        <v>426</v>
      </c>
      <c r="AF42" s="28"/>
      <c r="AK42" s="37" t="str">
        <f t="shared" si="7"/>
        <v>o</v>
      </c>
    </row>
    <row r="43" spans="1:37" x14ac:dyDescent="0.15">
      <c r="A43" s="13"/>
      <c r="B43" s="13"/>
      <c r="F43" s="13"/>
      <c r="G43" s="19"/>
      <c r="K43" s="13"/>
      <c r="L43" s="13"/>
      <c r="O43" s="13"/>
      <c r="P43" s="13"/>
      <c r="Q43" s="19"/>
      <c r="T43" s="13"/>
      <c r="Y43" s="30" t="s">
        <v>299</v>
      </c>
      <c r="Z43" s="30" t="s">
        <v>427</v>
      </c>
      <c r="AF43" s="28"/>
      <c r="AK43" s="37" t="str">
        <f t="shared" si="7"/>
        <v>p</v>
      </c>
    </row>
    <row r="44" spans="1:37" x14ac:dyDescent="0.15">
      <c r="A44" s="13"/>
      <c r="B44" s="13"/>
      <c r="F44" s="13"/>
      <c r="G44" s="19"/>
      <c r="K44" s="13"/>
      <c r="L44" s="13"/>
      <c r="O44" s="13"/>
      <c r="P44" s="13"/>
      <c r="Q44" s="19"/>
      <c r="T44" s="13"/>
      <c r="Y44" s="30" t="s">
        <v>300</v>
      </c>
      <c r="Z44" s="30" t="s">
        <v>428</v>
      </c>
      <c r="AF44" s="28"/>
      <c r="AK44" s="37" t="str">
        <f t="shared" si="7"/>
        <v>q</v>
      </c>
    </row>
    <row r="45" spans="1:37" x14ac:dyDescent="0.15">
      <c r="A45" s="13"/>
      <c r="B45" s="13"/>
      <c r="F45" s="13"/>
      <c r="G45" s="19"/>
      <c r="K45" s="13"/>
      <c r="L45" s="13"/>
      <c r="O45" s="13"/>
      <c r="P45" s="13"/>
      <c r="Q45" s="19"/>
      <c r="T45" s="13"/>
      <c r="U45" s="27" t="s">
        <v>156</v>
      </c>
      <c r="Y45" s="30" t="s">
        <v>301</v>
      </c>
      <c r="Z45" s="30" t="s">
        <v>429</v>
      </c>
      <c r="AF45" s="28"/>
      <c r="AK45" s="37" t="str">
        <f t="shared" si="7"/>
        <v>r</v>
      </c>
    </row>
    <row r="46" spans="1:37" x14ac:dyDescent="0.15">
      <c r="A46" s="13"/>
      <c r="B46" s="13"/>
      <c r="F46" s="13"/>
      <c r="G46" s="19"/>
      <c r="K46" s="13"/>
      <c r="L46" s="13"/>
      <c r="O46" s="13"/>
      <c r="P46" s="13"/>
      <c r="Q46" s="19"/>
      <c r="T46" s="13"/>
      <c r="U46" s="67" t="s">
        <v>561</v>
      </c>
      <c r="Y46" s="30" t="s">
        <v>302</v>
      </c>
      <c r="Z46" s="30" t="s">
        <v>430</v>
      </c>
      <c r="AF46" s="28"/>
      <c r="AK46" s="37" t="str">
        <f t="shared" si="7"/>
        <v>s</v>
      </c>
    </row>
    <row r="47" spans="1:37" x14ac:dyDescent="0.15">
      <c r="A47" s="13"/>
      <c r="B47" s="13"/>
      <c r="F47" s="13"/>
      <c r="G47" s="19"/>
      <c r="K47" s="13"/>
      <c r="L47" s="13"/>
      <c r="O47" s="13"/>
      <c r="P47" s="13"/>
      <c r="Q47" s="19"/>
      <c r="T47" s="13"/>
      <c r="Y47" s="30" t="s">
        <v>303</v>
      </c>
      <c r="Z47" s="30" t="s">
        <v>431</v>
      </c>
      <c r="AF47" s="28"/>
      <c r="AK47" s="37" t="str">
        <f t="shared" si="7"/>
        <v>t</v>
      </c>
    </row>
    <row r="48" spans="1:37" x14ac:dyDescent="0.15">
      <c r="A48" s="13"/>
      <c r="B48" s="13"/>
      <c r="F48" s="13"/>
      <c r="G48" s="19"/>
      <c r="K48" s="13"/>
      <c r="L48" s="13"/>
      <c r="O48" s="13"/>
      <c r="P48" s="13"/>
      <c r="Q48" s="19"/>
      <c r="T48" s="13"/>
      <c r="U48" s="67">
        <v>2021</v>
      </c>
      <c r="Y48" s="30" t="s">
        <v>304</v>
      </c>
      <c r="Z48" s="30" t="s">
        <v>432</v>
      </c>
      <c r="AF48" s="28"/>
      <c r="AK48" s="37" t="str">
        <f t="shared" si="7"/>
        <v>u</v>
      </c>
    </row>
    <row r="49" spans="1:37" x14ac:dyDescent="0.15">
      <c r="A49" s="13"/>
      <c r="B49" s="13"/>
      <c r="F49" s="13"/>
      <c r="G49" s="19"/>
      <c r="K49" s="13"/>
      <c r="L49" s="13"/>
      <c r="O49" s="13"/>
      <c r="P49" s="13"/>
      <c r="Q49" s="19"/>
      <c r="T49" s="13"/>
      <c r="U49" s="67">
        <v>2022</v>
      </c>
      <c r="Y49" s="30" t="s">
        <v>305</v>
      </c>
      <c r="Z49" s="30" t="s">
        <v>433</v>
      </c>
      <c r="AF49" s="28"/>
      <c r="AK49" s="37" t="str">
        <f t="shared" si="7"/>
        <v>v</v>
      </c>
    </row>
    <row r="50" spans="1:37" x14ac:dyDescent="0.15">
      <c r="A50" s="13"/>
      <c r="B50" s="13"/>
      <c r="F50" s="13"/>
      <c r="G50" s="19"/>
      <c r="K50" s="13"/>
      <c r="L50" s="13"/>
      <c r="O50" s="13"/>
      <c r="P50" s="13"/>
      <c r="Q50" s="19"/>
      <c r="T50" s="13"/>
      <c r="U50" s="67">
        <v>2023</v>
      </c>
      <c r="Y50" s="30" t="s">
        <v>306</v>
      </c>
      <c r="Z50" s="30" t="s">
        <v>434</v>
      </c>
      <c r="AF50" s="28"/>
    </row>
    <row r="51" spans="1:37" x14ac:dyDescent="0.15">
      <c r="A51" s="13"/>
      <c r="B51" s="13"/>
      <c r="F51" s="13"/>
      <c r="G51" s="19"/>
      <c r="K51" s="13"/>
      <c r="L51" s="13"/>
      <c r="O51" s="13"/>
      <c r="P51" s="13"/>
      <c r="Q51" s="19"/>
      <c r="T51" s="13"/>
      <c r="U51" s="67">
        <v>2024</v>
      </c>
      <c r="Y51" s="30" t="s">
        <v>307</v>
      </c>
      <c r="Z51" s="30" t="s">
        <v>435</v>
      </c>
      <c r="AF51" s="28"/>
    </row>
    <row r="52" spans="1:37" x14ac:dyDescent="0.15">
      <c r="A52" s="13"/>
      <c r="B52" s="13"/>
      <c r="F52" s="13"/>
      <c r="G52" s="19"/>
      <c r="K52" s="13"/>
      <c r="L52" s="13"/>
      <c r="O52" s="13"/>
      <c r="P52" s="13"/>
      <c r="Q52" s="19"/>
      <c r="T52" s="13"/>
      <c r="U52" s="67">
        <v>2025</v>
      </c>
      <c r="Y52" s="30" t="s">
        <v>308</v>
      </c>
      <c r="Z52" s="30" t="s">
        <v>436</v>
      </c>
      <c r="AF52" s="28"/>
    </row>
    <row r="53" spans="1:37" x14ac:dyDescent="0.15">
      <c r="A53" s="13"/>
      <c r="B53" s="13"/>
      <c r="F53" s="13"/>
      <c r="G53" s="19"/>
      <c r="K53" s="13"/>
      <c r="L53" s="13"/>
      <c r="O53" s="13"/>
      <c r="P53" s="13"/>
      <c r="Q53" s="19"/>
      <c r="T53" s="13"/>
      <c r="U53" s="67">
        <v>2026</v>
      </c>
      <c r="Y53" s="30" t="s">
        <v>309</v>
      </c>
      <c r="Z53" s="30" t="s">
        <v>437</v>
      </c>
      <c r="AF53" s="28"/>
    </row>
    <row r="54" spans="1:37" x14ac:dyDescent="0.15">
      <c r="A54" s="13"/>
      <c r="B54" s="13"/>
      <c r="F54" s="13"/>
      <c r="G54" s="19"/>
      <c r="K54" s="13"/>
      <c r="L54" s="13"/>
      <c r="O54" s="13"/>
      <c r="P54" s="20"/>
      <c r="Q54" s="19"/>
      <c r="T54" s="13"/>
      <c r="Y54" s="30" t="s">
        <v>310</v>
      </c>
      <c r="Z54" s="30" t="s">
        <v>438</v>
      </c>
      <c r="AF54" s="28"/>
    </row>
    <row r="55" spans="1:37" x14ac:dyDescent="0.15">
      <c r="A55" s="13"/>
      <c r="B55" s="13"/>
      <c r="F55" s="13"/>
      <c r="G55" s="19"/>
      <c r="K55" s="13"/>
      <c r="L55" s="13"/>
      <c r="O55" s="13"/>
      <c r="P55" s="13"/>
      <c r="Q55" s="19"/>
      <c r="T55" s="13"/>
      <c r="Y55" s="30" t="s">
        <v>311</v>
      </c>
      <c r="Z55" s="30" t="s">
        <v>439</v>
      </c>
      <c r="AF55" s="28"/>
    </row>
    <row r="56" spans="1:37" x14ac:dyDescent="0.15">
      <c r="A56" s="13"/>
      <c r="B56" s="13"/>
      <c r="F56" s="13"/>
      <c r="G56" s="19"/>
      <c r="K56" s="13"/>
      <c r="L56" s="13"/>
      <c r="O56" s="13"/>
      <c r="P56" s="13"/>
      <c r="Q56" s="19"/>
      <c r="T56" s="13"/>
      <c r="U56" s="67">
        <v>20</v>
      </c>
      <c r="Y56" s="30" t="s">
        <v>312</v>
      </c>
      <c r="Z56" s="30" t="s">
        <v>440</v>
      </c>
      <c r="AF56" s="28"/>
    </row>
    <row r="57" spans="1:37" x14ac:dyDescent="0.15">
      <c r="A57" s="13"/>
      <c r="B57" s="13"/>
      <c r="F57" s="13"/>
      <c r="G57" s="19"/>
      <c r="K57" s="13"/>
      <c r="L57" s="13"/>
      <c r="O57" s="13"/>
      <c r="P57" s="13"/>
      <c r="Q57" s="19"/>
      <c r="T57" s="13"/>
      <c r="U57" s="30" t="s">
        <v>510</v>
      </c>
      <c r="Y57" s="30" t="s">
        <v>313</v>
      </c>
      <c r="Z57" s="30" t="s">
        <v>441</v>
      </c>
      <c r="AF57" s="28"/>
    </row>
    <row r="58" spans="1:37" x14ac:dyDescent="0.15">
      <c r="A58" s="13"/>
      <c r="B58" s="13"/>
      <c r="F58" s="13"/>
      <c r="G58" s="19"/>
      <c r="K58" s="13"/>
      <c r="L58" s="13"/>
      <c r="O58" s="13"/>
      <c r="P58" s="13"/>
      <c r="Q58" s="19"/>
      <c r="T58" s="13"/>
      <c r="U58" s="30" t="s">
        <v>511</v>
      </c>
      <c r="Y58" s="30" t="s">
        <v>314</v>
      </c>
      <c r="Z58" s="30" t="s">
        <v>442</v>
      </c>
      <c r="AF58" s="28"/>
    </row>
    <row r="59" spans="1:37" x14ac:dyDescent="0.15">
      <c r="A59" s="13"/>
      <c r="B59" s="13"/>
      <c r="F59" s="13"/>
      <c r="G59" s="19"/>
      <c r="K59" s="13"/>
      <c r="L59" s="13"/>
      <c r="O59" s="13"/>
      <c r="P59" s="13"/>
      <c r="Q59" s="19"/>
      <c r="T59" s="13"/>
      <c r="Y59" s="30" t="s">
        <v>315</v>
      </c>
      <c r="Z59" s="30" t="s">
        <v>443</v>
      </c>
      <c r="AF59" s="28"/>
    </row>
    <row r="60" spans="1:37" x14ac:dyDescent="0.15">
      <c r="A60" s="13"/>
      <c r="B60" s="13"/>
      <c r="F60" s="13"/>
      <c r="G60" s="19"/>
      <c r="K60" s="13"/>
      <c r="L60" s="13"/>
      <c r="O60" s="13"/>
      <c r="P60" s="13"/>
      <c r="Q60" s="19"/>
      <c r="T60" s="13"/>
      <c r="Y60" s="30" t="s">
        <v>316</v>
      </c>
      <c r="Z60" s="30" t="s">
        <v>444</v>
      </c>
      <c r="AF60" s="28"/>
    </row>
    <row r="61" spans="1:37" x14ac:dyDescent="0.15">
      <c r="A61" s="13"/>
      <c r="B61" s="13"/>
      <c r="F61" s="13"/>
      <c r="G61" s="19"/>
      <c r="K61" s="13"/>
      <c r="L61" s="13"/>
      <c r="O61" s="13"/>
      <c r="P61" s="13"/>
      <c r="Q61" s="19"/>
      <c r="T61" s="13"/>
      <c r="Y61" s="30" t="s">
        <v>317</v>
      </c>
      <c r="Z61" s="30" t="s">
        <v>445</v>
      </c>
      <c r="AF61" s="28"/>
    </row>
    <row r="62" spans="1:37" x14ac:dyDescent="0.15">
      <c r="A62" s="13"/>
      <c r="B62" s="13"/>
      <c r="F62" s="13"/>
      <c r="G62" s="19"/>
      <c r="K62" s="13"/>
      <c r="L62" s="13"/>
      <c r="O62" s="13"/>
      <c r="P62" s="13"/>
      <c r="Q62" s="19"/>
      <c r="T62" s="13"/>
      <c r="Y62" s="30" t="s">
        <v>318</v>
      </c>
      <c r="Z62" s="30" t="s">
        <v>446</v>
      </c>
      <c r="AF62" s="28"/>
    </row>
    <row r="63" spans="1:37" x14ac:dyDescent="0.15">
      <c r="A63" s="13"/>
      <c r="B63" s="13"/>
      <c r="F63" s="13"/>
      <c r="G63" s="19"/>
      <c r="K63" s="13"/>
      <c r="L63" s="13"/>
      <c r="O63" s="13"/>
      <c r="P63" s="13"/>
      <c r="Q63" s="19"/>
      <c r="T63" s="13"/>
      <c r="Y63" s="30" t="s">
        <v>319</v>
      </c>
      <c r="Z63" s="30" t="s">
        <v>447</v>
      </c>
      <c r="AF63" s="28"/>
    </row>
    <row r="64" spans="1:37" x14ac:dyDescent="0.15">
      <c r="A64" s="13"/>
      <c r="B64" s="13"/>
      <c r="F64" s="13"/>
      <c r="G64" s="19"/>
      <c r="K64" s="13"/>
      <c r="L64" s="13"/>
      <c r="O64" s="13"/>
      <c r="P64" s="13"/>
      <c r="Q64" s="19"/>
      <c r="T64" s="13"/>
      <c r="Y64" s="30" t="s">
        <v>320</v>
      </c>
      <c r="Z64" s="30" t="s">
        <v>448</v>
      </c>
      <c r="AF64" s="28"/>
    </row>
    <row r="65" spans="1:32" x14ac:dyDescent="0.15">
      <c r="A65" s="13"/>
      <c r="B65" s="13"/>
      <c r="F65" s="13"/>
      <c r="G65" s="19"/>
      <c r="K65" s="13"/>
      <c r="L65" s="13"/>
      <c r="O65" s="13"/>
      <c r="P65" s="13"/>
      <c r="Q65" s="19"/>
      <c r="T65" s="13"/>
      <c r="Y65" s="30" t="s">
        <v>321</v>
      </c>
      <c r="Z65" s="30" t="s">
        <v>449</v>
      </c>
      <c r="AF65" s="28"/>
    </row>
    <row r="66" spans="1:32" x14ac:dyDescent="0.15">
      <c r="A66" s="13"/>
      <c r="B66" s="13"/>
      <c r="F66" s="13"/>
      <c r="G66" s="19"/>
      <c r="K66" s="13"/>
      <c r="L66" s="13"/>
      <c r="O66" s="13"/>
      <c r="P66" s="13"/>
      <c r="Q66" s="19"/>
      <c r="T66" s="13"/>
      <c r="Y66" s="30" t="s">
        <v>63</v>
      </c>
      <c r="Z66" s="30" t="s">
        <v>450</v>
      </c>
      <c r="AF66" s="28"/>
    </row>
    <row r="67" spans="1:32" x14ac:dyDescent="0.15">
      <c r="A67" s="13"/>
      <c r="B67" s="13"/>
      <c r="F67" s="13"/>
      <c r="G67" s="19"/>
      <c r="K67" s="13"/>
      <c r="L67" s="13"/>
      <c r="O67" s="13"/>
      <c r="P67" s="13"/>
      <c r="Q67" s="19"/>
      <c r="T67" s="13"/>
      <c r="Y67" s="30" t="s">
        <v>322</v>
      </c>
      <c r="Z67" s="30" t="s">
        <v>451</v>
      </c>
      <c r="AF67" s="28"/>
    </row>
    <row r="68" spans="1:32" x14ac:dyDescent="0.15">
      <c r="A68" s="13"/>
      <c r="B68" s="13"/>
      <c r="F68" s="13"/>
      <c r="G68" s="19"/>
      <c r="K68" s="13"/>
      <c r="L68" s="13"/>
      <c r="O68" s="13"/>
      <c r="P68" s="13"/>
      <c r="Q68" s="19"/>
      <c r="T68" s="13"/>
      <c r="Y68" s="30" t="s">
        <v>323</v>
      </c>
      <c r="Z68" s="30" t="s">
        <v>452</v>
      </c>
      <c r="AF68" s="28"/>
    </row>
    <row r="69" spans="1:32" x14ac:dyDescent="0.15">
      <c r="A69" s="13"/>
      <c r="B69" s="13"/>
      <c r="F69" s="13"/>
      <c r="G69" s="19"/>
      <c r="K69" s="13"/>
      <c r="L69" s="13"/>
      <c r="O69" s="13"/>
      <c r="P69" s="13"/>
      <c r="Q69" s="19"/>
      <c r="T69" s="13"/>
      <c r="Y69" s="30" t="s">
        <v>324</v>
      </c>
      <c r="Z69" s="30" t="s">
        <v>453</v>
      </c>
      <c r="AF69" s="28"/>
    </row>
    <row r="70" spans="1:32" x14ac:dyDescent="0.15">
      <c r="A70" s="13"/>
      <c r="B70" s="13"/>
      <c r="Y70" s="30" t="s">
        <v>325</v>
      </c>
      <c r="Z70" s="30" t="s">
        <v>454</v>
      </c>
    </row>
    <row r="71" spans="1:32" x14ac:dyDescent="0.15">
      <c r="Y71" s="30" t="s">
        <v>326</v>
      </c>
      <c r="Z71" s="30" t="s">
        <v>455</v>
      </c>
    </row>
    <row r="72" spans="1:32" x14ac:dyDescent="0.15">
      <c r="Y72" s="30" t="s">
        <v>327</v>
      </c>
      <c r="Z72" s="30" t="s">
        <v>456</v>
      </c>
    </row>
    <row r="73" spans="1:32" x14ac:dyDescent="0.15">
      <c r="Y73" s="30" t="s">
        <v>328</v>
      </c>
      <c r="Z73" s="30" t="s">
        <v>457</v>
      </c>
    </row>
    <row r="74" spans="1:32" x14ac:dyDescent="0.15">
      <c r="Y74" s="30" t="s">
        <v>329</v>
      </c>
      <c r="Z74" s="30" t="s">
        <v>458</v>
      </c>
    </row>
    <row r="75" spans="1:32" x14ac:dyDescent="0.15">
      <c r="Y75" s="30" t="s">
        <v>330</v>
      </c>
      <c r="Z75" s="30" t="s">
        <v>459</v>
      </c>
    </row>
    <row r="76" spans="1:32" x14ac:dyDescent="0.15">
      <c r="Y76" s="30" t="s">
        <v>331</v>
      </c>
      <c r="Z76" s="30" t="s">
        <v>460</v>
      </c>
    </row>
    <row r="77" spans="1:32" x14ac:dyDescent="0.15">
      <c r="Y77" s="30" t="s">
        <v>332</v>
      </c>
      <c r="Z77" s="30" t="s">
        <v>461</v>
      </c>
    </row>
    <row r="78" spans="1:32" x14ac:dyDescent="0.15">
      <c r="Y78" s="30" t="s">
        <v>333</v>
      </c>
      <c r="Z78" s="30" t="s">
        <v>462</v>
      </c>
    </row>
    <row r="79" spans="1:32" x14ac:dyDescent="0.15">
      <c r="Y79" s="30" t="s">
        <v>334</v>
      </c>
      <c r="Z79" s="30" t="s">
        <v>463</v>
      </c>
    </row>
    <row r="80" spans="1:32" x14ac:dyDescent="0.15">
      <c r="Y80" s="30" t="s">
        <v>335</v>
      </c>
      <c r="Z80" s="30" t="s">
        <v>464</v>
      </c>
    </row>
    <row r="81" spans="25:26" x14ac:dyDescent="0.15">
      <c r="Y81" s="30" t="s">
        <v>336</v>
      </c>
      <c r="Z81" s="30" t="s">
        <v>465</v>
      </c>
    </row>
    <row r="82" spans="25:26" x14ac:dyDescent="0.15">
      <c r="Y82" s="30" t="s">
        <v>337</v>
      </c>
      <c r="Z82" s="30" t="s">
        <v>466</v>
      </c>
    </row>
    <row r="83" spans="25:26" x14ac:dyDescent="0.15">
      <c r="Y83" s="30" t="s">
        <v>338</v>
      </c>
      <c r="Z83" s="30" t="s">
        <v>467</v>
      </c>
    </row>
    <row r="84" spans="25:26" x14ac:dyDescent="0.15">
      <c r="Y84" s="30" t="s">
        <v>339</v>
      </c>
      <c r="Z84" s="30" t="s">
        <v>468</v>
      </c>
    </row>
    <row r="85" spans="25:26" x14ac:dyDescent="0.15">
      <c r="Y85" s="30" t="s">
        <v>340</v>
      </c>
      <c r="Z85" s="30" t="s">
        <v>469</v>
      </c>
    </row>
    <row r="86" spans="25:26" x14ac:dyDescent="0.15">
      <c r="Y86" s="30" t="s">
        <v>341</v>
      </c>
      <c r="Z86" s="30" t="s">
        <v>470</v>
      </c>
    </row>
    <row r="87" spans="25:26" x14ac:dyDescent="0.15">
      <c r="Y87" s="30" t="s">
        <v>342</v>
      </c>
      <c r="Z87" s="30" t="s">
        <v>471</v>
      </c>
    </row>
    <row r="88" spans="25:26" x14ac:dyDescent="0.15">
      <c r="Y88" s="30" t="s">
        <v>343</v>
      </c>
      <c r="Z88" s="30" t="s">
        <v>472</v>
      </c>
    </row>
    <row r="89" spans="25:26" x14ac:dyDescent="0.15">
      <c r="Y89" s="30" t="s">
        <v>344</v>
      </c>
      <c r="Z89" s="30" t="s">
        <v>473</v>
      </c>
    </row>
    <row r="90" spans="25:26" x14ac:dyDescent="0.15">
      <c r="Y90" s="30" t="s">
        <v>345</v>
      </c>
      <c r="Z90" s="30" t="s">
        <v>474</v>
      </c>
    </row>
    <row r="91" spans="25:26" x14ac:dyDescent="0.15">
      <c r="Y91" s="30" t="s">
        <v>346</v>
      </c>
      <c r="Z91" s="30" t="s">
        <v>475</v>
      </c>
    </row>
    <row r="92" spans="25:26" x14ac:dyDescent="0.15">
      <c r="Y92" s="30" t="s">
        <v>347</v>
      </c>
      <c r="Z92" s="30" t="s">
        <v>476</v>
      </c>
    </row>
    <row r="93" spans="25:26" x14ac:dyDescent="0.15">
      <c r="Y93" s="30" t="s">
        <v>348</v>
      </c>
      <c r="Z93" s="30" t="s">
        <v>477</v>
      </c>
    </row>
    <row r="94" spans="25:26" x14ac:dyDescent="0.15">
      <c r="Y94" s="30" t="s">
        <v>349</v>
      </c>
      <c r="Z94" s="30" t="s">
        <v>478</v>
      </c>
    </row>
    <row r="95" spans="25:26" x14ac:dyDescent="0.15">
      <c r="Y95" s="30" t="s">
        <v>350</v>
      </c>
      <c r="Z95" s="30" t="s">
        <v>479</v>
      </c>
    </row>
    <row r="96" spans="25:26" x14ac:dyDescent="0.15">
      <c r="Y96" s="30" t="s">
        <v>254</v>
      </c>
      <c r="Z96" s="30" t="s">
        <v>480</v>
      </c>
    </row>
    <row r="97" spans="25:26" x14ac:dyDescent="0.15">
      <c r="Y97" s="30" t="s">
        <v>351</v>
      </c>
      <c r="Z97" s="30" t="s">
        <v>481</v>
      </c>
    </row>
    <row r="98" spans="25:26" x14ac:dyDescent="0.15">
      <c r="Y98" s="30" t="s">
        <v>352</v>
      </c>
      <c r="Z98" s="30" t="s">
        <v>482</v>
      </c>
    </row>
    <row r="99" spans="25:26" x14ac:dyDescent="0.15">
      <c r="Y99" s="30" t="s">
        <v>382</v>
      </c>
      <c r="Z99" s="30" t="s">
        <v>483</v>
      </c>
    </row>
    <row r="100" spans="25:26" x14ac:dyDescent="0.15">
      <c r="Y100" s="30" t="s">
        <v>565</v>
      </c>
      <c r="Z100" s="30"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2022-08-25T12:50:53Z</dcterms:created>
  <dcterms:modified xsi:type="dcterms:W3CDTF">2022-08-26T14:29:59Z</dcterms:modified>
</cp:coreProperties>
</file>