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行政事業レビューシート!$A$2:$BG$178</definedName>
    <definedName name="_xlnm.Print_Area" localSheetId="0">行政事業レビューシート!$A$1:$AX$178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51" i="11" l="1"/>
  <c r="AY56" i="11" s="1"/>
  <c r="AY48" i="11"/>
  <c r="AY49" i="11" s="1"/>
  <c r="AY45" i="11"/>
  <c r="AY47" i="11" s="1"/>
  <c r="AY44" i="11"/>
  <c r="AY170" i="11"/>
  <c r="AY172" i="11" s="1"/>
  <c r="AY159" i="11"/>
  <c r="AY173" i="11" l="1"/>
  <c r="AY171" i="11"/>
  <c r="AY161" i="11"/>
  <c r="AY162" i="11"/>
  <c r="AY160" i="11"/>
  <c r="AY50" i="11"/>
  <c r="AY46" i="11"/>
  <c r="AY55" i="11"/>
  <c r="AY53" i="11"/>
  <c r="AY57" i="11"/>
  <c r="AY54" i="11"/>
  <c r="AY52" i="11"/>
  <c r="AY59" i="11"/>
  <c r="AY61" i="11" s="1"/>
  <c r="AY58" i="11"/>
  <c r="AY62" i="11"/>
  <c r="AY64" i="11" s="1"/>
  <c r="AY60" i="11" l="1"/>
  <c r="AY63" i="11"/>
  <c r="AY65" i="11" l="1"/>
  <c r="AY71" i="11" s="1"/>
  <c r="AY68" i="11" l="1"/>
  <c r="AY69" i="11"/>
  <c r="AY66" i="11"/>
  <c r="AY70" i="11"/>
  <c r="AY67" i="11"/>
  <c r="AW117" i="11" l="1"/>
  <c r="AT117" i="11"/>
  <c r="AQ117" i="11"/>
  <c r="AL117" i="11"/>
  <c r="AI117" i="11"/>
  <c r="AF117" i="11"/>
  <c r="Z117" i="11"/>
  <c r="W117" i="11"/>
  <c r="T117" i="11"/>
  <c r="N117" i="11"/>
  <c r="AW116" i="11"/>
  <c r="AT116" i="11"/>
  <c r="AQ116" i="11"/>
  <c r="AL116" i="11"/>
  <c r="AI116" i="11"/>
  <c r="AF116" i="11"/>
  <c r="Z116" i="11"/>
  <c r="W116" i="11"/>
  <c r="T116" i="11"/>
  <c r="N116" i="11"/>
  <c r="K116" i="11"/>
  <c r="H116" i="11"/>
  <c r="AY174" i="11" l="1"/>
  <c r="AY177" i="11" s="1"/>
  <c r="AY163" i="11"/>
  <c r="AU162" i="11"/>
  <c r="Y162" i="11"/>
  <c r="AU158" i="11"/>
  <c r="Y158" i="11"/>
  <c r="W29" i="11"/>
  <c r="P29" i="11"/>
  <c r="AD21" i="11"/>
  <c r="W21" i="11"/>
  <c r="P21" i="11"/>
  <c r="AR18" i="11"/>
  <c r="AK18" i="11"/>
  <c r="AD18" i="11"/>
  <c r="AD20" i="11" s="1"/>
  <c r="W18" i="11"/>
  <c r="W20" i="11" s="1"/>
  <c r="P18" i="11"/>
  <c r="P20" i="11" s="1"/>
  <c r="AV2" i="11"/>
  <c r="AY176" i="11" l="1"/>
  <c r="AY175"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<sst xmlns="http://schemas.openxmlformats.org/spreadsheetml/2006/main" count="948" uniqueCount="665">
  <si>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</si>
  <si>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</si>
  <si>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</si>
  <si>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</si>
  <si>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</si>
  <si>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</si>
  <si>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</si>
  <si>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</si>
  <si>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</si>
  <si>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</si>
  <si>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</si>
  <si>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</si>
  <si>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</si>
  <si>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</si>
  <si>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</si>
  <si>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</si>
  <si>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</si>
  <si>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</si>
  <si>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</si>
  <si>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</si>
  <si>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</si>
  <si>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</si>
  <si>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</si>
  <si>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</si>
  <si>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</si>
  <si>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</si>
  <si>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</si>
  <si>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</si>
  <si>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</si>
  <si>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</si>
  <si>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</si>
  <si>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</si>
  <si>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</si>
  <si>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</si>
  <si>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</si>
  <si>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</si>
  <si>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</si>
  <si>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</si>
  <si>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</si>
  <si>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</si>
  <si>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</si>
  <si>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</si>
  <si>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</si>
  <si>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</si>
  <si>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</si>
  <si>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</si>
  <si>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</si>
  <si>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</si>
  <si>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</si>
  <si>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</si>
  <si>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</si>
  <si>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</si>
  <si>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</si>
  <si>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</si>
  <si>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</si>
  <si>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</si>
  <si>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</si>
  <si>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</si>
  <si>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</si>
  <si>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</si>
  <si>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</si>
  <si>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</si>
  <si>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</si>
  <si>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</si>
  <si>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</si>
  <si>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</si>
  <si>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</si>
  <si>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</si>
  <si>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</si>
  <si>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</si>
  <si>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</si>
  <si>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</si>
  <si>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</si>
  <si>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</si>
  <si>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</si>
  <si>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</si>
  <si>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</si>
  <si>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</si>
  <si>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</si>
  <si>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</si>
  <si>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</si>
  <si>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</si>
  <si>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</si>
  <si>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</si>
  <si>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</si>
  <si>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</si>
  <si>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</si>
  <si>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</si>
  <si>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</si>
  <si>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</si>
  <si>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</si>
  <si>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</si>
  <si>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</si>
  <si>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</si>
  <si>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</si>
  <si>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</si>
  <si>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</si>
  <si>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</si>
  <si>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</si>
  <si>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</si>
  <si>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</si>
  <si>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</si>
  <si>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</si>
  <si>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</si>
  <si>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</si>
  <si>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</si>
  <si>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</si>
  <si>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</si>
  <si>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</si>
  <si>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</si>
  <si>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</si>
  <si>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</si>
  <si>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</si>
  <si>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</si>
  <si>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</si>
  <si>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</si>
  <si>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</si>
  <si>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</si>
  <si>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</si>
  <si>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</si>
  <si>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</si>
  <si>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</si>
  <si>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</si>
  <si>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</si>
  <si>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</si>
  <si>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</si>
  <si>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</si>
  <si>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</si>
  <si>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</si>
  <si>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</si>
  <si>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</si>
  <si>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</si>
  <si>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</si>
  <si>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</si>
  <si>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</si>
  <si>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</si>
  <si>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</si>
  <si>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</si>
  <si>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</si>
  <si>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</si>
  <si>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</si>
  <si>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</si>
  <si>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</si>
  <si>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</si>
  <si>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</si>
  <si>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</si>
  <si>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</si>
  <si>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</si>
  <si>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</si>
  <si>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</si>
  <si>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</si>
  <si>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</si>
  <si>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</si>
  <si>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</si>
  <si>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</si>
  <si>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</si>
  <si>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</si>
  <si>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</si>
  <si>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</si>
  <si>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</si>
  <si>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</si>
  <si>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</si>
  <si>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</si>
  <si>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</si>
  <si>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</si>
  <si>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</si>
  <si>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</si>
  <si>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</si>
  <si>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</si>
  <si>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</si>
  <si>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</si>
  <si>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</si>
  <si>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</si>
  <si>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</si>
  <si>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</si>
  <si>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</si>
  <si>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</si>
  <si>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</si>
  <si>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</si>
  <si>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</si>
  <si>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</si>
  <si>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</si>
  <si>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</si>
  <si>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</si>
  <si>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</si>
  <si>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</si>
  <si>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</si>
  <si>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</si>
  <si>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</si>
  <si>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</si>
  <si>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</si>
  <si>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</si>
  <si>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</si>
  <si>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</si>
  <si>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</si>
  <si>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</si>
  <si>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</si>
  <si>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</si>
  <si>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</si>
  <si>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</si>
  <si>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</si>
  <si>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</si>
  <si>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</si>
  <si>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</si>
  <si>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</si>
  <si>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</si>
  <si>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</si>
  <si>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</si>
  <si>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</si>
  <si>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</si>
  <si>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</si>
  <si>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</si>
  <si>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</si>
  <si>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</si>
  <si>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</si>
  <si>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</si>
  <si>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</si>
  <si>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</si>
  <si>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</si>
  <si>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</si>
  <si>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</si>
  <si>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</si>
  <si>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</si>
  <si>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</si>
  <si>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</si>
  <si>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</si>
  <si>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</si>
  <si>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</si>
  <si>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</si>
  <si>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</si>
  <si>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</si>
  <si>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</si>
  <si>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</si>
  <si>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</si>
  <si>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</si>
  <si>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</si>
  <si>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</si>
  <si>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</si>
  <si>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</si>
  <si>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</si>
  <si>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</si>
  <si>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</si>
  <si>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</si>
  <si>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</si>
  <si>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</si>
  <si>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</si>
  <si>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</si>
  <si>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</si>
  <si>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</si>
  <si>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</si>
  <si>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</si>
  <si>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</si>
  <si>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</si>
  <si>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</si>
  <si>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</si>
  <si>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</si>
  <si>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</si>
  <si>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</si>
  <si>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</si>
  <si>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</si>
  <si>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</si>
  <si>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</si>
  <si>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</si>
  <si>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</si>
  <si>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</si>
  <si>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</si>
  <si>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</si>
  <si>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</si>
  <si>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</si>
  <si>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</si>
  <si>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</si>
  <si>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</si>
  <si>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</si>
  <si>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</si>
  <si>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</si>
  <si>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</si>
  <si>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</si>
  <si>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</si>
  <si>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</si>
  <si>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</si>
  <si>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</si>
  <si>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</si>
  <si>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</si>
  <si>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</si>
  <si>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</si>
  <si>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</si>
  <si>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</si>
  <si>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</si>
  <si>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</si>
  <si>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</si>
  <si>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</si>
  <si>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</si>
  <si>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</si>
  <si>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</si>
  <si>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</si>
  <si>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</si>
  <si>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</si>
  <si>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</si>
  <si>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</si>
  <si>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</si>
  <si>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</si>
  <si>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</si>
  <si>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</si>
  <si>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</si>
  <si>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</si>
  <si>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</si>
  <si>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</si>
  <si>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</si>
  <si>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</si>
  <si>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</si>
  <si>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</si>
  <si>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</si>
  <si>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</si>
  <si>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</si>
  <si>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</si>
  <si>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</si>
  <si>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</si>
  <si>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</si>
  <si>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</si>
  <si>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</si>
  <si>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</si>
  <si>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</si>
  <si>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</si>
  <si>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</si>
  <si>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</si>
  <si>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</si>
  <si>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</si>
  <si>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</si>
  <si>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</si>
  <si>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</si>
  <si>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</si>
  <si>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</si>
  <si>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</si>
  <si>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</si>
  <si>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</si>
  <si>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</si>
  <si>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</si>
  <si>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</si>
  <si>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</si>
  <si>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</si>
  <si>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</si>
  <si>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</si>
  <si>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</si>
  <si>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</si>
  <si>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</si>
  <si>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</si>
  <si>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</si>
  <si>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</si>
  <si>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</si>
  <si>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</si>
  <si>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</si>
  <si>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</si>
  <si>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</si>
  <si>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</si>
  <si>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</si>
  <si>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</si>
  <si>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</si>
  <si>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</si>
  <si>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</si>
  <si>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</si>
  <si>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</si>
  <si>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</si>
  <si>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</si>
  <si>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</si>
  <si>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</si>
  <si>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</si>
  <si>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</si>
  <si>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</si>
  <si>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</si>
  <si>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</si>
  <si>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</si>
  <si>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</si>
  <si>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</si>
  <si>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</si>
  <si>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</si>
  <si>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</si>
  <si>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</si>
  <si>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</si>
  <si>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</si>
  <si>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</si>
  <si>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</si>
  <si>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</si>
  <si>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</si>
  <si>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</si>
  <si>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</si>
  <si>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</si>
  <si>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</si>
  <si>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</si>
  <si>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</si>
  <si>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</si>
  <si>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</si>
  <si>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</si>
  <si>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</si>
  <si>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</si>
  <si>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</si>
  <si>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</si>
  <si>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</si>
  <si>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</si>
  <si>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</si>
  <si>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</si>
  <si>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</si>
  <si>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</si>
  <si>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</si>
  <si>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</si>
  <si>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</si>
  <si>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</si>
  <si>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</si>
  <si>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</si>
  <si>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</si>
  <si>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</si>
  <si>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</si>
  <si>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</si>
  <si>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</si>
  <si>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</si>
  <si>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</si>
  <si>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</si>
  <si>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</si>
  <si>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</si>
  <si>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</si>
  <si>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</si>
  <si>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</si>
  <si>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</si>
  <si>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</si>
  <si>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</si>
  <si>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</si>
  <si>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</si>
  <si>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</si>
  <si>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</si>
  <si>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</si>
  <si>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</si>
  <si>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</si>
  <si>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</si>
  <si>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</si>
  <si>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</si>
  <si>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</si>
  <si>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</si>
  <si>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</si>
  <si>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</si>
  <si>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</si>
  <si>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</si>
  <si>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</si>
  <si>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</si>
  <si>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</si>
  <si>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</si>
  <si>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</si>
  <si>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</si>
  <si>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</si>
  <si>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</si>
  <si>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</si>
  <si>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</si>
  <si>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</si>
  <si>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</si>
  <si>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</si>
  <si>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</si>
  <si>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</si>
  <si>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</si>
  <si>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</si>
  <si>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</si>
  <si>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</si>
  <si>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</si>
  <si>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</si>
  <si>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</si>
  <si>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</si>
  <si>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</si>
  <si>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</si>
  <si>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</si>
  <si>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</si>
  <si>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</si>
  <si>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</si>
  <si>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</si>
  <si>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</si>
  <si>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</si>
  <si>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</si>
  <si>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</si>
  <si>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</si>
  <si>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</si>
  <si>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</si>
  <si>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</si>
  <si>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</si>
  <si>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</si>
  <si>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</si>
  <si>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</si>
  <si>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</si>
  <si>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</si>
  <si>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</si>
  <si>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</si>
  <si>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</si>
  <si>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</si>
  <si>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</si>
  <si>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</si>
  <si>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</si>
  <si>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</si>
  <si>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</si>
  <si>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</si>
  <si>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</si>
  <si>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</si>
  <si>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</si>
  <si>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</si>
  <si>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</si>
  <si>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</si>
  <si>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</si>
  <si>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</si>
  <si>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</si>
  <si>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</si>
  <si>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</si>
  <si>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</si>
  <si>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</si>
  <si>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</si>
  <si>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</si>
  <si>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</si>
  <si>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</si>
  <si>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</si>
  <si>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</si>
  <si>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</si>
  <si>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</si>
  <si>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</si>
  <si>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</si>
  <si>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</si>
  <si>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</si>
  <si>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</si>
  <si>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</si>
  <si>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</si>
  <si>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</si>
  <si>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</si>
  <si>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</si>
  <si>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</si>
  <si>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</si>
  <si>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</si>
  <si>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</si>
  <si>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</si>
  <si>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</si>
  <si>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</si>
  <si>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</si>
  <si>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</si>
  <si>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</si>
  <si>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</si>
  <si>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</si>
  <si>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</si>
  <si>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</si>
  <si>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</si>
  <si>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</si>
  <si>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</si>
  <si>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</si>
  <si>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</si>
  <si>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</si>
  <si>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</si>
  <si>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</si>
  <si>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</si>
  <si>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</si>
  <si>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</si>
  <si>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</si>
  <si>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</si>
  <si>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</si>
  <si>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</si>
  <si>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</si>
  <si>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</si>
  <si>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</si>
  <si>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</si>
  <si>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</si>
  <si>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</si>
  <si>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</si>
  <si>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</si>
  <si>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</si>
  <si>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</si>
  <si>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</si>
  <si>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仕事・子育て両立支援事業に必要な経費</t>
  </si>
  <si>
    <t>子ども・子育て本部</t>
  </si>
  <si>
    <t>平成28年度</t>
  </si>
  <si>
    <t>企業主導型保育事業等担当室</t>
  </si>
  <si>
    <t>子ども・子育て支援法に「仕事・子育て両立支援事業」を位置づけ、企業主導型の多様な就労形態に対応した保育サービス等に対し、事業主拠出金を活用して、労働者の仕事と子育ての両立に資する子ども・子育て支援の提供体制の充実を図る。</t>
  </si>
  <si>
    <t>-</t>
  </si>
  <si>
    <t>仕事・子育て両立支援事業費補助金</t>
  </si>
  <si>
    <t>仕事・子育て両立支援事業適正化業務庁費</t>
  </si>
  <si>
    <t>庁費</t>
  </si>
  <si>
    <t>職員旅費</t>
  </si>
  <si>
    <t>委員等旅費</t>
  </si>
  <si>
    <t>令和２年度末までに32万人</t>
  </si>
  <si>
    <t>平成30～令和２年度における保育の受け皿の拡大</t>
  </si>
  <si>
    <t>子育て安心プラン
※「新子育て安心プラン」には企業主導型保育事業が含まれていない</t>
  </si>
  <si>
    <t>待機児童解消加速化プラン（平成29年度末まで）及び子育て安心プラン（令和２年度末まで）に基づく受入可能数（助成決定定員数）</t>
  </si>
  <si>
    <t>人</t>
  </si>
  <si>
    <t>枚</t>
  </si>
  <si>
    <t>千円</t>
  </si>
  <si>
    <t>　　X/Y</t>
    <phoneticPr fontId="5"/>
  </si>
  <si>
    <t>149,141,395/86,695</t>
  </si>
  <si>
    <t>円</t>
  </si>
  <si>
    <t>新28-0004</t>
  </si>
  <si>
    <t>0115</t>
  </si>
  <si>
    <t>0121</t>
  </si>
  <si>
    <t>○</t>
  </si>
  <si>
    <t>府</t>
  </si>
  <si>
    <t>室長　真弓　智也</t>
    <rPh sb="3" eb="5">
      <t>マユミ</t>
    </rPh>
    <rPh sb="6" eb="8">
      <t>トモヤ</t>
    </rPh>
    <phoneticPr fontId="5"/>
  </si>
  <si>
    <t>その他</t>
    <rPh sb="2" eb="3">
      <t>タ</t>
    </rPh>
    <phoneticPr fontId="5"/>
  </si>
  <si>
    <t>-</t>
    <phoneticPr fontId="5"/>
  </si>
  <si>
    <t>153,251,019/101,028</t>
    <phoneticPr fontId="5"/>
  </si>
  <si>
    <t>183,783,041/110,000</t>
    <phoneticPr fontId="5"/>
  </si>
  <si>
    <t>無</t>
  </si>
  <si>
    <t>‐</t>
  </si>
  <si>
    <t>点検対象外</t>
    <rPh sb="0" eb="2">
      <t>テンケン</t>
    </rPh>
    <rPh sb="2" eb="5">
      <t>タイショウガイ</t>
    </rPh>
    <phoneticPr fontId="5"/>
  </si>
  <si>
    <t>A.公益財団法人　児童育成協会</t>
    <rPh sb="2" eb="4">
      <t>コウエキ</t>
    </rPh>
    <rPh sb="4" eb="6">
      <t>ザイダン</t>
    </rPh>
    <rPh sb="6" eb="8">
      <t>ホウジン</t>
    </rPh>
    <rPh sb="9" eb="11">
      <t>ジドウ</t>
    </rPh>
    <rPh sb="11" eb="13">
      <t>イクセイ</t>
    </rPh>
    <rPh sb="13" eb="15">
      <t>キョウカイ</t>
    </rPh>
    <phoneticPr fontId="5"/>
  </si>
  <si>
    <t>B.公益社団法人　全国保育サービス協会</t>
    <rPh sb="2" eb="4">
      <t>コウエキ</t>
    </rPh>
    <rPh sb="4" eb="6">
      <t>シャダン</t>
    </rPh>
    <rPh sb="6" eb="8">
      <t>ホウジン</t>
    </rPh>
    <rPh sb="9" eb="11">
      <t>ゼンコク</t>
    </rPh>
    <rPh sb="11" eb="13">
      <t>ホイク</t>
    </rPh>
    <rPh sb="17" eb="19">
      <t>キョウカイ</t>
    </rPh>
    <phoneticPr fontId="5"/>
  </si>
  <si>
    <t>C.一般社団法人　女性労働協会</t>
    <rPh sb="2" eb="4">
      <t>イッパン</t>
    </rPh>
    <rPh sb="4" eb="6">
      <t>シャダン</t>
    </rPh>
    <rPh sb="6" eb="8">
      <t>ホウジン</t>
    </rPh>
    <rPh sb="9" eb="11">
      <t>ジョセイ</t>
    </rPh>
    <rPh sb="11" eb="13">
      <t>ロウドウ</t>
    </rPh>
    <rPh sb="13" eb="15">
      <t>キョウカイ</t>
    </rPh>
    <phoneticPr fontId="5"/>
  </si>
  <si>
    <t>補助金</t>
    <rPh sb="0" eb="3">
      <t>ホジョキン</t>
    </rPh>
    <phoneticPr fontId="5"/>
  </si>
  <si>
    <t>企業主導型保育事業</t>
    <rPh sb="0" eb="2">
      <t>キギョウ</t>
    </rPh>
    <rPh sb="2" eb="5">
      <t>シュドウガタ</t>
    </rPh>
    <rPh sb="5" eb="7">
      <t>ホイク</t>
    </rPh>
    <rPh sb="7" eb="9">
      <t>ジギョウ</t>
    </rPh>
    <phoneticPr fontId="5"/>
  </si>
  <si>
    <t>企業主導型ベビーシッター利用者支援事業</t>
    <rPh sb="0" eb="2">
      <t>キギョウ</t>
    </rPh>
    <rPh sb="2" eb="5">
      <t>シュドウガタ</t>
    </rPh>
    <rPh sb="12" eb="15">
      <t>リヨウシャ</t>
    </rPh>
    <rPh sb="15" eb="17">
      <t>シエン</t>
    </rPh>
    <rPh sb="17" eb="19">
      <t>ジギョウ</t>
    </rPh>
    <phoneticPr fontId="5"/>
  </si>
  <si>
    <t>中小企業子ども・子育て支援環境整備事業</t>
    <rPh sb="0" eb="2">
      <t>チュウショウ</t>
    </rPh>
    <rPh sb="2" eb="4">
      <t>キギョウ</t>
    </rPh>
    <rPh sb="4" eb="5">
      <t>コ</t>
    </rPh>
    <rPh sb="8" eb="10">
      <t>コソダ</t>
    </rPh>
    <rPh sb="11" eb="13">
      <t>シエン</t>
    </rPh>
    <rPh sb="13" eb="15">
      <t>カンキョウ</t>
    </rPh>
    <rPh sb="15" eb="17">
      <t>セイビ</t>
    </rPh>
    <rPh sb="17" eb="19">
      <t>ジギョウ</t>
    </rPh>
    <phoneticPr fontId="5"/>
  </si>
  <si>
    <t>公益財団法人　児童育成協会</t>
    <rPh sb="0" eb="2">
      <t>コウエキ</t>
    </rPh>
    <rPh sb="2" eb="4">
      <t>ザイダン</t>
    </rPh>
    <rPh sb="4" eb="6">
      <t>ホウジン</t>
    </rPh>
    <rPh sb="7" eb="9">
      <t>ジドウ</t>
    </rPh>
    <rPh sb="9" eb="11">
      <t>イクセイ</t>
    </rPh>
    <rPh sb="11" eb="13">
      <t>キョウカイ</t>
    </rPh>
    <phoneticPr fontId="5"/>
  </si>
  <si>
    <t>補助金等交付</t>
  </si>
  <si>
    <t>公益社団法人　全国保育サービス協会</t>
    <rPh sb="0" eb="2">
      <t>コウエキ</t>
    </rPh>
    <rPh sb="2" eb="4">
      <t>シャダン</t>
    </rPh>
    <rPh sb="4" eb="6">
      <t>ホウジン</t>
    </rPh>
    <rPh sb="7" eb="9">
      <t>ゼンコク</t>
    </rPh>
    <rPh sb="9" eb="11">
      <t>ホイク</t>
    </rPh>
    <rPh sb="15" eb="17">
      <t>キョウカイ</t>
    </rPh>
    <phoneticPr fontId="5"/>
  </si>
  <si>
    <t>本事業は、待機児童解消に向けた保育の受け皿確保が求められる中、労働者の多様な就労形態に対応する保育サービスの拡大を図るため、保育施設事業者に対する助成及び援助や、ベビーシッター派遣サービスの利用者支援を行うものである。</t>
    <phoneticPr fontId="5"/>
  </si>
  <si>
    <t>本事業は、待機児童解消に向けた保育の受け皿確保が求められる中、労働者の多様な就労形態に対応する保育サービスの拡大を行い、仕事と子育てとの両立に資する子ども・子育て支援の提供体制の充実を図ることを目的としており、その財源は企業からの拠出金を活用している。</t>
    <phoneticPr fontId="5"/>
  </si>
  <si>
    <t>本事業は、待機児童解消に向けた保育の受け皿確保が求められる中、労働者の多様な就労形態に対応する保育サービスの拡大を図るため、子ども・子育て支援法を改正し、企業からの拠出金を財源として実施している。</t>
    <phoneticPr fontId="5"/>
  </si>
  <si>
    <t>費用については、認可保育所の公定価格などを踏まえて設定した単価に基づき算定している。</t>
    <phoneticPr fontId="5"/>
  </si>
  <si>
    <t>-</t>
    <phoneticPr fontId="5"/>
  </si>
  <si>
    <t>交付要綱に基づき、本事業の実施に必要な経費のみを補助対象としている。</t>
    <phoneticPr fontId="5"/>
  </si>
  <si>
    <t>子育て安心プラン等に基づき、企業主導型保育事業においては、令和３年度までの新規募集の結果を受け、定員11万人分を概ね確保する見込みである。</t>
    <rPh sb="0" eb="2">
      <t>コソダ</t>
    </rPh>
    <rPh sb="3" eb="5">
      <t>アンシン</t>
    </rPh>
    <rPh sb="8" eb="9">
      <t>トウ</t>
    </rPh>
    <rPh sb="10" eb="11">
      <t>モト</t>
    </rPh>
    <rPh sb="14" eb="16">
      <t>キギョウ</t>
    </rPh>
    <rPh sb="16" eb="19">
      <t>シュドウガタ</t>
    </rPh>
    <rPh sb="19" eb="21">
      <t>ホイク</t>
    </rPh>
    <rPh sb="21" eb="23">
      <t>ジギョウ</t>
    </rPh>
    <rPh sb="29" eb="31">
      <t>レイワ</t>
    </rPh>
    <rPh sb="32" eb="34">
      <t>ネンド</t>
    </rPh>
    <rPh sb="37" eb="39">
      <t>シンキ</t>
    </rPh>
    <rPh sb="39" eb="41">
      <t>ボシュウ</t>
    </rPh>
    <rPh sb="42" eb="44">
      <t>ケッカ</t>
    </rPh>
    <rPh sb="45" eb="46">
      <t>ウ</t>
    </rPh>
    <rPh sb="48" eb="50">
      <t>テイイン</t>
    </rPh>
    <rPh sb="52" eb="54">
      <t>マンニン</t>
    </rPh>
    <rPh sb="54" eb="55">
      <t>ブン</t>
    </rPh>
    <rPh sb="56" eb="57">
      <t>オオム</t>
    </rPh>
    <rPh sb="58" eb="60">
      <t>カクホ</t>
    </rPh>
    <rPh sb="62" eb="64">
      <t>ミコ</t>
    </rPh>
    <phoneticPr fontId="5"/>
  </si>
  <si>
    <t>事業の実施状況等について、企業主導型保育事業点検・評価委員会において、継続的に点検・評価していくこととしている。</t>
    <phoneticPr fontId="5"/>
  </si>
  <si>
    <t>本事業は、子育て安心プランに基づき、待機児童解消に向けた保育の受け皿確保が求められる中、父母等の就労及び子育ての支援促進のため、事業所内保育等を目的とする施設等の設置者に対する助成及び援助やベビーシッター派遣サービスの利用者支援を行うものであり、国民や社会のニーズを反映した事業である。
企業主導型保育事業においては、令和３年度までの新規募集の結果を受け、定員11万人分を概ね確保する見込みである。</t>
    <phoneticPr fontId="5"/>
  </si>
  <si>
    <t>企業主導型保育事業においては、令和３年度までの新規募集の結果を受け、定員11万人分を概ね確保する見込みである。</t>
    <phoneticPr fontId="5"/>
  </si>
  <si>
    <t>630,172,000/250,000</t>
    <phoneticPr fontId="5"/>
  </si>
  <si>
    <t>※企業主導型保育事業における各年度の実績報告に基づく確定額及びその予算額に対する割合は、以下のとおりである。
　令和元年度　149,141百万円（77％）
　令和２年度　 153,251百万円（68％）
　令和３年度　未確定　</t>
    <rPh sb="1" eb="3">
      <t>キギョウ</t>
    </rPh>
    <rPh sb="3" eb="6">
      <t>シュドウガタ</t>
    </rPh>
    <rPh sb="6" eb="8">
      <t>ホイク</t>
    </rPh>
    <rPh sb="8" eb="10">
      <t>ジギョウ</t>
    </rPh>
    <rPh sb="14" eb="17">
      <t>カクネンド</t>
    </rPh>
    <rPh sb="18" eb="20">
      <t>ジッセキ</t>
    </rPh>
    <rPh sb="20" eb="22">
      <t>ホウコク</t>
    </rPh>
    <rPh sb="23" eb="24">
      <t>モト</t>
    </rPh>
    <rPh sb="26" eb="29">
      <t>カクテイガク</t>
    </rPh>
    <rPh sb="29" eb="30">
      <t>オヨ</t>
    </rPh>
    <rPh sb="33" eb="36">
      <t>ヨサンガク</t>
    </rPh>
    <rPh sb="37" eb="38">
      <t>タイ</t>
    </rPh>
    <rPh sb="40" eb="42">
      <t>ワリアイ</t>
    </rPh>
    <rPh sb="44" eb="46">
      <t>イカ</t>
    </rPh>
    <rPh sb="56" eb="58">
      <t>レイワ</t>
    </rPh>
    <rPh sb="58" eb="60">
      <t>ガンネン</t>
    </rPh>
    <rPh sb="60" eb="61">
      <t>ド</t>
    </rPh>
    <rPh sb="69" eb="70">
      <t>ヒャク</t>
    </rPh>
    <rPh sb="70" eb="72">
      <t>マンエン</t>
    </rPh>
    <rPh sb="79" eb="81">
      <t>レイワ</t>
    </rPh>
    <rPh sb="82" eb="84">
      <t>ネンド</t>
    </rPh>
    <rPh sb="93" eb="94">
      <t>ヒャク</t>
    </rPh>
    <rPh sb="94" eb="96">
      <t>マンエン</t>
    </rPh>
    <rPh sb="103" eb="105">
      <t>レイワ</t>
    </rPh>
    <rPh sb="106" eb="108">
      <t>ネンド</t>
    </rPh>
    <rPh sb="109" eb="112">
      <t>ミカクテイ</t>
    </rPh>
    <phoneticPr fontId="5"/>
  </si>
  <si>
    <t>企業主導型保育事業の実施</t>
    <phoneticPr fontId="5"/>
  </si>
  <si>
    <t>中小企業子ども・子育て支援環境整備事業の実施</t>
    <phoneticPr fontId="5"/>
  </si>
  <si>
    <t>-</t>
    <phoneticPr fontId="5"/>
  </si>
  <si>
    <t>中小企業における子育て支援環境を整備する観点から、従業員に育児休業等を積極的に取得させている事業主に対し、助成金を支給する。</t>
    <phoneticPr fontId="5"/>
  </si>
  <si>
    <t>助成した中小企業数実績</t>
    <phoneticPr fontId="5"/>
  </si>
  <si>
    <t>企業主導型保育事業費補助金の国庫補助について（平成28年7月1日府子本第442号　内閣総理大臣通知）
企業主導型ベビーシッター利用者支援事業費の国庫補助について（平成30年５月15日府子本第287号　内閣総理大臣通知）
令和３年度中小企業子ども・子育て支援環境整備事業費補助金の国庫補助について（令和３年10月１日府子本第950号　内閣総理大臣通知）</t>
    <rPh sb="10" eb="13">
      <t>ホジョキン</t>
    </rPh>
    <rPh sb="110" eb="112">
      <t>レイワ</t>
    </rPh>
    <rPh sb="113" eb="115">
      <t>ネンド</t>
    </rPh>
    <rPh sb="115" eb="117">
      <t>チュウショウ</t>
    </rPh>
    <rPh sb="117" eb="119">
      <t>キギョウ</t>
    </rPh>
    <rPh sb="119" eb="120">
      <t>コ</t>
    </rPh>
    <rPh sb="123" eb="125">
      <t>コソダ</t>
    </rPh>
    <rPh sb="126" eb="128">
      <t>シエン</t>
    </rPh>
    <rPh sb="128" eb="130">
      <t>カンキョウ</t>
    </rPh>
    <rPh sb="130" eb="132">
      <t>セイビ</t>
    </rPh>
    <rPh sb="132" eb="135">
      <t>ジギョウヒ</t>
    </rPh>
    <rPh sb="135" eb="138">
      <t>ホジョキン</t>
    </rPh>
    <rPh sb="139" eb="141">
      <t>コッコ</t>
    </rPh>
    <rPh sb="141" eb="143">
      <t>ホジョ</t>
    </rPh>
    <rPh sb="148" eb="150">
      <t>レイワ</t>
    </rPh>
    <rPh sb="151" eb="152">
      <t>ネン</t>
    </rPh>
    <rPh sb="154" eb="155">
      <t>ガツ</t>
    </rPh>
    <rPh sb="156" eb="157">
      <t>ニチ</t>
    </rPh>
    <rPh sb="157" eb="158">
      <t>フ</t>
    </rPh>
    <rPh sb="158" eb="159">
      <t>コ</t>
    </rPh>
    <rPh sb="159" eb="160">
      <t>ホン</t>
    </rPh>
    <rPh sb="160" eb="161">
      <t>ダイ</t>
    </rPh>
    <rPh sb="164" eb="165">
      <t>ゴウ</t>
    </rPh>
    <rPh sb="166" eb="168">
      <t>ナイカク</t>
    </rPh>
    <rPh sb="168" eb="170">
      <t>ソウリ</t>
    </rPh>
    <rPh sb="170" eb="172">
      <t>ダイジン</t>
    </rPh>
    <rPh sb="172" eb="174">
      <t>ツウチ</t>
    </rPh>
    <phoneticPr fontId="5"/>
  </si>
  <si>
    <t>216,279,000/85,754</t>
    <phoneticPr fontId="5"/>
  </si>
  <si>
    <t>-</t>
    <phoneticPr fontId="5"/>
  </si>
  <si>
    <t>23.子ども・子育て</t>
    <phoneticPr fontId="5"/>
  </si>
  <si>
    <t>29.少子化社会対策大綱及び子ども・子育て支援の推進</t>
    <phoneticPr fontId="5"/>
  </si>
  <si>
    <t>https://www8.cao.go.jp/hyouka/r3bunseki/r3bunseki-11.pdf</t>
    <phoneticPr fontId="5"/>
  </si>
  <si>
    <t>子ども・子育て支援法（平成24年法律第65号）第59条の２第１項、附則第14条の２</t>
    <phoneticPr fontId="5"/>
  </si>
  <si>
    <t>ベビーシッター派遣事業の実施</t>
    <phoneticPr fontId="5"/>
  </si>
  <si>
    <t>一般財団法人　女性労働協会</t>
    <rPh sb="0" eb="2">
      <t>イッパン</t>
    </rPh>
    <rPh sb="2" eb="4">
      <t>ザイダン</t>
    </rPh>
    <rPh sb="4" eb="6">
      <t>ホウジン</t>
    </rPh>
    <rPh sb="7" eb="9">
      <t>ジョセイ</t>
    </rPh>
    <rPh sb="9" eb="11">
      <t>ロウドウ</t>
    </rPh>
    <rPh sb="11" eb="13">
      <t>キョウカイ</t>
    </rPh>
    <phoneticPr fontId="5"/>
  </si>
  <si>
    <t>多様な働き方をしている労働者がベビーシッター派遣サービスを利用した場合に、その利用料金の一部を助成するとともに、ベビーシッター事業者及びベビーシッターサービスに従事する者の資質向上のための研修、啓発活動を実施することにより、様々な時間帯に働いている家庭のベビーシッター派遣サービスの利用を促し、仕事と子育てとの両立に資する子ども・子育て支援の提供体制の充実を図る。</t>
    <rPh sb="0" eb="2">
      <t>タヨウ</t>
    </rPh>
    <rPh sb="3" eb="4">
      <t>ハタラ</t>
    </rPh>
    <rPh sb="5" eb="6">
      <t>カタ</t>
    </rPh>
    <rPh sb="11" eb="14">
      <t>ロウドウシャ</t>
    </rPh>
    <rPh sb="22" eb="24">
      <t>ハケン</t>
    </rPh>
    <rPh sb="29" eb="31">
      <t>リヨウ</t>
    </rPh>
    <rPh sb="33" eb="35">
      <t>バアイ</t>
    </rPh>
    <rPh sb="39" eb="41">
      <t>リヨウ</t>
    </rPh>
    <rPh sb="41" eb="43">
      <t>リョウキン</t>
    </rPh>
    <rPh sb="44" eb="46">
      <t>イチブ</t>
    </rPh>
    <rPh sb="47" eb="49">
      <t>ジョセイ</t>
    </rPh>
    <rPh sb="63" eb="66">
      <t>ジギョウシャ</t>
    </rPh>
    <rPh sb="66" eb="67">
      <t>オヨ</t>
    </rPh>
    <rPh sb="80" eb="82">
      <t>ジュウジ</t>
    </rPh>
    <rPh sb="84" eb="85">
      <t>シャ</t>
    </rPh>
    <rPh sb="86" eb="88">
      <t>シシツ</t>
    </rPh>
    <rPh sb="88" eb="90">
      <t>コウジョウ</t>
    </rPh>
    <rPh sb="94" eb="96">
      <t>ケンシュウ</t>
    </rPh>
    <rPh sb="97" eb="99">
      <t>ケイハツ</t>
    </rPh>
    <rPh sb="99" eb="101">
      <t>カツドウ</t>
    </rPh>
    <rPh sb="102" eb="104">
      <t>ジッシ</t>
    </rPh>
    <rPh sb="112" eb="114">
      <t>サマザマ</t>
    </rPh>
    <rPh sb="115" eb="118">
      <t>ジカンタイ</t>
    </rPh>
    <rPh sb="119" eb="120">
      <t>ハタラ</t>
    </rPh>
    <rPh sb="124" eb="126">
      <t>カテイ</t>
    </rPh>
    <rPh sb="134" eb="136">
      <t>ハケン</t>
    </rPh>
    <rPh sb="141" eb="143">
      <t>リヨウ</t>
    </rPh>
    <rPh sb="144" eb="145">
      <t>ウナガ</t>
    </rPh>
    <rPh sb="147" eb="149">
      <t>シゴト</t>
    </rPh>
    <rPh sb="150" eb="152">
      <t>コソダ</t>
    </rPh>
    <rPh sb="155" eb="157">
      <t>リョウリツ</t>
    </rPh>
    <rPh sb="158" eb="159">
      <t>シ</t>
    </rPh>
    <rPh sb="161" eb="162">
      <t>コ</t>
    </rPh>
    <rPh sb="165" eb="167">
      <t>コソダ</t>
    </rPh>
    <rPh sb="168" eb="170">
      <t>シエン</t>
    </rPh>
    <rPh sb="171" eb="173">
      <t>テイキョウ</t>
    </rPh>
    <rPh sb="173" eb="175">
      <t>タイセイ</t>
    </rPh>
    <rPh sb="176" eb="178">
      <t>ジュウジツ</t>
    </rPh>
    <rPh sb="179" eb="180">
      <t>ハカ</t>
    </rPh>
    <phoneticPr fontId="5"/>
  </si>
  <si>
    <t>企業等が平成28年４月以降に新設した保育施設の整備費・運営費を補助する。</t>
    <rPh sb="0" eb="2">
      <t>キギョウ</t>
    </rPh>
    <rPh sb="2" eb="3">
      <t>トウ</t>
    </rPh>
    <rPh sb="4" eb="6">
      <t>ヘイセイ</t>
    </rPh>
    <rPh sb="8" eb="9">
      <t>ネン</t>
    </rPh>
    <rPh sb="10" eb="11">
      <t>ガツ</t>
    </rPh>
    <rPh sb="11" eb="13">
      <t>イコウ</t>
    </rPh>
    <rPh sb="14" eb="16">
      <t>シンセツ</t>
    </rPh>
    <rPh sb="18" eb="20">
      <t>ホイク</t>
    </rPh>
    <rPh sb="20" eb="22">
      <t>シセツ</t>
    </rPh>
    <rPh sb="23" eb="26">
      <t>セイビヒ</t>
    </rPh>
    <rPh sb="27" eb="30">
      <t>ウンエイヒ</t>
    </rPh>
    <rPh sb="31" eb="33">
      <t>ホジョ</t>
    </rPh>
    <phoneticPr fontId="5"/>
  </si>
  <si>
    <t>新子育て安心プラン</t>
    <rPh sb="0" eb="1">
      <t>シン</t>
    </rPh>
    <rPh sb="1" eb="3">
      <t>コソダ</t>
    </rPh>
    <rPh sb="4" eb="6">
      <t>アンシン</t>
    </rPh>
    <phoneticPr fontId="5"/>
  </si>
  <si>
    <t>令和６年度末までに14万人</t>
    <phoneticPr fontId="5"/>
  </si>
  <si>
    <t>令和３～６年度における保育の受け皿の拡大</t>
    <rPh sb="0" eb="2">
      <t>レイワ</t>
    </rPh>
    <rPh sb="5" eb="7">
      <t>ネンド</t>
    </rPh>
    <rPh sb="11" eb="13">
      <t>ホイク</t>
    </rPh>
    <rPh sb="14" eb="15">
      <t>ウ</t>
    </rPh>
    <rPh sb="16" eb="17">
      <t>ザラ</t>
    </rPh>
    <rPh sb="18" eb="20">
      <t>カクダイ</t>
    </rPh>
    <phoneticPr fontId="5"/>
  </si>
  <si>
    <t>-</t>
    <phoneticPr fontId="5"/>
  </si>
  <si>
    <t>待機児童解消加速化プラン及び子育て安心プランに基づく受入可能数（助成決定定員数）
X(補助金執行額（千円））／Y（受入数）　　　　　　　　　　　　　　</t>
    <phoneticPr fontId="5"/>
  </si>
  <si>
    <t>-</t>
    <phoneticPr fontId="5"/>
  </si>
  <si>
    <t>補助事業者に対しては、交付要綱に基づいて適切に補助している。また、企業主導型保育事業については、保育施設事業者に一定の負担を求めている。</t>
    <phoneticPr fontId="5"/>
  </si>
  <si>
    <t>P1,2</t>
    <phoneticPr fontId="5"/>
  </si>
  <si>
    <t>万人</t>
    <rPh sb="0" eb="2">
      <t>マンニン</t>
    </rPh>
    <phoneticPr fontId="5"/>
  </si>
  <si>
    <t>社</t>
    <rPh sb="0" eb="1">
      <t>シャ</t>
    </rPh>
    <phoneticPr fontId="5"/>
  </si>
  <si>
    <t>D.</t>
    <phoneticPr fontId="5"/>
  </si>
  <si>
    <t>万人</t>
    <rPh sb="0" eb="2">
      <t>マンニン</t>
    </rPh>
    <phoneticPr fontId="5"/>
  </si>
  <si>
    <t>終了予定</t>
  </si>
  <si>
    <t>今後、同種の事業を実施する際は、当該事業の知見を最大限生かして、効率的・効果的な事業の実施に努めること。</t>
    <phoneticPr fontId="5"/>
  </si>
  <si>
    <t>-</t>
    <phoneticPr fontId="5"/>
  </si>
  <si>
    <t>192,925,253/107,815見込</t>
    <rPh sb="19" eb="21">
      <t>ミコミ</t>
    </rPh>
    <phoneticPr fontId="5"/>
  </si>
  <si>
    <t>ベビーシッター派遣事業割引券精算枚数</t>
    <rPh sb="14" eb="16">
      <t>セイサン</t>
    </rPh>
    <phoneticPr fontId="5"/>
  </si>
  <si>
    <t>769,059,000/275,618見込</t>
    <rPh sb="19" eb="21">
      <t>ミコミ</t>
    </rPh>
    <phoneticPr fontId="5"/>
  </si>
  <si>
    <t>-</t>
    <phoneticPr fontId="5"/>
  </si>
  <si>
    <t>中小企業子ども・子育て支援環境整備事業
助成１回当たりコスト
Ｘ（補助金執行額）／Ｙ（助成回数）　　　　　　　　　　　　　　</t>
    <phoneticPr fontId="5"/>
  </si>
  <si>
    <t>55,025,000/76</t>
    <phoneticPr fontId="5"/>
  </si>
  <si>
    <t>ベビーシッター派遣事業
割引券１枚当たりコスト
X（補助金執行額）／Y（割引券精算枚数）　</t>
    <rPh sb="39" eb="41">
      <t>セイサン</t>
    </rPh>
    <phoneticPr fontId="5"/>
  </si>
  <si>
    <t>円</t>
    <rPh sb="0" eb="1">
      <t>エン</t>
    </rPh>
    <phoneticPr fontId="5"/>
  </si>
  <si>
    <t>-</t>
    <phoneticPr fontId="5"/>
  </si>
  <si>
    <t>所見の内容を踏まえ、効率的・効果的な事業の実施に努めてまいりたい。</t>
    <rPh sb="0" eb="2">
      <t>ショケン</t>
    </rPh>
    <rPh sb="3" eb="5">
      <t>ナイヨウ</t>
    </rPh>
    <rPh sb="6" eb="7">
      <t>フ</t>
    </rPh>
    <phoneticPr fontId="5"/>
  </si>
  <si>
    <t>566,749,000/236,396</t>
    <phoneticPr fontId="5"/>
  </si>
  <si>
    <t>201,250,000/350</t>
    <phoneticPr fontId="5"/>
  </si>
  <si>
    <t>子ども・子育て支援法に基づき、事業所内保育施設のうち、一定の基準を満たすものに対し、その運営に係る費用及び施設の設置に係る費用について、認可施設の水準の補助を行う。また、企業の労働者等が就労のためベビーシッター派遣サービスを利用した場合等に、その利用料の一部を助成する。さらに、新子育て安心プランに基づき、くるみん認定・プラチナくるみん認定等を受けた中小企業事業主に、助成金を支給する。
【企業主導型保育事業】
　実施主体：実施団体、補助率：10/10
【企業主導型ベビーシッター利用者支援事業】
　実施主体：実施団体、補助率：10/10
【中小企業子ども・子育て支援環境整備事業】
　実施主体：実施団体、補助率：10/10</t>
    <rPh sb="157" eb="159">
      <t>ニンテイ</t>
    </rPh>
    <rPh sb="168" eb="170">
      <t>ニンテイ</t>
    </rPh>
    <rPh sb="170" eb="171">
      <t>トウ</t>
    </rPh>
    <rPh sb="172" eb="173">
      <t>ウ</t>
    </rPh>
    <rPh sb="175" eb="177">
      <t>チュウショウ</t>
    </rPh>
    <rPh sb="177" eb="179">
      <t>キギョウ</t>
    </rPh>
    <rPh sb="179" eb="182">
      <t>ジギョウヌシ</t>
    </rPh>
    <rPh sb="184" eb="187">
      <t>ジョセイキン</t>
    </rPh>
    <rPh sb="188" eb="190">
      <t>シキュウ</t>
    </rPh>
    <rPh sb="214" eb="216">
      <t>ダンタイ</t>
    </rPh>
    <rPh sb="271" eb="273">
      <t>チュウショウ</t>
    </rPh>
    <rPh sb="273" eb="275">
      <t>キギョウ</t>
    </rPh>
    <rPh sb="275" eb="276">
      <t>コ</t>
    </rPh>
    <rPh sb="279" eb="281">
      <t>コソダ</t>
    </rPh>
    <rPh sb="282" eb="284">
      <t>シエン</t>
    </rPh>
    <rPh sb="284" eb="286">
      <t>カンキョウ</t>
    </rPh>
    <rPh sb="286" eb="288">
      <t>セイビ</t>
    </rPh>
    <rPh sb="288" eb="290">
      <t>ジギョウ</t>
    </rPh>
    <rPh sb="293" eb="295">
      <t>ジッシ</t>
    </rPh>
    <rPh sb="295" eb="297">
      <t>シュタイ</t>
    </rPh>
    <rPh sb="298" eb="300">
      <t>ジッシ</t>
    </rPh>
    <rPh sb="300" eb="302">
      <t>ダンタイ</t>
    </rPh>
    <rPh sb="303" eb="305">
      <t>ホジョ</t>
    </rPh>
    <rPh sb="305" eb="306">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</si>
</sst>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66"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177" fontId="3" fillId="0" borderId="11"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2" fillId="0" borderId="136" xfId="0"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5" xfId="0" applyFont="1" applyFill="1" applyBorder="1" applyAlignment="1">
      <alignment horizontal="center"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11" xfId="0" applyFont="1" applyBorder="1" applyAlignment="1">
      <alignment horizontal="center" vertical="center"/>
    </xf>
    <xf numFmtId="0" fontId="13" fillId="6" borderId="119"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3" fillId="2" borderId="119"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0"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5" borderId="40" xfId="0" applyFont="1" applyFill="1" applyBorder="1" applyAlignment="1" applyProtection="1">
      <alignment horizontal="left" vertical="center" wrapText="1"/>
      <protection locked="0"/>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80"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1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190500</xdr:colOff>
      <xdr:row>119</xdr:row>
      <xdr:rowOff>176891</xdr:rowOff>
    </xdr:from>
    <xdr:to>
      <xdr:col>49</xdr:col>
      <xdr:colOff>136631</xdr:colOff>
      <xdr:row>121</xdr:row>
      <xdr:rowOff>10883</xdr:rowOff>
    </xdr:to>
    <xdr:sp macro="" textlink="">
      <xdr:nvSpPr>
        <xdr:cNvPr id="2" name="正方形/長方形 1"/>
        <xdr:cNvSpPr/>
      </xdr:nvSpPr>
      <xdr:spPr>
        <a:xfrm>
          <a:off x="1828800" y="43885211"/>
          <a:ext cx="7268951" cy="55027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chemeClr val="tx1"/>
              </a:solidFill>
            </a:rPr>
            <a:t>内閣府　</a:t>
          </a:r>
          <a:r>
            <a:rPr kumimoji="1" lang="en-US" altLang="ja-JP" sz="1400">
              <a:solidFill>
                <a:schemeClr val="tx1"/>
              </a:solidFill>
            </a:rPr>
            <a:t>193,913</a:t>
          </a:r>
          <a:r>
            <a:rPr kumimoji="1" lang="ja-JP" altLang="en-US" sz="1400">
              <a:solidFill>
                <a:schemeClr val="tx1"/>
              </a:solidFill>
            </a:rPr>
            <a:t>百万円</a:t>
          </a:r>
        </a:p>
      </xdr:txBody>
    </xdr:sp>
    <xdr:clientData/>
  </xdr:twoCellAnchor>
  <xdr:twoCellAnchor>
    <xdr:from>
      <xdr:col>46</xdr:col>
      <xdr:colOff>40804</xdr:colOff>
      <xdr:row>121</xdr:row>
      <xdr:rowOff>190498</xdr:rowOff>
    </xdr:from>
    <xdr:to>
      <xdr:col>46</xdr:col>
      <xdr:colOff>157368</xdr:colOff>
      <xdr:row>122</xdr:row>
      <xdr:rowOff>322248</xdr:rowOff>
    </xdr:to>
    <xdr:sp macro="" textlink="">
      <xdr:nvSpPr>
        <xdr:cNvPr id="3" name="右大かっこ 2"/>
        <xdr:cNvSpPr/>
      </xdr:nvSpPr>
      <xdr:spPr>
        <a:xfrm>
          <a:off x="8453284" y="44615098"/>
          <a:ext cx="116564" cy="48989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99892</xdr:colOff>
      <xdr:row>121</xdr:row>
      <xdr:rowOff>263500</xdr:rowOff>
    </xdr:from>
    <xdr:ext cx="4236288" cy="292452"/>
    <xdr:sp macro="" textlink="">
      <xdr:nvSpPr>
        <xdr:cNvPr id="4" name="テキスト ボックス 3"/>
        <xdr:cNvSpPr txBox="1"/>
      </xdr:nvSpPr>
      <xdr:spPr>
        <a:xfrm>
          <a:off x="3327186" y="67158135"/>
          <a:ext cx="4236288"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交付申請書の内容審査、交付決定、補助事業者の指導監査等</a:t>
          </a:r>
        </a:p>
      </xdr:txBody>
    </xdr:sp>
    <xdr:clientData/>
  </xdr:oneCellAnchor>
  <xdr:twoCellAnchor>
    <xdr:from>
      <xdr:col>15</xdr:col>
      <xdr:colOff>27213</xdr:colOff>
      <xdr:row>121</xdr:row>
      <xdr:rowOff>149681</xdr:rowOff>
    </xdr:from>
    <xdr:to>
      <xdr:col>15</xdr:col>
      <xdr:colOff>171210</xdr:colOff>
      <xdr:row>122</xdr:row>
      <xdr:rowOff>348666</xdr:rowOff>
    </xdr:to>
    <xdr:sp macro="" textlink="">
      <xdr:nvSpPr>
        <xdr:cNvPr id="5" name="左大かっこ 4"/>
        <xdr:cNvSpPr/>
      </xdr:nvSpPr>
      <xdr:spPr>
        <a:xfrm>
          <a:off x="2770413" y="44574281"/>
          <a:ext cx="143997" cy="557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117832</xdr:colOff>
      <xdr:row>123</xdr:row>
      <xdr:rowOff>89648</xdr:rowOff>
    </xdr:from>
    <xdr:to>
      <xdr:col>13</xdr:col>
      <xdr:colOff>179292</xdr:colOff>
      <xdr:row>129</xdr:row>
      <xdr:rowOff>155261</xdr:rowOff>
    </xdr:to>
    <xdr:sp macro="" textlink="">
      <xdr:nvSpPr>
        <xdr:cNvPr id="6" name="下矢印 5"/>
        <xdr:cNvSpPr/>
      </xdr:nvSpPr>
      <xdr:spPr>
        <a:xfrm>
          <a:off x="1372891" y="55437742"/>
          <a:ext cx="1137225" cy="2208178"/>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lnSpc>
              <a:spcPts val="1700"/>
            </a:lnSpc>
          </a:pPr>
          <a:r>
            <a:rPr kumimoji="1" lang="ja-JP" altLang="en-US" sz="1100">
              <a:solidFill>
                <a:schemeClr val="tx1"/>
              </a:solidFill>
            </a:rPr>
            <a:t>企業主導型保育事業</a:t>
          </a:r>
        </a:p>
      </xdr:txBody>
    </xdr:sp>
    <xdr:clientData/>
  </xdr:twoCellAnchor>
  <xdr:twoCellAnchor>
    <xdr:from>
      <xdr:col>16</xdr:col>
      <xdr:colOff>125504</xdr:colOff>
      <xdr:row>123</xdr:row>
      <xdr:rowOff>89647</xdr:rowOff>
    </xdr:from>
    <xdr:to>
      <xdr:col>23</xdr:col>
      <xdr:colOff>44822</xdr:colOff>
      <xdr:row>129</xdr:row>
      <xdr:rowOff>161365</xdr:rowOff>
    </xdr:to>
    <xdr:sp macro="" textlink="">
      <xdr:nvSpPr>
        <xdr:cNvPr id="7" name="下矢印 6"/>
        <xdr:cNvSpPr/>
      </xdr:nvSpPr>
      <xdr:spPr>
        <a:xfrm>
          <a:off x="2994210" y="55437741"/>
          <a:ext cx="1174377" cy="2214283"/>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r>
            <a:rPr kumimoji="1" lang="ja-JP" altLang="en-US" sz="1100">
              <a:solidFill>
                <a:schemeClr val="tx1"/>
              </a:solidFill>
            </a:rPr>
            <a:t>企業主導型ベビーシッター</a:t>
          </a:r>
          <a:endParaRPr kumimoji="1" lang="en-US" altLang="ja-JP" sz="1100">
            <a:solidFill>
              <a:schemeClr val="tx1"/>
            </a:solidFill>
          </a:endParaRPr>
        </a:p>
        <a:p>
          <a:pPr algn="ctr"/>
          <a:r>
            <a:rPr kumimoji="1" lang="ja-JP" altLang="en-US" sz="1100">
              <a:solidFill>
                <a:schemeClr val="tx1"/>
              </a:solidFill>
            </a:rPr>
            <a:t>利用者支援事業</a:t>
          </a:r>
        </a:p>
      </xdr:txBody>
    </xdr:sp>
    <xdr:clientData/>
  </xdr:twoCellAnchor>
  <xdr:twoCellAnchor>
    <xdr:from>
      <xdr:col>6</xdr:col>
      <xdr:colOff>91069</xdr:colOff>
      <xdr:row>129</xdr:row>
      <xdr:rowOff>353146</xdr:rowOff>
    </xdr:from>
    <xdr:to>
      <xdr:col>13</xdr:col>
      <xdr:colOff>15189</xdr:colOff>
      <xdr:row>130</xdr:row>
      <xdr:rowOff>264700</xdr:rowOff>
    </xdr:to>
    <xdr:sp macro="" textlink="">
      <xdr:nvSpPr>
        <xdr:cNvPr id="8" name="テキスト ボックス 7"/>
        <xdr:cNvSpPr txBox="1"/>
      </xdr:nvSpPr>
      <xdr:spPr>
        <a:xfrm>
          <a:off x="1166834" y="70098558"/>
          <a:ext cx="1179179" cy="270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6</xdr:col>
      <xdr:colOff>88448</xdr:colOff>
      <xdr:row>131</xdr:row>
      <xdr:rowOff>17009</xdr:rowOff>
    </xdr:from>
    <xdr:to>
      <xdr:col>15</xdr:col>
      <xdr:colOff>62753</xdr:colOff>
      <xdr:row>133</xdr:row>
      <xdr:rowOff>1721</xdr:rowOff>
    </xdr:to>
    <xdr:sp macro="" textlink="">
      <xdr:nvSpPr>
        <xdr:cNvPr id="9" name="正方形/長方形 8"/>
        <xdr:cNvSpPr/>
      </xdr:nvSpPr>
      <xdr:spPr>
        <a:xfrm>
          <a:off x="1164213" y="70479597"/>
          <a:ext cx="1587952" cy="69292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solidFill>
                <a:schemeClr val="tx1"/>
              </a:solidFill>
            </a:rPr>
            <a:t>A.</a:t>
          </a:r>
          <a:r>
            <a:rPr kumimoji="1" lang="ja-JP" altLang="en-US" sz="1200">
              <a:solidFill>
                <a:schemeClr val="tx1"/>
              </a:solidFill>
            </a:rPr>
            <a:t>実施団体（１団体）</a:t>
          </a:r>
          <a:endParaRPr kumimoji="1" lang="en-US" altLang="ja-JP" sz="1200">
            <a:solidFill>
              <a:schemeClr val="tx1"/>
            </a:solidFill>
          </a:endParaRPr>
        </a:p>
        <a:p>
          <a:pPr algn="ctr"/>
          <a:r>
            <a:rPr kumimoji="1" lang="en-US" altLang="ja-JP" sz="1200">
              <a:solidFill>
                <a:schemeClr val="tx1"/>
              </a:solidFill>
            </a:rPr>
            <a:t>192,925</a:t>
          </a:r>
          <a:r>
            <a:rPr kumimoji="1" lang="ja-JP" altLang="en-US" sz="1200">
              <a:solidFill>
                <a:schemeClr val="tx1"/>
              </a:solidFill>
            </a:rPr>
            <a:t>百万円</a:t>
          </a:r>
        </a:p>
      </xdr:txBody>
    </xdr:sp>
    <xdr:clientData/>
  </xdr:twoCellAnchor>
  <xdr:twoCellAnchor>
    <xdr:from>
      <xdr:col>15</xdr:col>
      <xdr:colOff>177772</xdr:colOff>
      <xdr:row>130</xdr:row>
      <xdr:rowOff>3664</xdr:rowOff>
    </xdr:from>
    <xdr:to>
      <xdr:col>22</xdr:col>
      <xdr:colOff>100190</xdr:colOff>
      <xdr:row>130</xdr:row>
      <xdr:rowOff>273806</xdr:rowOff>
    </xdr:to>
    <xdr:sp macro="" textlink="">
      <xdr:nvSpPr>
        <xdr:cNvPr id="10" name="テキスト ボックス 9"/>
        <xdr:cNvSpPr txBox="1"/>
      </xdr:nvSpPr>
      <xdr:spPr>
        <a:xfrm>
          <a:off x="2867184" y="70107664"/>
          <a:ext cx="1177477" cy="270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15</xdr:col>
      <xdr:colOff>174053</xdr:colOff>
      <xdr:row>131</xdr:row>
      <xdr:rowOff>17929</xdr:rowOff>
    </xdr:from>
    <xdr:to>
      <xdr:col>24</xdr:col>
      <xdr:colOff>107577</xdr:colOff>
      <xdr:row>133</xdr:row>
      <xdr:rowOff>9667</xdr:rowOff>
    </xdr:to>
    <xdr:sp macro="" textlink="">
      <xdr:nvSpPr>
        <xdr:cNvPr id="11" name="正方形/長方形 10"/>
        <xdr:cNvSpPr/>
      </xdr:nvSpPr>
      <xdr:spPr>
        <a:xfrm>
          <a:off x="2863465" y="70480517"/>
          <a:ext cx="1547171" cy="6999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b="0">
              <a:solidFill>
                <a:schemeClr val="tx1"/>
              </a:solidFill>
            </a:rPr>
            <a:t>B.</a:t>
          </a:r>
          <a:r>
            <a:rPr kumimoji="1" lang="ja-JP" altLang="en-US" sz="1200" b="0">
              <a:solidFill>
                <a:schemeClr val="tx1"/>
              </a:solidFill>
            </a:rPr>
            <a:t>実施団体（１団体）</a:t>
          </a:r>
          <a:endParaRPr kumimoji="1" lang="en-US" altLang="ja-JP" sz="1200" b="0">
            <a:solidFill>
              <a:schemeClr val="tx1"/>
            </a:solidFill>
          </a:endParaRPr>
        </a:p>
        <a:p>
          <a:pPr algn="ctr"/>
          <a:r>
            <a:rPr kumimoji="1" lang="en-US" altLang="ja-JP" sz="1200" b="0">
              <a:solidFill>
                <a:schemeClr val="tx1"/>
              </a:solidFill>
            </a:rPr>
            <a:t>795</a:t>
          </a:r>
          <a:r>
            <a:rPr kumimoji="1" lang="ja-JP" altLang="en-US" sz="1200" b="0">
              <a:solidFill>
                <a:schemeClr val="tx1"/>
              </a:solidFill>
            </a:rPr>
            <a:t>百万円</a:t>
          </a:r>
        </a:p>
      </xdr:txBody>
    </xdr:sp>
    <xdr:clientData/>
  </xdr:twoCellAnchor>
  <xdr:twoCellAnchor>
    <xdr:from>
      <xdr:col>6</xdr:col>
      <xdr:colOff>132370</xdr:colOff>
      <xdr:row>133</xdr:row>
      <xdr:rowOff>111520</xdr:rowOff>
    </xdr:from>
    <xdr:to>
      <xdr:col>7</xdr:col>
      <xdr:colOff>52883</xdr:colOff>
      <xdr:row>134</xdr:row>
      <xdr:rowOff>174111</xdr:rowOff>
    </xdr:to>
    <xdr:sp macro="" textlink="">
      <xdr:nvSpPr>
        <xdr:cNvPr id="12" name="左大かっこ 11"/>
        <xdr:cNvSpPr/>
      </xdr:nvSpPr>
      <xdr:spPr>
        <a:xfrm>
          <a:off x="1208135" y="71282320"/>
          <a:ext cx="99807" cy="4211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7</xdr:col>
      <xdr:colOff>65430</xdr:colOff>
      <xdr:row>133</xdr:row>
      <xdr:rowOff>71718</xdr:rowOff>
    </xdr:from>
    <xdr:ext cx="1342029" cy="546848"/>
    <xdr:sp macro="" textlink="">
      <xdr:nvSpPr>
        <xdr:cNvPr id="13" name="テキスト ボックス 12"/>
        <xdr:cNvSpPr txBox="1"/>
      </xdr:nvSpPr>
      <xdr:spPr>
        <a:xfrm>
          <a:off x="1320489" y="71242518"/>
          <a:ext cx="1342029" cy="5468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企業主導型保育事業の実施</a:t>
          </a:r>
          <a:endParaRPr kumimoji="1" lang="en-US" altLang="ja-JP" sz="1200"/>
        </a:p>
        <a:p>
          <a:endParaRPr kumimoji="1" lang="en-US" altLang="ja-JP" sz="1200"/>
        </a:p>
        <a:p>
          <a:endParaRPr kumimoji="1" lang="ja-JP" altLang="en-US" sz="1200"/>
        </a:p>
      </xdr:txBody>
    </xdr:sp>
    <xdr:clientData/>
  </xdr:oneCellAnchor>
  <xdr:twoCellAnchor>
    <xdr:from>
      <xdr:col>14</xdr:col>
      <xdr:colOff>35858</xdr:colOff>
      <xdr:row>133</xdr:row>
      <xdr:rowOff>88949</xdr:rowOff>
    </xdr:from>
    <xdr:to>
      <xdr:col>14</xdr:col>
      <xdr:colOff>143014</xdr:colOff>
      <xdr:row>134</xdr:row>
      <xdr:rowOff>124666</xdr:rowOff>
    </xdr:to>
    <xdr:sp macro="" textlink="">
      <xdr:nvSpPr>
        <xdr:cNvPr id="14" name="右大かっこ 13"/>
        <xdr:cNvSpPr/>
      </xdr:nvSpPr>
      <xdr:spPr>
        <a:xfrm>
          <a:off x="2545976" y="71259749"/>
          <a:ext cx="107156" cy="39430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46842</xdr:colOff>
      <xdr:row>133</xdr:row>
      <xdr:rowOff>98612</xdr:rowOff>
    </xdr:from>
    <xdr:to>
      <xdr:col>16</xdr:col>
      <xdr:colOff>170329</xdr:colOff>
      <xdr:row>135</xdr:row>
      <xdr:rowOff>376518</xdr:rowOff>
    </xdr:to>
    <xdr:sp macro="" textlink="">
      <xdr:nvSpPr>
        <xdr:cNvPr id="15" name="左大かっこ 14"/>
        <xdr:cNvSpPr/>
      </xdr:nvSpPr>
      <xdr:spPr>
        <a:xfrm>
          <a:off x="2915548" y="71269412"/>
          <a:ext cx="123487" cy="99508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124424</xdr:colOff>
      <xdr:row>133</xdr:row>
      <xdr:rowOff>115520</xdr:rowOff>
    </xdr:from>
    <xdr:to>
      <xdr:col>24</xdr:col>
      <xdr:colOff>80682</xdr:colOff>
      <xdr:row>135</xdr:row>
      <xdr:rowOff>322730</xdr:rowOff>
    </xdr:to>
    <xdr:sp macro="" textlink="">
      <xdr:nvSpPr>
        <xdr:cNvPr id="16" name="右大かっこ 15"/>
        <xdr:cNvSpPr/>
      </xdr:nvSpPr>
      <xdr:spPr>
        <a:xfrm>
          <a:off x="4248189" y="71286320"/>
          <a:ext cx="135552" cy="92438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16</xdr:col>
      <xdr:colOff>161365</xdr:colOff>
      <xdr:row>133</xdr:row>
      <xdr:rowOff>148577</xdr:rowOff>
    </xdr:from>
    <xdr:ext cx="1317812" cy="900294"/>
    <xdr:sp macro="" textlink="">
      <xdr:nvSpPr>
        <xdr:cNvPr id="17" name="テキスト ボックス 16"/>
        <xdr:cNvSpPr txBox="1"/>
      </xdr:nvSpPr>
      <xdr:spPr>
        <a:xfrm>
          <a:off x="3030071" y="71319377"/>
          <a:ext cx="1317812" cy="900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ベビーシッター派遣事業の実施</a:t>
          </a:r>
          <a:endParaRPr kumimoji="1" lang="en-US" altLang="ja-JP" sz="1200"/>
        </a:p>
        <a:p>
          <a:r>
            <a:rPr kumimoji="1" lang="ja-JP" altLang="en-US" sz="1200"/>
            <a:t>ベビーシッター研修事業の実施</a:t>
          </a:r>
        </a:p>
      </xdr:txBody>
    </xdr:sp>
    <xdr:clientData/>
  </xdr:oneCellAnchor>
  <xdr:twoCellAnchor>
    <xdr:from>
      <xdr:col>8</xdr:col>
      <xdr:colOff>97129</xdr:colOff>
      <xdr:row>135</xdr:row>
      <xdr:rowOff>556293</xdr:rowOff>
    </xdr:from>
    <xdr:to>
      <xdr:col>14</xdr:col>
      <xdr:colOff>53788</xdr:colOff>
      <xdr:row>137</xdr:row>
      <xdr:rowOff>289912</xdr:rowOff>
    </xdr:to>
    <xdr:sp macro="" textlink="">
      <xdr:nvSpPr>
        <xdr:cNvPr id="18" name="下矢印 17"/>
        <xdr:cNvSpPr/>
      </xdr:nvSpPr>
      <xdr:spPr>
        <a:xfrm>
          <a:off x="1531482" y="72444269"/>
          <a:ext cx="1032424" cy="1060396"/>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endParaRPr kumimoji="1" lang="ja-JP" altLang="en-US" sz="1400">
            <a:solidFill>
              <a:schemeClr val="tx1"/>
            </a:solidFill>
          </a:endParaRPr>
        </a:p>
      </xdr:txBody>
    </xdr:sp>
    <xdr:clientData/>
  </xdr:twoCellAnchor>
  <xdr:twoCellAnchor>
    <xdr:from>
      <xdr:col>6</xdr:col>
      <xdr:colOff>56127</xdr:colOff>
      <xdr:row>137</xdr:row>
      <xdr:rowOff>292554</xdr:rowOff>
    </xdr:from>
    <xdr:to>
      <xdr:col>11</xdr:col>
      <xdr:colOff>4101</xdr:colOff>
      <xdr:row>137</xdr:row>
      <xdr:rowOff>656186</xdr:rowOff>
    </xdr:to>
    <xdr:sp macro="" textlink="">
      <xdr:nvSpPr>
        <xdr:cNvPr id="19" name="正方形/長方形 18"/>
        <xdr:cNvSpPr/>
      </xdr:nvSpPr>
      <xdr:spPr>
        <a:xfrm>
          <a:off x="1131892" y="73507307"/>
          <a:ext cx="844444" cy="36363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助成</a:t>
          </a:r>
          <a:r>
            <a:rPr kumimoji="1" lang="en-US" altLang="ja-JP" sz="1400">
              <a:solidFill>
                <a:schemeClr val="tx1"/>
              </a:solidFill>
            </a:rPr>
            <a:t>】</a:t>
          </a:r>
          <a:endParaRPr kumimoji="1" lang="ja-JP" altLang="en-US" sz="1400">
            <a:solidFill>
              <a:schemeClr val="tx1"/>
            </a:solidFill>
          </a:endParaRPr>
        </a:p>
      </xdr:txBody>
    </xdr:sp>
    <xdr:clientData/>
  </xdr:twoCellAnchor>
  <xdr:twoCellAnchor>
    <xdr:from>
      <xdr:col>6</xdr:col>
      <xdr:colOff>166963</xdr:colOff>
      <xdr:row>138</xdr:row>
      <xdr:rowOff>6523</xdr:rowOff>
    </xdr:from>
    <xdr:to>
      <xdr:col>15</xdr:col>
      <xdr:colOff>79812</xdr:colOff>
      <xdr:row>139</xdr:row>
      <xdr:rowOff>191036</xdr:rowOff>
    </xdr:to>
    <xdr:sp macro="" textlink="">
      <xdr:nvSpPr>
        <xdr:cNvPr id="20" name="正方形/長方形 19"/>
        <xdr:cNvSpPr/>
      </xdr:nvSpPr>
      <xdr:spPr>
        <a:xfrm>
          <a:off x="1242728" y="73884664"/>
          <a:ext cx="1526496" cy="55206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事業実施者</a:t>
          </a:r>
        </a:p>
      </xdr:txBody>
    </xdr:sp>
    <xdr:clientData/>
  </xdr:twoCellAnchor>
  <xdr:oneCellAnchor>
    <xdr:from>
      <xdr:col>6</xdr:col>
      <xdr:colOff>369</xdr:colOff>
      <xdr:row>140</xdr:row>
      <xdr:rowOff>185028</xdr:rowOff>
    </xdr:from>
    <xdr:ext cx="2823513" cy="1132784"/>
    <xdr:sp macro="" textlink="">
      <xdr:nvSpPr>
        <xdr:cNvPr id="37" name="テキスト ボックス 36"/>
        <xdr:cNvSpPr txBox="1"/>
      </xdr:nvSpPr>
      <xdr:spPr>
        <a:xfrm>
          <a:off x="1076134" y="74663804"/>
          <a:ext cx="2823513" cy="11327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）各年度の実績報告に基づく確定額</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の予算額に対する割合</a:t>
          </a:r>
          <a:endParaRPr kumimoji="1" lang="en-US" altLang="ja-JP" sz="12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ea"/>
              <a:ea typeface="+mn-ea"/>
              <a:cs typeface="+mn-cs"/>
            </a:rPr>
            <a:t>令和元</a:t>
          </a:r>
          <a:r>
            <a:rPr kumimoji="1" lang="ja-JP" altLang="ja-JP" sz="1200">
              <a:solidFill>
                <a:schemeClr val="tx1"/>
              </a:solidFill>
              <a:effectLst/>
              <a:latin typeface="+mn-ea"/>
              <a:ea typeface="+mn-ea"/>
              <a:cs typeface="+mn-cs"/>
            </a:rPr>
            <a:t>年度　</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149,141</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77</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0" lang="en-US" altLang="ja-JP" sz="1200" b="0" i="0" u="none" strike="noStrike" kern="0" cap="none" spc="0" normalizeH="0" baseline="0" noProof="0">
            <a:ln>
              <a:noFill/>
            </a:ln>
            <a:solidFill>
              <a:schemeClr val="tx1"/>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chemeClr val="tx1"/>
              </a:solidFill>
              <a:effectLst/>
              <a:uLnTx/>
              <a:uFillTx/>
              <a:latin typeface="+mn-ea"/>
              <a:ea typeface="+mn-ea"/>
              <a:cs typeface="+mn-cs"/>
            </a:rPr>
            <a:t>令和２</a:t>
          </a:r>
          <a:r>
            <a:rPr kumimoji="1" lang="ja-JP" altLang="en-US" sz="1200">
              <a:solidFill>
                <a:sysClr val="windowText" lastClr="000000"/>
              </a:solidFill>
              <a:latin typeface="+mn-ea"/>
              <a:ea typeface="+mn-ea"/>
            </a:rPr>
            <a:t>年度　 </a:t>
          </a:r>
          <a:r>
            <a:rPr kumimoji="1" lang="en-US" altLang="ja-JP" sz="1200">
              <a:solidFill>
                <a:sysClr val="windowText" lastClr="000000"/>
              </a:solidFill>
              <a:latin typeface="+mn-ea"/>
              <a:ea typeface="+mn-ea"/>
            </a:rPr>
            <a:t>153,251</a:t>
          </a:r>
          <a:r>
            <a:rPr kumimoji="1" lang="ja-JP" altLang="en-US" sz="1200">
              <a:solidFill>
                <a:sysClr val="windowText" lastClr="000000"/>
              </a:solidFill>
              <a:latin typeface="+mn-ea"/>
              <a:ea typeface="+mn-ea"/>
            </a:rPr>
            <a:t>百万円（</a:t>
          </a:r>
          <a:r>
            <a:rPr kumimoji="1" lang="en-US" altLang="ja-JP" sz="1200">
              <a:solidFill>
                <a:sysClr val="windowText" lastClr="000000"/>
              </a:solidFill>
              <a:latin typeface="+mn-ea"/>
              <a:ea typeface="+mn-ea"/>
            </a:rPr>
            <a:t>68</a:t>
          </a:r>
          <a:r>
            <a:rPr kumimoji="1" lang="ja-JP" altLang="en-US" sz="1200">
              <a:solidFill>
                <a:sysClr val="windowText" lastClr="000000"/>
              </a:solidFill>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mn-ea"/>
              <a:ea typeface="+mn-ea"/>
            </a:rPr>
            <a:t>令和３年度　未確定</a:t>
          </a:r>
          <a:endParaRPr kumimoji="1" lang="en-US" altLang="ja-JP" sz="1200">
            <a:solidFill>
              <a:sysClr val="windowText" lastClr="000000"/>
            </a:solidFill>
            <a:latin typeface="+mn-ea"/>
            <a:ea typeface="+mn-ea"/>
          </a:endParaRPr>
        </a:p>
      </xdr:txBody>
    </xdr:sp>
    <xdr:clientData/>
  </xdr:oneCellAnchor>
  <xdr:oneCellAnchor>
    <xdr:from>
      <xdr:col>35</xdr:col>
      <xdr:colOff>125954</xdr:colOff>
      <xdr:row>131</xdr:row>
      <xdr:rowOff>16136</xdr:rowOff>
    </xdr:from>
    <xdr:ext cx="2853017" cy="677284"/>
    <xdr:sp macro="" textlink="">
      <xdr:nvSpPr>
        <xdr:cNvPr id="40" name="テキスト ボックス 39"/>
        <xdr:cNvSpPr txBox="1"/>
      </xdr:nvSpPr>
      <xdr:spPr>
        <a:xfrm>
          <a:off x="6526754" y="52997996"/>
          <a:ext cx="2853017" cy="677284"/>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marL="0" marR="0" lvl="0" indent="0" algn="ctr"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その他（会議運営費等事務費）</a:t>
          </a:r>
          <a:endParaRPr lang="ja-JP" altLang="ja-JP" sz="1200">
            <a:effectLst/>
          </a:endParaRPr>
        </a:p>
        <a:p>
          <a:pPr algn="ctr">
            <a:lnSpc>
              <a:spcPts val="1300"/>
            </a:lnSpc>
          </a:pPr>
          <a:r>
            <a:rPr kumimoji="1" lang="ja-JP" altLang="en-US" sz="1200">
              <a:solidFill>
                <a:schemeClr val="tx1"/>
              </a:solidFill>
              <a:latin typeface="+mn-ea"/>
              <a:ea typeface="+mn-ea"/>
            </a:rPr>
            <a:t>０．４百万円</a:t>
          </a:r>
          <a:endParaRPr kumimoji="1" lang="en-US" altLang="ja-JP" sz="1200">
            <a:solidFill>
              <a:schemeClr val="tx1"/>
            </a:solidFill>
            <a:latin typeface="+mn-ea"/>
            <a:ea typeface="+mn-ea"/>
          </a:endParaRPr>
        </a:p>
      </xdr:txBody>
    </xdr:sp>
    <xdr:clientData/>
  </xdr:oneCellAnchor>
  <xdr:oneCellAnchor>
    <xdr:from>
      <xdr:col>35</xdr:col>
      <xdr:colOff>179575</xdr:colOff>
      <xdr:row>133</xdr:row>
      <xdr:rowOff>96652</xdr:rowOff>
    </xdr:from>
    <xdr:ext cx="2776985" cy="676554"/>
    <xdr:sp macro="" textlink="">
      <xdr:nvSpPr>
        <xdr:cNvPr id="42" name="大かっこ 41"/>
        <xdr:cNvSpPr/>
      </xdr:nvSpPr>
      <xdr:spPr>
        <a:xfrm>
          <a:off x="6580375" y="53787172"/>
          <a:ext cx="2776985" cy="676554"/>
        </a:xfrm>
        <a:prstGeom prst="bracketPair">
          <a:avLst>
            <a:gd name="adj" fmla="val 8564"/>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l"/>
          <a:r>
            <a:rPr kumimoji="1" lang="ja-JP" altLang="en-US" sz="1100"/>
            <a:t>企業主導型保育事業点検・評価委員会の会議経費等（速記料ほか）</a:t>
          </a:r>
        </a:p>
      </xdr:txBody>
    </xdr:sp>
    <xdr:clientData/>
  </xdr:oneCellAnchor>
  <xdr:twoCellAnchor>
    <xdr:from>
      <xdr:col>41</xdr:col>
      <xdr:colOff>98052</xdr:colOff>
      <xdr:row>123</xdr:row>
      <xdr:rowOff>42583</xdr:rowOff>
    </xdr:from>
    <xdr:to>
      <xdr:col>45</xdr:col>
      <xdr:colOff>121864</xdr:colOff>
      <xdr:row>129</xdr:row>
      <xdr:rowOff>134856</xdr:rowOff>
    </xdr:to>
    <xdr:sp macro="" textlink="">
      <xdr:nvSpPr>
        <xdr:cNvPr id="44" name="下矢印 43"/>
        <xdr:cNvSpPr/>
      </xdr:nvSpPr>
      <xdr:spPr>
        <a:xfrm>
          <a:off x="8367993" y="50480259"/>
          <a:ext cx="830636" cy="2176568"/>
        </a:xfrm>
        <a:prstGeom prst="downArrow">
          <a:avLst>
            <a:gd name="adj1" fmla="val 50000"/>
            <a:gd name="adj2" fmla="val 79036"/>
          </a:avLst>
        </a:prstGeom>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endParaRPr kumimoji="1" lang="en-US" altLang="ja-JP" sz="1400">
            <a:solidFill>
              <a:schemeClr val="tx1"/>
            </a:solidFill>
          </a:endParaRPr>
        </a:p>
      </xdr:txBody>
    </xdr:sp>
    <xdr:clientData/>
  </xdr:twoCellAnchor>
  <xdr:twoCellAnchor>
    <xdr:from>
      <xdr:col>26</xdr:col>
      <xdr:colOff>44824</xdr:colOff>
      <xdr:row>123</xdr:row>
      <xdr:rowOff>98612</xdr:rowOff>
    </xdr:from>
    <xdr:to>
      <xdr:col>32</xdr:col>
      <xdr:colOff>161365</xdr:colOff>
      <xdr:row>129</xdr:row>
      <xdr:rowOff>166489</xdr:rowOff>
    </xdr:to>
    <xdr:sp macro="" textlink="">
      <xdr:nvSpPr>
        <xdr:cNvPr id="46" name="下矢印 45"/>
        <xdr:cNvSpPr/>
      </xdr:nvSpPr>
      <xdr:spPr>
        <a:xfrm>
          <a:off x="4706471" y="55446706"/>
          <a:ext cx="1192306" cy="2210442"/>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r>
            <a:rPr kumimoji="1" lang="ja-JP" altLang="en-US" sz="1100">
              <a:solidFill>
                <a:schemeClr val="tx1"/>
              </a:solidFill>
            </a:rPr>
            <a:t>中小企業子ども・子育て</a:t>
          </a:r>
          <a:endParaRPr kumimoji="1" lang="en-US" altLang="ja-JP" sz="1100">
            <a:solidFill>
              <a:schemeClr val="tx1"/>
            </a:solidFill>
          </a:endParaRPr>
        </a:p>
        <a:p>
          <a:pPr algn="ctr"/>
          <a:r>
            <a:rPr kumimoji="1" lang="ja-JP" altLang="en-US" sz="1100">
              <a:solidFill>
                <a:schemeClr val="tx1"/>
              </a:solidFill>
            </a:rPr>
            <a:t>支援環境整備事業</a:t>
          </a:r>
          <a:endParaRPr kumimoji="1" lang="en-US" altLang="ja-JP" sz="1100">
            <a:solidFill>
              <a:schemeClr val="tx1"/>
            </a:solidFill>
          </a:endParaRPr>
        </a:p>
      </xdr:txBody>
    </xdr:sp>
    <xdr:clientData/>
  </xdr:twoCellAnchor>
  <xdr:twoCellAnchor>
    <xdr:from>
      <xdr:col>25</xdr:col>
      <xdr:colOff>35859</xdr:colOff>
      <xdr:row>131</xdr:row>
      <xdr:rowOff>8965</xdr:rowOff>
    </xdr:from>
    <xdr:to>
      <xdr:col>33</xdr:col>
      <xdr:colOff>152400</xdr:colOff>
      <xdr:row>133</xdr:row>
      <xdr:rowOff>703</xdr:rowOff>
    </xdr:to>
    <xdr:sp macro="" textlink="">
      <xdr:nvSpPr>
        <xdr:cNvPr id="47" name="正方形/長方形 46"/>
        <xdr:cNvSpPr/>
      </xdr:nvSpPr>
      <xdr:spPr>
        <a:xfrm>
          <a:off x="4518212" y="70471553"/>
          <a:ext cx="1550894" cy="6999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b="0">
              <a:solidFill>
                <a:schemeClr val="dk1"/>
              </a:solidFill>
              <a:effectLst/>
              <a:latin typeface="+mn-lt"/>
              <a:ea typeface="+mn-ea"/>
              <a:cs typeface="+mn-cs"/>
            </a:rPr>
            <a:t>C.</a:t>
          </a:r>
          <a:r>
            <a:rPr kumimoji="1" lang="ja-JP" altLang="en-US" sz="1200" b="0">
              <a:solidFill>
                <a:schemeClr val="tx1"/>
              </a:solidFill>
            </a:rPr>
            <a:t>実施団体（１団体）</a:t>
          </a:r>
          <a:endParaRPr kumimoji="1" lang="en-US" altLang="ja-JP" sz="1200" b="0">
            <a:solidFill>
              <a:schemeClr val="tx1"/>
            </a:solidFill>
          </a:endParaRPr>
        </a:p>
        <a:p>
          <a:pPr algn="ctr"/>
          <a:r>
            <a:rPr kumimoji="1" lang="en-US" altLang="ja-JP" sz="1200" b="0">
              <a:solidFill>
                <a:schemeClr val="tx1"/>
              </a:solidFill>
            </a:rPr>
            <a:t>179</a:t>
          </a:r>
          <a:r>
            <a:rPr kumimoji="1" lang="ja-JP" altLang="en-US" sz="1200" b="0">
              <a:solidFill>
                <a:schemeClr val="tx1"/>
              </a:solidFill>
            </a:rPr>
            <a:t>百万円</a:t>
          </a:r>
        </a:p>
      </xdr:txBody>
    </xdr:sp>
    <xdr:clientData/>
  </xdr:twoCellAnchor>
  <xdr:twoCellAnchor>
    <xdr:from>
      <xdr:col>25</xdr:col>
      <xdr:colOff>44823</xdr:colOff>
      <xdr:row>129</xdr:row>
      <xdr:rowOff>349623</xdr:rowOff>
    </xdr:from>
    <xdr:to>
      <xdr:col>31</xdr:col>
      <xdr:colOff>146535</xdr:colOff>
      <xdr:row>130</xdr:row>
      <xdr:rowOff>261177</xdr:rowOff>
    </xdr:to>
    <xdr:sp macro="" textlink="">
      <xdr:nvSpPr>
        <xdr:cNvPr id="51" name="テキスト ボックス 50"/>
        <xdr:cNvSpPr txBox="1"/>
      </xdr:nvSpPr>
      <xdr:spPr>
        <a:xfrm>
          <a:off x="4527176" y="70095035"/>
          <a:ext cx="1177477" cy="270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25</xdr:col>
      <xdr:colOff>98612</xdr:colOff>
      <xdr:row>133</xdr:row>
      <xdr:rowOff>116542</xdr:rowOff>
    </xdr:from>
    <xdr:to>
      <xdr:col>26</xdr:col>
      <xdr:colOff>44824</xdr:colOff>
      <xdr:row>135</xdr:row>
      <xdr:rowOff>17931</xdr:rowOff>
    </xdr:to>
    <xdr:sp macro="" textlink="">
      <xdr:nvSpPr>
        <xdr:cNvPr id="52" name="左大かっこ 51"/>
        <xdr:cNvSpPr/>
      </xdr:nvSpPr>
      <xdr:spPr>
        <a:xfrm>
          <a:off x="4580965" y="59319460"/>
          <a:ext cx="125506" cy="61856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17929</xdr:colOff>
      <xdr:row>133</xdr:row>
      <xdr:rowOff>89647</xdr:rowOff>
    </xdr:from>
    <xdr:to>
      <xdr:col>33</xdr:col>
      <xdr:colOff>125506</xdr:colOff>
      <xdr:row>135</xdr:row>
      <xdr:rowOff>26895</xdr:rowOff>
    </xdr:to>
    <xdr:sp macro="" textlink="">
      <xdr:nvSpPr>
        <xdr:cNvPr id="53" name="右大かっこ 52"/>
        <xdr:cNvSpPr/>
      </xdr:nvSpPr>
      <xdr:spPr>
        <a:xfrm>
          <a:off x="5934635" y="71260447"/>
          <a:ext cx="107577" cy="65442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26</xdr:col>
      <xdr:colOff>17930</xdr:colOff>
      <xdr:row>133</xdr:row>
      <xdr:rowOff>62751</xdr:rowOff>
    </xdr:from>
    <xdr:ext cx="1342029" cy="726142"/>
    <xdr:sp macro="" textlink="">
      <xdr:nvSpPr>
        <xdr:cNvPr id="56" name="テキスト ボックス 55"/>
        <xdr:cNvSpPr txBox="1"/>
      </xdr:nvSpPr>
      <xdr:spPr>
        <a:xfrm>
          <a:off x="4679577" y="71233551"/>
          <a:ext cx="1342029" cy="726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中小企業子ども・子育て支援環境整備事業の実施</a:t>
          </a:r>
          <a:endParaRPr kumimoji="1" lang="en-US" altLang="ja-JP" sz="1200"/>
        </a:p>
        <a:p>
          <a:endParaRPr kumimoji="1" lang="ja-JP" altLang="en-US" sz="1200"/>
        </a:p>
      </xdr:txBody>
    </xdr:sp>
    <xdr:clientData/>
  </xdr:oneCellAnchor>
  <xdr:oneCellAnchor>
    <xdr:from>
      <xdr:col>23</xdr:col>
      <xdr:colOff>120343</xdr:colOff>
      <xdr:row>144</xdr:row>
      <xdr:rowOff>211491</xdr:rowOff>
    </xdr:from>
    <xdr:ext cx="2541850" cy="325730"/>
    <xdr:sp macro="" textlink="">
      <xdr:nvSpPr>
        <xdr:cNvPr id="70" name="テキスト ボックス 69"/>
        <xdr:cNvSpPr txBox="1"/>
      </xdr:nvSpPr>
      <xdr:spPr>
        <a:xfrm>
          <a:off x="4759578" y="59513020"/>
          <a:ext cx="25418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（参考）ベビーシッター派遣事業</a:t>
          </a:r>
        </a:p>
      </xdr:txBody>
    </xdr:sp>
    <xdr:clientData/>
  </xdr:oneCellAnchor>
  <xdr:oneCellAnchor>
    <xdr:from>
      <xdr:col>24</xdr:col>
      <xdr:colOff>35128</xdr:colOff>
      <xdr:row>146</xdr:row>
      <xdr:rowOff>30405</xdr:rowOff>
    </xdr:from>
    <xdr:ext cx="459100" cy="889987"/>
    <xdr:sp macro="" textlink="">
      <xdr:nvSpPr>
        <xdr:cNvPr id="71" name="テキスト ボックス 70"/>
        <xdr:cNvSpPr txBox="1"/>
      </xdr:nvSpPr>
      <xdr:spPr>
        <a:xfrm rot="18158242">
          <a:off x="3943449" y="74491543"/>
          <a:ext cx="88998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協定締結・</a:t>
          </a:r>
          <a:endParaRPr kumimoji="1" lang="en-US" altLang="ja-JP" sz="1100"/>
        </a:p>
        <a:p>
          <a:r>
            <a:rPr kumimoji="1" lang="ja-JP" altLang="en-US" sz="1100"/>
            <a:t>割引券発行</a:t>
          </a:r>
          <a:endParaRPr kumimoji="1" lang="en-US" altLang="ja-JP" sz="1100"/>
        </a:p>
      </xdr:txBody>
    </xdr:sp>
    <xdr:clientData/>
  </xdr:oneCellAnchor>
  <xdr:twoCellAnchor>
    <xdr:from>
      <xdr:col>24</xdr:col>
      <xdr:colOff>98649</xdr:colOff>
      <xdr:row>146</xdr:row>
      <xdr:rowOff>0</xdr:rowOff>
    </xdr:from>
    <xdr:to>
      <xdr:col>28</xdr:col>
      <xdr:colOff>99609</xdr:colOff>
      <xdr:row>149</xdr:row>
      <xdr:rowOff>175213</xdr:rowOff>
    </xdr:to>
    <xdr:cxnSp macro="">
      <xdr:nvCxnSpPr>
        <xdr:cNvPr id="72" name="直線矢印コネクタ 71"/>
        <xdr:cNvCxnSpPr/>
      </xdr:nvCxnSpPr>
      <xdr:spPr>
        <a:xfrm flipH="1">
          <a:off x="4222414" y="74245694"/>
          <a:ext cx="718136" cy="123304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137777</xdr:colOff>
      <xdr:row>146</xdr:row>
      <xdr:rowOff>54433</xdr:rowOff>
    </xdr:from>
    <xdr:to>
      <xdr:col>29</xdr:col>
      <xdr:colOff>172354</xdr:colOff>
      <xdr:row>149</xdr:row>
      <xdr:rowOff>212275</xdr:rowOff>
    </xdr:to>
    <xdr:cxnSp macro="">
      <xdr:nvCxnSpPr>
        <xdr:cNvPr id="73" name="直線矢印コネクタ 72"/>
        <xdr:cNvCxnSpPr/>
      </xdr:nvCxnSpPr>
      <xdr:spPr>
        <a:xfrm flipV="1">
          <a:off x="4440836" y="74300127"/>
          <a:ext cx="751753" cy="121567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28</xdr:col>
      <xdr:colOff>72002</xdr:colOff>
      <xdr:row>146</xdr:row>
      <xdr:rowOff>79579</xdr:rowOff>
    </xdr:from>
    <xdr:ext cx="459100" cy="1242648"/>
    <xdr:sp macro="" textlink="">
      <xdr:nvSpPr>
        <xdr:cNvPr id="74" name="テキスト ボックス 73"/>
        <xdr:cNvSpPr txBox="1"/>
      </xdr:nvSpPr>
      <xdr:spPr>
        <a:xfrm rot="18237452">
          <a:off x="4700463" y="73345447"/>
          <a:ext cx="1242648"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利用報告・未使用</a:t>
          </a:r>
          <a:endParaRPr kumimoji="1" lang="en-US" altLang="ja-JP" sz="1100"/>
        </a:p>
        <a:p>
          <a:r>
            <a:rPr kumimoji="1" lang="ja-JP" altLang="en-US" sz="1100"/>
            <a:t>割引券の返還</a:t>
          </a:r>
        </a:p>
      </xdr:txBody>
    </xdr:sp>
    <xdr:clientData/>
  </xdr:oneCellAnchor>
  <xdr:twoCellAnchor>
    <xdr:from>
      <xdr:col>23</xdr:col>
      <xdr:colOff>125868</xdr:colOff>
      <xdr:row>150</xdr:row>
      <xdr:rowOff>73140</xdr:rowOff>
    </xdr:from>
    <xdr:to>
      <xdr:col>32</xdr:col>
      <xdr:colOff>37037</xdr:colOff>
      <xdr:row>152</xdr:row>
      <xdr:rowOff>152399</xdr:rowOff>
    </xdr:to>
    <xdr:sp macro="" textlink="">
      <xdr:nvSpPr>
        <xdr:cNvPr id="75" name="正方形/長方形 74"/>
        <xdr:cNvSpPr/>
      </xdr:nvSpPr>
      <xdr:spPr>
        <a:xfrm>
          <a:off x="4070339" y="75690434"/>
          <a:ext cx="1524816" cy="70678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企業・</a:t>
          </a:r>
          <a:endParaRPr kumimoji="1" lang="en-US" altLang="ja-JP" sz="1100">
            <a:solidFill>
              <a:schemeClr val="tx1"/>
            </a:solidFill>
          </a:endParaRPr>
        </a:p>
        <a:p>
          <a:pPr algn="ctr"/>
          <a:r>
            <a:rPr kumimoji="1" lang="ja-JP" altLang="en-US" sz="1100">
              <a:solidFill>
                <a:schemeClr val="tx1"/>
              </a:solidFill>
            </a:rPr>
            <a:t>（企業の）労働者・個人で就業している者</a:t>
          </a:r>
        </a:p>
      </xdr:txBody>
    </xdr:sp>
    <xdr:clientData/>
  </xdr:twoCellAnchor>
  <xdr:twoCellAnchor>
    <xdr:from>
      <xdr:col>32</xdr:col>
      <xdr:colOff>188799</xdr:colOff>
      <xdr:row>150</xdr:row>
      <xdr:rowOff>117361</xdr:rowOff>
    </xdr:from>
    <xdr:to>
      <xdr:col>37</xdr:col>
      <xdr:colOff>28794</xdr:colOff>
      <xdr:row>150</xdr:row>
      <xdr:rowOff>117361</xdr:rowOff>
    </xdr:to>
    <xdr:cxnSp macro="">
      <xdr:nvCxnSpPr>
        <xdr:cNvPr id="76" name="直線矢印コネクタ 75"/>
        <xdr:cNvCxnSpPr/>
      </xdr:nvCxnSpPr>
      <xdr:spPr>
        <a:xfrm>
          <a:off x="5739297" y="75734655"/>
          <a:ext cx="74408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33</xdr:col>
      <xdr:colOff>71439</xdr:colOff>
      <xdr:row>150</xdr:row>
      <xdr:rowOff>136070</xdr:rowOff>
    </xdr:from>
    <xdr:ext cx="697627" cy="225703"/>
    <xdr:sp macro="" textlink="">
      <xdr:nvSpPr>
        <xdr:cNvPr id="77" name="テキスト ボックス 76"/>
        <xdr:cNvSpPr txBox="1"/>
      </xdr:nvSpPr>
      <xdr:spPr>
        <a:xfrm>
          <a:off x="5808851" y="75753364"/>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割引券提出</a:t>
          </a:r>
        </a:p>
      </xdr:txBody>
    </xdr:sp>
    <xdr:clientData/>
  </xdr:oneCellAnchor>
  <xdr:twoCellAnchor>
    <xdr:from>
      <xdr:col>32</xdr:col>
      <xdr:colOff>151382</xdr:colOff>
      <xdr:row>151</xdr:row>
      <xdr:rowOff>68035</xdr:rowOff>
    </xdr:from>
    <xdr:to>
      <xdr:col>37</xdr:col>
      <xdr:colOff>13789</xdr:colOff>
      <xdr:row>151</xdr:row>
      <xdr:rowOff>68035</xdr:rowOff>
    </xdr:to>
    <xdr:cxnSp macro="">
      <xdr:nvCxnSpPr>
        <xdr:cNvPr id="78" name="直線矢印コネクタ 77"/>
        <xdr:cNvCxnSpPr/>
      </xdr:nvCxnSpPr>
      <xdr:spPr>
        <a:xfrm flipH="1">
          <a:off x="5709500" y="75999094"/>
          <a:ext cx="75887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32</xdr:col>
      <xdr:colOff>127568</xdr:colOff>
      <xdr:row>151</xdr:row>
      <xdr:rowOff>107155</xdr:rowOff>
    </xdr:from>
    <xdr:ext cx="1018740" cy="225703"/>
    <xdr:sp macro="" textlink="">
      <xdr:nvSpPr>
        <xdr:cNvPr id="79" name="テキスト ボックス 78"/>
        <xdr:cNvSpPr txBox="1"/>
      </xdr:nvSpPr>
      <xdr:spPr>
        <a:xfrm>
          <a:off x="5685686" y="76038214"/>
          <a:ext cx="101874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ベビーシッター派遣</a:t>
          </a:r>
        </a:p>
      </xdr:txBody>
    </xdr:sp>
    <xdr:clientData/>
  </xdr:oneCellAnchor>
  <xdr:twoCellAnchor>
    <xdr:from>
      <xdr:col>38</xdr:col>
      <xdr:colOff>10426</xdr:colOff>
      <xdr:row>150</xdr:row>
      <xdr:rowOff>64174</xdr:rowOff>
    </xdr:from>
    <xdr:to>
      <xdr:col>46</xdr:col>
      <xdr:colOff>110034</xdr:colOff>
      <xdr:row>152</xdr:row>
      <xdr:rowOff>116540</xdr:rowOff>
    </xdr:to>
    <xdr:sp macro="" textlink="">
      <xdr:nvSpPr>
        <xdr:cNvPr id="80" name="正方形/長方形 79"/>
        <xdr:cNvSpPr/>
      </xdr:nvSpPr>
      <xdr:spPr>
        <a:xfrm>
          <a:off x="6823602" y="78505350"/>
          <a:ext cx="1533961" cy="67989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ベビーシッター事業者</a:t>
          </a:r>
        </a:p>
      </xdr:txBody>
    </xdr:sp>
    <xdr:clientData/>
  </xdr:twoCellAnchor>
  <xdr:twoCellAnchor>
    <xdr:from>
      <xdr:col>40</xdr:col>
      <xdr:colOff>8502</xdr:colOff>
      <xdr:row>146</xdr:row>
      <xdr:rowOff>62934</xdr:rowOff>
    </xdr:from>
    <xdr:to>
      <xdr:col>44</xdr:col>
      <xdr:colOff>86221</xdr:colOff>
      <xdr:row>149</xdr:row>
      <xdr:rowOff>233682</xdr:rowOff>
    </xdr:to>
    <xdr:cxnSp macro="">
      <xdr:nvCxnSpPr>
        <xdr:cNvPr id="81" name="直線矢印コネクタ 80"/>
        <xdr:cNvCxnSpPr/>
      </xdr:nvCxnSpPr>
      <xdr:spPr>
        <a:xfrm>
          <a:off x="7000973" y="74308628"/>
          <a:ext cx="794895" cy="122858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107158</xdr:colOff>
      <xdr:row>146</xdr:row>
      <xdr:rowOff>129274</xdr:rowOff>
    </xdr:from>
    <xdr:to>
      <xdr:col>42</xdr:col>
      <xdr:colOff>158384</xdr:colOff>
      <xdr:row>149</xdr:row>
      <xdr:rowOff>231086</xdr:rowOff>
    </xdr:to>
    <xdr:cxnSp macro="">
      <xdr:nvCxnSpPr>
        <xdr:cNvPr id="82" name="直線矢印コネクタ 81"/>
        <xdr:cNvCxnSpPr/>
      </xdr:nvCxnSpPr>
      <xdr:spPr>
        <a:xfrm flipH="1" flipV="1">
          <a:off x="6741040" y="74374968"/>
          <a:ext cx="768403" cy="115964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36</xdr:col>
      <xdr:colOff>149123</xdr:colOff>
      <xdr:row>146</xdr:row>
      <xdr:rowOff>242435</xdr:rowOff>
    </xdr:from>
    <xdr:ext cx="642484" cy="1031051"/>
    <xdr:sp macro="" textlink="">
      <xdr:nvSpPr>
        <xdr:cNvPr id="83" name="テキスト ボックス 82"/>
        <xdr:cNvSpPr txBox="1"/>
      </xdr:nvSpPr>
      <xdr:spPr>
        <a:xfrm rot="3186767">
          <a:off x="6409427" y="73310813"/>
          <a:ext cx="1031051"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割引券取扱</a:t>
          </a:r>
          <a:endParaRPr kumimoji="1" lang="en-US" altLang="ja-JP" sz="1100"/>
        </a:p>
        <a:p>
          <a:r>
            <a:rPr kumimoji="1" lang="ja-JP" altLang="en-US" sz="1100"/>
            <a:t>契約締結・</a:t>
          </a:r>
          <a:endParaRPr kumimoji="1" lang="en-US" altLang="ja-JP" sz="1100"/>
        </a:p>
        <a:p>
          <a:r>
            <a:rPr kumimoji="1" lang="ja-JP" altLang="en-US" sz="1100"/>
            <a:t>割引料金請求</a:t>
          </a:r>
        </a:p>
      </xdr:txBody>
    </xdr:sp>
    <xdr:clientData/>
  </xdr:oneCellAnchor>
  <xdr:oneCellAnchor>
    <xdr:from>
      <xdr:col>42</xdr:col>
      <xdr:colOff>69517</xdr:colOff>
      <xdr:row>145</xdr:row>
      <xdr:rowOff>245718</xdr:rowOff>
    </xdr:from>
    <xdr:ext cx="275717" cy="1164421"/>
    <xdr:sp macro="" textlink="">
      <xdr:nvSpPr>
        <xdr:cNvPr id="84" name="テキスト ボックス 83"/>
        <xdr:cNvSpPr txBox="1"/>
      </xdr:nvSpPr>
      <xdr:spPr>
        <a:xfrm rot="3271756">
          <a:off x="6976224" y="74568211"/>
          <a:ext cx="116442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割引料金支払い</a:t>
          </a:r>
        </a:p>
      </xdr:txBody>
    </xdr:sp>
    <xdr:clientData/>
  </xdr:oneCellAnchor>
  <xdr:twoCellAnchor>
    <xdr:from>
      <xdr:col>27</xdr:col>
      <xdr:colOff>8964</xdr:colOff>
      <xdr:row>135</xdr:row>
      <xdr:rowOff>555812</xdr:rowOff>
    </xdr:from>
    <xdr:to>
      <xdr:col>32</xdr:col>
      <xdr:colOff>125506</xdr:colOff>
      <xdr:row>137</xdr:row>
      <xdr:rowOff>289431</xdr:rowOff>
    </xdr:to>
    <xdr:sp macro="" textlink="">
      <xdr:nvSpPr>
        <xdr:cNvPr id="86" name="下矢印 85"/>
        <xdr:cNvSpPr/>
      </xdr:nvSpPr>
      <xdr:spPr>
        <a:xfrm>
          <a:off x="4849905" y="72443788"/>
          <a:ext cx="1013013" cy="1060396"/>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endParaRPr kumimoji="1" lang="ja-JP" altLang="en-US" sz="1400">
            <a:solidFill>
              <a:schemeClr val="tx1"/>
            </a:solidFill>
          </a:endParaRPr>
        </a:p>
      </xdr:txBody>
    </xdr:sp>
    <xdr:clientData/>
  </xdr:twoCellAnchor>
  <xdr:twoCellAnchor>
    <xdr:from>
      <xdr:col>24</xdr:col>
      <xdr:colOff>170329</xdr:colOff>
      <xdr:row>137</xdr:row>
      <xdr:rowOff>268941</xdr:rowOff>
    </xdr:from>
    <xdr:to>
      <xdr:col>29</xdr:col>
      <xdr:colOff>118303</xdr:colOff>
      <xdr:row>137</xdr:row>
      <xdr:rowOff>632573</xdr:rowOff>
    </xdr:to>
    <xdr:sp macro="" textlink="">
      <xdr:nvSpPr>
        <xdr:cNvPr id="87" name="正方形/長方形 86"/>
        <xdr:cNvSpPr/>
      </xdr:nvSpPr>
      <xdr:spPr>
        <a:xfrm>
          <a:off x="4473388" y="73483694"/>
          <a:ext cx="844444" cy="36363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助成</a:t>
          </a:r>
          <a:r>
            <a:rPr kumimoji="1" lang="en-US" altLang="ja-JP" sz="1400">
              <a:solidFill>
                <a:schemeClr val="tx1"/>
              </a:solidFill>
            </a:rPr>
            <a:t>】</a:t>
          </a:r>
          <a:endParaRPr kumimoji="1" lang="ja-JP" altLang="en-US" sz="1400">
            <a:solidFill>
              <a:schemeClr val="tx1"/>
            </a:solidFill>
          </a:endParaRPr>
        </a:p>
      </xdr:txBody>
    </xdr:sp>
    <xdr:clientData/>
  </xdr:twoCellAnchor>
  <xdr:twoCellAnchor>
    <xdr:from>
      <xdr:col>25</xdr:col>
      <xdr:colOff>116540</xdr:colOff>
      <xdr:row>138</xdr:row>
      <xdr:rowOff>8965</xdr:rowOff>
    </xdr:from>
    <xdr:to>
      <xdr:col>34</xdr:col>
      <xdr:colOff>29389</xdr:colOff>
      <xdr:row>139</xdr:row>
      <xdr:rowOff>193478</xdr:rowOff>
    </xdr:to>
    <xdr:sp macro="" textlink="">
      <xdr:nvSpPr>
        <xdr:cNvPr id="88" name="正方形/長方形 87"/>
        <xdr:cNvSpPr/>
      </xdr:nvSpPr>
      <xdr:spPr>
        <a:xfrm>
          <a:off x="4598893" y="73887106"/>
          <a:ext cx="1526496" cy="55206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事業実施者</a:t>
          </a:r>
        </a:p>
      </xdr:txBody>
    </xdr:sp>
    <xdr:clientData/>
  </xdr:twoCellAnchor>
  <xdr:oneCellAnchor>
    <xdr:from>
      <xdr:col>24</xdr:col>
      <xdr:colOff>116541</xdr:colOff>
      <xdr:row>140</xdr:row>
      <xdr:rowOff>179294</xdr:rowOff>
    </xdr:from>
    <xdr:ext cx="2823513" cy="935561"/>
    <xdr:sp macro="" textlink="">
      <xdr:nvSpPr>
        <xdr:cNvPr id="91" name="テキスト ボックス 90"/>
        <xdr:cNvSpPr txBox="1"/>
      </xdr:nvSpPr>
      <xdr:spPr>
        <a:xfrm>
          <a:off x="4419600" y="74658070"/>
          <a:ext cx="2823513" cy="9355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）各年度の実績報告に基づく確定額</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の予算額に対する割合</a:t>
          </a:r>
          <a:endParaRPr kumimoji="1" lang="en-US" altLang="ja-JP" sz="12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mn-ea"/>
              <a:ea typeface="+mn-ea"/>
              <a:cs typeface="+mn-cs"/>
            </a:rPr>
            <a:t>令和３</a:t>
          </a:r>
          <a:r>
            <a:rPr kumimoji="1" lang="ja-JP" altLang="ja-JP" sz="1200">
              <a:solidFill>
                <a:schemeClr val="tx1"/>
              </a:solidFill>
              <a:effectLst/>
              <a:latin typeface="+mn-ea"/>
              <a:ea typeface="+mn-ea"/>
              <a:cs typeface="+mn-cs"/>
            </a:rPr>
            <a:t>年度　</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55</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27</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0" lang="en-US" altLang="ja-JP" sz="1200" b="0" i="0" u="none" strike="noStrike" kern="0" cap="none" spc="0" normalizeH="0" baseline="0" noProof="0">
            <a:ln>
              <a:noFill/>
            </a:ln>
            <a:solidFill>
              <a:schemeClr val="tx1"/>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178"/>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0"/>
      <c r="AQ1" s="10"/>
      <c r="AR1" s="10"/>
      <c r="AS1" s="10"/>
      <c r="AT1" s="10"/>
      <c r="AU1" s="10"/>
      <c r="AV1" s="10"/>
      <c r="AW1" s="2"/>
    </row>
    <row r="2" spans="1:50" ht="21.75" customHeight="1" thickBot="1" x14ac:dyDescent="0.2">
      <c r="A2" s="60"/>
      <c r="B2" s="60"/>
      <c r="C2" s="60"/>
      <c r="D2" s="60"/>
      <c r="E2" s="60"/>
      <c r="F2" s="60"/>
      <c r="G2" s="60"/>
      <c r="H2" s="60"/>
      <c r="I2" s="60"/>
      <c r="J2" s="60"/>
      <c r="K2" s="60"/>
      <c r="L2" s="60"/>
      <c r="M2" s="60"/>
      <c r="N2" s="60"/>
      <c r="O2" s="60"/>
      <c r="P2" s="60"/>
      <c r="Q2" s="60"/>
      <c r="R2" s="60"/>
      <c r="S2" s="60"/>
      <c r="T2" s="60"/>
      <c r="U2" s="60"/>
      <c r="V2" s="60"/>
      <c r="W2" s="60"/>
      <c r="X2" s="67" t="s">
        <v>0</v>
      </c>
      <c r="Y2" s="60"/>
      <c r="Z2" s="44"/>
      <c r="AA2" s="44"/>
      <c r="AB2" s="44"/>
      <c r="AC2" s="44"/>
      <c r="AD2" s="620">
        <v>2022</v>
      </c>
      <c r="AE2" s="620"/>
      <c r="AF2" s="620"/>
      <c r="AG2" s="620"/>
      <c r="AH2" s="620"/>
      <c r="AI2" s="69" t="s">
        <v>251</v>
      </c>
      <c r="AJ2" s="620" t="s">
        <v>590</v>
      </c>
      <c r="AK2" s="620"/>
      <c r="AL2" s="620"/>
      <c r="AM2" s="620"/>
      <c r="AN2" s="69" t="s">
        <v>251</v>
      </c>
      <c r="AO2" s="620">
        <v>21</v>
      </c>
      <c r="AP2" s="620"/>
      <c r="AQ2" s="620"/>
      <c r="AR2" s="70" t="s">
        <v>251</v>
      </c>
      <c r="AS2" s="621">
        <v>150</v>
      </c>
      <c r="AT2" s="621"/>
      <c r="AU2" s="621"/>
      <c r="AV2" s="69" t="str">
        <f>IF(AW2="","","-")</f>
        <v/>
      </c>
      <c r="AW2" s="622"/>
      <c r="AX2" s="622"/>
    </row>
    <row r="3" spans="1:50" ht="21" customHeight="1" thickBot="1" x14ac:dyDescent="0.2">
      <c r="A3" s="623" t="s">
        <v>556</v>
      </c>
      <c r="B3" s="624"/>
      <c r="C3" s="624"/>
      <c r="D3" s="624"/>
      <c r="E3" s="624"/>
      <c r="F3" s="624"/>
      <c r="G3" s="624"/>
      <c r="H3" s="624"/>
      <c r="I3" s="624"/>
      <c r="J3" s="624"/>
      <c r="K3" s="624"/>
      <c r="L3" s="624"/>
      <c r="M3" s="624"/>
      <c r="N3" s="624"/>
      <c r="O3" s="624"/>
      <c r="P3" s="624"/>
      <c r="Q3" s="624"/>
      <c r="R3" s="624"/>
      <c r="S3" s="624"/>
      <c r="T3" s="624"/>
      <c r="U3" s="624"/>
      <c r="V3" s="624"/>
      <c r="W3" s="624"/>
      <c r="X3" s="624"/>
      <c r="Y3" s="624"/>
      <c r="Z3" s="624"/>
      <c r="AA3" s="624"/>
      <c r="AB3" s="624"/>
      <c r="AC3" s="624"/>
      <c r="AD3" s="624"/>
      <c r="AE3" s="624"/>
      <c r="AF3" s="624"/>
      <c r="AG3" s="624"/>
      <c r="AH3" s="624"/>
      <c r="AI3" s="22" t="s">
        <v>56</v>
      </c>
      <c r="AJ3" s="625" t="s">
        <v>564</v>
      </c>
      <c r="AK3" s="625"/>
      <c r="AL3" s="625"/>
      <c r="AM3" s="625"/>
      <c r="AN3" s="625"/>
      <c r="AO3" s="625"/>
      <c r="AP3" s="625"/>
      <c r="AQ3" s="625"/>
      <c r="AR3" s="625"/>
      <c r="AS3" s="625"/>
      <c r="AT3" s="625"/>
      <c r="AU3" s="625"/>
      <c r="AV3" s="625"/>
      <c r="AW3" s="625"/>
      <c r="AX3" s="23" t="s">
        <v>57</v>
      </c>
    </row>
    <row r="4" spans="1:50" ht="24.75" customHeight="1" x14ac:dyDescent="0.15">
      <c r="A4" s="595" t="s">
        <v>23</v>
      </c>
      <c r="B4" s="596"/>
      <c r="C4" s="596"/>
      <c r="D4" s="596"/>
      <c r="E4" s="596"/>
      <c r="F4" s="596"/>
      <c r="G4" s="597" t="s">
        <v>565</v>
      </c>
      <c r="H4" s="598"/>
      <c r="I4" s="598"/>
      <c r="J4" s="598"/>
      <c r="K4" s="598"/>
      <c r="L4" s="598"/>
      <c r="M4" s="598"/>
      <c r="N4" s="598"/>
      <c r="O4" s="598"/>
      <c r="P4" s="598"/>
      <c r="Q4" s="598"/>
      <c r="R4" s="598"/>
      <c r="S4" s="598"/>
      <c r="T4" s="598"/>
      <c r="U4" s="598"/>
      <c r="V4" s="598"/>
      <c r="W4" s="598"/>
      <c r="X4" s="598"/>
      <c r="Y4" s="599" t="s">
        <v>1</v>
      </c>
      <c r="Z4" s="600"/>
      <c r="AA4" s="600"/>
      <c r="AB4" s="600"/>
      <c r="AC4" s="600"/>
      <c r="AD4" s="601"/>
      <c r="AE4" s="602" t="s">
        <v>566</v>
      </c>
      <c r="AF4" s="603"/>
      <c r="AG4" s="603"/>
      <c r="AH4" s="603"/>
      <c r="AI4" s="603"/>
      <c r="AJ4" s="603"/>
      <c r="AK4" s="603"/>
      <c r="AL4" s="603"/>
      <c r="AM4" s="603"/>
      <c r="AN4" s="603"/>
      <c r="AO4" s="603"/>
      <c r="AP4" s="604"/>
      <c r="AQ4" s="605" t="s">
        <v>2</v>
      </c>
      <c r="AR4" s="600"/>
      <c r="AS4" s="600"/>
      <c r="AT4" s="600"/>
      <c r="AU4" s="600"/>
      <c r="AV4" s="600"/>
      <c r="AW4" s="600"/>
      <c r="AX4" s="606"/>
    </row>
    <row r="5" spans="1:50" ht="30" customHeight="1" x14ac:dyDescent="0.15">
      <c r="A5" s="607" t="s">
        <v>59</v>
      </c>
      <c r="B5" s="608"/>
      <c r="C5" s="608"/>
      <c r="D5" s="608"/>
      <c r="E5" s="608"/>
      <c r="F5" s="609"/>
      <c r="G5" s="610" t="s">
        <v>567</v>
      </c>
      <c r="H5" s="611"/>
      <c r="I5" s="611"/>
      <c r="J5" s="611"/>
      <c r="K5" s="611"/>
      <c r="L5" s="611"/>
      <c r="M5" s="612" t="s">
        <v>58</v>
      </c>
      <c r="N5" s="613"/>
      <c r="O5" s="613"/>
      <c r="P5" s="613"/>
      <c r="Q5" s="613"/>
      <c r="R5" s="614"/>
      <c r="S5" s="615" t="s">
        <v>354</v>
      </c>
      <c r="T5" s="611"/>
      <c r="U5" s="611"/>
      <c r="V5" s="611"/>
      <c r="W5" s="611"/>
      <c r="X5" s="616"/>
      <c r="Y5" s="617" t="s">
        <v>3</v>
      </c>
      <c r="Z5" s="618"/>
      <c r="AA5" s="618"/>
      <c r="AB5" s="618"/>
      <c r="AC5" s="618"/>
      <c r="AD5" s="619"/>
      <c r="AE5" s="640" t="s">
        <v>568</v>
      </c>
      <c r="AF5" s="640"/>
      <c r="AG5" s="640"/>
      <c r="AH5" s="640"/>
      <c r="AI5" s="640"/>
      <c r="AJ5" s="640"/>
      <c r="AK5" s="640"/>
      <c r="AL5" s="640"/>
      <c r="AM5" s="640"/>
      <c r="AN5" s="640"/>
      <c r="AO5" s="640"/>
      <c r="AP5" s="641"/>
      <c r="AQ5" s="642" t="s">
        <v>591</v>
      </c>
      <c r="AR5" s="643"/>
      <c r="AS5" s="643"/>
      <c r="AT5" s="643"/>
      <c r="AU5" s="643"/>
      <c r="AV5" s="643"/>
      <c r="AW5" s="643"/>
      <c r="AX5" s="644"/>
    </row>
    <row r="6" spans="1:50" ht="39" customHeight="1" x14ac:dyDescent="0.15">
      <c r="A6" s="645" t="s">
        <v>4</v>
      </c>
      <c r="B6" s="646"/>
      <c r="C6" s="646"/>
      <c r="D6" s="646"/>
      <c r="E6" s="646"/>
      <c r="F6" s="646"/>
      <c r="G6" s="647" t="str">
        <f>入力規則等!F39</f>
        <v>一般会計、年金特別会計子ども・子育て支援勘定</v>
      </c>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648"/>
      <c r="AV6" s="648"/>
      <c r="AW6" s="648"/>
      <c r="AX6" s="649"/>
    </row>
    <row r="7" spans="1:50" ht="123.75" customHeight="1" x14ac:dyDescent="0.15">
      <c r="A7" s="626" t="s">
        <v>20</v>
      </c>
      <c r="B7" s="627"/>
      <c r="C7" s="627"/>
      <c r="D7" s="627"/>
      <c r="E7" s="627"/>
      <c r="F7" s="628"/>
      <c r="G7" s="650" t="s">
        <v>632</v>
      </c>
      <c r="H7" s="651"/>
      <c r="I7" s="651"/>
      <c r="J7" s="651"/>
      <c r="K7" s="651"/>
      <c r="L7" s="651"/>
      <c r="M7" s="651"/>
      <c r="N7" s="651"/>
      <c r="O7" s="651"/>
      <c r="P7" s="651"/>
      <c r="Q7" s="651"/>
      <c r="R7" s="651"/>
      <c r="S7" s="651"/>
      <c r="T7" s="651"/>
      <c r="U7" s="651"/>
      <c r="V7" s="651"/>
      <c r="W7" s="651"/>
      <c r="X7" s="652"/>
      <c r="Y7" s="653" t="s">
        <v>237</v>
      </c>
      <c r="Z7" s="474"/>
      <c r="AA7" s="474"/>
      <c r="AB7" s="474"/>
      <c r="AC7" s="474"/>
      <c r="AD7" s="654"/>
      <c r="AE7" s="583" t="s">
        <v>626</v>
      </c>
      <c r="AF7" s="584"/>
      <c r="AG7" s="584"/>
      <c r="AH7" s="584"/>
      <c r="AI7" s="584"/>
      <c r="AJ7" s="584"/>
      <c r="AK7" s="584"/>
      <c r="AL7" s="584"/>
      <c r="AM7" s="584"/>
      <c r="AN7" s="584"/>
      <c r="AO7" s="584"/>
      <c r="AP7" s="584"/>
      <c r="AQ7" s="584"/>
      <c r="AR7" s="584"/>
      <c r="AS7" s="584"/>
      <c r="AT7" s="584"/>
      <c r="AU7" s="584"/>
      <c r="AV7" s="584"/>
      <c r="AW7" s="584"/>
      <c r="AX7" s="585"/>
    </row>
    <row r="8" spans="1:50" ht="42" customHeight="1" x14ac:dyDescent="0.15">
      <c r="A8" s="626" t="s">
        <v>172</v>
      </c>
      <c r="B8" s="627"/>
      <c r="C8" s="627"/>
      <c r="D8" s="627"/>
      <c r="E8" s="627"/>
      <c r="F8" s="628"/>
      <c r="G8" s="629" t="str">
        <f>入力規則等!A27</f>
        <v>子ども・若者育成支援、少子化社会対策、男女共同参画</v>
      </c>
      <c r="H8" s="630"/>
      <c r="I8" s="630"/>
      <c r="J8" s="630"/>
      <c r="K8" s="630"/>
      <c r="L8" s="630"/>
      <c r="M8" s="630"/>
      <c r="N8" s="630"/>
      <c r="O8" s="630"/>
      <c r="P8" s="630"/>
      <c r="Q8" s="630"/>
      <c r="R8" s="630"/>
      <c r="S8" s="630"/>
      <c r="T8" s="630"/>
      <c r="U8" s="630"/>
      <c r="V8" s="630"/>
      <c r="W8" s="630"/>
      <c r="X8" s="631"/>
      <c r="Y8" s="632" t="s">
        <v>173</v>
      </c>
      <c r="Z8" s="633"/>
      <c r="AA8" s="633"/>
      <c r="AB8" s="633"/>
      <c r="AC8" s="633"/>
      <c r="AD8" s="634"/>
      <c r="AE8" s="635" t="str">
        <f>入力規則等!K13</f>
        <v>社会保障</v>
      </c>
      <c r="AF8" s="630"/>
      <c r="AG8" s="630"/>
      <c r="AH8" s="630"/>
      <c r="AI8" s="630"/>
      <c r="AJ8" s="630"/>
      <c r="AK8" s="630"/>
      <c r="AL8" s="630"/>
      <c r="AM8" s="630"/>
      <c r="AN8" s="630"/>
      <c r="AO8" s="630"/>
      <c r="AP8" s="630"/>
      <c r="AQ8" s="630"/>
      <c r="AR8" s="630"/>
      <c r="AS8" s="630"/>
      <c r="AT8" s="630"/>
      <c r="AU8" s="630"/>
      <c r="AV8" s="630"/>
      <c r="AW8" s="630"/>
      <c r="AX8" s="636"/>
    </row>
    <row r="9" spans="1:50" ht="48.75" customHeight="1" x14ac:dyDescent="0.15">
      <c r="A9" s="556" t="s">
        <v>21</v>
      </c>
      <c r="B9" s="557"/>
      <c r="C9" s="557"/>
      <c r="D9" s="557"/>
      <c r="E9" s="557"/>
      <c r="F9" s="557"/>
      <c r="G9" s="637" t="s">
        <v>569</v>
      </c>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9"/>
    </row>
    <row r="10" spans="1:50" ht="129.75" customHeight="1" x14ac:dyDescent="0.15">
      <c r="A10" s="544" t="s">
        <v>27</v>
      </c>
      <c r="B10" s="545"/>
      <c r="C10" s="545"/>
      <c r="D10" s="545"/>
      <c r="E10" s="545"/>
      <c r="F10" s="545"/>
      <c r="G10" s="546" t="s">
        <v>664</v>
      </c>
      <c r="H10" s="547"/>
      <c r="I10" s="547"/>
      <c r="J10" s="547"/>
      <c r="K10" s="547"/>
      <c r="L10" s="547"/>
      <c r="M10" s="547"/>
      <c r="N10" s="547"/>
      <c r="O10" s="547"/>
      <c r="P10" s="547"/>
      <c r="Q10" s="547"/>
      <c r="R10" s="547"/>
      <c r="S10" s="547"/>
      <c r="T10" s="547"/>
      <c r="U10" s="547"/>
      <c r="V10" s="547"/>
      <c r="W10" s="547"/>
      <c r="X10" s="547"/>
      <c r="Y10" s="547"/>
      <c r="Z10" s="547"/>
      <c r="AA10" s="547"/>
      <c r="AB10" s="547"/>
      <c r="AC10" s="547"/>
      <c r="AD10" s="547"/>
      <c r="AE10" s="547"/>
      <c r="AF10" s="547"/>
      <c r="AG10" s="547"/>
      <c r="AH10" s="547"/>
      <c r="AI10" s="547"/>
      <c r="AJ10" s="547"/>
      <c r="AK10" s="547"/>
      <c r="AL10" s="547"/>
      <c r="AM10" s="547"/>
      <c r="AN10" s="547"/>
      <c r="AO10" s="547"/>
      <c r="AP10" s="547"/>
      <c r="AQ10" s="547"/>
      <c r="AR10" s="547"/>
      <c r="AS10" s="547"/>
      <c r="AT10" s="547"/>
      <c r="AU10" s="547"/>
      <c r="AV10" s="547"/>
      <c r="AW10" s="547"/>
      <c r="AX10" s="548"/>
    </row>
    <row r="11" spans="1:50" ht="42" customHeight="1" x14ac:dyDescent="0.15">
      <c r="A11" s="544" t="s">
        <v>5</v>
      </c>
      <c r="B11" s="545"/>
      <c r="C11" s="545"/>
      <c r="D11" s="545"/>
      <c r="E11" s="545"/>
      <c r="F11" s="549"/>
      <c r="G11" s="550" t="str">
        <f>入力規則等!P10</f>
        <v>補助</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1"/>
      <c r="AU11" s="551"/>
      <c r="AV11" s="551"/>
      <c r="AW11" s="551"/>
      <c r="AX11" s="552"/>
    </row>
    <row r="12" spans="1:50" ht="21" customHeight="1" x14ac:dyDescent="0.15">
      <c r="A12" s="553" t="s">
        <v>22</v>
      </c>
      <c r="B12" s="554"/>
      <c r="C12" s="554"/>
      <c r="D12" s="554"/>
      <c r="E12" s="554"/>
      <c r="F12" s="555"/>
      <c r="G12" s="559"/>
      <c r="H12" s="560"/>
      <c r="I12" s="560"/>
      <c r="J12" s="560"/>
      <c r="K12" s="560"/>
      <c r="L12" s="560"/>
      <c r="M12" s="560"/>
      <c r="N12" s="560"/>
      <c r="O12" s="560"/>
      <c r="P12" s="123" t="s">
        <v>383</v>
      </c>
      <c r="Q12" s="124"/>
      <c r="R12" s="124"/>
      <c r="S12" s="124"/>
      <c r="T12" s="124"/>
      <c r="U12" s="124"/>
      <c r="V12" s="125"/>
      <c r="W12" s="123" t="s">
        <v>535</v>
      </c>
      <c r="X12" s="124"/>
      <c r="Y12" s="124"/>
      <c r="Z12" s="124"/>
      <c r="AA12" s="124"/>
      <c r="AB12" s="124"/>
      <c r="AC12" s="125"/>
      <c r="AD12" s="123" t="s">
        <v>537</v>
      </c>
      <c r="AE12" s="124"/>
      <c r="AF12" s="124"/>
      <c r="AG12" s="124"/>
      <c r="AH12" s="124"/>
      <c r="AI12" s="124"/>
      <c r="AJ12" s="125"/>
      <c r="AK12" s="123" t="s">
        <v>548</v>
      </c>
      <c r="AL12" s="124"/>
      <c r="AM12" s="124"/>
      <c r="AN12" s="124"/>
      <c r="AO12" s="124"/>
      <c r="AP12" s="124"/>
      <c r="AQ12" s="125"/>
      <c r="AR12" s="123" t="s">
        <v>549</v>
      </c>
      <c r="AS12" s="124"/>
      <c r="AT12" s="124"/>
      <c r="AU12" s="124"/>
      <c r="AV12" s="124"/>
      <c r="AW12" s="124"/>
      <c r="AX12" s="589"/>
    </row>
    <row r="13" spans="1:50" ht="21" customHeight="1" x14ac:dyDescent="0.15">
      <c r="A13" s="215"/>
      <c r="B13" s="216"/>
      <c r="C13" s="216"/>
      <c r="D13" s="216"/>
      <c r="E13" s="216"/>
      <c r="F13" s="217"/>
      <c r="G13" s="573" t="s">
        <v>6</v>
      </c>
      <c r="H13" s="574"/>
      <c r="I13" s="590" t="s">
        <v>7</v>
      </c>
      <c r="J13" s="591"/>
      <c r="K13" s="591"/>
      <c r="L13" s="591"/>
      <c r="M13" s="591"/>
      <c r="N13" s="591"/>
      <c r="O13" s="592"/>
      <c r="P13" s="486">
        <v>202039</v>
      </c>
      <c r="Q13" s="487"/>
      <c r="R13" s="487"/>
      <c r="S13" s="487"/>
      <c r="T13" s="487"/>
      <c r="U13" s="487"/>
      <c r="V13" s="488"/>
      <c r="W13" s="486">
        <v>227444</v>
      </c>
      <c r="X13" s="487"/>
      <c r="Y13" s="487"/>
      <c r="Z13" s="487"/>
      <c r="AA13" s="487"/>
      <c r="AB13" s="487"/>
      <c r="AC13" s="488"/>
      <c r="AD13" s="486">
        <v>194023</v>
      </c>
      <c r="AE13" s="487"/>
      <c r="AF13" s="487"/>
      <c r="AG13" s="487"/>
      <c r="AH13" s="487"/>
      <c r="AI13" s="487"/>
      <c r="AJ13" s="488"/>
      <c r="AK13" s="486">
        <v>184730</v>
      </c>
      <c r="AL13" s="487"/>
      <c r="AM13" s="487"/>
      <c r="AN13" s="487"/>
      <c r="AO13" s="487"/>
      <c r="AP13" s="487"/>
      <c r="AQ13" s="488"/>
      <c r="AR13" s="521" t="s">
        <v>651</v>
      </c>
      <c r="AS13" s="522"/>
      <c r="AT13" s="522"/>
      <c r="AU13" s="522"/>
      <c r="AV13" s="522"/>
      <c r="AW13" s="522"/>
      <c r="AX13" s="593"/>
    </row>
    <row r="14" spans="1:50" ht="21" customHeight="1" x14ac:dyDescent="0.15">
      <c r="A14" s="215"/>
      <c r="B14" s="216"/>
      <c r="C14" s="216"/>
      <c r="D14" s="216"/>
      <c r="E14" s="216"/>
      <c r="F14" s="217"/>
      <c r="G14" s="575"/>
      <c r="H14" s="576"/>
      <c r="I14" s="568" t="s">
        <v>8</v>
      </c>
      <c r="J14" s="569"/>
      <c r="K14" s="569"/>
      <c r="L14" s="569"/>
      <c r="M14" s="569"/>
      <c r="N14" s="569"/>
      <c r="O14" s="570"/>
      <c r="P14" s="486" t="s">
        <v>570</v>
      </c>
      <c r="Q14" s="487"/>
      <c r="R14" s="487"/>
      <c r="S14" s="487"/>
      <c r="T14" s="487"/>
      <c r="U14" s="487"/>
      <c r="V14" s="488"/>
      <c r="W14" s="486">
        <v>583</v>
      </c>
      <c r="X14" s="487"/>
      <c r="Y14" s="487"/>
      <c r="Z14" s="487"/>
      <c r="AA14" s="487"/>
      <c r="AB14" s="487"/>
      <c r="AC14" s="488"/>
      <c r="AD14" s="486" t="s">
        <v>570</v>
      </c>
      <c r="AE14" s="487"/>
      <c r="AF14" s="487"/>
      <c r="AG14" s="487"/>
      <c r="AH14" s="487"/>
      <c r="AI14" s="487"/>
      <c r="AJ14" s="488"/>
      <c r="AK14" s="486" t="s">
        <v>570</v>
      </c>
      <c r="AL14" s="487"/>
      <c r="AM14" s="487"/>
      <c r="AN14" s="487"/>
      <c r="AO14" s="487"/>
      <c r="AP14" s="487"/>
      <c r="AQ14" s="488"/>
      <c r="AR14" s="579"/>
      <c r="AS14" s="579"/>
      <c r="AT14" s="579"/>
      <c r="AU14" s="579"/>
      <c r="AV14" s="579"/>
      <c r="AW14" s="579"/>
      <c r="AX14" s="580"/>
    </row>
    <row r="15" spans="1:50" ht="21" customHeight="1" x14ac:dyDescent="0.15">
      <c r="A15" s="215"/>
      <c r="B15" s="216"/>
      <c r="C15" s="216"/>
      <c r="D15" s="216"/>
      <c r="E15" s="216"/>
      <c r="F15" s="217"/>
      <c r="G15" s="575"/>
      <c r="H15" s="576"/>
      <c r="I15" s="568" t="s">
        <v>47</v>
      </c>
      <c r="J15" s="581"/>
      <c r="K15" s="581"/>
      <c r="L15" s="581"/>
      <c r="M15" s="581"/>
      <c r="N15" s="581"/>
      <c r="O15" s="582"/>
      <c r="P15" s="486" t="s">
        <v>570</v>
      </c>
      <c r="Q15" s="487"/>
      <c r="R15" s="487"/>
      <c r="S15" s="487"/>
      <c r="T15" s="487"/>
      <c r="U15" s="487"/>
      <c r="V15" s="488"/>
      <c r="W15" s="486" t="s">
        <v>570</v>
      </c>
      <c r="X15" s="487"/>
      <c r="Y15" s="487"/>
      <c r="Z15" s="487"/>
      <c r="AA15" s="487"/>
      <c r="AB15" s="487"/>
      <c r="AC15" s="488"/>
      <c r="AD15" s="486">
        <v>503</v>
      </c>
      <c r="AE15" s="487"/>
      <c r="AF15" s="487"/>
      <c r="AG15" s="487"/>
      <c r="AH15" s="487"/>
      <c r="AI15" s="487"/>
      <c r="AJ15" s="488"/>
      <c r="AK15" s="486" t="s">
        <v>570</v>
      </c>
      <c r="AL15" s="487"/>
      <c r="AM15" s="487"/>
      <c r="AN15" s="487"/>
      <c r="AO15" s="487"/>
      <c r="AP15" s="487"/>
      <c r="AQ15" s="488"/>
      <c r="AR15" s="486" t="s">
        <v>651</v>
      </c>
      <c r="AS15" s="487"/>
      <c r="AT15" s="487"/>
      <c r="AU15" s="487"/>
      <c r="AV15" s="487"/>
      <c r="AW15" s="487"/>
      <c r="AX15" s="594"/>
    </row>
    <row r="16" spans="1:50" ht="21" customHeight="1" x14ac:dyDescent="0.15">
      <c r="A16" s="215"/>
      <c r="B16" s="216"/>
      <c r="C16" s="216"/>
      <c r="D16" s="216"/>
      <c r="E16" s="216"/>
      <c r="F16" s="217"/>
      <c r="G16" s="575"/>
      <c r="H16" s="576"/>
      <c r="I16" s="568" t="s">
        <v>48</v>
      </c>
      <c r="J16" s="581"/>
      <c r="K16" s="581"/>
      <c r="L16" s="581"/>
      <c r="M16" s="581"/>
      <c r="N16" s="581"/>
      <c r="O16" s="582"/>
      <c r="P16" s="486" t="s">
        <v>570</v>
      </c>
      <c r="Q16" s="487"/>
      <c r="R16" s="487"/>
      <c r="S16" s="487"/>
      <c r="T16" s="487"/>
      <c r="U16" s="487"/>
      <c r="V16" s="488"/>
      <c r="W16" s="486">
        <v>-503</v>
      </c>
      <c r="X16" s="487"/>
      <c r="Y16" s="487"/>
      <c r="Z16" s="487"/>
      <c r="AA16" s="487"/>
      <c r="AB16" s="487"/>
      <c r="AC16" s="488"/>
      <c r="AD16" s="486" t="s">
        <v>570</v>
      </c>
      <c r="AE16" s="487"/>
      <c r="AF16" s="487"/>
      <c r="AG16" s="487"/>
      <c r="AH16" s="487"/>
      <c r="AI16" s="487"/>
      <c r="AJ16" s="488"/>
      <c r="AK16" s="486" t="s">
        <v>570</v>
      </c>
      <c r="AL16" s="487"/>
      <c r="AM16" s="487"/>
      <c r="AN16" s="487"/>
      <c r="AO16" s="487"/>
      <c r="AP16" s="487"/>
      <c r="AQ16" s="488"/>
      <c r="AR16" s="586"/>
      <c r="AS16" s="587"/>
      <c r="AT16" s="587"/>
      <c r="AU16" s="587"/>
      <c r="AV16" s="587"/>
      <c r="AW16" s="587"/>
      <c r="AX16" s="588"/>
    </row>
    <row r="17" spans="1:50" ht="24.75" customHeight="1" x14ac:dyDescent="0.15">
      <c r="A17" s="215"/>
      <c r="B17" s="216"/>
      <c r="C17" s="216"/>
      <c r="D17" s="216"/>
      <c r="E17" s="216"/>
      <c r="F17" s="217"/>
      <c r="G17" s="575"/>
      <c r="H17" s="576"/>
      <c r="I17" s="568" t="s">
        <v>46</v>
      </c>
      <c r="J17" s="569"/>
      <c r="K17" s="569"/>
      <c r="L17" s="569"/>
      <c r="M17" s="569"/>
      <c r="N17" s="569"/>
      <c r="O17" s="570"/>
      <c r="P17" s="486" t="s">
        <v>570</v>
      </c>
      <c r="Q17" s="487"/>
      <c r="R17" s="487"/>
      <c r="S17" s="487"/>
      <c r="T17" s="487"/>
      <c r="U17" s="487"/>
      <c r="V17" s="488"/>
      <c r="W17" s="486" t="s">
        <v>570</v>
      </c>
      <c r="X17" s="487"/>
      <c r="Y17" s="487"/>
      <c r="Z17" s="487"/>
      <c r="AA17" s="487"/>
      <c r="AB17" s="487"/>
      <c r="AC17" s="488"/>
      <c r="AD17" s="486" t="s">
        <v>570</v>
      </c>
      <c r="AE17" s="487"/>
      <c r="AF17" s="487"/>
      <c r="AG17" s="487"/>
      <c r="AH17" s="487"/>
      <c r="AI17" s="487"/>
      <c r="AJ17" s="488"/>
      <c r="AK17" s="486" t="s">
        <v>570</v>
      </c>
      <c r="AL17" s="487"/>
      <c r="AM17" s="487"/>
      <c r="AN17" s="487"/>
      <c r="AO17" s="487"/>
      <c r="AP17" s="487"/>
      <c r="AQ17" s="488"/>
      <c r="AR17" s="571"/>
      <c r="AS17" s="571"/>
      <c r="AT17" s="571"/>
      <c r="AU17" s="571"/>
      <c r="AV17" s="571"/>
      <c r="AW17" s="571"/>
      <c r="AX17" s="572"/>
    </row>
    <row r="18" spans="1:50" ht="24.75" customHeight="1" x14ac:dyDescent="0.15">
      <c r="A18" s="215"/>
      <c r="B18" s="216"/>
      <c r="C18" s="216"/>
      <c r="D18" s="216"/>
      <c r="E18" s="216"/>
      <c r="F18" s="217"/>
      <c r="G18" s="577"/>
      <c r="H18" s="578"/>
      <c r="I18" s="561" t="s">
        <v>18</v>
      </c>
      <c r="J18" s="562"/>
      <c r="K18" s="562"/>
      <c r="L18" s="562"/>
      <c r="M18" s="562"/>
      <c r="N18" s="562"/>
      <c r="O18" s="563"/>
      <c r="P18" s="564">
        <f>SUM(P13:V17)</f>
        <v>202039</v>
      </c>
      <c r="Q18" s="565"/>
      <c r="R18" s="565"/>
      <c r="S18" s="565"/>
      <c r="T18" s="565"/>
      <c r="U18" s="565"/>
      <c r="V18" s="566"/>
      <c r="W18" s="564">
        <f>SUM(W13:AC17)</f>
        <v>227524</v>
      </c>
      <c r="X18" s="565"/>
      <c r="Y18" s="565"/>
      <c r="Z18" s="565"/>
      <c r="AA18" s="565"/>
      <c r="AB18" s="565"/>
      <c r="AC18" s="566"/>
      <c r="AD18" s="564">
        <f>SUM(AD13:AJ17)</f>
        <v>194526</v>
      </c>
      <c r="AE18" s="565"/>
      <c r="AF18" s="565"/>
      <c r="AG18" s="565"/>
      <c r="AH18" s="565"/>
      <c r="AI18" s="565"/>
      <c r="AJ18" s="566"/>
      <c r="AK18" s="564">
        <f>SUM(AK13:AQ17)</f>
        <v>184730</v>
      </c>
      <c r="AL18" s="565"/>
      <c r="AM18" s="565"/>
      <c r="AN18" s="565"/>
      <c r="AO18" s="565"/>
      <c r="AP18" s="565"/>
      <c r="AQ18" s="566"/>
      <c r="AR18" s="564">
        <f>SUM(AR13:AX17)</f>
        <v>0</v>
      </c>
      <c r="AS18" s="565"/>
      <c r="AT18" s="565"/>
      <c r="AU18" s="565"/>
      <c r="AV18" s="565"/>
      <c r="AW18" s="565"/>
      <c r="AX18" s="567"/>
    </row>
    <row r="19" spans="1:50" ht="24.75" customHeight="1" x14ac:dyDescent="0.15">
      <c r="A19" s="215"/>
      <c r="B19" s="216"/>
      <c r="C19" s="216"/>
      <c r="D19" s="216"/>
      <c r="E19" s="216"/>
      <c r="F19" s="217"/>
      <c r="G19" s="536" t="s">
        <v>9</v>
      </c>
      <c r="H19" s="537"/>
      <c r="I19" s="537"/>
      <c r="J19" s="537"/>
      <c r="K19" s="537"/>
      <c r="L19" s="537"/>
      <c r="M19" s="537"/>
      <c r="N19" s="537"/>
      <c r="O19" s="537"/>
      <c r="P19" s="486">
        <v>193837</v>
      </c>
      <c r="Q19" s="487"/>
      <c r="R19" s="487"/>
      <c r="S19" s="487"/>
      <c r="T19" s="487"/>
      <c r="U19" s="487"/>
      <c r="V19" s="488"/>
      <c r="W19" s="486">
        <v>227137</v>
      </c>
      <c r="X19" s="487"/>
      <c r="Y19" s="487"/>
      <c r="Z19" s="487"/>
      <c r="AA19" s="487"/>
      <c r="AB19" s="487"/>
      <c r="AC19" s="488"/>
      <c r="AD19" s="486">
        <v>193913</v>
      </c>
      <c r="AE19" s="487"/>
      <c r="AF19" s="487"/>
      <c r="AG19" s="487"/>
      <c r="AH19" s="487"/>
      <c r="AI19" s="487"/>
      <c r="AJ19" s="488"/>
      <c r="AK19" s="533"/>
      <c r="AL19" s="533"/>
      <c r="AM19" s="533"/>
      <c r="AN19" s="533"/>
      <c r="AO19" s="533"/>
      <c r="AP19" s="533"/>
      <c r="AQ19" s="533"/>
      <c r="AR19" s="533"/>
      <c r="AS19" s="533"/>
      <c r="AT19" s="533"/>
      <c r="AU19" s="533"/>
      <c r="AV19" s="533"/>
      <c r="AW19" s="533"/>
      <c r="AX19" s="535"/>
    </row>
    <row r="20" spans="1:50" ht="24.75" customHeight="1" x14ac:dyDescent="0.15">
      <c r="A20" s="215"/>
      <c r="B20" s="216"/>
      <c r="C20" s="216"/>
      <c r="D20" s="216"/>
      <c r="E20" s="216"/>
      <c r="F20" s="217"/>
      <c r="G20" s="536" t="s">
        <v>10</v>
      </c>
      <c r="H20" s="537"/>
      <c r="I20" s="537"/>
      <c r="J20" s="537"/>
      <c r="K20" s="537"/>
      <c r="L20" s="537"/>
      <c r="M20" s="537"/>
      <c r="N20" s="537"/>
      <c r="O20" s="537"/>
      <c r="P20" s="532">
        <f>IF(P18=0, "-", SUM(P19)/P18)</f>
        <v>0.95940387746920153</v>
      </c>
      <c r="Q20" s="532"/>
      <c r="R20" s="532"/>
      <c r="S20" s="532"/>
      <c r="T20" s="532"/>
      <c r="U20" s="532"/>
      <c r="V20" s="532"/>
      <c r="W20" s="532">
        <f>IF(W18=0, "-", SUM(W19)/W18)</f>
        <v>0.9982990805365588</v>
      </c>
      <c r="X20" s="532"/>
      <c r="Y20" s="532"/>
      <c r="Z20" s="532"/>
      <c r="AA20" s="532"/>
      <c r="AB20" s="532"/>
      <c r="AC20" s="532"/>
      <c r="AD20" s="532">
        <f>IF(AD18=0, "-", SUM(AD19)/AD18)</f>
        <v>0.99684875029559028</v>
      </c>
      <c r="AE20" s="532"/>
      <c r="AF20" s="532"/>
      <c r="AG20" s="532"/>
      <c r="AH20" s="532"/>
      <c r="AI20" s="532"/>
      <c r="AJ20" s="532"/>
      <c r="AK20" s="533"/>
      <c r="AL20" s="533"/>
      <c r="AM20" s="533"/>
      <c r="AN20" s="533"/>
      <c r="AO20" s="533"/>
      <c r="AP20" s="533"/>
      <c r="AQ20" s="534"/>
      <c r="AR20" s="534"/>
      <c r="AS20" s="534"/>
      <c r="AT20" s="534"/>
      <c r="AU20" s="533"/>
      <c r="AV20" s="533"/>
      <c r="AW20" s="533"/>
      <c r="AX20" s="535"/>
    </row>
    <row r="21" spans="1:50" ht="25.5" customHeight="1" x14ac:dyDescent="0.15">
      <c r="A21" s="556"/>
      <c r="B21" s="557"/>
      <c r="C21" s="557"/>
      <c r="D21" s="557"/>
      <c r="E21" s="557"/>
      <c r="F21" s="558"/>
      <c r="G21" s="530" t="s">
        <v>212</v>
      </c>
      <c r="H21" s="531"/>
      <c r="I21" s="531"/>
      <c r="J21" s="531"/>
      <c r="K21" s="531"/>
      <c r="L21" s="531"/>
      <c r="M21" s="531"/>
      <c r="N21" s="531"/>
      <c r="O21" s="531"/>
      <c r="P21" s="532">
        <f>IF(P19=0, "-", SUM(P19)/SUM(P13,P14))</f>
        <v>0.95940387746920153</v>
      </c>
      <c r="Q21" s="532"/>
      <c r="R21" s="532"/>
      <c r="S21" s="532"/>
      <c r="T21" s="532"/>
      <c r="U21" s="532"/>
      <c r="V21" s="532"/>
      <c r="W21" s="532">
        <f>IF(W19=0, "-", SUM(W19)/SUM(W13,W14))</f>
        <v>0.99609695343095339</v>
      </c>
      <c r="X21" s="532"/>
      <c r="Y21" s="532"/>
      <c r="Z21" s="532"/>
      <c r="AA21" s="532"/>
      <c r="AB21" s="532"/>
      <c r="AC21" s="532"/>
      <c r="AD21" s="532">
        <f>IF(AD19=0, "-", SUM(AD19)/SUM(AD13,AD14))</f>
        <v>0.99943305690562456</v>
      </c>
      <c r="AE21" s="532"/>
      <c r="AF21" s="532"/>
      <c r="AG21" s="532"/>
      <c r="AH21" s="532"/>
      <c r="AI21" s="532"/>
      <c r="AJ21" s="532"/>
      <c r="AK21" s="533"/>
      <c r="AL21" s="533"/>
      <c r="AM21" s="533"/>
      <c r="AN21" s="533"/>
      <c r="AO21" s="533"/>
      <c r="AP21" s="533"/>
      <c r="AQ21" s="534"/>
      <c r="AR21" s="534"/>
      <c r="AS21" s="534"/>
      <c r="AT21" s="534"/>
      <c r="AU21" s="533"/>
      <c r="AV21" s="533"/>
      <c r="AW21" s="533"/>
      <c r="AX21" s="535"/>
    </row>
    <row r="22" spans="1:50" ht="18.75" customHeight="1" x14ac:dyDescent="0.15">
      <c r="A22" s="492" t="s">
        <v>552</v>
      </c>
      <c r="B22" s="493"/>
      <c r="C22" s="493"/>
      <c r="D22" s="493"/>
      <c r="E22" s="493"/>
      <c r="F22" s="494"/>
      <c r="G22" s="498" t="s">
        <v>204</v>
      </c>
      <c r="H22" s="380"/>
      <c r="I22" s="380"/>
      <c r="J22" s="380"/>
      <c r="K22" s="380"/>
      <c r="L22" s="380"/>
      <c r="M22" s="380"/>
      <c r="N22" s="380"/>
      <c r="O22" s="381"/>
      <c r="P22" s="499" t="s">
        <v>550</v>
      </c>
      <c r="Q22" s="380"/>
      <c r="R22" s="380"/>
      <c r="S22" s="380"/>
      <c r="T22" s="380"/>
      <c r="U22" s="380"/>
      <c r="V22" s="381"/>
      <c r="W22" s="499" t="s">
        <v>551</v>
      </c>
      <c r="X22" s="380"/>
      <c r="Y22" s="380"/>
      <c r="Z22" s="380"/>
      <c r="AA22" s="380"/>
      <c r="AB22" s="380"/>
      <c r="AC22" s="381"/>
      <c r="AD22" s="499" t="s">
        <v>203</v>
      </c>
      <c r="AE22" s="380"/>
      <c r="AF22" s="380"/>
      <c r="AG22" s="380"/>
      <c r="AH22" s="380"/>
      <c r="AI22" s="380"/>
      <c r="AJ22" s="380"/>
      <c r="AK22" s="380"/>
      <c r="AL22" s="380"/>
      <c r="AM22" s="380"/>
      <c r="AN22" s="380"/>
      <c r="AO22" s="380"/>
      <c r="AP22" s="380"/>
      <c r="AQ22" s="380"/>
      <c r="AR22" s="380"/>
      <c r="AS22" s="380"/>
      <c r="AT22" s="380"/>
      <c r="AU22" s="380"/>
      <c r="AV22" s="380"/>
      <c r="AW22" s="380"/>
      <c r="AX22" s="517"/>
    </row>
    <row r="23" spans="1:50" ht="25.5" customHeight="1" x14ac:dyDescent="0.15">
      <c r="A23" s="495"/>
      <c r="B23" s="496"/>
      <c r="C23" s="496"/>
      <c r="D23" s="496"/>
      <c r="E23" s="496"/>
      <c r="F23" s="497"/>
      <c r="G23" s="518" t="s">
        <v>571</v>
      </c>
      <c r="H23" s="519"/>
      <c r="I23" s="519"/>
      <c r="J23" s="519"/>
      <c r="K23" s="519"/>
      <c r="L23" s="519"/>
      <c r="M23" s="519"/>
      <c r="N23" s="519"/>
      <c r="O23" s="520"/>
      <c r="P23" s="521">
        <v>184614</v>
      </c>
      <c r="Q23" s="522"/>
      <c r="R23" s="522"/>
      <c r="S23" s="522"/>
      <c r="T23" s="522"/>
      <c r="U23" s="522"/>
      <c r="V23" s="523"/>
      <c r="W23" s="521" t="s">
        <v>651</v>
      </c>
      <c r="X23" s="522"/>
      <c r="Y23" s="522"/>
      <c r="Z23" s="522"/>
      <c r="AA23" s="522"/>
      <c r="AB23" s="522"/>
      <c r="AC23" s="523"/>
      <c r="AD23" s="524" t="s">
        <v>620</v>
      </c>
      <c r="AE23" s="525"/>
      <c r="AF23" s="525"/>
      <c r="AG23" s="525"/>
      <c r="AH23" s="525"/>
      <c r="AI23" s="525"/>
      <c r="AJ23" s="525"/>
      <c r="AK23" s="525"/>
      <c r="AL23" s="525"/>
      <c r="AM23" s="525"/>
      <c r="AN23" s="525"/>
      <c r="AO23" s="525"/>
      <c r="AP23" s="525"/>
      <c r="AQ23" s="525"/>
      <c r="AR23" s="525"/>
      <c r="AS23" s="525"/>
      <c r="AT23" s="525"/>
      <c r="AU23" s="525"/>
      <c r="AV23" s="525"/>
      <c r="AW23" s="525"/>
      <c r="AX23" s="526"/>
    </row>
    <row r="24" spans="1:50" ht="25.5" customHeight="1" x14ac:dyDescent="0.15">
      <c r="A24" s="495"/>
      <c r="B24" s="496"/>
      <c r="C24" s="496"/>
      <c r="D24" s="496"/>
      <c r="E24" s="496"/>
      <c r="F24" s="497"/>
      <c r="G24" s="489" t="s">
        <v>572</v>
      </c>
      <c r="H24" s="490"/>
      <c r="I24" s="490"/>
      <c r="J24" s="490"/>
      <c r="K24" s="490"/>
      <c r="L24" s="490"/>
      <c r="M24" s="490"/>
      <c r="N24" s="490"/>
      <c r="O24" s="491"/>
      <c r="P24" s="486">
        <v>79</v>
      </c>
      <c r="Q24" s="487"/>
      <c r="R24" s="487"/>
      <c r="S24" s="487"/>
      <c r="T24" s="487"/>
      <c r="U24" s="487"/>
      <c r="V24" s="488"/>
      <c r="W24" s="486" t="s">
        <v>651</v>
      </c>
      <c r="X24" s="487"/>
      <c r="Y24" s="487"/>
      <c r="Z24" s="487"/>
      <c r="AA24" s="487"/>
      <c r="AB24" s="487"/>
      <c r="AC24" s="488"/>
      <c r="AD24" s="527"/>
      <c r="AE24" s="528"/>
      <c r="AF24" s="528"/>
      <c r="AG24" s="528"/>
      <c r="AH24" s="528"/>
      <c r="AI24" s="528"/>
      <c r="AJ24" s="528"/>
      <c r="AK24" s="528"/>
      <c r="AL24" s="528"/>
      <c r="AM24" s="528"/>
      <c r="AN24" s="528"/>
      <c r="AO24" s="528"/>
      <c r="AP24" s="528"/>
      <c r="AQ24" s="528"/>
      <c r="AR24" s="528"/>
      <c r="AS24" s="528"/>
      <c r="AT24" s="528"/>
      <c r="AU24" s="528"/>
      <c r="AV24" s="528"/>
      <c r="AW24" s="528"/>
      <c r="AX24" s="529"/>
    </row>
    <row r="25" spans="1:50" ht="25.5" customHeight="1" x14ac:dyDescent="0.15">
      <c r="A25" s="495"/>
      <c r="B25" s="496"/>
      <c r="C25" s="496"/>
      <c r="D25" s="496"/>
      <c r="E25" s="496"/>
      <c r="F25" s="497"/>
      <c r="G25" s="489" t="s">
        <v>573</v>
      </c>
      <c r="H25" s="490"/>
      <c r="I25" s="490"/>
      <c r="J25" s="490"/>
      <c r="K25" s="490"/>
      <c r="L25" s="490"/>
      <c r="M25" s="490"/>
      <c r="N25" s="490"/>
      <c r="O25" s="491"/>
      <c r="P25" s="486">
        <v>24</v>
      </c>
      <c r="Q25" s="487"/>
      <c r="R25" s="487"/>
      <c r="S25" s="487"/>
      <c r="T25" s="487"/>
      <c r="U25" s="487"/>
      <c r="V25" s="488"/>
      <c r="W25" s="486" t="s">
        <v>651</v>
      </c>
      <c r="X25" s="487"/>
      <c r="Y25" s="487"/>
      <c r="Z25" s="487"/>
      <c r="AA25" s="487"/>
      <c r="AB25" s="487"/>
      <c r="AC25" s="488"/>
      <c r="AD25" s="527"/>
      <c r="AE25" s="528"/>
      <c r="AF25" s="528"/>
      <c r="AG25" s="528"/>
      <c r="AH25" s="528"/>
      <c r="AI25" s="528"/>
      <c r="AJ25" s="528"/>
      <c r="AK25" s="528"/>
      <c r="AL25" s="528"/>
      <c r="AM25" s="528"/>
      <c r="AN25" s="528"/>
      <c r="AO25" s="528"/>
      <c r="AP25" s="528"/>
      <c r="AQ25" s="528"/>
      <c r="AR25" s="528"/>
      <c r="AS25" s="528"/>
      <c r="AT25" s="528"/>
      <c r="AU25" s="528"/>
      <c r="AV25" s="528"/>
      <c r="AW25" s="528"/>
      <c r="AX25" s="529"/>
    </row>
    <row r="26" spans="1:50" ht="25.5" customHeight="1" x14ac:dyDescent="0.15">
      <c r="A26" s="495"/>
      <c r="B26" s="496"/>
      <c r="C26" s="496"/>
      <c r="D26" s="496"/>
      <c r="E26" s="496"/>
      <c r="F26" s="497"/>
      <c r="G26" s="489" t="s">
        <v>574</v>
      </c>
      <c r="H26" s="490"/>
      <c r="I26" s="490"/>
      <c r="J26" s="490"/>
      <c r="K26" s="490"/>
      <c r="L26" s="490"/>
      <c r="M26" s="490"/>
      <c r="N26" s="490"/>
      <c r="O26" s="491"/>
      <c r="P26" s="486">
        <v>10</v>
      </c>
      <c r="Q26" s="487"/>
      <c r="R26" s="487"/>
      <c r="S26" s="487"/>
      <c r="T26" s="487"/>
      <c r="U26" s="487"/>
      <c r="V26" s="488"/>
      <c r="W26" s="486" t="s">
        <v>651</v>
      </c>
      <c r="X26" s="487"/>
      <c r="Y26" s="487"/>
      <c r="Z26" s="487"/>
      <c r="AA26" s="487"/>
      <c r="AB26" s="487"/>
      <c r="AC26" s="488"/>
      <c r="AD26" s="527"/>
      <c r="AE26" s="528"/>
      <c r="AF26" s="528"/>
      <c r="AG26" s="528"/>
      <c r="AH26" s="528"/>
      <c r="AI26" s="528"/>
      <c r="AJ26" s="528"/>
      <c r="AK26" s="528"/>
      <c r="AL26" s="528"/>
      <c r="AM26" s="528"/>
      <c r="AN26" s="528"/>
      <c r="AO26" s="528"/>
      <c r="AP26" s="528"/>
      <c r="AQ26" s="528"/>
      <c r="AR26" s="528"/>
      <c r="AS26" s="528"/>
      <c r="AT26" s="528"/>
      <c r="AU26" s="528"/>
      <c r="AV26" s="528"/>
      <c r="AW26" s="528"/>
      <c r="AX26" s="529"/>
    </row>
    <row r="27" spans="1:50" ht="25.5" customHeight="1" x14ac:dyDescent="0.15">
      <c r="A27" s="495"/>
      <c r="B27" s="496"/>
      <c r="C27" s="496"/>
      <c r="D27" s="496"/>
      <c r="E27" s="496"/>
      <c r="F27" s="497"/>
      <c r="G27" s="489" t="s">
        <v>575</v>
      </c>
      <c r="H27" s="490"/>
      <c r="I27" s="490"/>
      <c r="J27" s="490"/>
      <c r="K27" s="490"/>
      <c r="L27" s="490"/>
      <c r="M27" s="490"/>
      <c r="N27" s="490"/>
      <c r="O27" s="491"/>
      <c r="P27" s="486">
        <v>2</v>
      </c>
      <c r="Q27" s="487"/>
      <c r="R27" s="487"/>
      <c r="S27" s="487"/>
      <c r="T27" s="487"/>
      <c r="U27" s="487"/>
      <c r="V27" s="488"/>
      <c r="W27" s="486" t="s">
        <v>651</v>
      </c>
      <c r="X27" s="487"/>
      <c r="Y27" s="487"/>
      <c r="Z27" s="487"/>
      <c r="AA27" s="487"/>
      <c r="AB27" s="487"/>
      <c r="AC27" s="488"/>
      <c r="AD27" s="527"/>
      <c r="AE27" s="528"/>
      <c r="AF27" s="528"/>
      <c r="AG27" s="528"/>
      <c r="AH27" s="528"/>
      <c r="AI27" s="528"/>
      <c r="AJ27" s="528"/>
      <c r="AK27" s="528"/>
      <c r="AL27" s="528"/>
      <c r="AM27" s="528"/>
      <c r="AN27" s="528"/>
      <c r="AO27" s="528"/>
      <c r="AP27" s="528"/>
      <c r="AQ27" s="528"/>
      <c r="AR27" s="528"/>
      <c r="AS27" s="528"/>
      <c r="AT27" s="528"/>
      <c r="AU27" s="528"/>
      <c r="AV27" s="528"/>
      <c r="AW27" s="528"/>
      <c r="AX27" s="529"/>
    </row>
    <row r="28" spans="1:50" ht="25.5" customHeight="1" x14ac:dyDescent="0.15">
      <c r="A28" s="495"/>
      <c r="B28" s="496"/>
      <c r="C28" s="496"/>
      <c r="D28" s="496"/>
      <c r="E28" s="496"/>
      <c r="F28" s="497"/>
      <c r="G28" s="538" t="s">
        <v>592</v>
      </c>
      <c r="H28" s="539"/>
      <c r="I28" s="539"/>
      <c r="J28" s="539"/>
      <c r="K28" s="539"/>
      <c r="L28" s="539"/>
      <c r="M28" s="539"/>
      <c r="N28" s="539"/>
      <c r="O28" s="540"/>
      <c r="P28" s="541">
        <v>1</v>
      </c>
      <c r="Q28" s="542"/>
      <c r="R28" s="542"/>
      <c r="S28" s="542"/>
      <c r="T28" s="542"/>
      <c r="U28" s="542"/>
      <c r="V28" s="543"/>
      <c r="W28" s="541" t="s">
        <v>651</v>
      </c>
      <c r="X28" s="542"/>
      <c r="Y28" s="542"/>
      <c r="Z28" s="542"/>
      <c r="AA28" s="542"/>
      <c r="AB28" s="542"/>
      <c r="AC28" s="543"/>
      <c r="AD28" s="527"/>
      <c r="AE28" s="528"/>
      <c r="AF28" s="528"/>
      <c r="AG28" s="528"/>
      <c r="AH28" s="528"/>
      <c r="AI28" s="528"/>
      <c r="AJ28" s="528"/>
      <c r="AK28" s="528"/>
      <c r="AL28" s="528"/>
      <c r="AM28" s="528"/>
      <c r="AN28" s="528"/>
      <c r="AO28" s="528"/>
      <c r="AP28" s="528"/>
      <c r="AQ28" s="528"/>
      <c r="AR28" s="528"/>
      <c r="AS28" s="528"/>
      <c r="AT28" s="528"/>
      <c r="AU28" s="528"/>
      <c r="AV28" s="528"/>
      <c r="AW28" s="528"/>
      <c r="AX28" s="529"/>
    </row>
    <row r="29" spans="1:50" ht="25.5" customHeight="1" thickBot="1" x14ac:dyDescent="0.2">
      <c r="A29" s="495"/>
      <c r="B29" s="496"/>
      <c r="C29" s="496"/>
      <c r="D29" s="496"/>
      <c r="E29" s="496"/>
      <c r="F29" s="497"/>
      <c r="G29" s="206" t="s">
        <v>18</v>
      </c>
      <c r="H29" s="506"/>
      <c r="I29" s="506"/>
      <c r="J29" s="506"/>
      <c r="K29" s="506"/>
      <c r="L29" s="506"/>
      <c r="M29" s="506"/>
      <c r="N29" s="506"/>
      <c r="O29" s="507"/>
      <c r="P29" s="508">
        <f>AK13</f>
        <v>184730</v>
      </c>
      <c r="Q29" s="509"/>
      <c r="R29" s="509"/>
      <c r="S29" s="509"/>
      <c r="T29" s="509"/>
      <c r="U29" s="509"/>
      <c r="V29" s="510"/>
      <c r="W29" s="511" t="str">
        <f>AR13</f>
        <v>-</v>
      </c>
      <c r="X29" s="512"/>
      <c r="Y29" s="512"/>
      <c r="Z29" s="512"/>
      <c r="AA29" s="512"/>
      <c r="AB29" s="512"/>
      <c r="AC29" s="513"/>
      <c r="AD29" s="528"/>
      <c r="AE29" s="528"/>
      <c r="AF29" s="528"/>
      <c r="AG29" s="528"/>
      <c r="AH29" s="528"/>
      <c r="AI29" s="528"/>
      <c r="AJ29" s="528"/>
      <c r="AK29" s="528"/>
      <c r="AL29" s="528"/>
      <c r="AM29" s="528"/>
      <c r="AN29" s="528"/>
      <c r="AO29" s="528"/>
      <c r="AP29" s="528"/>
      <c r="AQ29" s="528"/>
      <c r="AR29" s="528"/>
      <c r="AS29" s="528"/>
      <c r="AT29" s="528"/>
      <c r="AU29" s="528"/>
      <c r="AV29" s="528"/>
      <c r="AW29" s="528"/>
      <c r="AX29" s="529"/>
    </row>
    <row r="30" spans="1:50" ht="47.25" customHeight="1" x14ac:dyDescent="0.15">
      <c r="A30" s="514" t="s">
        <v>541</v>
      </c>
      <c r="B30" s="515"/>
      <c r="C30" s="515"/>
      <c r="D30" s="515"/>
      <c r="E30" s="515"/>
      <c r="F30" s="516"/>
      <c r="G30" s="503" t="s">
        <v>636</v>
      </c>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5"/>
    </row>
    <row r="31" spans="1:50" ht="31.5" customHeight="1" x14ac:dyDescent="0.15">
      <c r="A31" s="436" t="s">
        <v>542</v>
      </c>
      <c r="B31" s="116"/>
      <c r="C31" s="116"/>
      <c r="D31" s="116"/>
      <c r="E31" s="116"/>
      <c r="F31" s="117"/>
      <c r="G31" s="477" t="s">
        <v>539</v>
      </c>
      <c r="H31" s="478"/>
      <c r="I31" s="478"/>
      <c r="J31" s="478"/>
      <c r="K31" s="478"/>
      <c r="L31" s="478"/>
      <c r="M31" s="478"/>
      <c r="N31" s="478"/>
      <c r="O31" s="478"/>
      <c r="P31" s="479" t="s">
        <v>538</v>
      </c>
      <c r="Q31" s="478"/>
      <c r="R31" s="478"/>
      <c r="S31" s="478"/>
      <c r="T31" s="478"/>
      <c r="U31" s="478"/>
      <c r="V31" s="478"/>
      <c r="W31" s="478"/>
      <c r="X31" s="480"/>
      <c r="Y31" s="481"/>
      <c r="Z31" s="482"/>
      <c r="AA31" s="483"/>
      <c r="AB31" s="414" t="s">
        <v>11</v>
      </c>
      <c r="AC31" s="414"/>
      <c r="AD31" s="414"/>
      <c r="AE31" s="96" t="s">
        <v>383</v>
      </c>
      <c r="AF31" s="484"/>
      <c r="AG31" s="484"/>
      <c r="AH31" s="485"/>
      <c r="AI31" s="96" t="s">
        <v>535</v>
      </c>
      <c r="AJ31" s="484"/>
      <c r="AK31" s="484"/>
      <c r="AL31" s="485"/>
      <c r="AM31" s="96" t="s">
        <v>351</v>
      </c>
      <c r="AN31" s="484"/>
      <c r="AO31" s="484"/>
      <c r="AP31" s="485"/>
      <c r="AQ31" s="411" t="s">
        <v>382</v>
      </c>
      <c r="AR31" s="412"/>
      <c r="AS31" s="412"/>
      <c r="AT31" s="413"/>
      <c r="AU31" s="411" t="s">
        <v>553</v>
      </c>
      <c r="AV31" s="412"/>
      <c r="AW31" s="412"/>
      <c r="AX31" s="422"/>
    </row>
    <row r="32" spans="1:50" ht="34.9" customHeight="1" x14ac:dyDescent="0.15">
      <c r="A32" s="436"/>
      <c r="B32" s="116"/>
      <c r="C32" s="116"/>
      <c r="D32" s="116"/>
      <c r="E32" s="116"/>
      <c r="F32" s="117"/>
      <c r="G32" s="423" t="s">
        <v>621</v>
      </c>
      <c r="H32" s="424"/>
      <c r="I32" s="424"/>
      <c r="J32" s="424"/>
      <c r="K32" s="424"/>
      <c r="L32" s="424"/>
      <c r="M32" s="424"/>
      <c r="N32" s="424"/>
      <c r="O32" s="424"/>
      <c r="P32" s="476" t="s">
        <v>579</v>
      </c>
      <c r="Q32" s="427"/>
      <c r="R32" s="427"/>
      <c r="S32" s="427"/>
      <c r="T32" s="427"/>
      <c r="U32" s="427"/>
      <c r="V32" s="427"/>
      <c r="W32" s="427"/>
      <c r="X32" s="428"/>
      <c r="Y32" s="432" t="s">
        <v>51</v>
      </c>
      <c r="Z32" s="433"/>
      <c r="AA32" s="434"/>
      <c r="AB32" s="435" t="s">
        <v>580</v>
      </c>
      <c r="AC32" s="435"/>
      <c r="AD32" s="435"/>
      <c r="AE32" s="122">
        <v>86695</v>
      </c>
      <c r="AF32" s="122"/>
      <c r="AG32" s="122"/>
      <c r="AH32" s="122"/>
      <c r="AI32" s="122">
        <v>101028</v>
      </c>
      <c r="AJ32" s="122"/>
      <c r="AK32" s="122"/>
      <c r="AL32" s="122"/>
      <c r="AM32" s="421">
        <v>107815</v>
      </c>
      <c r="AN32" s="122"/>
      <c r="AO32" s="122"/>
      <c r="AP32" s="122"/>
      <c r="AQ32" s="421" t="s">
        <v>593</v>
      </c>
      <c r="AR32" s="122"/>
      <c r="AS32" s="122"/>
      <c r="AT32" s="122"/>
      <c r="AU32" s="84" t="s">
        <v>593</v>
      </c>
      <c r="AV32" s="406"/>
      <c r="AW32" s="406"/>
      <c r="AX32" s="407"/>
    </row>
    <row r="33" spans="1:51" ht="46.5" customHeight="1" x14ac:dyDescent="0.15">
      <c r="A33" s="136"/>
      <c r="B33" s="120"/>
      <c r="C33" s="120"/>
      <c r="D33" s="120"/>
      <c r="E33" s="120"/>
      <c r="F33" s="121"/>
      <c r="G33" s="425"/>
      <c r="H33" s="426"/>
      <c r="I33" s="426"/>
      <c r="J33" s="426"/>
      <c r="K33" s="426"/>
      <c r="L33" s="426"/>
      <c r="M33" s="426"/>
      <c r="N33" s="426"/>
      <c r="O33" s="426"/>
      <c r="P33" s="429"/>
      <c r="Q33" s="430"/>
      <c r="R33" s="430"/>
      <c r="S33" s="430"/>
      <c r="T33" s="430"/>
      <c r="U33" s="430"/>
      <c r="V33" s="430"/>
      <c r="W33" s="430"/>
      <c r="X33" s="431"/>
      <c r="Y33" s="408" t="s">
        <v>52</v>
      </c>
      <c r="Z33" s="409"/>
      <c r="AA33" s="410"/>
      <c r="AB33" s="435" t="s">
        <v>580</v>
      </c>
      <c r="AC33" s="435"/>
      <c r="AD33" s="435"/>
      <c r="AE33" s="122">
        <v>110000</v>
      </c>
      <c r="AF33" s="122"/>
      <c r="AG33" s="122"/>
      <c r="AH33" s="122"/>
      <c r="AI33" s="122">
        <v>110000</v>
      </c>
      <c r="AJ33" s="122"/>
      <c r="AK33" s="122"/>
      <c r="AL33" s="122"/>
      <c r="AM33" s="122">
        <v>110000</v>
      </c>
      <c r="AN33" s="122"/>
      <c r="AO33" s="122"/>
      <c r="AP33" s="122"/>
      <c r="AQ33" s="122">
        <v>110000</v>
      </c>
      <c r="AR33" s="122"/>
      <c r="AS33" s="122"/>
      <c r="AT33" s="122"/>
      <c r="AU33" s="84" t="s">
        <v>593</v>
      </c>
      <c r="AV33" s="406"/>
      <c r="AW33" s="406"/>
      <c r="AX33" s="407"/>
    </row>
    <row r="34" spans="1:51" ht="23.25" customHeight="1" x14ac:dyDescent="0.15">
      <c r="A34" s="467" t="s">
        <v>543</v>
      </c>
      <c r="B34" s="468"/>
      <c r="C34" s="468"/>
      <c r="D34" s="468"/>
      <c r="E34" s="468"/>
      <c r="F34" s="469"/>
      <c r="G34" s="124" t="s">
        <v>544</v>
      </c>
      <c r="H34" s="124"/>
      <c r="I34" s="124"/>
      <c r="J34" s="124"/>
      <c r="K34" s="124"/>
      <c r="L34" s="124"/>
      <c r="M34" s="124"/>
      <c r="N34" s="124"/>
      <c r="O34" s="124"/>
      <c r="P34" s="124"/>
      <c r="Q34" s="124"/>
      <c r="R34" s="124"/>
      <c r="S34" s="124"/>
      <c r="T34" s="124"/>
      <c r="U34" s="124"/>
      <c r="V34" s="124"/>
      <c r="W34" s="124"/>
      <c r="X34" s="125"/>
      <c r="Y34" s="418"/>
      <c r="Z34" s="419"/>
      <c r="AA34" s="420"/>
      <c r="AB34" s="123" t="s">
        <v>11</v>
      </c>
      <c r="AC34" s="124"/>
      <c r="AD34" s="125"/>
      <c r="AE34" s="123" t="s">
        <v>383</v>
      </c>
      <c r="AF34" s="124"/>
      <c r="AG34" s="124"/>
      <c r="AH34" s="125"/>
      <c r="AI34" s="123" t="s">
        <v>535</v>
      </c>
      <c r="AJ34" s="124"/>
      <c r="AK34" s="124"/>
      <c r="AL34" s="125"/>
      <c r="AM34" s="123" t="s">
        <v>351</v>
      </c>
      <c r="AN34" s="124"/>
      <c r="AO34" s="124"/>
      <c r="AP34" s="125"/>
      <c r="AQ34" s="415" t="s">
        <v>554</v>
      </c>
      <c r="AR34" s="416"/>
      <c r="AS34" s="416"/>
      <c r="AT34" s="416"/>
      <c r="AU34" s="416"/>
      <c r="AV34" s="416"/>
      <c r="AW34" s="416"/>
      <c r="AX34" s="417"/>
    </row>
    <row r="35" spans="1:51" ht="23.25" customHeight="1" x14ac:dyDescent="0.15">
      <c r="A35" s="470"/>
      <c r="B35" s="471"/>
      <c r="C35" s="471"/>
      <c r="D35" s="471"/>
      <c r="E35" s="471"/>
      <c r="F35" s="472"/>
      <c r="G35" s="440" t="s">
        <v>641</v>
      </c>
      <c r="H35" s="441"/>
      <c r="I35" s="441"/>
      <c r="J35" s="441"/>
      <c r="K35" s="441"/>
      <c r="L35" s="441"/>
      <c r="M35" s="441"/>
      <c r="N35" s="441"/>
      <c r="O35" s="441"/>
      <c r="P35" s="441"/>
      <c r="Q35" s="441"/>
      <c r="R35" s="441"/>
      <c r="S35" s="441"/>
      <c r="T35" s="441"/>
      <c r="U35" s="441"/>
      <c r="V35" s="441"/>
      <c r="W35" s="441"/>
      <c r="X35" s="441"/>
      <c r="Y35" s="444" t="s">
        <v>543</v>
      </c>
      <c r="Z35" s="445"/>
      <c r="AA35" s="446"/>
      <c r="AB35" s="447" t="s">
        <v>582</v>
      </c>
      <c r="AC35" s="448"/>
      <c r="AD35" s="449"/>
      <c r="AE35" s="421">
        <v>1720</v>
      </c>
      <c r="AF35" s="421"/>
      <c r="AG35" s="421"/>
      <c r="AH35" s="421"/>
      <c r="AI35" s="421">
        <v>1517</v>
      </c>
      <c r="AJ35" s="421"/>
      <c r="AK35" s="421"/>
      <c r="AL35" s="421"/>
      <c r="AM35" s="421"/>
      <c r="AN35" s="421"/>
      <c r="AO35" s="421"/>
      <c r="AP35" s="421"/>
      <c r="AQ35" s="84">
        <v>1671</v>
      </c>
      <c r="AR35" s="79"/>
      <c r="AS35" s="79"/>
      <c r="AT35" s="79"/>
      <c r="AU35" s="79"/>
      <c r="AV35" s="79"/>
      <c r="AW35" s="79"/>
      <c r="AX35" s="80"/>
    </row>
    <row r="36" spans="1:51" ht="46.5" customHeight="1" x14ac:dyDescent="0.15">
      <c r="A36" s="473"/>
      <c r="B36" s="474"/>
      <c r="C36" s="474"/>
      <c r="D36" s="474"/>
      <c r="E36" s="474"/>
      <c r="F36" s="475"/>
      <c r="G36" s="442"/>
      <c r="H36" s="443"/>
      <c r="I36" s="443"/>
      <c r="J36" s="443"/>
      <c r="K36" s="443"/>
      <c r="L36" s="443"/>
      <c r="M36" s="443"/>
      <c r="N36" s="443"/>
      <c r="O36" s="443"/>
      <c r="P36" s="443"/>
      <c r="Q36" s="443"/>
      <c r="R36" s="443"/>
      <c r="S36" s="443"/>
      <c r="T36" s="443"/>
      <c r="U36" s="443"/>
      <c r="V36" s="443"/>
      <c r="W36" s="443"/>
      <c r="X36" s="443"/>
      <c r="Y36" s="150" t="s">
        <v>545</v>
      </c>
      <c r="Z36" s="437"/>
      <c r="AA36" s="438"/>
      <c r="AB36" s="402" t="s">
        <v>583</v>
      </c>
      <c r="AC36" s="403"/>
      <c r="AD36" s="404"/>
      <c r="AE36" s="405" t="s">
        <v>584</v>
      </c>
      <c r="AF36" s="405"/>
      <c r="AG36" s="405"/>
      <c r="AH36" s="405"/>
      <c r="AI36" s="405" t="s">
        <v>594</v>
      </c>
      <c r="AJ36" s="405"/>
      <c r="AK36" s="405"/>
      <c r="AL36" s="405"/>
      <c r="AM36" s="405" t="s">
        <v>652</v>
      </c>
      <c r="AN36" s="405"/>
      <c r="AO36" s="405"/>
      <c r="AP36" s="405"/>
      <c r="AQ36" s="405" t="s">
        <v>595</v>
      </c>
      <c r="AR36" s="405"/>
      <c r="AS36" s="405"/>
      <c r="AT36" s="405"/>
      <c r="AU36" s="405"/>
      <c r="AV36" s="405"/>
      <c r="AW36" s="405"/>
      <c r="AX36" s="439"/>
    </row>
    <row r="37" spans="1:51" ht="18.75" customHeight="1" x14ac:dyDescent="0.15">
      <c r="A37" s="455" t="s">
        <v>210</v>
      </c>
      <c r="B37" s="456"/>
      <c r="C37" s="456"/>
      <c r="D37" s="456"/>
      <c r="E37" s="456"/>
      <c r="F37" s="457"/>
      <c r="G37" s="392" t="s">
        <v>135</v>
      </c>
      <c r="H37" s="143"/>
      <c r="I37" s="143"/>
      <c r="J37" s="143"/>
      <c r="K37" s="143"/>
      <c r="L37" s="143"/>
      <c r="M37" s="143"/>
      <c r="N37" s="143"/>
      <c r="O37" s="144"/>
      <c r="P37" s="145" t="s">
        <v>55</v>
      </c>
      <c r="Q37" s="143"/>
      <c r="R37" s="143"/>
      <c r="S37" s="143"/>
      <c r="T37" s="143"/>
      <c r="U37" s="143"/>
      <c r="V37" s="143"/>
      <c r="W37" s="143"/>
      <c r="X37" s="144"/>
      <c r="Y37" s="393"/>
      <c r="Z37" s="394"/>
      <c r="AA37" s="395"/>
      <c r="AB37" s="399" t="s">
        <v>11</v>
      </c>
      <c r="AC37" s="400"/>
      <c r="AD37" s="401"/>
      <c r="AE37" s="399" t="s">
        <v>383</v>
      </c>
      <c r="AF37" s="400"/>
      <c r="AG37" s="400"/>
      <c r="AH37" s="401"/>
      <c r="AI37" s="465" t="s">
        <v>535</v>
      </c>
      <c r="AJ37" s="465"/>
      <c r="AK37" s="465"/>
      <c r="AL37" s="399"/>
      <c r="AM37" s="465" t="s">
        <v>351</v>
      </c>
      <c r="AN37" s="465"/>
      <c r="AO37" s="465"/>
      <c r="AP37" s="399"/>
      <c r="AQ37" s="147" t="s">
        <v>164</v>
      </c>
      <c r="AR37" s="148"/>
      <c r="AS37" s="148"/>
      <c r="AT37" s="149"/>
      <c r="AU37" s="143" t="s">
        <v>125</v>
      </c>
      <c r="AV37" s="143"/>
      <c r="AW37" s="143"/>
      <c r="AX37" s="146"/>
    </row>
    <row r="38" spans="1:51" ht="18.75" customHeight="1" x14ac:dyDescent="0.15">
      <c r="A38" s="458"/>
      <c r="B38" s="459"/>
      <c r="C38" s="459"/>
      <c r="D38" s="459"/>
      <c r="E38" s="459"/>
      <c r="F38" s="460"/>
      <c r="G38" s="118"/>
      <c r="H38" s="94"/>
      <c r="I38" s="94"/>
      <c r="J38" s="94"/>
      <c r="K38" s="94"/>
      <c r="L38" s="94"/>
      <c r="M38" s="94"/>
      <c r="N38" s="94"/>
      <c r="O38" s="95"/>
      <c r="P38" s="93"/>
      <c r="Q38" s="94"/>
      <c r="R38" s="94"/>
      <c r="S38" s="94"/>
      <c r="T38" s="94"/>
      <c r="U38" s="94"/>
      <c r="V38" s="94"/>
      <c r="W38" s="94"/>
      <c r="X38" s="95"/>
      <c r="Y38" s="396"/>
      <c r="Z38" s="397"/>
      <c r="AA38" s="398"/>
      <c r="AB38" s="96"/>
      <c r="AC38" s="97"/>
      <c r="AD38" s="98"/>
      <c r="AE38" s="96"/>
      <c r="AF38" s="97"/>
      <c r="AG38" s="97"/>
      <c r="AH38" s="98"/>
      <c r="AI38" s="466"/>
      <c r="AJ38" s="466"/>
      <c r="AK38" s="466"/>
      <c r="AL38" s="96"/>
      <c r="AM38" s="466"/>
      <c r="AN38" s="466"/>
      <c r="AO38" s="466"/>
      <c r="AP38" s="96"/>
      <c r="AQ38" s="378" t="s">
        <v>570</v>
      </c>
      <c r="AR38" s="379"/>
      <c r="AS38" s="101" t="s">
        <v>165</v>
      </c>
      <c r="AT38" s="102"/>
      <c r="AU38" s="100">
        <v>2</v>
      </c>
      <c r="AV38" s="100"/>
      <c r="AW38" s="94" t="s">
        <v>162</v>
      </c>
      <c r="AX38" s="103"/>
    </row>
    <row r="39" spans="1:51" ht="23.25" customHeight="1" x14ac:dyDescent="0.15">
      <c r="A39" s="461"/>
      <c r="B39" s="459"/>
      <c r="C39" s="459"/>
      <c r="D39" s="459"/>
      <c r="E39" s="459"/>
      <c r="F39" s="460"/>
      <c r="G39" s="126" t="s">
        <v>576</v>
      </c>
      <c r="H39" s="127"/>
      <c r="I39" s="127"/>
      <c r="J39" s="127"/>
      <c r="K39" s="127"/>
      <c r="L39" s="127"/>
      <c r="M39" s="127"/>
      <c r="N39" s="127"/>
      <c r="O39" s="128"/>
      <c r="P39" s="105" t="s">
        <v>577</v>
      </c>
      <c r="Q39" s="105"/>
      <c r="R39" s="105"/>
      <c r="S39" s="105"/>
      <c r="T39" s="105"/>
      <c r="U39" s="105"/>
      <c r="V39" s="105"/>
      <c r="W39" s="105"/>
      <c r="X39" s="106"/>
      <c r="Y39" s="150" t="s">
        <v>12</v>
      </c>
      <c r="Z39" s="151"/>
      <c r="AA39" s="152"/>
      <c r="AB39" s="112" t="s">
        <v>645</v>
      </c>
      <c r="AC39" s="112"/>
      <c r="AD39" s="112"/>
      <c r="AE39" s="84">
        <v>7.9</v>
      </c>
      <c r="AF39" s="79"/>
      <c r="AG39" s="79"/>
      <c r="AH39" s="79"/>
      <c r="AI39" s="84">
        <v>6</v>
      </c>
      <c r="AJ39" s="79"/>
      <c r="AK39" s="79"/>
      <c r="AL39" s="79"/>
      <c r="AM39" s="84" t="s">
        <v>570</v>
      </c>
      <c r="AN39" s="79"/>
      <c r="AO39" s="79"/>
      <c r="AP39" s="79"/>
      <c r="AQ39" s="85" t="s">
        <v>570</v>
      </c>
      <c r="AR39" s="86"/>
      <c r="AS39" s="86"/>
      <c r="AT39" s="87"/>
      <c r="AU39" s="79"/>
      <c r="AV39" s="79"/>
      <c r="AW39" s="79"/>
      <c r="AX39" s="80"/>
    </row>
    <row r="40" spans="1:51" ht="23.25" customHeight="1" x14ac:dyDescent="0.15">
      <c r="A40" s="462"/>
      <c r="B40" s="463"/>
      <c r="C40" s="463"/>
      <c r="D40" s="463"/>
      <c r="E40" s="463"/>
      <c r="F40" s="464"/>
      <c r="G40" s="129"/>
      <c r="H40" s="130"/>
      <c r="I40" s="130"/>
      <c r="J40" s="130"/>
      <c r="K40" s="130"/>
      <c r="L40" s="130"/>
      <c r="M40" s="130"/>
      <c r="N40" s="130"/>
      <c r="O40" s="131"/>
      <c r="P40" s="107"/>
      <c r="Q40" s="107"/>
      <c r="R40" s="107"/>
      <c r="S40" s="107"/>
      <c r="T40" s="107"/>
      <c r="U40" s="107"/>
      <c r="V40" s="107"/>
      <c r="W40" s="107"/>
      <c r="X40" s="108"/>
      <c r="Y40" s="123" t="s">
        <v>50</v>
      </c>
      <c r="Z40" s="124"/>
      <c r="AA40" s="125"/>
      <c r="AB40" s="83" t="s">
        <v>648</v>
      </c>
      <c r="AC40" s="83"/>
      <c r="AD40" s="83"/>
      <c r="AE40" s="84">
        <v>9.6999999999999993</v>
      </c>
      <c r="AF40" s="79"/>
      <c r="AG40" s="79"/>
      <c r="AH40" s="79"/>
      <c r="AI40" s="84">
        <v>5.5</v>
      </c>
      <c r="AJ40" s="79"/>
      <c r="AK40" s="79"/>
      <c r="AL40" s="79"/>
      <c r="AM40" s="84" t="s">
        <v>570</v>
      </c>
      <c r="AN40" s="79"/>
      <c r="AO40" s="79"/>
      <c r="AP40" s="79"/>
      <c r="AQ40" s="85" t="s">
        <v>570</v>
      </c>
      <c r="AR40" s="86"/>
      <c r="AS40" s="86"/>
      <c r="AT40" s="87"/>
      <c r="AU40" s="79">
        <v>32</v>
      </c>
      <c r="AV40" s="79"/>
      <c r="AW40" s="79"/>
      <c r="AX40" s="80"/>
    </row>
    <row r="41" spans="1:51" ht="23.25" customHeight="1" x14ac:dyDescent="0.15">
      <c r="A41" s="461"/>
      <c r="B41" s="459"/>
      <c r="C41" s="459"/>
      <c r="D41" s="459"/>
      <c r="E41" s="459"/>
      <c r="F41" s="460"/>
      <c r="G41" s="132"/>
      <c r="H41" s="133"/>
      <c r="I41" s="133"/>
      <c r="J41" s="133"/>
      <c r="K41" s="133"/>
      <c r="L41" s="133"/>
      <c r="M41" s="133"/>
      <c r="N41" s="133"/>
      <c r="O41" s="134"/>
      <c r="P41" s="110"/>
      <c r="Q41" s="110"/>
      <c r="R41" s="110"/>
      <c r="S41" s="110"/>
      <c r="T41" s="110"/>
      <c r="U41" s="110"/>
      <c r="V41" s="110"/>
      <c r="W41" s="110"/>
      <c r="X41" s="111"/>
      <c r="Y41" s="123" t="s">
        <v>13</v>
      </c>
      <c r="Z41" s="124"/>
      <c r="AA41" s="125"/>
      <c r="AB41" s="382" t="s">
        <v>14</v>
      </c>
      <c r="AC41" s="382"/>
      <c r="AD41" s="382"/>
      <c r="AE41" s="84" t="s">
        <v>570</v>
      </c>
      <c r="AF41" s="79"/>
      <c r="AG41" s="79"/>
      <c r="AH41" s="79"/>
      <c r="AI41" s="84" t="s">
        <v>570</v>
      </c>
      <c r="AJ41" s="79"/>
      <c r="AK41" s="79"/>
      <c r="AL41" s="79"/>
      <c r="AM41" s="84" t="s">
        <v>570</v>
      </c>
      <c r="AN41" s="79"/>
      <c r="AO41" s="79"/>
      <c r="AP41" s="79"/>
      <c r="AQ41" s="85" t="s">
        <v>570</v>
      </c>
      <c r="AR41" s="86"/>
      <c r="AS41" s="86"/>
      <c r="AT41" s="87"/>
      <c r="AU41" s="79" t="s">
        <v>570</v>
      </c>
      <c r="AV41" s="79"/>
      <c r="AW41" s="79"/>
      <c r="AX41" s="80"/>
    </row>
    <row r="42" spans="1:51" ht="23.25" customHeight="1" x14ac:dyDescent="0.15">
      <c r="A42" s="135" t="s">
        <v>229</v>
      </c>
      <c r="B42" s="114"/>
      <c r="C42" s="114"/>
      <c r="D42" s="114"/>
      <c r="E42" s="114"/>
      <c r="F42" s="115"/>
      <c r="G42" s="137" t="s">
        <v>578</v>
      </c>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9"/>
    </row>
    <row r="43" spans="1:51" ht="23.25" customHeight="1" thickBot="1" x14ac:dyDescent="0.2">
      <c r="A43" s="136"/>
      <c r="B43" s="120"/>
      <c r="C43" s="120"/>
      <c r="D43" s="120"/>
      <c r="E43" s="120"/>
      <c r="F43" s="121"/>
      <c r="G43" s="140"/>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2"/>
    </row>
    <row r="44" spans="1:51" ht="47.25" customHeight="1" x14ac:dyDescent="0.15">
      <c r="A44" s="514" t="s">
        <v>541</v>
      </c>
      <c r="B44" s="515"/>
      <c r="C44" s="515"/>
      <c r="D44" s="515"/>
      <c r="E44" s="515"/>
      <c r="F44" s="516"/>
      <c r="G44" s="503" t="s">
        <v>635</v>
      </c>
      <c r="H44" s="504"/>
      <c r="I44" s="504"/>
      <c r="J44" s="504"/>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4"/>
      <c r="AI44" s="504"/>
      <c r="AJ44" s="504"/>
      <c r="AK44" s="504"/>
      <c r="AL44" s="504"/>
      <c r="AM44" s="504"/>
      <c r="AN44" s="504"/>
      <c r="AO44" s="504"/>
      <c r="AP44" s="504"/>
      <c r="AQ44" s="504"/>
      <c r="AR44" s="504"/>
      <c r="AS44" s="504"/>
      <c r="AT44" s="504"/>
      <c r="AU44" s="504"/>
      <c r="AV44" s="504"/>
      <c r="AW44" s="504"/>
      <c r="AX44" s="505"/>
      <c r="AY44">
        <f>COUNTA($G$44)</f>
        <v>1</v>
      </c>
    </row>
    <row r="45" spans="1:51" ht="31.5" customHeight="1" x14ac:dyDescent="0.15">
      <c r="A45" s="436" t="s">
        <v>542</v>
      </c>
      <c r="B45" s="116"/>
      <c r="C45" s="116"/>
      <c r="D45" s="116"/>
      <c r="E45" s="116"/>
      <c r="F45" s="117"/>
      <c r="G45" s="477" t="s">
        <v>539</v>
      </c>
      <c r="H45" s="478"/>
      <c r="I45" s="478"/>
      <c r="J45" s="478"/>
      <c r="K45" s="478"/>
      <c r="L45" s="478"/>
      <c r="M45" s="478"/>
      <c r="N45" s="478"/>
      <c r="O45" s="478"/>
      <c r="P45" s="479" t="s">
        <v>538</v>
      </c>
      <c r="Q45" s="478"/>
      <c r="R45" s="478"/>
      <c r="S45" s="478"/>
      <c r="T45" s="478"/>
      <c r="U45" s="478"/>
      <c r="V45" s="478"/>
      <c r="W45" s="478"/>
      <c r="X45" s="480"/>
      <c r="Y45" s="481"/>
      <c r="Z45" s="482"/>
      <c r="AA45" s="483"/>
      <c r="AB45" s="414" t="s">
        <v>11</v>
      </c>
      <c r="AC45" s="414"/>
      <c r="AD45" s="414"/>
      <c r="AE45" s="96" t="s">
        <v>383</v>
      </c>
      <c r="AF45" s="484"/>
      <c r="AG45" s="484"/>
      <c r="AH45" s="485"/>
      <c r="AI45" s="96" t="s">
        <v>535</v>
      </c>
      <c r="AJ45" s="484"/>
      <c r="AK45" s="484"/>
      <c r="AL45" s="485"/>
      <c r="AM45" s="96" t="s">
        <v>351</v>
      </c>
      <c r="AN45" s="484"/>
      <c r="AO45" s="484"/>
      <c r="AP45" s="485"/>
      <c r="AQ45" s="411" t="s">
        <v>382</v>
      </c>
      <c r="AR45" s="412"/>
      <c r="AS45" s="412"/>
      <c r="AT45" s="413"/>
      <c r="AU45" s="411" t="s">
        <v>553</v>
      </c>
      <c r="AV45" s="412"/>
      <c r="AW45" s="412"/>
      <c r="AX45" s="422"/>
      <c r="AY45">
        <f>COUNTA($G$46)</f>
        <v>1</v>
      </c>
    </row>
    <row r="46" spans="1:51" ht="23.25" customHeight="1" x14ac:dyDescent="0.15">
      <c r="A46" s="436"/>
      <c r="B46" s="116"/>
      <c r="C46" s="116"/>
      <c r="D46" s="116"/>
      <c r="E46" s="116"/>
      <c r="F46" s="117"/>
      <c r="G46" s="423" t="s">
        <v>633</v>
      </c>
      <c r="H46" s="424"/>
      <c r="I46" s="424"/>
      <c r="J46" s="424"/>
      <c r="K46" s="424"/>
      <c r="L46" s="424"/>
      <c r="M46" s="424"/>
      <c r="N46" s="424"/>
      <c r="O46" s="424"/>
      <c r="P46" s="286" t="s">
        <v>653</v>
      </c>
      <c r="Q46" s="427"/>
      <c r="R46" s="427"/>
      <c r="S46" s="427"/>
      <c r="T46" s="427"/>
      <c r="U46" s="427"/>
      <c r="V46" s="427"/>
      <c r="W46" s="427"/>
      <c r="X46" s="428"/>
      <c r="Y46" s="432" t="s">
        <v>51</v>
      </c>
      <c r="Z46" s="433"/>
      <c r="AA46" s="434"/>
      <c r="AB46" s="435" t="s">
        <v>581</v>
      </c>
      <c r="AC46" s="435"/>
      <c r="AD46" s="435"/>
      <c r="AE46" s="122">
        <v>85754</v>
      </c>
      <c r="AF46" s="122"/>
      <c r="AG46" s="122"/>
      <c r="AH46" s="122"/>
      <c r="AI46" s="122">
        <v>236396</v>
      </c>
      <c r="AJ46" s="122"/>
      <c r="AK46" s="122"/>
      <c r="AL46" s="122"/>
      <c r="AM46" s="421">
        <v>275618</v>
      </c>
      <c r="AN46" s="122"/>
      <c r="AO46" s="122"/>
      <c r="AP46" s="122"/>
      <c r="AQ46" s="421" t="s">
        <v>593</v>
      </c>
      <c r="AR46" s="122"/>
      <c r="AS46" s="122"/>
      <c r="AT46" s="122"/>
      <c r="AU46" s="84" t="s">
        <v>593</v>
      </c>
      <c r="AV46" s="406"/>
      <c r="AW46" s="406"/>
      <c r="AX46" s="407"/>
      <c r="AY46">
        <f>$AY$45</f>
        <v>1</v>
      </c>
    </row>
    <row r="47" spans="1:51" ht="36" customHeight="1" x14ac:dyDescent="0.15">
      <c r="A47" s="136"/>
      <c r="B47" s="120"/>
      <c r="C47" s="120"/>
      <c r="D47" s="120"/>
      <c r="E47" s="120"/>
      <c r="F47" s="121"/>
      <c r="G47" s="425"/>
      <c r="H47" s="426"/>
      <c r="I47" s="426"/>
      <c r="J47" s="426"/>
      <c r="K47" s="426"/>
      <c r="L47" s="426"/>
      <c r="M47" s="426"/>
      <c r="N47" s="426"/>
      <c r="O47" s="426"/>
      <c r="P47" s="429"/>
      <c r="Q47" s="430"/>
      <c r="R47" s="430"/>
      <c r="S47" s="430"/>
      <c r="T47" s="430"/>
      <c r="U47" s="430"/>
      <c r="V47" s="430"/>
      <c r="W47" s="430"/>
      <c r="X47" s="431"/>
      <c r="Y47" s="408" t="s">
        <v>52</v>
      </c>
      <c r="Z47" s="409"/>
      <c r="AA47" s="410"/>
      <c r="AB47" s="435" t="s">
        <v>581</v>
      </c>
      <c r="AC47" s="435"/>
      <c r="AD47" s="435"/>
      <c r="AE47" s="122">
        <v>100000</v>
      </c>
      <c r="AF47" s="122"/>
      <c r="AG47" s="122"/>
      <c r="AH47" s="122"/>
      <c r="AI47" s="122">
        <v>250000</v>
      </c>
      <c r="AJ47" s="122"/>
      <c r="AK47" s="122"/>
      <c r="AL47" s="122"/>
      <c r="AM47" s="122">
        <v>320000</v>
      </c>
      <c r="AN47" s="122"/>
      <c r="AO47" s="122"/>
      <c r="AP47" s="122"/>
      <c r="AQ47" s="122">
        <v>250000</v>
      </c>
      <c r="AR47" s="122"/>
      <c r="AS47" s="122"/>
      <c r="AT47" s="122"/>
      <c r="AU47" s="84" t="s">
        <v>593</v>
      </c>
      <c r="AV47" s="406"/>
      <c r="AW47" s="406"/>
      <c r="AX47" s="407"/>
      <c r="AY47">
        <f>$AY$45</f>
        <v>1</v>
      </c>
    </row>
    <row r="48" spans="1:51" ht="23.25" customHeight="1" x14ac:dyDescent="0.15">
      <c r="A48" s="467" t="s">
        <v>543</v>
      </c>
      <c r="B48" s="468"/>
      <c r="C48" s="468"/>
      <c r="D48" s="468"/>
      <c r="E48" s="468"/>
      <c r="F48" s="469"/>
      <c r="G48" s="124" t="s">
        <v>544</v>
      </c>
      <c r="H48" s="124"/>
      <c r="I48" s="124"/>
      <c r="J48" s="124"/>
      <c r="K48" s="124"/>
      <c r="L48" s="124"/>
      <c r="M48" s="124"/>
      <c r="N48" s="124"/>
      <c r="O48" s="124"/>
      <c r="P48" s="124"/>
      <c r="Q48" s="124"/>
      <c r="R48" s="124"/>
      <c r="S48" s="124"/>
      <c r="T48" s="124"/>
      <c r="U48" s="124"/>
      <c r="V48" s="124"/>
      <c r="W48" s="124"/>
      <c r="X48" s="125"/>
      <c r="Y48" s="418"/>
      <c r="Z48" s="419"/>
      <c r="AA48" s="420"/>
      <c r="AB48" s="123" t="s">
        <v>11</v>
      </c>
      <c r="AC48" s="124"/>
      <c r="AD48" s="125"/>
      <c r="AE48" s="99" t="s">
        <v>383</v>
      </c>
      <c r="AF48" s="99"/>
      <c r="AG48" s="99"/>
      <c r="AH48" s="99"/>
      <c r="AI48" s="99" t="s">
        <v>535</v>
      </c>
      <c r="AJ48" s="99"/>
      <c r="AK48" s="99"/>
      <c r="AL48" s="99"/>
      <c r="AM48" s="99" t="s">
        <v>351</v>
      </c>
      <c r="AN48" s="99"/>
      <c r="AO48" s="99"/>
      <c r="AP48" s="99"/>
      <c r="AQ48" s="415" t="s">
        <v>554</v>
      </c>
      <c r="AR48" s="416"/>
      <c r="AS48" s="416"/>
      <c r="AT48" s="416"/>
      <c r="AU48" s="416"/>
      <c r="AV48" s="416"/>
      <c r="AW48" s="416"/>
      <c r="AX48" s="417"/>
      <c r="AY48">
        <f>IF(SUBSTITUTE(SUBSTITUTE($G$49,"／",""),"　","")="",0,1)</f>
        <v>1</v>
      </c>
    </row>
    <row r="49" spans="1:51" ht="23.25" customHeight="1" x14ac:dyDescent="0.15">
      <c r="A49" s="470"/>
      <c r="B49" s="471"/>
      <c r="C49" s="471"/>
      <c r="D49" s="471"/>
      <c r="E49" s="471"/>
      <c r="F49" s="472"/>
      <c r="G49" s="440" t="s">
        <v>658</v>
      </c>
      <c r="H49" s="441"/>
      <c r="I49" s="441"/>
      <c r="J49" s="441"/>
      <c r="K49" s="441"/>
      <c r="L49" s="441"/>
      <c r="M49" s="441"/>
      <c r="N49" s="441"/>
      <c r="O49" s="441"/>
      <c r="P49" s="441"/>
      <c r="Q49" s="441"/>
      <c r="R49" s="441"/>
      <c r="S49" s="441"/>
      <c r="T49" s="441"/>
      <c r="U49" s="441"/>
      <c r="V49" s="441"/>
      <c r="W49" s="441"/>
      <c r="X49" s="441"/>
      <c r="Y49" s="444" t="s">
        <v>543</v>
      </c>
      <c r="Z49" s="445"/>
      <c r="AA49" s="446"/>
      <c r="AB49" s="447" t="s">
        <v>585</v>
      </c>
      <c r="AC49" s="448"/>
      <c r="AD49" s="449"/>
      <c r="AE49" s="421">
        <v>2522</v>
      </c>
      <c r="AF49" s="421"/>
      <c r="AG49" s="421"/>
      <c r="AH49" s="421"/>
      <c r="AI49" s="421">
        <v>2397</v>
      </c>
      <c r="AJ49" s="421"/>
      <c r="AK49" s="421"/>
      <c r="AL49" s="421"/>
      <c r="AM49" s="421"/>
      <c r="AN49" s="421"/>
      <c r="AO49" s="421"/>
      <c r="AP49" s="421"/>
      <c r="AQ49" s="84">
        <v>2521</v>
      </c>
      <c r="AR49" s="79"/>
      <c r="AS49" s="79"/>
      <c r="AT49" s="79"/>
      <c r="AU49" s="79"/>
      <c r="AV49" s="79"/>
      <c r="AW49" s="79"/>
      <c r="AX49" s="80"/>
      <c r="AY49">
        <f>$AY$48</f>
        <v>1</v>
      </c>
    </row>
    <row r="50" spans="1:51" ht="46.5" customHeight="1" x14ac:dyDescent="0.15">
      <c r="A50" s="473"/>
      <c r="B50" s="474"/>
      <c r="C50" s="474"/>
      <c r="D50" s="474"/>
      <c r="E50" s="474"/>
      <c r="F50" s="475"/>
      <c r="G50" s="442"/>
      <c r="H50" s="443"/>
      <c r="I50" s="443"/>
      <c r="J50" s="443"/>
      <c r="K50" s="443"/>
      <c r="L50" s="443"/>
      <c r="M50" s="443"/>
      <c r="N50" s="443"/>
      <c r="O50" s="443"/>
      <c r="P50" s="443"/>
      <c r="Q50" s="443"/>
      <c r="R50" s="443"/>
      <c r="S50" s="443"/>
      <c r="T50" s="443"/>
      <c r="U50" s="443"/>
      <c r="V50" s="443"/>
      <c r="W50" s="443"/>
      <c r="X50" s="443"/>
      <c r="Y50" s="150" t="s">
        <v>545</v>
      </c>
      <c r="Z50" s="437"/>
      <c r="AA50" s="438"/>
      <c r="AB50" s="402" t="s">
        <v>583</v>
      </c>
      <c r="AC50" s="403"/>
      <c r="AD50" s="404"/>
      <c r="AE50" s="405" t="s">
        <v>627</v>
      </c>
      <c r="AF50" s="405"/>
      <c r="AG50" s="405"/>
      <c r="AH50" s="405"/>
      <c r="AI50" s="405" t="s">
        <v>662</v>
      </c>
      <c r="AJ50" s="405"/>
      <c r="AK50" s="405"/>
      <c r="AL50" s="405"/>
      <c r="AM50" s="405" t="s">
        <v>654</v>
      </c>
      <c r="AN50" s="405"/>
      <c r="AO50" s="405"/>
      <c r="AP50" s="405"/>
      <c r="AQ50" s="405" t="s">
        <v>619</v>
      </c>
      <c r="AR50" s="405"/>
      <c r="AS50" s="405"/>
      <c r="AT50" s="405"/>
      <c r="AU50" s="405"/>
      <c r="AV50" s="405"/>
      <c r="AW50" s="405"/>
      <c r="AX50" s="439"/>
      <c r="AY50">
        <f>$AY$48</f>
        <v>1</v>
      </c>
    </row>
    <row r="51" spans="1:51" ht="18.75" customHeight="1" x14ac:dyDescent="0.15">
      <c r="A51" s="315" t="s">
        <v>210</v>
      </c>
      <c r="B51" s="383"/>
      <c r="C51" s="383"/>
      <c r="D51" s="383"/>
      <c r="E51" s="383"/>
      <c r="F51" s="384"/>
      <c r="G51" s="392" t="s">
        <v>135</v>
      </c>
      <c r="H51" s="143"/>
      <c r="I51" s="143"/>
      <c r="J51" s="143"/>
      <c r="K51" s="143"/>
      <c r="L51" s="143"/>
      <c r="M51" s="143"/>
      <c r="N51" s="143"/>
      <c r="O51" s="144"/>
      <c r="P51" s="145" t="s">
        <v>55</v>
      </c>
      <c r="Q51" s="143"/>
      <c r="R51" s="143"/>
      <c r="S51" s="143"/>
      <c r="T51" s="143"/>
      <c r="U51" s="143"/>
      <c r="V51" s="143"/>
      <c r="W51" s="143"/>
      <c r="X51" s="144"/>
      <c r="Y51" s="393"/>
      <c r="Z51" s="394"/>
      <c r="AA51" s="395"/>
      <c r="AB51" s="399" t="s">
        <v>11</v>
      </c>
      <c r="AC51" s="400"/>
      <c r="AD51" s="401"/>
      <c r="AE51" s="99" t="s">
        <v>383</v>
      </c>
      <c r="AF51" s="99"/>
      <c r="AG51" s="99"/>
      <c r="AH51" s="99"/>
      <c r="AI51" s="99" t="s">
        <v>535</v>
      </c>
      <c r="AJ51" s="99"/>
      <c r="AK51" s="99"/>
      <c r="AL51" s="99"/>
      <c r="AM51" s="99" t="s">
        <v>351</v>
      </c>
      <c r="AN51" s="99"/>
      <c r="AO51" s="99"/>
      <c r="AP51" s="99"/>
      <c r="AQ51" s="147" t="s">
        <v>164</v>
      </c>
      <c r="AR51" s="148"/>
      <c r="AS51" s="148"/>
      <c r="AT51" s="149"/>
      <c r="AU51" s="143" t="s">
        <v>125</v>
      </c>
      <c r="AV51" s="143"/>
      <c r="AW51" s="143"/>
      <c r="AX51" s="146"/>
      <c r="AY51">
        <f>COUNTA($G$53)</f>
        <v>1</v>
      </c>
    </row>
    <row r="52" spans="1:51" ht="18.75" customHeight="1" x14ac:dyDescent="0.15">
      <c r="A52" s="385"/>
      <c r="B52" s="386"/>
      <c r="C52" s="386"/>
      <c r="D52" s="386"/>
      <c r="E52" s="386"/>
      <c r="F52" s="387"/>
      <c r="G52" s="118"/>
      <c r="H52" s="94"/>
      <c r="I52" s="94"/>
      <c r="J52" s="94"/>
      <c r="K52" s="94"/>
      <c r="L52" s="94"/>
      <c r="M52" s="94"/>
      <c r="N52" s="94"/>
      <c r="O52" s="95"/>
      <c r="P52" s="93"/>
      <c r="Q52" s="94"/>
      <c r="R52" s="94"/>
      <c r="S52" s="94"/>
      <c r="T52" s="94"/>
      <c r="U52" s="94"/>
      <c r="V52" s="94"/>
      <c r="W52" s="94"/>
      <c r="X52" s="95"/>
      <c r="Y52" s="396"/>
      <c r="Z52" s="397"/>
      <c r="AA52" s="398"/>
      <c r="AB52" s="96"/>
      <c r="AC52" s="97"/>
      <c r="AD52" s="98"/>
      <c r="AE52" s="99"/>
      <c r="AF52" s="99"/>
      <c r="AG52" s="99"/>
      <c r="AH52" s="99"/>
      <c r="AI52" s="99"/>
      <c r="AJ52" s="99"/>
      <c r="AK52" s="99"/>
      <c r="AL52" s="99"/>
      <c r="AM52" s="99"/>
      <c r="AN52" s="99"/>
      <c r="AO52" s="99"/>
      <c r="AP52" s="99"/>
      <c r="AQ52" s="378" t="s">
        <v>628</v>
      </c>
      <c r="AR52" s="379"/>
      <c r="AS52" s="101" t="s">
        <v>165</v>
      </c>
      <c r="AT52" s="102"/>
      <c r="AU52" s="100">
        <v>6</v>
      </c>
      <c r="AV52" s="100"/>
      <c r="AW52" s="94" t="s">
        <v>162</v>
      </c>
      <c r="AX52" s="103"/>
      <c r="AY52">
        <f t="shared" ref="AY52:AY57" si="0">$AY$51</f>
        <v>1</v>
      </c>
    </row>
    <row r="53" spans="1:51" ht="23.25" customHeight="1" x14ac:dyDescent="0.15">
      <c r="A53" s="388"/>
      <c r="B53" s="386"/>
      <c r="C53" s="386"/>
      <c r="D53" s="386"/>
      <c r="E53" s="386"/>
      <c r="F53" s="387"/>
      <c r="G53" s="126" t="s">
        <v>638</v>
      </c>
      <c r="H53" s="127"/>
      <c r="I53" s="127"/>
      <c r="J53" s="127"/>
      <c r="K53" s="127"/>
      <c r="L53" s="127"/>
      <c r="M53" s="127"/>
      <c r="N53" s="127"/>
      <c r="O53" s="128"/>
      <c r="P53" s="105" t="s">
        <v>639</v>
      </c>
      <c r="Q53" s="105"/>
      <c r="R53" s="105"/>
      <c r="S53" s="105"/>
      <c r="T53" s="105"/>
      <c r="U53" s="105"/>
      <c r="V53" s="105"/>
      <c r="W53" s="105"/>
      <c r="X53" s="106"/>
      <c r="Y53" s="150" t="s">
        <v>12</v>
      </c>
      <c r="Z53" s="151"/>
      <c r="AA53" s="152"/>
      <c r="AB53" s="112" t="s">
        <v>645</v>
      </c>
      <c r="AC53" s="112"/>
      <c r="AD53" s="112"/>
      <c r="AE53" s="84" t="s">
        <v>628</v>
      </c>
      <c r="AF53" s="79"/>
      <c r="AG53" s="79"/>
      <c r="AH53" s="79"/>
      <c r="AI53" s="84" t="s">
        <v>628</v>
      </c>
      <c r="AJ53" s="79"/>
      <c r="AK53" s="79"/>
      <c r="AL53" s="79"/>
      <c r="AM53" s="84" t="s">
        <v>655</v>
      </c>
      <c r="AN53" s="79"/>
      <c r="AO53" s="79"/>
      <c r="AP53" s="79"/>
      <c r="AQ53" s="85" t="s">
        <v>628</v>
      </c>
      <c r="AR53" s="86"/>
      <c r="AS53" s="86"/>
      <c r="AT53" s="87"/>
      <c r="AU53" s="79" t="s">
        <v>628</v>
      </c>
      <c r="AV53" s="79"/>
      <c r="AW53" s="79"/>
      <c r="AX53" s="80"/>
      <c r="AY53">
        <f t="shared" si="0"/>
        <v>1</v>
      </c>
    </row>
    <row r="54" spans="1:51" ht="23.25" customHeight="1" x14ac:dyDescent="0.15">
      <c r="A54" s="389"/>
      <c r="B54" s="390"/>
      <c r="C54" s="390"/>
      <c r="D54" s="390"/>
      <c r="E54" s="390"/>
      <c r="F54" s="391"/>
      <c r="G54" s="129"/>
      <c r="H54" s="130"/>
      <c r="I54" s="130"/>
      <c r="J54" s="130"/>
      <c r="K54" s="130"/>
      <c r="L54" s="130"/>
      <c r="M54" s="130"/>
      <c r="N54" s="130"/>
      <c r="O54" s="131"/>
      <c r="P54" s="107"/>
      <c r="Q54" s="107"/>
      <c r="R54" s="107"/>
      <c r="S54" s="107"/>
      <c r="T54" s="107"/>
      <c r="U54" s="107"/>
      <c r="V54" s="107"/>
      <c r="W54" s="107"/>
      <c r="X54" s="108"/>
      <c r="Y54" s="123" t="s">
        <v>50</v>
      </c>
      <c r="Z54" s="124"/>
      <c r="AA54" s="125"/>
      <c r="AB54" s="83" t="s">
        <v>645</v>
      </c>
      <c r="AC54" s="83"/>
      <c r="AD54" s="83"/>
      <c r="AE54" s="84" t="s">
        <v>628</v>
      </c>
      <c r="AF54" s="79"/>
      <c r="AG54" s="79"/>
      <c r="AH54" s="79"/>
      <c r="AI54" s="84" t="s">
        <v>628</v>
      </c>
      <c r="AJ54" s="79"/>
      <c r="AK54" s="79"/>
      <c r="AL54" s="79"/>
      <c r="AM54" s="84" t="s">
        <v>628</v>
      </c>
      <c r="AN54" s="79"/>
      <c r="AO54" s="79"/>
      <c r="AP54" s="79"/>
      <c r="AQ54" s="85" t="s">
        <v>628</v>
      </c>
      <c r="AR54" s="86"/>
      <c r="AS54" s="86"/>
      <c r="AT54" s="87"/>
      <c r="AU54" s="79">
        <v>14</v>
      </c>
      <c r="AV54" s="79"/>
      <c r="AW54" s="79"/>
      <c r="AX54" s="80"/>
      <c r="AY54">
        <f t="shared" si="0"/>
        <v>1</v>
      </c>
    </row>
    <row r="55" spans="1:51" ht="23.25" customHeight="1" x14ac:dyDescent="0.15">
      <c r="A55" s="388"/>
      <c r="B55" s="386"/>
      <c r="C55" s="386"/>
      <c r="D55" s="386"/>
      <c r="E55" s="386"/>
      <c r="F55" s="387"/>
      <c r="G55" s="132"/>
      <c r="H55" s="133"/>
      <c r="I55" s="133"/>
      <c r="J55" s="133"/>
      <c r="K55" s="133"/>
      <c r="L55" s="133"/>
      <c r="M55" s="133"/>
      <c r="N55" s="133"/>
      <c r="O55" s="134"/>
      <c r="P55" s="110"/>
      <c r="Q55" s="110"/>
      <c r="R55" s="110"/>
      <c r="S55" s="110"/>
      <c r="T55" s="110"/>
      <c r="U55" s="110"/>
      <c r="V55" s="110"/>
      <c r="W55" s="110"/>
      <c r="X55" s="111"/>
      <c r="Y55" s="123" t="s">
        <v>13</v>
      </c>
      <c r="Z55" s="124"/>
      <c r="AA55" s="125"/>
      <c r="AB55" s="382" t="s">
        <v>14</v>
      </c>
      <c r="AC55" s="382"/>
      <c r="AD55" s="382"/>
      <c r="AE55" s="84" t="s">
        <v>628</v>
      </c>
      <c r="AF55" s="79"/>
      <c r="AG55" s="79"/>
      <c r="AH55" s="79"/>
      <c r="AI55" s="84" t="s">
        <v>628</v>
      </c>
      <c r="AJ55" s="79"/>
      <c r="AK55" s="79"/>
      <c r="AL55" s="79"/>
      <c r="AM55" s="84" t="s">
        <v>628</v>
      </c>
      <c r="AN55" s="79"/>
      <c r="AO55" s="79"/>
      <c r="AP55" s="79"/>
      <c r="AQ55" s="85" t="s">
        <v>628</v>
      </c>
      <c r="AR55" s="86"/>
      <c r="AS55" s="86"/>
      <c r="AT55" s="87"/>
      <c r="AU55" s="79" t="s">
        <v>628</v>
      </c>
      <c r="AV55" s="79"/>
      <c r="AW55" s="79"/>
      <c r="AX55" s="80"/>
      <c r="AY55">
        <f t="shared" si="0"/>
        <v>1</v>
      </c>
    </row>
    <row r="56" spans="1:51" ht="23.25" customHeight="1" x14ac:dyDescent="0.15">
      <c r="A56" s="135" t="s">
        <v>229</v>
      </c>
      <c r="B56" s="114"/>
      <c r="C56" s="114"/>
      <c r="D56" s="114"/>
      <c r="E56" s="114"/>
      <c r="F56" s="115"/>
      <c r="G56" s="137" t="s">
        <v>637</v>
      </c>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9"/>
      <c r="AY56">
        <f t="shared" si="0"/>
        <v>1</v>
      </c>
    </row>
    <row r="57" spans="1:51" ht="23.25" customHeight="1" thickBot="1" x14ac:dyDescent="0.2">
      <c r="A57" s="136"/>
      <c r="B57" s="120"/>
      <c r="C57" s="120"/>
      <c r="D57" s="120"/>
      <c r="E57" s="120"/>
      <c r="F57" s="121"/>
      <c r="G57" s="140"/>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2"/>
      <c r="AY57">
        <f t="shared" si="0"/>
        <v>1</v>
      </c>
    </row>
    <row r="58" spans="1:51" ht="47.25" customHeight="1" x14ac:dyDescent="0.15">
      <c r="A58" s="500" t="s">
        <v>541</v>
      </c>
      <c r="B58" s="501"/>
      <c r="C58" s="501"/>
      <c r="D58" s="501"/>
      <c r="E58" s="501"/>
      <c r="F58" s="502"/>
      <c r="G58" s="503" t="s">
        <v>624</v>
      </c>
      <c r="H58" s="504"/>
      <c r="I58" s="504"/>
      <c r="J58" s="504"/>
      <c r="K58" s="504"/>
      <c r="L58" s="504"/>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4"/>
      <c r="AK58" s="504"/>
      <c r="AL58" s="504"/>
      <c r="AM58" s="504"/>
      <c r="AN58" s="504"/>
      <c r="AO58" s="504"/>
      <c r="AP58" s="504"/>
      <c r="AQ58" s="504"/>
      <c r="AR58" s="504"/>
      <c r="AS58" s="504"/>
      <c r="AT58" s="504"/>
      <c r="AU58" s="504"/>
      <c r="AV58" s="504"/>
      <c r="AW58" s="504"/>
      <c r="AX58" s="505"/>
      <c r="AY58">
        <f>COUNTA($G$58)</f>
        <v>1</v>
      </c>
    </row>
    <row r="59" spans="1:51" ht="31.5" customHeight="1" x14ac:dyDescent="0.15">
      <c r="A59" s="436" t="s">
        <v>542</v>
      </c>
      <c r="B59" s="116"/>
      <c r="C59" s="116"/>
      <c r="D59" s="116"/>
      <c r="E59" s="116"/>
      <c r="F59" s="117"/>
      <c r="G59" s="477" t="s">
        <v>539</v>
      </c>
      <c r="H59" s="478"/>
      <c r="I59" s="478"/>
      <c r="J59" s="478"/>
      <c r="K59" s="478"/>
      <c r="L59" s="478"/>
      <c r="M59" s="478"/>
      <c r="N59" s="478"/>
      <c r="O59" s="478"/>
      <c r="P59" s="479" t="s">
        <v>538</v>
      </c>
      <c r="Q59" s="478"/>
      <c r="R59" s="478"/>
      <c r="S59" s="478"/>
      <c r="T59" s="478"/>
      <c r="U59" s="478"/>
      <c r="V59" s="478"/>
      <c r="W59" s="478"/>
      <c r="X59" s="480"/>
      <c r="Y59" s="481"/>
      <c r="Z59" s="482"/>
      <c r="AA59" s="483"/>
      <c r="AB59" s="414" t="s">
        <v>11</v>
      </c>
      <c r="AC59" s="414"/>
      <c r="AD59" s="414"/>
      <c r="AE59" s="99" t="s">
        <v>383</v>
      </c>
      <c r="AF59" s="99"/>
      <c r="AG59" s="99"/>
      <c r="AH59" s="99"/>
      <c r="AI59" s="99" t="s">
        <v>535</v>
      </c>
      <c r="AJ59" s="99"/>
      <c r="AK59" s="99"/>
      <c r="AL59" s="99"/>
      <c r="AM59" s="99" t="s">
        <v>351</v>
      </c>
      <c r="AN59" s="99"/>
      <c r="AO59" s="99"/>
      <c r="AP59" s="99"/>
      <c r="AQ59" s="411" t="s">
        <v>382</v>
      </c>
      <c r="AR59" s="412"/>
      <c r="AS59" s="412"/>
      <c r="AT59" s="413"/>
      <c r="AU59" s="411" t="s">
        <v>553</v>
      </c>
      <c r="AV59" s="412"/>
      <c r="AW59" s="412"/>
      <c r="AX59" s="422"/>
      <c r="AY59">
        <f>COUNTA($G$60)</f>
        <v>1</v>
      </c>
    </row>
    <row r="60" spans="1:51" ht="23.25" customHeight="1" x14ac:dyDescent="0.15">
      <c r="A60" s="436"/>
      <c r="B60" s="116"/>
      <c r="C60" s="116"/>
      <c r="D60" s="116"/>
      <c r="E60" s="116"/>
      <c r="F60" s="117"/>
      <c r="G60" s="423" t="s">
        <v>622</v>
      </c>
      <c r="H60" s="424"/>
      <c r="I60" s="424"/>
      <c r="J60" s="424"/>
      <c r="K60" s="424"/>
      <c r="L60" s="424"/>
      <c r="M60" s="424"/>
      <c r="N60" s="424"/>
      <c r="O60" s="424"/>
      <c r="P60" s="286" t="s">
        <v>625</v>
      </c>
      <c r="Q60" s="427"/>
      <c r="R60" s="427"/>
      <c r="S60" s="427"/>
      <c r="T60" s="427"/>
      <c r="U60" s="427"/>
      <c r="V60" s="427"/>
      <c r="W60" s="427"/>
      <c r="X60" s="428"/>
      <c r="Y60" s="432" t="s">
        <v>51</v>
      </c>
      <c r="Z60" s="433"/>
      <c r="AA60" s="434"/>
      <c r="AB60" s="112" t="s">
        <v>646</v>
      </c>
      <c r="AC60" s="435"/>
      <c r="AD60" s="435"/>
      <c r="AE60" s="421" t="s">
        <v>623</v>
      </c>
      <c r="AF60" s="122"/>
      <c r="AG60" s="122"/>
      <c r="AH60" s="122"/>
      <c r="AI60" s="421" t="s">
        <v>623</v>
      </c>
      <c r="AJ60" s="122"/>
      <c r="AK60" s="122"/>
      <c r="AL60" s="122"/>
      <c r="AM60" s="122">
        <v>76</v>
      </c>
      <c r="AN60" s="122"/>
      <c r="AO60" s="122"/>
      <c r="AP60" s="122"/>
      <c r="AQ60" s="421" t="s">
        <v>660</v>
      </c>
      <c r="AR60" s="122"/>
      <c r="AS60" s="122"/>
      <c r="AT60" s="122"/>
      <c r="AU60" s="84" t="s">
        <v>651</v>
      </c>
      <c r="AV60" s="406"/>
      <c r="AW60" s="406"/>
      <c r="AX60" s="407"/>
      <c r="AY60">
        <f>$AY$59</f>
        <v>1</v>
      </c>
    </row>
    <row r="61" spans="1:51" ht="23.25" customHeight="1" x14ac:dyDescent="0.15">
      <c r="A61" s="136"/>
      <c r="B61" s="120"/>
      <c r="C61" s="120"/>
      <c r="D61" s="120"/>
      <c r="E61" s="120"/>
      <c r="F61" s="121"/>
      <c r="G61" s="425"/>
      <c r="H61" s="426"/>
      <c r="I61" s="426"/>
      <c r="J61" s="426"/>
      <c r="K61" s="426"/>
      <c r="L61" s="426"/>
      <c r="M61" s="426"/>
      <c r="N61" s="426"/>
      <c r="O61" s="426"/>
      <c r="P61" s="429"/>
      <c r="Q61" s="430"/>
      <c r="R61" s="430"/>
      <c r="S61" s="430"/>
      <c r="T61" s="430"/>
      <c r="U61" s="430"/>
      <c r="V61" s="430"/>
      <c r="W61" s="430"/>
      <c r="X61" s="431"/>
      <c r="Y61" s="408" t="s">
        <v>52</v>
      </c>
      <c r="Z61" s="409"/>
      <c r="AA61" s="410"/>
      <c r="AB61" s="112" t="s">
        <v>646</v>
      </c>
      <c r="AC61" s="435"/>
      <c r="AD61" s="435"/>
      <c r="AE61" s="421" t="s">
        <v>623</v>
      </c>
      <c r="AF61" s="122"/>
      <c r="AG61" s="122"/>
      <c r="AH61" s="122"/>
      <c r="AI61" s="421" t="s">
        <v>623</v>
      </c>
      <c r="AJ61" s="122"/>
      <c r="AK61" s="122"/>
      <c r="AL61" s="122"/>
      <c r="AM61" s="122">
        <v>350</v>
      </c>
      <c r="AN61" s="122"/>
      <c r="AO61" s="122"/>
      <c r="AP61" s="122"/>
      <c r="AQ61" s="122">
        <v>350</v>
      </c>
      <c r="AR61" s="122"/>
      <c r="AS61" s="122"/>
      <c r="AT61" s="122"/>
      <c r="AU61" s="84" t="s">
        <v>651</v>
      </c>
      <c r="AV61" s="406"/>
      <c r="AW61" s="406"/>
      <c r="AX61" s="407"/>
      <c r="AY61">
        <f>$AY$59</f>
        <v>1</v>
      </c>
    </row>
    <row r="62" spans="1:51" ht="23.25" customHeight="1" x14ac:dyDescent="0.15">
      <c r="A62" s="135" t="s">
        <v>543</v>
      </c>
      <c r="B62" s="92"/>
      <c r="C62" s="92"/>
      <c r="D62" s="92"/>
      <c r="E62" s="92"/>
      <c r="F62" s="450"/>
      <c r="G62" s="124" t="s">
        <v>544</v>
      </c>
      <c r="H62" s="124"/>
      <c r="I62" s="124"/>
      <c r="J62" s="124"/>
      <c r="K62" s="124"/>
      <c r="L62" s="124"/>
      <c r="M62" s="124"/>
      <c r="N62" s="124"/>
      <c r="O62" s="124"/>
      <c r="P62" s="124"/>
      <c r="Q62" s="124"/>
      <c r="R62" s="124"/>
      <c r="S62" s="124"/>
      <c r="T62" s="124"/>
      <c r="U62" s="124"/>
      <c r="V62" s="124"/>
      <c r="W62" s="124"/>
      <c r="X62" s="125"/>
      <c r="Y62" s="418"/>
      <c r="Z62" s="419"/>
      <c r="AA62" s="420"/>
      <c r="AB62" s="123" t="s">
        <v>11</v>
      </c>
      <c r="AC62" s="124"/>
      <c r="AD62" s="125"/>
      <c r="AE62" s="99" t="s">
        <v>383</v>
      </c>
      <c r="AF62" s="99"/>
      <c r="AG62" s="99"/>
      <c r="AH62" s="99"/>
      <c r="AI62" s="99" t="s">
        <v>535</v>
      </c>
      <c r="AJ62" s="99"/>
      <c r="AK62" s="99"/>
      <c r="AL62" s="99"/>
      <c r="AM62" s="99" t="s">
        <v>351</v>
      </c>
      <c r="AN62" s="99"/>
      <c r="AO62" s="99"/>
      <c r="AP62" s="99"/>
      <c r="AQ62" s="415" t="s">
        <v>554</v>
      </c>
      <c r="AR62" s="416"/>
      <c r="AS62" s="416"/>
      <c r="AT62" s="416"/>
      <c r="AU62" s="416"/>
      <c r="AV62" s="416"/>
      <c r="AW62" s="416"/>
      <c r="AX62" s="417"/>
      <c r="AY62">
        <f>IF(SUBSTITUTE(SUBSTITUTE($G$63,"／",""),"　","")="",0,1)</f>
        <v>1</v>
      </c>
    </row>
    <row r="63" spans="1:51" ht="23.25" customHeight="1" x14ac:dyDescent="0.15">
      <c r="A63" s="451"/>
      <c r="B63" s="143"/>
      <c r="C63" s="143"/>
      <c r="D63" s="143"/>
      <c r="E63" s="143"/>
      <c r="F63" s="452"/>
      <c r="G63" s="440" t="s">
        <v>656</v>
      </c>
      <c r="H63" s="441"/>
      <c r="I63" s="441"/>
      <c r="J63" s="441"/>
      <c r="K63" s="441"/>
      <c r="L63" s="441"/>
      <c r="M63" s="441"/>
      <c r="N63" s="441"/>
      <c r="O63" s="441"/>
      <c r="P63" s="441"/>
      <c r="Q63" s="441"/>
      <c r="R63" s="441"/>
      <c r="S63" s="441"/>
      <c r="T63" s="441"/>
      <c r="U63" s="441"/>
      <c r="V63" s="441"/>
      <c r="W63" s="441"/>
      <c r="X63" s="441"/>
      <c r="Y63" s="444" t="s">
        <v>543</v>
      </c>
      <c r="Z63" s="445"/>
      <c r="AA63" s="446"/>
      <c r="AB63" s="447" t="s">
        <v>659</v>
      </c>
      <c r="AC63" s="448"/>
      <c r="AD63" s="449"/>
      <c r="AE63" s="421" t="s">
        <v>623</v>
      </c>
      <c r="AF63" s="421"/>
      <c r="AG63" s="421"/>
      <c r="AH63" s="421"/>
      <c r="AI63" s="421" t="s">
        <v>623</v>
      </c>
      <c r="AJ63" s="421"/>
      <c r="AK63" s="421"/>
      <c r="AL63" s="421"/>
      <c r="AM63" s="421">
        <v>724013</v>
      </c>
      <c r="AN63" s="421"/>
      <c r="AO63" s="421"/>
      <c r="AP63" s="421"/>
      <c r="AQ63" s="84">
        <v>575000</v>
      </c>
      <c r="AR63" s="79"/>
      <c r="AS63" s="79"/>
      <c r="AT63" s="79"/>
      <c r="AU63" s="79"/>
      <c r="AV63" s="79"/>
      <c r="AW63" s="79"/>
      <c r="AX63" s="80"/>
      <c r="AY63">
        <f>$AY$62</f>
        <v>1</v>
      </c>
    </row>
    <row r="64" spans="1:51" ht="46.5" customHeight="1" x14ac:dyDescent="0.15">
      <c r="A64" s="453"/>
      <c r="B64" s="94"/>
      <c r="C64" s="94"/>
      <c r="D64" s="94"/>
      <c r="E64" s="94"/>
      <c r="F64" s="454"/>
      <c r="G64" s="442"/>
      <c r="H64" s="443"/>
      <c r="I64" s="443"/>
      <c r="J64" s="443"/>
      <c r="K64" s="443"/>
      <c r="L64" s="443"/>
      <c r="M64" s="443"/>
      <c r="N64" s="443"/>
      <c r="O64" s="443"/>
      <c r="P64" s="443"/>
      <c r="Q64" s="443"/>
      <c r="R64" s="443"/>
      <c r="S64" s="443"/>
      <c r="T64" s="443"/>
      <c r="U64" s="443"/>
      <c r="V64" s="443"/>
      <c r="W64" s="443"/>
      <c r="X64" s="443"/>
      <c r="Y64" s="150" t="s">
        <v>545</v>
      </c>
      <c r="Z64" s="437"/>
      <c r="AA64" s="438"/>
      <c r="AB64" s="402" t="s">
        <v>583</v>
      </c>
      <c r="AC64" s="403"/>
      <c r="AD64" s="404"/>
      <c r="AE64" s="405" t="s">
        <v>623</v>
      </c>
      <c r="AF64" s="405"/>
      <c r="AG64" s="405"/>
      <c r="AH64" s="405"/>
      <c r="AI64" s="405" t="s">
        <v>623</v>
      </c>
      <c r="AJ64" s="405"/>
      <c r="AK64" s="405"/>
      <c r="AL64" s="405"/>
      <c r="AM64" s="405" t="s">
        <v>657</v>
      </c>
      <c r="AN64" s="405"/>
      <c r="AO64" s="405"/>
      <c r="AP64" s="405"/>
      <c r="AQ64" s="405" t="s">
        <v>663</v>
      </c>
      <c r="AR64" s="405"/>
      <c r="AS64" s="405"/>
      <c r="AT64" s="405"/>
      <c r="AU64" s="405"/>
      <c r="AV64" s="405"/>
      <c r="AW64" s="405"/>
      <c r="AX64" s="439"/>
      <c r="AY64">
        <f>$AY$62</f>
        <v>1</v>
      </c>
    </row>
    <row r="65" spans="1:51" ht="18.75" customHeight="1" x14ac:dyDescent="0.15">
      <c r="A65" s="315" t="s">
        <v>210</v>
      </c>
      <c r="B65" s="383"/>
      <c r="C65" s="383"/>
      <c r="D65" s="383"/>
      <c r="E65" s="383"/>
      <c r="F65" s="384"/>
      <c r="G65" s="392" t="s">
        <v>135</v>
      </c>
      <c r="H65" s="143"/>
      <c r="I65" s="143"/>
      <c r="J65" s="143"/>
      <c r="K65" s="143"/>
      <c r="L65" s="143"/>
      <c r="M65" s="143"/>
      <c r="N65" s="143"/>
      <c r="O65" s="144"/>
      <c r="P65" s="145" t="s">
        <v>55</v>
      </c>
      <c r="Q65" s="143"/>
      <c r="R65" s="143"/>
      <c r="S65" s="143"/>
      <c r="T65" s="143"/>
      <c r="U65" s="143"/>
      <c r="V65" s="143"/>
      <c r="W65" s="143"/>
      <c r="X65" s="144"/>
      <c r="Y65" s="393"/>
      <c r="Z65" s="394"/>
      <c r="AA65" s="395"/>
      <c r="AB65" s="399" t="s">
        <v>11</v>
      </c>
      <c r="AC65" s="400"/>
      <c r="AD65" s="401"/>
      <c r="AE65" s="99" t="s">
        <v>383</v>
      </c>
      <c r="AF65" s="99"/>
      <c r="AG65" s="99"/>
      <c r="AH65" s="99"/>
      <c r="AI65" s="99" t="s">
        <v>535</v>
      </c>
      <c r="AJ65" s="99"/>
      <c r="AK65" s="99"/>
      <c r="AL65" s="99"/>
      <c r="AM65" s="99" t="s">
        <v>351</v>
      </c>
      <c r="AN65" s="99"/>
      <c r="AO65" s="99"/>
      <c r="AP65" s="99"/>
      <c r="AQ65" s="147" t="s">
        <v>164</v>
      </c>
      <c r="AR65" s="148"/>
      <c r="AS65" s="148"/>
      <c r="AT65" s="149"/>
      <c r="AU65" s="143" t="s">
        <v>125</v>
      </c>
      <c r="AV65" s="143"/>
      <c r="AW65" s="143"/>
      <c r="AX65" s="146"/>
      <c r="AY65">
        <f>COUNTA($G$67)</f>
        <v>1</v>
      </c>
    </row>
    <row r="66" spans="1:51" ht="18.75" customHeight="1" x14ac:dyDescent="0.15">
      <c r="A66" s="385"/>
      <c r="B66" s="386"/>
      <c r="C66" s="386"/>
      <c r="D66" s="386"/>
      <c r="E66" s="386"/>
      <c r="F66" s="387"/>
      <c r="G66" s="118"/>
      <c r="H66" s="94"/>
      <c r="I66" s="94"/>
      <c r="J66" s="94"/>
      <c r="K66" s="94"/>
      <c r="L66" s="94"/>
      <c r="M66" s="94"/>
      <c r="N66" s="94"/>
      <c r="O66" s="95"/>
      <c r="P66" s="93"/>
      <c r="Q66" s="94"/>
      <c r="R66" s="94"/>
      <c r="S66" s="94"/>
      <c r="T66" s="94"/>
      <c r="U66" s="94"/>
      <c r="V66" s="94"/>
      <c r="W66" s="94"/>
      <c r="X66" s="95"/>
      <c r="Y66" s="396"/>
      <c r="Z66" s="397"/>
      <c r="AA66" s="398"/>
      <c r="AB66" s="96"/>
      <c r="AC66" s="97"/>
      <c r="AD66" s="98"/>
      <c r="AE66" s="99"/>
      <c r="AF66" s="99"/>
      <c r="AG66" s="99"/>
      <c r="AH66" s="99"/>
      <c r="AI66" s="99"/>
      <c r="AJ66" s="99"/>
      <c r="AK66" s="99"/>
      <c r="AL66" s="99"/>
      <c r="AM66" s="99"/>
      <c r="AN66" s="99"/>
      <c r="AO66" s="99"/>
      <c r="AP66" s="99"/>
      <c r="AQ66" s="378" t="s">
        <v>640</v>
      </c>
      <c r="AR66" s="379"/>
      <c r="AS66" s="101" t="s">
        <v>165</v>
      </c>
      <c r="AT66" s="102"/>
      <c r="AU66" s="100">
        <v>6</v>
      </c>
      <c r="AV66" s="100"/>
      <c r="AW66" s="94" t="s">
        <v>162</v>
      </c>
      <c r="AX66" s="103"/>
      <c r="AY66">
        <f t="shared" ref="AY66:AY71" si="1">$AY$65</f>
        <v>1</v>
      </c>
    </row>
    <row r="67" spans="1:51" ht="23.25" customHeight="1" x14ac:dyDescent="0.15">
      <c r="A67" s="388"/>
      <c r="B67" s="386"/>
      <c r="C67" s="386"/>
      <c r="D67" s="386"/>
      <c r="E67" s="386"/>
      <c r="F67" s="387"/>
      <c r="G67" s="126" t="s">
        <v>638</v>
      </c>
      <c r="H67" s="127"/>
      <c r="I67" s="127"/>
      <c r="J67" s="127"/>
      <c r="K67" s="127"/>
      <c r="L67" s="127"/>
      <c r="M67" s="127"/>
      <c r="N67" s="127"/>
      <c r="O67" s="128"/>
      <c r="P67" s="105" t="s">
        <v>639</v>
      </c>
      <c r="Q67" s="105"/>
      <c r="R67" s="105"/>
      <c r="S67" s="105"/>
      <c r="T67" s="105"/>
      <c r="U67" s="105"/>
      <c r="V67" s="105"/>
      <c r="W67" s="105"/>
      <c r="X67" s="106"/>
      <c r="Y67" s="150" t="s">
        <v>12</v>
      </c>
      <c r="Z67" s="151"/>
      <c r="AA67" s="152"/>
      <c r="AB67" s="112" t="s">
        <v>645</v>
      </c>
      <c r="AC67" s="112"/>
      <c r="AD67" s="112"/>
      <c r="AE67" s="84" t="s">
        <v>251</v>
      </c>
      <c r="AF67" s="79"/>
      <c r="AG67" s="79"/>
      <c r="AH67" s="79"/>
      <c r="AI67" s="84" t="s">
        <v>251</v>
      </c>
      <c r="AJ67" s="79"/>
      <c r="AK67" s="79"/>
      <c r="AL67" s="79"/>
      <c r="AM67" s="84" t="s">
        <v>251</v>
      </c>
      <c r="AN67" s="79"/>
      <c r="AO67" s="79"/>
      <c r="AP67" s="79"/>
      <c r="AQ67" s="85" t="s">
        <v>251</v>
      </c>
      <c r="AR67" s="86"/>
      <c r="AS67" s="86"/>
      <c r="AT67" s="87"/>
      <c r="AU67" s="79" t="s">
        <v>251</v>
      </c>
      <c r="AV67" s="79"/>
      <c r="AW67" s="79"/>
      <c r="AX67" s="80"/>
      <c r="AY67">
        <f t="shared" si="1"/>
        <v>1</v>
      </c>
    </row>
    <row r="68" spans="1:51" ht="23.25" customHeight="1" x14ac:dyDescent="0.15">
      <c r="A68" s="389"/>
      <c r="B68" s="390"/>
      <c r="C68" s="390"/>
      <c r="D68" s="390"/>
      <c r="E68" s="390"/>
      <c r="F68" s="391"/>
      <c r="G68" s="129"/>
      <c r="H68" s="130"/>
      <c r="I68" s="130"/>
      <c r="J68" s="130"/>
      <c r="K68" s="130"/>
      <c r="L68" s="130"/>
      <c r="M68" s="130"/>
      <c r="N68" s="130"/>
      <c r="O68" s="131"/>
      <c r="P68" s="107"/>
      <c r="Q68" s="107"/>
      <c r="R68" s="107"/>
      <c r="S68" s="107"/>
      <c r="T68" s="107"/>
      <c r="U68" s="107"/>
      <c r="V68" s="107"/>
      <c r="W68" s="107"/>
      <c r="X68" s="108"/>
      <c r="Y68" s="123" t="s">
        <v>50</v>
      </c>
      <c r="Z68" s="124"/>
      <c r="AA68" s="125"/>
      <c r="AB68" s="83" t="s">
        <v>645</v>
      </c>
      <c r="AC68" s="83"/>
      <c r="AD68" s="83"/>
      <c r="AE68" s="84" t="s">
        <v>251</v>
      </c>
      <c r="AF68" s="79"/>
      <c r="AG68" s="79"/>
      <c r="AH68" s="79"/>
      <c r="AI68" s="84" t="s">
        <v>251</v>
      </c>
      <c r="AJ68" s="79"/>
      <c r="AK68" s="79"/>
      <c r="AL68" s="79"/>
      <c r="AM68" s="84" t="s">
        <v>251</v>
      </c>
      <c r="AN68" s="79"/>
      <c r="AO68" s="79"/>
      <c r="AP68" s="79"/>
      <c r="AQ68" s="85" t="s">
        <v>251</v>
      </c>
      <c r="AR68" s="86"/>
      <c r="AS68" s="86"/>
      <c r="AT68" s="87"/>
      <c r="AU68" s="79">
        <v>14</v>
      </c>
      <c r="AV68" s="79"/>
      <c r="AW68" s="79"/>
      <c r="AX68" s="80"/>
      <c r="AY68">
        <f t="shared" si="1"/>
        <v>1</v>
      </c>
    </row>
    <row r="69" spans="1:51" ht="23.25" customHeight="1" x14ac:dyDescent="0.15">
      <c r="A69" s="388"/>
      <c r="B69" s="386"/>
      <c r="C69" s="386"/>
      <c r="D69" s="386"/>
      <c r="E69" s="386"/>
      <c r="F69" s="387"/>
      <c r="G69" s="132"/>
      <c r="H69" s="133"/>
      <c r="I69" s="133"/>
      <c r="J69" s="133"/>
      <c r="K69" s="133"/>
      <c r="L69" s="133"/>
      <c r="M69" s="133"/>
      <c r="N69" s="133"/>
      <c r="O69" s="134"/>
      <c r="P69" s="110"/>
      <c r="Q69" s="110"/>
      <c r="R69" s="110"/>
      <c r="S69" s="110"/>
      <c r="T69" s="110"/>
      <c r="U69" s="110"/>
      <c r="V69" s="110"/>
      <c r="W69" s="110"/>
      <c r="X69" s="111"/>
      <c r="Y69" s="123" t="s">
        <v>13</v>
      </c>
      <c r="Z69" s="124"/>
      <c r="AA69" s="125"/>
      <c r="AB69" s="382" t="s">
        <v>14</v>
      </c>
      <c r="AC69" s="382"/>
      <c r="AD69" s="382"/>
      <c r="AE69" s="84" t="s">
        <v>251</v>
      </c>
      <c r="AF69" s="79"/>
      <c r="AG69" s="79"/>
      <c r="AH69" s="79"/>
      <c r="AI69" s="84" t="s">
        <v>251</v>
      </c>
      <c r="AJ69" s="79"/>
      <c r="AK69" s="79"/>
      <c r="AL69" s="79"/>
      <c r="AM69" s="84" t="s">
        <v>251</v>
      </c>
      <c r="AN69" s="79"/>
      <c r="AO69" s="79"/>
      <c r="AP69" s="79"/>
      <c r="AQ69" s="85" t="s">
        <v>251</v>
      </c>
      <c r="AR69" s="86"/>
      <c r="AS69" s="86"/>
      <c r="AT69" s="87"/>
      <c r="AU69" s="79" t="s">
        <v>251</v>
      </c>
      <c r="AV69" s="79"/>
      <c r="AW69" s="79"/>
      <c r="AX69" s="80"/>
      <c r="AY69">
        <f t="shared" si="1"/>
        <v>1</v>
      </c>
    </row>
    <row r="70" spans="1:51" ht="23.25" customHeight="1" x14ac:dyDescent="0.15">
      <c r="A70" s="135" t="s">
        <v>229</v>
      </c>
      <c r="B70" s="114"/>
      <c r="C70" s="114"/>
      <c r="D70" s="114"/>
      <c r="E70" s="114"/>
      <c r="F70" s="115"/>
      <c r="G70" s="137" t="s">
        <v>637</v>
      </c>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9"/>
      <c r="AY70">
        <f t="shared" si="1"/>
        <v>1</v>
      </c>
    </row>
    <row r="71" spans="1:51" ht="23.25" customHeight="1" thickBot="1" x14ac:dyDescent="0.2">
      <c r="A71" s="136"/>
      <c r="B71" s="120"/>
      <c r="C71" s="120"/>
      <c r="D71" s="120"/>
      <c r="E71" s="120"/>
      <c r="F71" s="121"/>
      <c r="G71" s="140"/>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2"/>
      <c r="AY71">
        <f t="shared" si="1"/>
        <v>1</v>
      </c>
    </row>
    <row r="72" spans="1:51" ht="45" customHeight="1" x14ac:dyDescent="0.15">
      <c r="A72" s="304" t="s">
        <v>250</v>
      </c>
      <c r="B72" s="305"/>
      <c r="C72" s="308" t="s">
        <v>166</v>
      </c>
      <c r="D72" s="305"/>
      <c r="E72" s="310" t="s">
        <v>178</v>
      </c>
      <c r="F72" s="311"/>
      <c r="G72" s="312" t="s">
        <v>629</v>
      </c>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3"/>
      <c r="AT72" s="313"/>
      <c r="AU72" s="313"/>
      <c r="AV72" s="313"/>
      <c r="AW72" s="313"/>
      <c r="AX72" s="314"/>
    </row>
    <row r="73" spans="1:51" ht="32.25" customHeight="1" x14ac:dyDescent="0.15">
      <c r="A73" s="306"/>
      <c r="B73" s="307"/>
      <c r="C73" s="309"/>
      <c r="D73" s="307"/>
      <c r="E73" s="113" t="s">
        <v>177</v>
      </c>
      <c r="F73" s="115"/>
      <c r="G73" s="104" t="s">
        <v>630</v>
      </c>
      <c r="H73" s="105"/>
      <c r="I73" s="105"/>
      <c r="J73" s="105"/>
      <c r="K73" s="105"/>
      <c r="L73" s="105"/>
      <c r="M73" s="105"/>
      <c r="N73" s="105"/>
      <c r="O73" s="105"/>
      <c r="P73" s="105"/>
      <c r="Q73" s="105"/>
      <c r="R73" s="105"/>
      <c r="S73" s="105"/>
      <c r="T73" s="105"/>
      <c r="U73" s="105"/>
      <c r="V73" s="106"/>
      <c r="W73" s="369" t="s">
        <v>546</v>
      </c>
      <c r="X73" s="370"/>
      <c r="Y73" s="370"/>
      <c r="Z73" s="370"/>
      <c r="AA73" s="371"/>
      <c r="AB73" s="372" t="s">
        <v>631</v>
      </c>
      <c r="AC73" s="373"/>
      <c r="AD73" s="373"/>
      <c r="AE73" s="373"/>
      <c r="AF73" s="373"/>
      <c r="AG73" s="373"/>
      <c r="AH73" s="373"/>
      <c r="AI73" s="373"/>
      <c r="AJ73" s="373"/>
      <c r="AK73" s="373"/>
      <c r="AL73" s="373"/>
      <c r="AM73" s="373"/>
      <c r="AN73" s="373"/>
      <c r="AO73" s="373"/>
      <c r="AP73" s="373"/>
      <c r="AQ73" s="373"/>
      <c r="AR73" s="373"/>
      <c r="AS73" s="373"/>
      <c r="AT73" s="373"/>
      <c r="AU73" s="373"/>
      <c r="AV73" s="373"/>
      <c r="AW73" s="373"/>
      <c r="AX73" s="374"/>
    </row>
    <row r="74" spans="1:51" ht="21" customHeight="1" thickBot="1" x14ac:dyDescent="0.2">
      <c r="A74" s="306"/>
      <c r="B74" s="307"/>
      <c r="C74" s="309"/>
      <c r="D74" s="307"/>
      <c r="E74" s="119"/>
      <c r="F74" s="121"/>
      <c r="G74" s="109"/>
      <c r="H74" s="110"/>
      <c r="I74" s="110"/>
      <c r="J74" s="110"/>
      <c r="K74" s="110"/>
      <c r="L74" s="110"/>
      <c r="M74" s="110"/>
      <c r="N74" s="110"/>
      <c r="O74" s="110"/>
      <c r="P74" s="110"/>
      <c r="Q74" s="110"/>
      <c r="R74" s="110"/>
      <c r="S74" s="110"/>
      <c r="T74" s="110"/>
      <c r="U74" s="110"/>
      <c r="V74" s="111"/>
      <c r="W74" s="375" t="s">
        <v>547</v>
      </c>
      <c r="X74" s="376"/>
      <c r="Y74" s="376"/>
      <c r="Z74" s="376"/>
      <c r="AA74" s="377"/>
      <c r="AB74" s="372" t="s">
        <v>644</v>
      </c>
      <c r="AC74" s="373"/>
      <c r="AD74" s="373"/>
      <c r="AE74" s="373"/>
      <c r="AF74" s="373"/>
      <c r="AG74" s="373"/>
      <c r="AH74" s="373"/>
      <c r="AI74" s="373"/>
      <c r="AJ74" s="373"/>
      <c r="AK74" s="373"/>
      <c r="AL74" s="373"/>
      <c r="AM74" s="373"/>
      <c r="AN74" s="373"/>
      <c r="AO74" s="373"/>
      <c r="AP74" s="373"/>
      <c r="AQ74" s="373"/>
      <c r="AR74" s="373"/>
      <c r="AS74" s="373"/>
      <c r="AT74" s="373"/>
      <c r="AU74" s="373"/>
      <c r="AV74" s="373"/>
      <c r="AW74" s="373"/>
      <c r="AX74" s="374"/>
    </row>
    <row r="75" spans="1:51" ht="27" customHeight="1" x14ac:dyDescent="0.15">
      <c r="A75" s="361" t="s">
        <v>44</v>
      </c>
      <c r="B75" s="362"/>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2"/>
      <c r="AD75" s="362"/>
      <c r="AE75" s="362"/>
      <c r="AF75" s="362"/>
      <c r="AG75" s="362"/>
      <c r="AH75" s="362"/>
      <c r="AI75" s="362"/>
      <c r="AJ75" s="362"/>
      <c r="AK75" s="362"/>
      <c r="AL75" s="362"/>
      <c r="AM75" s="362"/>
      <c r="AN75" s="362"/>
      <c r="AO75" s="362"/>
      <c r="AP75" s="362"/>
      <c r="AQ75" s="362"/>
      <c r="AR75" s="362"/>
      <c r="AS75" s="362"/>
      <c r="AT75" s="362"/>
      <c r="AU75" s="362"/>
      <c r="AV75" s="362"/>
      <c r="AW75" s="362"/>
      <c r="AX75" s="363"/>
    </row>
    <row r="76" spans="1:51" ht="27" customHeight="1" x14ac:dyDescent="0.15">
      <c r="A76" s="5"/>
      <c r="B76" s="6"/>
      <c r="C76" s="364" t="s">
        <v>29</v>
      </c>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6"/>
      <c r="AD76" s="365" t="s">
        <v>33</v>
      </c>
      <c r="AE76" s="365"/>
      <c r="AF76" s="365"/>
      <c r="AG76" s="367" t="s">
        <v>28</v>
      </c>
      <c r="AH76" s="365"/>
      <c r="AI76" s="365"/>
      <c r="AJ76" s="365"/>
      <c r="AK76" s="365"/>
      <c r="AL76" s="365"/>
      <c r="AM76" s="365"/>
      <c r="AN76" s="365"/>
      <c r="AO76" s="365"/>
      <c r="AP76" s="365"/>
      <c r="AQ76" s="365"/>
      <c r="AR76" s="365"/>
      <c r="AS76" s="365"/>
      <c r="AT76" s="365"/>
      <c r="AU76" s="365"/>
      <c r="AV76" s="365"/>
      <c r="AW76" s="365"/>
      <c r="AX76" s="368"/>
    </row>
    <row r="77" spans="1:51" ht="73.900000000000006" customHeight="1" x14ac:dyDescent="0.15">
      <c r="A77" s="336" t="s">
        <v>130</v>
      </c>
      <c r="B77" s="337"/>
      <c r="C77" s="342" t="s">
        <v>131</v>
      </c>
      <c r="D77" s="343"/>
      <c r="E77" s="343"/>
      <c r="F77" s="343"/>
      <c r="G77" s="343"/>
      <c r="H77" s="343"/>
      <c r="I77" s="343"/>
      <c r="J77" s="343"/>
      <c r="K77" s="343"/>
      <c r="L77" s="343"/>
      <c r="M77" s="343"/>
      <c r="N77" s="343"/>
      <c r="O77" s="343"/>
      <c r="P77" s="343"/>
      <c r="Q77" s="343"/>
      <c r="R77" s="343"/>
      <c r="S77" s="343"/>
      <c r="T77" s="343"/>
      <c r="U77" s="343"/>
      <c r="V77" s="343"/>
      <c r="W77" s="343"/>
      <c r="X77" s="343"/>
      <c r="Y77" s="343"/>
      <c r="Z77" s="343"/>
      <c r="AA77" s="343"/>
      <c r="AB77" s="343"/>
      <c r="AC77" s="344"/>
      <c r="AD77" s="345" t="s">
        <v>589</v>
      </c>
      <c r="AE77" s="346"/>
      <c r="AF77" s="346"/>
      <c r="AG77" s="347" t="s">
        <v>609</v>
      </c>
      <c r="AH77" s="348"/>
      <c r="AI77" s="348"/>
      <c r="AJ77" s="348"/>
      <c r="AK77" s="348"/>
      <c r="AL77" s="348"/>
      <c r="AM77" s="348"/>
      <c r="AN77" s="348"/>
      <c r="AO77" s="348"/>
      <c r="AP77" s="348"/>
      <c r="AQ77" s="348"/>
      <c r="AR77" s="348"/>
      <c r="AS77" s="348"/>
      <c r="AT77" s="348"/>
      <c r="AU77" s="348"/>
      <c r="AV77" s="348"/>
      <c r="AW77" s="348"/>
      <c r="AX77" s="349"/>
    </row>
    <row r="78" spans="1:51" ht="73.900000000000006" customHeight="1" x14ac:dyDescent="0.15">
      <c r="A78" s="338"/>
      <c r="B78" s="339"/>
      <c r="C78" s="350" t="s">
        <v>34</v>
      </c>
      <c r="D78" s="351"/>
      <c r="E78" s="351"/>
      <c r="F78" s="351"/>
      <c r="G78" s="351"/>
      <c r="H78" s="351"/>
      <c r="I78" s="351"/>
      <c r="J78" s="351"/>
      <c r="K78" s="351"/>
      <c r="L78" s="351"/>
      <c r="M78" s="351"/>
      <c r="N78" s="351"/>
      <c r="O78" s="351"/>
      <c r="P78" s="351"/>
      <c r="Q78" s="351"/>
      <c r="R78" s="351"/>
      <c r="S78" s="351"/>
      <c r="T78" s="351"/>
      <c r="U78" s="351"/>
      <c r="V78" s="351"/>
      <c r="W78" s="351"/>
      <c r="X78" s="351"/>
      <c r="Y78" s="351"/>
      <c r="Z78" s="351"/>
      <c r="AA78" s="351"/>
      <c r="AB78" s="351"/>
      <c r="AC78" s="271"/>
      <c r="AD78" s="272" t="s">
        <v>589</v>
      </c>
      <c r="AE78" s="273"/>
      <c r="AF78" s="273"/>
      <c r="AG78" s="267" t="s">
        <v>610</v>
      </c>
      <c r="AH78" s="268"/>
      <c r="AI78" s="268"/>
      <c r="AJ78" s="268"/>
      <c r="AK78" s="268"/>
      <c r="AL78" s="268"/>
      <c r="AM78" s="268"/>
      <c r="AN78" s="268"/>
      <c r="AO78" s="268"/>
      <c r="AP78" s="268"/>
      <c r="AQ78" s="268"/>
      <c r="AR78" s="268"/>
      <c r="AS78" s="268"/>
      <c r="AT78" s="268"/>
      <c r="AU78" s="268"/>
      <c r="AV78" s="268"/>
      <c r="AW78" s="268"/>
      <c r="AX78" s="269"/>
    </row>
    <row r="79" spans="1:51" ht="57" customHeight="1" x14ac:dyDescent="0.15">
      <c r="A79" s="340"/>
      <c r="B79" s="341"/>
      <c r="C79" s="352" t="s">
        <v>132</v>
      </c>
      <c r="D79" s="353"/>
      <c r="E79" s="353"/>
      <c r="F79" s="353"/>
      <c r="G79" s="353"/>
      <c r="H79" s="353"/>
      <c r="I79" s="353"/>
      <c r="J79" s="353"/>
      <c r="K79" s="353"/>
      <c r="L79" s="353"/>
      <c r="M79" s="353"/>
      <c r="N79" s="353"/>
      <c r="O79" s="353"/>
      <c r="P79" s="353"/>
      <c r="Q79" s="353"/>
      <c r="R79" s="353"/>
      <c r="S79" s="353"/>
      <c r="T79" s="353"/>
      <c r="U79" s="353"/>
      <c r="V79" s="353"/>
      <c r="W79" s="353"/>
      <c r="X79" s="353"/>
      <c r="Y79" s="353"/>
      <c r="Z79" s="353"/>
      <c r="AA79" s="353"/>
      <c r="AB79" s="353"/>
      <c r="AC79" s="354"/>
      <c r="AD79" s="299" t="s">
        <v>589</v>
      </c>
      <c r="AE79" s="300"/>
      <c r="AF79" s="300"/>
      <c r="AG79" s="288" t="s">
        <v>611</v>
      </c>
      <c r="AH79" s="107"/>
      <c r="AI79" s="107"/>
      <c r="AJ79" s="107"/>
      <c r="AK79" s="107"/>
      <c r="AL79" s="107"/>
      <c r="AM79" s="107"/>
      <c r="AN79" s="107"/>
      <c r="AO79" s="107"/>
      <c r="AP79" s="107"/>
      <c r="AQ79" s="107"/>
      <c r="AR79" s="107"/>
      <c r="AS79" s="107"/>
      <c r="AT79" s="107"/>
      <c r="AU79" s="107"/>
      <c r="AV79" s="107"/>
      <c r="AW79" s="107"/>
      <c r="AX79" s="289"/>
    </row>
    <row r="80" spans="1:51" ht="27" customHeight="1" x14ac:dyDescent="0.15">
      <c r="A80" s="247" t="s">
        <v>36</v>
      </c>
      <c r="B80" s="316"/>
      <c r="C80" s="318" t="s">
        <v>38</v>
      </c>
      <c r="D80" s="282"/>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20"/>
      <c r="AD80" s="283" t="s">
        <v>589</v>
      </c>
      <c r="AE80" s="284"/>
      <c r="AF80" s="284"/>
      <c r="AG80" s="286" t="s">
        <v>642</v>
      </c>
      <c r="AH80" s="105"/>
      <c r="AI80" s="105"/>
      <c r="AJ80" s="105"/>
      <c r="AK80" s="105"/>
      <c r="AL80" s="105"/>
      <c r="AM80" s="105"/>
      <c r="AN80" s="105"/>
      <c r="AO80" s="105"/>
      <c r="AP80" s="105"/>
      <c r="AQ80" s="105"/>
      <c r="AR80" s="105"/>
      <c r="AS80" s="105"/>
      <c r="AT80" s="105"/>
      <c r="AU80" s="105"/>
      <c r="AV80" s="105"/>
      <c r="AW80" s="105"/>
      <c r="AX80" s="287"/>
    </row>
    <row r="81" spans="1:50" ht="35.25" customHeight="1" x14ac:dyDescent="0.15">
      <c r="A81" s="249"/>
      <c r="B81" s="317"/>
      <c r="C81" s="321"/>
      <c r="D81" s="322"/>
      <c r="E81" s="325" t="s">
        <v>230</v>
      </c>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7"/>
      <c r="AD81" s="272" t="s">
        <v>596</v>
      </c>
      <c r="AE81" s="273"/>
      <c r="AF81" s="328"/>
      <c r="AG81" s="288"/>
      <c r="AH81" s="107"/>
      <c r="AI81" s="107"/>
      <c r="AJ81" s="107"/>
      <c r="AK81" s="107"/>
      <c r="AL81" s="107"/>
      <c r="AM81" s="107"/>
      <c r="AN81" s="107"/>
      <c r="AO81" s="107"/>
      <c r="AP81" s="107"/>
      <c r="AQ81" s="107"/>
      <c r="AR81" s="107"/>
      <c r="AS81" s="107"/>
      <c r="AT81" s="107"/>
      <c r="AU81" s="107"/>
      <c r="AV81" s="107"/>
      <c r="AW81" s="107"/>
      <c r="AX81" s="289"/>
    </row>
    <row r="82" spans="1:50" ht="26.25" customHeight="1" x14ac:dyDescent="0.15">
      <c r="A82" s="249"/>
      <c r="B82" s="317"/>
      <c r="C82" s="323"/>
      <c r="D82" s="324"/>
      <c r="E82" s="329" t="s">
        <v>197</v>
      </c>
      <c r="F82" s="330"/>
      <c r="G82" s="330"/>
      <c r="H82" s="330"/>
      <c r="I82" s="330"/>
      <c r="J82" s="330"/>
      <c r="K82" s="330"/>
      <c r="L82" s="330"/>
      <c r="M82" s="330"/>
      <c r="N82" s="330"/>
      <c r="O82" s="330"/>
      <c r="P82" s="330"/>
      <c r="Q82" s="330"/>
      <c r="R82" s="330"/>
      <c r="S82" s="330"/>
      <c r="T82" s="330"/>
      <c r="U82" s="330"/>
      <c r="V82" s="330"/>
      <c r="W82" s="330"/>
      <c r="X82" s="330"/>
      <c r="Y82" s="330"/>
      <c r="Z82" s="330"/>
      <c r="AA82" s="330"/>
      <c r="AB82" s="330"/>
      <c r="AC82" s="331"/>
      <c r="AD82" s="332" t="s">
        <v>596</v>
      </c>
      <c r="AE82" s="333"/>
      <c r="AF82" s="333"/>
      <c r="AG82" s="288"/>
      <c r="AH82" s="107"/>
      <c r="AI82" s="107"/>
      <c r="AJ82" s="107"/>
      <c r="AK82" s="107"/>
      <c r="AL82" s="107"/>
      <c r="AM82" s="107"/>
      <c r="AN82" s="107"/>
      <c r="AO82" s="107"/>
      <c r="AP82" s="107"/>
      <c r="AQ82" s="107"/>
      <c r="AR82" s="107"/>
      <c r="AS82" s="107"/>
      <c r="AT82" s="107"/>
      <c r="AU82" s="107"/>
      <c r="AV82" s="107"/>
      <c r="AW82" s="107"/>
      <c r="AX82" s="289"/>
    </row>
    <row r="83" spans="1:50" ht="42" customHeight="1" x14ac:dyDescent="0.15">
      <c r="A83" s="249"/>
      <c r="B83" s="250"/>
      <c r="C83" s="334" t="s">
        <v>39</v>
      </c>
      <c r="D83" s="335"/>
      <c r="E83" s="335"/>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35"/>
      <c r="AD83" s="256" t="s">
        <v>589</v>
      </c>
      <c r="AE83" s="257"/>
      <c r="AF83" s="257"/>
      <c r="AG83" s="259" t="s">
        <v>643</v>
      </c>
      <c r="AH83" s="260"/>
      <c r="AI83" s="260"/>
      <c r="AJ83" s="260"/>
      <c r="AK83" s="260"/>
      <c r="AL83" s="260"/>
      <c r="AM83" s="260"/>
      <c r="AN83" s="260"/>
      <c r="AO83" s="260"/>
      <c r="AP83" s="260"/>
      <c r="AQ83" s="260"/>
      <c r="AR83" s="260"/>
      <c r="AS83" s="260"/>
      <c r="AT83" s="260"/>
      <c r="AU83" s="260"/>
      <c r="AV83" s="260"/>
      <c r="AW83" s="260"/>
      <c r="AX83" s="261"/>
    </row>
    <row r="84" spans="1:50" ht="30" customHeight="1" x14ac:dyDescent="0.15">
      <c r="A84" s="249"/>
      <c r="B84" s="250"/>
      <c r="C84" s="270" t="s">
        <v>133</v>
      </c>
      <c r="D84" s="271"/>
      <c r="E84" s="271"/>
      <c r="F84" s="271"/>
      <c r="G84" s="271"/>
      <c r="H84" s="271"/>
      <c r="I84" s="271"/>
      <c r="J84" s="271"/>
      <c r="K84" s="271"/>
      <c r="L84" s="271"/>
      <c r="M84" s="271"/>
      <c r="N84" s="271"/>
      <c r="O84" s="271"/>
      <c r="P84" s="271"/>
      <c r="Q84" s="271"/>
      <c r="R84" s="271"/>
      <c r="S84" s="271"/>
      <c r="T84" s="271"/>
      <c r="U84" s="271"/>
      <c r="V84" s="271"/>
      <c r="W84" s="271"/>
      <c r="X84" s="271"/>
      <c r="Y84" s="271"/>
      <c r="Z84" s="271"/>
      <c r="AA84" s="271"/>
      <c r="AB84" s="271"/>
      <c r="AC84" s="271"/>
      <c r="AD84" s="272" t="s">
        <v>589</v>
      </c>
      <c r="AE84" s="273"/>
      <c r="AF84" s="273"/>
      <c r="AG84" s="267" t="s">
        <v>612</v>
      </c>
      <c r="AH84" s="268"/>
      <c r="AI84" s="268"/>
      <c r="AJ84" s="268"/>
      <c r="AK84" s="268"/>
      <c r="AL84" s="268"/>
      <c r="AM84" s="268"/>
      <c r="AN84" s="268"/>
      <c r="AO84" s="268"/>
      <c r="AP84" s="268"/>
      <c r="AQ84" s="268"/>
      <c r="AR84" s="268"/>
      <c r="AS84" s="268"/>
      <c r="AT84" s="268"/>
      <c r="AU84" s="268"/>
      <c r="AV84" s="268"/>
      <c r="AW84" s="268"/>
      <c r="AX84" s="269"/>
    </row>
    <row r="85" spans="1:50" ht="26.25" customHeight="1" x14ac:dyDescent="0.15">
      <c r="A85" s="249"/>
      <c r="B85" s="250"/>
      <c r="C85" s="270" t="s">
        <v>35</v>
      </c>
      <c r="D85" s="271"/>
      <c r="E85" s="271"/>
      <c r="F85" s="271"/>
      <c r="G85" s="271"/>
      <c r="H85" s="271"/>
      <c r="I85" s="271"/>
      <c r="J85" s="271"/>
      <c r="K85" s="271"/>
      <c r="L85" s="271"/>
      <c r="M85" s="271"/>
      <c r="N85" s="271"/>
      <c r="O85" s="271"/>
      <c r="P85" s="271"/>
      <c r="Q85" s="271"/>
      <c r="R85" s="271"/>
      <c r="S85" s="271"/>
      <c r="T85" s="271"/>
      <c r="U85" s="271"/>
      <c r="V85" s="271"/>
      <c r="W85" s="271"/>
      <c r="X85" s="271"/>
      <c r="Y85" s="271"/>
      <c r="Z85" s="271"/>
      <c r="AA85" s="271"/>
      <c r="AB85" s="271"/>
      <c r="AC85" s="271"/>
      <c r="AD85" s="272" t="s">
        <v>597</v>
      </c>
      <c r="AE85" s="273"/>
      <c r="AF85" s="273"/>
      <c r="AG85" s="267" t="s">
        <v>613</v>
      </c>
      <c r="AH85" s="268"/>
      <c r="AI85" s="268"/>
      <c r="AJ85" s="268"/>
      <c r="AK85" s="268"/>
      <c r="AL85" s="268"/>
      <c r="AM85" s="268"/>
      <c r="AN85" s="268"/>
      <c r="AO85" s="268"/>
      <c r="AP85" s="268"/>
      <c r="AQ85" s="268"/>
      <c r="AR85" s="268"/>
      <c r="AS85" s="268"/>
      <c r="AT85" s="268"/>
      <c r="AU85" s="268"/>
      <c r="AV85" s="268"/>
      <c r="AW85" s="268"/>
      <c r="AX85" s="269"/>
    </row>
    <row r="86" spans="1:50" ht="30" customHeight="1" x14ac:dyDescent="0.15">
      <c r="A86" s="249"/>
      <c r="B86" s="250"/>
      <c r="C86" s="270" t="s">
        <v>40</v>
      </c>
      <c r="D86" s="271"/>
      <c r="E86" s="271"/>
      <c r="F86" s="271"/>
      <c r="G86" s="271"/>
      <c r="H86" s="271"/>
      <c r="I86" s="271"/>
      <c r="J86" s="271"/>
      <c r="K86" s="271"/>
      <c r="L86" s="271"/>
      <c r="M86" s="271"/>
      <c r="N86" s="271"/>
      <c r="O86" s="271"/>
      <c r="P86" s="271"/>
      <c r="Q86" s="271"/>
      <c r="R86" s="271"/>
      <c r="S86" s="271"/>
      <c r="T86" s="271"/>
      <c r="U86" s="271"/>
      <c r="V86" s="271"/>
      <c r="W86" s="271"/>
      <c r="X86" s="271"/>
      <c r="Y86" s="271"/>
      <c r="Z86" s="271"/>
      <c r="AA86" s="271"/>
      <c r="AB86" s="271"/>
      <c r="AC86" s="298"/>
      <c r="AD86" s="272" t="s">
        <v>589</v>
      </c>
      <c r="AE86" s="273"/>
      <c r="AF86" s="273"/>
      <c r="AG86" s="267" t="s">
        <v>614</v>
      </c>
      <c r="AH86" s="268"/>
      <c r="AI86" s="268"/>
      <c r="AJ86" s="268"/>
      <c r="AK86" s="268"/>
      <c r="AL86" s="268"/>
      <c r="AM86" s="268"/>
      <c r="AN86" s="268"/>
      <c r="AO86" s="268"/>
      <c r="AP86" s="268"/>
      <c r="AQ86" s="268"/>
      <c r="AR86" s="268"/>
      <c r="AS86" s="268"/>
      <c r="AT86" s="268"/>
      <c r="AU86" s="268"/>
      <c r="AV86" s="268"/>
      <c r="AW86" s="268"/>
      <c r="AX86" s="269"/>
    </row>
    <row r="87" spans="1:50" ht="26.25" customHeight="1" x14ac:dyDescent="0.15">
      <c r="A87" s="249"/>
      <c r="B87" s="250"/>
      <c r="C87" s="270" t="s">
        <v>208</v>
      </c>
      <c r="D87" s="271"/>
      <c r="E87" s="271"/>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98"/>
      <c r="AD87" s="299" t="s">
        <v>597</v>
      </c>
      <c r="AE87" s="300"/>
      <c r="AF87" s="300"/>
      <c r="AG87" s="301" t="s">
        <v>613</v>
      </c>
      <c r="AH87" s="302"/>
      <c r="AI87" s="302"/>
      <c r="AJ87" s="302"/>
      <c r="AK87" s="302"/>
      <c r="AL87" s="302"/>
      <c r="AM87" s="302"/>
      <c r="AN87" s="302"/>
      <c r="AO87" s="302"/>
      <c r="AP87" s="302"/>
      <c r="AQ87" s="302"/>
      <c r="AR87" s="302"/>
      <c r="AS87" s="302"/>
      <c r="AT87" s="302"/>
      <c r="AU87" s="302"/>
      <c r="AV87" s="302"/>
      <c r="AW87" s="302"/>
      <c r="AX87" s="303"/>
    </row>
    <row r="88" spans="1:50" ht="26.25" customHeight="1" x14ac:dyDescent="0.15">
      <c r="A88" s="249"/>
      <c r="B88" s="250"/>
      <c r="C88" s="355" t="s">
        <v>209</v>
      </c>
      <c r="D88" s="356"/>
      <c r="E88" s="356"/>
      <c r="F88" s="356"/>
      <c r="G88" s="356"/>
      <c r="H88" s="356"/>
      <c r="I88" s="356"/>
      <c r="J88" s="356"/>
      <c r="K88" s="356"/>
      <c r="L88" s="356"/>
      <c r="M88" s="356"/>
      <c r="N88" s="356"/>
      <c r="O88" s="356"/>
      <c r="P88" s="356"/>
      <c r="Q88" s="356"/>
      <c r="R88" s="356"/>
      <c r="S88" s="356"/>
      <c r="T88" s="356"/>
      <c r="U88" s="356"/>
      <c r="V88" s="356"/>
      <c r="W88" s="356"/>
      <c r="X88" s="356"/>
      <c r="Y88" s="356"/>
      <c r="Z88" s="356"/>
      <c r="AA88" s="356"/>
      <c r="AB88" s="356"/>
      <c r="AC88" s="357"/>
      <c r="AD88" s="272" t="s">
        <v>597</v>
      </c>
      <c r="AE88" s="273"/>
      <c r="AF88" s="328"/>
      <c r="AG88" s="267" t="s">
        <v>613</v>
      </c>
      <c r="AH88" s="268"/>
      <c r="AI88" s="268"/>
      <c r="AJ88" s="268"/>
      <c r="AK88" s="268"/>
      <c r="AL88" s="268"/>
      <c r="AM88" s="268"/>
      <c r="AN88" s="268"/>
      <c r="AO88" s="268"/>
      <c r="AP88" s="268"/>
      <c r="AQ88" s="268"/>
      <c r="AR88" s="268"/>
      <c r="AS88" s="268"/>
      <c r="AT88" s="268"/>
      <c r="AU88" s="268"/>
      <c r="AV88" s="268"/>
      <c r="AW88" s="268"/>
      <c r="AX88" s="269"/>
    </row>
    <row r="89" spans="1:50" ht="26.25" customHeight="1" x14ac:dyDescent="0.15">
      <c r="A89" s="251"/>
      <c r="B89" s="252"/>
      <c r="C89" s="358" t="s">
        <v>199</v>
      </c>
      <c r="D89" s="359"/>
      <c r="E89" s="359"/>
      <c r="F89" s="359"/>
      <c r="G89" s="359"/>
      <c r="H89" s="359"/>
      <c r="I89" s="359"/>
      <c r="J89" s="359"/>
      <c r="K89" s="359"/>
      <c r="L89" s="359"/>
      <c r="M89" s="359"/>
      <c r="N89" s="359"/>
      <c r="O89" s="359"/>
      <c r="P89" s="359"/>
      <c r="Q89" s="359"/>
      <c r="R89" s="359"/>
      <c r="S89" s="359"/>
      <c r="T89" s="359"/>
      <c r="U89" s="359"/>
      <c r="V89" s="359"/>
      <c r="W89" s="359"/>
      <c r="X89" s="359"/>
      <c r="Y89" s="359"/>
      <c r="Z89" s="359"/>
      <c r="AA89" s="359"/>
      <c r="AB89" s="359"/>
      <c r="AC89" s="360"/>
      <c r="AD89" s="292" t="s">
        <v>597</v>
      </c>
      <c r="AE89" s="293"/>
      <c r="AF89" s="294"/>
      <c r="AG89" s="295" t="s">
        <v>613</v>
      </c>
      <c r="AH89" s="296"/>
      <c r="AI89" s="296"/>
      <c r="AJ89" s="296"/>
      <c r="AK89" s="296"/>
      <c r="AL89" s="296"/>
      <c r="AM89" s="296"/>
      <c r="AN89" s="296"/>
      <c r="AO89" s="296"/>
      <c r="AP89" s="296"/>
      <c r="AQ89" s="296"/>
      <c r="AR89" s="296"/>
      <c r="AS89" s="296"/>
      <c r="AT89" s="296"/>
      <c r="AU89" s="296"/>
      <c r="AV89" s="296"/>
      <c r="AW89" s="296"/>
      <c r="AX89" s="297"/>
    </row>
    <row r="90" spans="1:50" ht="42" customHeight="1" x14ac:dyDescent="0.15">
      <c r="A90" s="247" t="s">
        <v>37</v>
      </c>
      <c r="B90" s="248"/>
      <c r="C90" s="253" t="s">
        <v>200</v>
      </c>
      <c r="D90" s="254"/>
      <c r="E90" s="254"/>
      <c r="F90" s="254"/>
      <c r="G90" s="254"/>
      <c r="H90" s="254"/>
      <c r="I90" s="254"/>
      <c r="J90" s="254"/>
      <c r="K90" s="254"/>
      <c r="L90" s="254"/>
      <c r="M90" s="254"/>
      <c r="N90" s="254"/>
      <c r="O90" s="254"/>
      <c r="P90" s="254"/>
      <c r="Q90" s="254"/>
      <c r="R90" s="254"/>
      <c r="S90" s="254"/>
      <c r="T90" s="254"/>
      <c r="U90" s="254"/>
      <c r="V90" s="254"/>
      <c r="W90" s="254"/>
      <c r="X90" s="254"/>
      <c r="Y90" s="254"/>
      <c r="Z90" s="254"/>
      <c r="AA90" s="254"/>
      <c r="AB90" s="254"/>
      <c r="AC90" s="255"/>
      <c r="AD90" s="256" t="s">
        <v>589</v>
      </c>
      <c r="AE90" s="257"/>
      <c r="AF90" s="258"/>
      <c r="AG90" s="259" t="s">
        <v>615</v>
      </c>
      <c r="AH90" s="260"/>
      <c r="AI90" s="260"/>
      <c r="AJ90" s="260"/>
      <c r="AK90" s="260"/>
      <c r="AL90" s="260"/>
      <c r="AM90" s="260"/>
      <c r="AN90" s="260"/>
      <c r="AO90" s="260"/>
      <c r="AP90" s="260"/>
      <c r="AQ90" s="260"/>
      <c r="AR90" s="260"/>
      <c r="AS90" s="260"/>
      <c r="AT90" s="260"/>
      <c r="AU90" s="260"/>
      <c r="AV90" s="260"/>
      <c r="AW90" s="260"/>
      <c r="AX90" s="261"/>
    </row>
    <row r="91" spans="1:50" ht="35.25" customHeight="1" x14ac:dyDescent="0.15">
      <c r="A91" s="249"/>
      <c r="B91" s="250"/>
      <c r="C91" s="262" t="s">
        <v>42</v>
      </c>
      <c r="D91" s="263"/>
      <c r="E91" s="263"/>
      <c r="F91" s="263"/>
      <c r="G91" s="263"/>
      <c r="H91" s="263"/>
      <c r="I91" s="263"/>
      <c r="J91" s="263"/>
      <c r="K91" s="263"/>
      <c r="L91" s="263"/>
      <c r="M91" s="263"/>
      <c r="N91" s="263"/>
      <c r="O91" s="263"/>
      <c r="P91" s="263"/>
      <c r="Q91" s="263"/>
      <c r="R91" s="263"/>
      <c r="S91" s="263"/>
      <c r="T91" s="263"/>
      <c r="U91" s="263"/>
      <c r="V91" s="263"/>
      <c r="W91" s="263"/>
      <c r="X91" s="263"/>
      <c r="Y91" s="263"/>
      <c r="Z91" s="263"/>
      <c r="AA91" s="263"/>
      <c r="AB91" s="263"/>
      <c r="AC91" s="264"/>
      <c r="AD91" s="265" t="s">
        <v>597</v>
      </c>
      <c r="AE91" s="266"/>
      <c r="AF91" s="266"/>
      <c r="AG91" s="267" t="s">
        <v>613</v>
      </c>
      <c r="AH91" s="268"/>
      <c r="AI91" s="268"/>
      <c r="AJ91" s="268"/>
      <c r="AK91" s="268"/>
      <c r="AL91" s="268"/>
      <c r="AM91" s="268"/>
      <c r="AN91" s="268"/>
      <c r="AO91" s="268"/>
      <c r="AP91" s="268"/>
      <c r="AQ91" s="268"/>
      <c r="AR91" s="268"/>
      <c r="AS91" s="268"/>
      <c r="AT91" s="268"/>
      <c r="AU91" s="268"/>
      <c r="AV91" s="268"/>
      <c r="AW91" s="268"/>
      <c r="AX91" s="269"/>
    </row>
    <row r="92" spans="1:50" ht="42" customHeight="1" x14ac:dyDescent="0.15">
      <c r="A92" s="249"/>
      <c r="B92" s="250"/>
      <c r="C92" s="270" t="s">
        <v>167</v>
      </c>
      <c r="D92" s="271"/>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2" t="s">
        <v>589</v>
      </c>
      <c r="AE92" s="273"/>
      <c r="AF92" s="273"/>
      <c r="AG92" s="267" t="s">
        <v>618</v>
      </c>
      <c r="AH92" s="268"/>
      <c r="AI92" s="268"/>
      <c r="AJ92" s="268"/>
      <c r="AK92" s="268"/>
      <c r="AL92" s="268"/>
      <c r="AM92" s="268"/>
      <c r="AN92" s="268"/>
      <c r="AO92" s="268"/>
      <c r="AP92" s="268"/>
      <c r="AQ92" s="268"/>
      <c r="AR92" s="268"/>
      <c r="AS92" s="268"/>
      <c r="AT92" s="268"/>
      <c r="AU92" s="268"/>
      <c r="AV92" s="268"/>
      <c r="AW92" s="268"/>
      <c r="AX92" s="269"/>
    </row>
    <row r="93" spans="1:50" ht="42" customHeight="1" x14ac:dyDescent="0.15">
      <c r="A93" s="251"/>
      <c r="B93" s="252"/>
      <c r="C93" s="270" t="s">
        <v>41</v>
      </c>
      <c r="D93" s="271"/>
      <c r="E93" s="271"/>
      <c r="F93" s="271"/>
      <c r="G93" s="271"/>
      <c r="H93" s="271"/>
      <c r="I93" s="271"/>
      <c r="J93" s="271"/>
      <c r="K93" s="271"/>
      <c r="L93" s="271"/>
      <c r="M93" s="271"/>
      <c r="N93" s="271"/>
      <c r="O93" s="271"/>
      <c r="P93" s="271"/>
      <c r="Q93" s="271"/>
      <c r="R93" s="271"/>
      <c r="S93" s="271"/>
      <c r="T93" s="271"/>
      <c r="U93" s="271"/>
      <c r="V93" s="271"/>
      <c r="W93" s="271"/>
      <c r="X93" s="271"/>
      <c r="Y93" s="271"/>
      <c r="Z93" s="271"/>
      <c r="AA93" s="271"/>
      <c r="AB93" s="271"/>
      <c r="AC93" s="271"/>
      <c r="AD93" s="272" t="s">
        <v>589</v>
      </c>
      <c r="AE93" s="273"/>
      <c r="AF93" s="273"/>
      <c r="AG93" s="290" t="s">
        <v>618</v>
      </c>
      <c r="AH93" s="110"/>
      <c r="AI93" s="110"/>
      <c r="AJ93" s="110"/>
      <c r="AK93" s="110"/>
      <c r="AL93" s="110"/>
      <c r="AM93" s="110"/>
      <c r="AN93" s="110"/>
      <c r="AO93" s="110"/>
      <c r="AP93" s="110"/>
      <c r="AQ93" s="110"/>
      <c r="AR93" s="110"/>
      <c r="AS93" s="110"/>
      <c r="AT93" s="110"/>
      <c r="AU93" s="110"/>
      <c r="AV93" s="110"/>
      <c r="AW93" s="110"/>
      <c r="AX93" s="291"/>
    </row>
    <row r="94" spans="1:50" ht="41.25" customHeight="1" x14ac:dyDescent="0.15">
      <c r="A94" s="276" t="s">
        <v>54</v>
      </c>
      <c r="B94" s="277"/>
      <c r="C94" s="280" t="s">
        <v>134</v>
      </c>
      <c r="D94" s="281"/>
      <c r="E94" s="281"/>
      <c r="F94" s="281"/>
      <c r="G94" s="281"/>
      <c r="H94" s="281"/>
      <c r="I94" s="281"/>
      <c r="J94" s="281"/>
      <c r="K94" s="281"/>
      <c r="L94" s="281"/>
      <c r="M94" s="281"/>
      <c r="N94" s="281"/>
      <c r="O94" s="281"/>
      <c r="P94" s="281"/>
      <c r="Q94" s="281"/>
      <c r="R94" s="281"/>
      <c r="S94" s="281"/>
      <c r="T94" s="281"/>
      <c r="U94" s="281"/>
      <c r="V94" s="281"/>
      <c r="W94" s="281"/>
      <c r="X94" s="281"/>
      <c r="Y94" s="281"/>
      <c r="Z94" s="281"/>
      <c r="AA94" s="281"/>
      <c r="AB94" s="281"/>
      <c r="AC94" s="282"/>
      <c r="AD94" s="283" t="s">
        <v>597</v>
      </c>
      <c r="AE94" s="284"/>
      <c r="AF94" s="285"/>
      <c r="AG94" s="286" t="s">
        <v>642</v>
      </c>
      <c r="AH94" s="105"/>
      <c r="AI94" s="105"/>
      <c r="AJ94" s="105"/>
      <c r="AK94" s="105"/>
      <c r="AL94" s="105"/>
      <c r="AM94" s="105"/>
      <c r="AN94" s="105"/>
      <c r="AO94" s="105"/>
      <c r="AP94" s="105"/>
      <c r="AQ94" s="105"/>
      <c r="AR94" s="105"/>
      <c r="AS94" s="105"/>
      <c r="AT94" s="105"/>
      <c r="AU94" s="105"/>
      <c r="AV94" s="105"/>
      <c r="AW94" s="105"/>
      <c r="AX94" s="287"/>
    </row>
    <row r="95" spans="1:50" ht="19.7" customHeight="1" x14ac:dyDescent="0.15">
      <c r="A95" s="278"/>
      <c r="B95" s="279"/>
      <c r="C95" s="665" t="s">
        <v>0</v>
      </c>
      <c r="D95" s="666"/>
      <c r="E95" s="666"/>
      <c r="F95" s="666"/>
      <c r="G95" s="666"/>
      <c r="H95" s="666"/>
      <c r="I95" s="666"/>
      <c r="J95" s="666"/>
      <c r="K95" s="666"/>
      <c r="L95" s="666"/>
      <c r="M95" s="666"/>
      <c r="N95" s="666"/>
      <c r="O95" s="662" t="s">
        <v>562</v>
      </c>
      <c r="P95" s="663"/>
      <c r="Q95" s="663"/>
      <c r="R95" s="663"/>
      <c r="S95" s="663"/>
      <c r="T95" s="663"/>
      <c r="U95" s="663"/>
      <c r="V95" s="663"/>
      <c r="W95" s="663"/>
      <c r="X95" s="663"/>
      <c r="Y95" s="663"/>
      <c r="Z95" s="663"/>
      <c r="AA95" s="663"/>
      <c r="AB95" s="663"/>
      <c r="AC95" s="663"/>
      <c r="AD95" s="663"/>
      <c r="AE95" s="663"/>
      <c r="AF95" s="664"/>
      <c r="AG95" s="288"/>
      <c r="AH95" s="107"/>
      <c r="AI95" s="107"/>
      <c r="AJ95" s="107"/>
      <c r="AK95" s="107"/>
      <c r="AL95" s="107"/>
      <c r="AM95" s="107"/>
      <c r="AN95" s="107"/>
      <c r="AO95" s="107"/>
      <c r="AP95" s="107"/>
      <c r="AQ95" s="107"/>
      <c r="AR95" s="107"/>
      <c r="AS95" s="107"/>
      <c r="AT95" s="107"/>
      <c r="AU95" s="107"/>
      <c r="AV95" s="107"/>
      <c r="AW95" s="107"/>
      <c r="AX95" s="289"/>
    </row>
    <row r="96" spans="1:50" ht="24.75" customHeight="1" x14ac:dyDescent="0.15">
      <c r="A96" s="278"/>
      <c r="B96" s="279"/>
      <c r="C96" s="655"/>
      <c r="D96" s="656"/>
      <c r="E96" s="274"/>
      <c r="F96" s="274"/>
      <c r="G96" s="274"/>
      <c r="H96" s="275"/>
      <c r="I96" s="275"/>
      <c r="J96" s="657"/>
      <c r="K96" s="657"/>
      <c r="L96" s="657"/>
      <c r="M96" s="275"/>
      <c r="N96" s="658"/>
      <c r="O96" s="659"/>
      <c r="P96" s="660"/>
      <c r="Q96" s="660"/>
      <c r="R96" s="660"/>
      <c r="S96" s="660"/>
      <c r="T96" s="660"/>
      <c r="U96" s="660"/>
      <c r="V96" s="660"/>
      <c r="W96" s="660"/>
      <c r="X96" s="660"/>
      <c r="Y96" s="660"/>
      <c r="Z96" s="660"/>
      <c r="AA96" s="660"/>
      <c r="AB96" s="660"/>
      <c r="AC96" s="660"/>
      <c r="AD96" s="660"/>
      <c r="AE96" s="660"/>
      <c r="AF96" s="661"/>
      <c r="AG96" s="288"/>
      <c r="AH96" s="107"/>
      <c r="AI96" s="107"/>
      <c r="AJ96" s="107"/>
      <c r="AK96" s="107"/>
      <c r="AL96" s="107"/>
      <c r="AM96" s="107"/>
      <c r="AN96" s="107"/>
      <c r="AO96" s="107"/>
      <c r="AP96" s="107"/>
      <c r="AQ96" s="107"/>
      <c r="AR96" s="107"/>
      <c r="AS96" s="107"/>
      <c r="AT96" s="107"/>
      <c r="AU96" s="107"/>
      <c r="AV96" s="107"/>
      <c r="AW96" s="107"/>
      <c r="AX96" s="289"/>
    </row>
    <row r="97" spans="1:51" ht="67.5" customHeight="1" x14ac:dyDescent="0.15">
      <c r="A97" s="247" t="s">
        <v>45</v>
      </c>
      <c r="B97" s="677"/>
      <c r="C97" s="206" t="s">
        <v>49</v>
      </c>
      <c r="D97" s="506"/>
      <c r="E97" s="506"/>
      <c r="F97" s="507"/>
      <c r="G97" s="680" t="s">
        <v>617</v>
      </c>
      <c r="H97" s="680"/>
      <c r="I97" s="680"/>
      <c r="J97" s="680"/>
      <c r="K97" s="680"/>
      <c r="L97" s="680"/>
      <c r="M97" s="680"/>
      <c r="N97" s="680"/>
      <c r="O97" s="680"/>
      <c r="P97" s="680"/>
      <c r="Q97" s="680"/>
      <c r="R97" s="680"/>
      <c r="S97" s="680"/>
      <c r="T97" s="680"/>
      <c r="U97" s="680"/>
      <c r="V97" s="680"/>
      <c r="W97" s="680"/>
      <c r="X97" s="680"/>
      <c r="Y97" s="680"/>
      <c r="Z97" s="680"/>
      <c r="AA97" s="680"/>
      <c r="AB97" s="680"/>
      <c r="AC97" s="680"/>
      <c r="AD97" s="680"/>
      <c r="AE97" s="680"/>
      <c r="AF97" s="680"/>
      <c r="AG97" s="680"/>
      <c r="AH97" s="680"/>
      <c r="AI97" s="680"/>
      <c r="AJ97" s="680"/>
      <c r="AK97" s="680"/>
      <c r="AL97" s="680"/>
      <c r="AM97" s="680"/>
      <c r="AN97" s="680"/>
      <c r="AO97" s="680"/>
      <c r="AP97" s="680"/>
      <c r="AQ97" s="680"/>
      <c r="AR97" s="680"/>
      <c r="AS97" s="680"/>
      <c r="AT97" s="680"/>
      <c r="AU97" s="680"/>
      <c r="AV97" s="680"/>
      <c r="AW97" s="680"/>
      <c r="AX97" s="681"/>
    </row>
    <row r="98" spans="1:51" ht="67.5" customHeight="1" thickBot="1" x14ac:dyDescent="0.2">
      <c r="A98" s="678"/>
      <c r="B98" s="679"/>
      <c r="C98" s="682" t="s">
        <v>53</v>
      </c>
      <c r="D98" s="683"/>
      <c r="E98" s="683"/>
      <c r="F98" s="684"/>
      <c r="G98" s="685" t="s">
        <v>616</v>
      </c>
      <c r="H98" s="685"/>
      <c r="I98" s="685"/>
      <c r="J98" s="685"/>
      <c r="K98" s="685"/>
      <c r="L98" s="685"/>
      <c r="M98" s="685"/>
      <c r="N98" s="685"/>
      <c r="O98" s="685"/>
      <c r="P98" s="685"/>
      <c r="Q98" s="685"/>
      <c r="R98" s="685"/>
      <c r="S98" s="685"/>
      <c r="T98" s="685"/>
      <c r="U98" s="685"/>
      <c r="V98" s="685"/>
      <c r="W98" s="685"/>
      <c r="X98" s="685"/>
      <c r="Y98" s="685"/>
      <c r="Z98" s="685"/>
      <c r="AA98" s="685"/>
      <c r="AB98" s="685"/>
      <c r="AC98" s="685"/>
      <c r="AD98" s="685"/>
      <c r="AE98" s="685"/>
      <c r="AF98" s="685"/>
      <c r="AG98" s="685"/>
      <c r="AH98" s="685"/>
      <c r="AI98" s="685"/>
      <c r="AJ98" s="685"/>
      <c r="AK98" s="685"/>
      <c r="AL98" s="685"/>
      <c r="AM98" s="685"/>
      <c r="AN98" s="685"/>
      <c r="AO98" s="685"/>
      <c r="AP98" s="685"/>
      <c r="AQ98" s="685"/>
      <c r="AR98" s="685"/>
      <c r="AS98" s="685"/>
      <c r="AT98" s="685"/>
      <c r="AU98" s="685"/>
      <c r="AV98" s="685"/>
      <c r="AW98" s="685"/>
      <c r="AX98" s="686"/>
    </row>
    <row r="99" spans="1:51" ht="24" customHeight="1" x14ac:dyDescent="0.15">
      <c r="A99" s="667" t="s">
        <v>30</v>
      </c>
      <c r="B99" s="668"/>
      <c r="C99" s="668"/>
      <c r="D99" s="668"/>
      <c r="E99" s="668"/>
      <c r="F99" s="668"/>
      <c r="G99" s="668"/>
      <c r="H99" s="668"/>
      <c r="I99" s="668"/>
      <c r="J99" s="668"/>
      <c r="K99" s="668"/>
      <c r="L99" s="668"/>
      <c r="M99" s="668"/>
      <c r="N99" s="668"/>
      <c r="O99" s="668"/>
      <c r="P99" s="668"/>
      <c r="Q99" s="668"/>
      <c r="R99" s="668"/>
      <c r="S99" s="668"/>
      <c r="T99" s="668"/>
      <c r="U99" s="668"/>
      <c r="V99" s="668"/>
      <c r="W99" s="668"/>
      <c r="X99" s="668"/>
      <c r="Y99" s="668"/>
      <c r="Z99" s="668"/>
      <c r="AA99" s="668"/>
      <c r="AB99" s="668"/>
      <c r="AC99" s="668"/>
      <c r="AD99" s="668"/>
      <c r="AE99" s="668"/>
      <c r="AF99" s="668"/>
      <c r="AG99" s="668"/>
      <c r="AH99" s="668"/>
      <c r="AI99" s="668"/>
      <c r="AJ99" s="668"/>
      <c r="AK99" s="668"/>
      <c r="AL99" s="668"/>
      <c r="AM99" s="668"/>
      <c r="AN99" s="668"/>
      <c r="AO99" s="668"/>
      <c r="AP99" s="668"/>
      <c r="AQ99" s="668"/>
      <c r="AR99" s="668"/>
      <c r="AS99" s="668"/>
      <c r="AT99" s="668"/>
      <c r="AU99" s="668"/>
      <c r="AV99" s="668"/>
      <c r="AW99" s="668"/>
      <c r="AX99" s="669"/>
    </row>
    <row r="100" spans="1:51" ht="67.5" customHeight="1" thickBot="1" x14ac:dyDescent="0.2">
      <c r="A100" s="670" t="s">
        <v>598</v>
      </c>
      <c r="B100" s="671"/>
      <c r="C100" s="671"/>
      <c r="D100" s="671"/>
      <c r="E100" s="671"/>
      <c r="F100" s="671"/>
      <c r="G100" s="671"/>
      <c r="H100" s="671"/>
      <c r="I100" s="671"/>
      <c r="J100" s="671"/>
      <c r="K100" s="671"/>
      <c r="L100" s="671"/>
      <c r="M100" s="671"/>
      <c r="N100" s="671"/>
      <c r="O100" s="671"/>
      <c r="P100" s="671"/>
      <c r="Q100" s="671"/>
      <c r="R100" s="671"/>
      <c r="S100" s="671"/>
      <c r="T100" s="671"/>
      <c r="U100" s="671"/>
      <c r="V100" s="671"/>
      <c r="W100" s="671"/>
      <c r="X100" s="671"/>
      <c r="Y100" s="671"/>
      <c r="Z100" s="671"/>
      <c r="AA100" s="671"/>
      <c r="AB100" s="671"/>
      <c r="AC100" s="671"/>
      <c r="AD100" s="671"/>
      <c r="AE100" s="671"/>
      <c r="AF100" s="671"/>
      <c r="AG100" s="671"/>
      <c r="AH100" s="671"/>
      <c r="AI100" s="671"/>
      <c r="AJ100" s="671"/>
      <c r="AK100" s="671"/>
      <c r="AL100" s="671"/>
      <c r="AM100" s="671"/>
      <c r="AN100" s="671"/>
      <c r="AO100" s="671"/>
      <c r="AP100" s="671"/>
      <c r="AQ100" s="671"/>
      <c r="AR100" s="671"/>
      <c r="AS100" s="671"/>
      <c r="AT100" s="671"/>
      <c r="AU100" s="671"/>
      <c r="AV100" s="671"/>
      <c r="AW100" s="671"/>
      <c r="AX100" s="672"/>
    </row>
    <row r="101" spans="1:51" ht="24.75" customHeight="1" x14ac:dyDescent="0.15">
      <c r="A101" s="673" t="s">
        <v>31</v>
      </c>
      <c r="B101" s="674"/>
      <c r="C101" s="674"/>
      <c r="D101" s="674"/>
      <c r="E101" s="674"/>
      <c r="F101" s="674"/>
      <c r="G101" s="674"/>
      <c r="H101" s="674"/>
      <c r="I101" s="674"/>
      <c r="J101" s="674"/>
      <c r="K101" s="674"/>
      <c r="L101" s="674"/>
      <c r="M101" s="674"/>
      <c r="N101" s="674"/>
      <c r="O101" s="674"/>
      <c r="P101" s="674"/>
      <c r="Q101" s="674"/>
      <c r="R101" s="674"/>
      <c r="S101" s="674"/>
      <c r="T101" s="674"/>
      <c r="U101" s="674"/>
      <c r="V101" s="674"/>
      <c r="W101" s="674"/>
      <c r="X101" s="674"/>
      <c r="Y101" s="674"/>
      <c r="Z101" s="674"/>
      <c r="AA101" s="674"/>
      <c r="AB101" s="674"/>
      <c r="AC101" s="674"/>
      <c r="AD101" s="674"/>
      <c r="AE101" s="674"/>
      <c r="AF101" s="674"/>
      <c r="AG101" s="674"/>
      <c r="AH101" s="674"/>
      <c r="AI101" s="674"/>
      <c r="AJ101" s="674"/>
      <c r="AK101" s="674"/>
      <c r="AL101" s="674"/>
      <c r="AM101" s="674"/>
      <c r="AN101" s="674"/>
      <c r="AO101" s="674"/>
      <c r="AP101" s="674"/>
      <c r="AQ101" s="674"/>
      <c r="AR101" s="674"/>
      <c r="AS101" s="674"/>
      <c r="AT101" s="674"/>
      <c r="AU101" s="674"/>
      <c r="AV101" s="674"/>
      <c r="AW101" s="674"/>
      <c r="AX101" s="675"/>
    </row>
    <row r="102" spans="1:51" ht="67.5" customHeight="1" thickBot="1" x14ac:dyDescent="0.2">
      <c r="A102" s="231" t="s">
        <v>649</v>
      </c>
      <c r="B102" s="232"/>
      <c r="C102" s="232"/>
      <c r="D102" s="232"/>
      <c r="E102" s="233"/>
      <c r="F102" s="676" t="s">
        <v>650</v>
      </c>
      <c r="G102" s="671"/>
      <c r="H102" s="671"/>
      <c r="I102" s="671"/>
      <c r="J102" s="671"/>
      <c r="K102" s="671"/>
      <c r="L102" s="671"/>
      <c r="M102" s="671"/>
      <c r="N102" s="671"/>
      <c r="O102" s="671"/>
      <c r="P102" s="671"/>
      <c r="Q102" s="671"/>
      <c r="R102" s="671"/>
      <c r="S102" s="671"/>
      <c r="T102" s="671"/>
      <c r="U102" s="671"/>
      <c r="V102" s="671"/>
      <c r="W102" s="671"/>
      <c r="X102" s="671"/>
      <c r="Y102" s="671"/>
      <c r="Z102" s="671"/>
      <c r="AA102" s="671"/>
      <c r="AB102" s="671"/>
      <c r="AC102" s="671"/>
      <c r="AD102" s="671"/>
      <c r="AE102" s="671"/>
      <c r="AF102" s="671"/>
      <c r="AG102" s="671"/>
      <c r="AH102" s="671"/>
      <c r="AI102" s="671"/>
      <c r="AJ102" s="671"/>
      <c r="AK102" s="671"/>
      <c r="AL102" s="671"/>
      <c r="AM102" s="671"/>
      <c r="AN102" s="671"/>
      <c r="AO102" s="671"/>
      <c r="AP102" s="671"/>
      <c r="AQ102" s="671"/>
      <c r="AR102" s="671"/>
      <c r="AS102" s="671"/>
      <c r="AT102" s="671"/>
      <c r="AU102" s="671"/>
      <c r="AV102" s="671"/>
      <c r="AW102" s="671"/>
      <c r="AX102" s="672"/>
    </row>
    <row r="103" spans="1:51" ht="24.75" customHeight="1" x14ac:dyDescent="0.15">
      <c r="A103" s="673" t="s">
        <v>43</v>
      </c>
      <c r="B103" s="674"/>
      <c r="C103" s="674"/>
      <c r="D103" s="674"/>
      <c r="E103" s="674"/>
      <c r="F103" s="674"/>
      <c r="G103" s="674"/>
      <c r="H103" s="674"/>
      <c r="I103" s="674"/>
      <c r="J103" s="674"/>
      <c r="K103" s="674"/>
      <c r="L103" s="674"/>
      <c r="M103" s="674"/>
      <c r="N103" s="674"/>
      <c r="O103" s="674"/>
      <c r="P103" s="674"/>
      <c r="Q103" s="674"/>
      <c r="R103" s="674"/>
      <c r="S103" s="674"/>
      <c r="T103" s="674"/>
      <c r="U103" s="674"/>
      <c r="V103" s="674"/>
      <c r="W103" s="674"/>
      <c r="X103" s="674"/>
      <c r="Y103" s="674"/>
      <c r="Z103" s="674"/>
      <c r="AA103" s="674"/>
      <c r="AB103" s="674"/>
      <c r="AC103" s="674"/>
      <c r="AD103" s="674"/>
      <c r="AE103" s="674"/>
      <c r="AF103" s="674"/>
      <c r="AG103" s="674"/>
      <c r="AH103" s="674"/>
      <c r="AI103" s="674"/>
      <c r="AJ103" s="674"/>
      <c r="AK103" s="674"/>
      <c r="AL103" s="674"/>
      <c r="AM103" s="674"/>
      <c r="AN103" s="674"/>
      <c r="AO103" s="674"/>
      <c r="AP103" s="674"/>
      <c r="AQ103" s="674"/>
      <c r="AR103" s="674"/>
      <c r="AS103" s="674"/>
      <c r="AT103" s="674"/>
      <c r="AU103" s="674"/>
      <c r="AV103" s="674"/>
      <c r="AW103" s="674"/>
      <c r="AX103" s="675"/>
    </row>
    <row r="104" spans="1:51" ht="66" customHeight="1" thickBot="1" x14ac:dyDescent="0.2">
      <c r="A104" s="231" t="s">
        <v>231</v>
      </c>
      <c r="B104" s="232"/>
      <c r="C104" s="232"/>
      <c r="D104" s="232"/>
      <c r="E104" s="233"/>
      <c r="F104" s="234" t="s">
        <v>661</v>
      </c>
      <c r="G104" s="235"/>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6"/>
    </row>
    <row r="105" spans="1:51" ht="24.75" customHeight="1" x14ac:dyDescent="0.15">
      <c r="A105" s="237" t="s">
        <v>32</v>
      </c>
      <c r="B105" s="238"/>
      <c r="C105" s="238"/>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38"/>
      <c r="AP105" s="238"/>
      <c r="AQ105" s="238"/>
      <c r="AR105" s="238"/>
      <c r="AS105" s="238"/>
      <c r="AT105" s="238"/>
      <c r="AU105" s="238"/>
      <c r="AV105" s="238"/>
      <c r="AW105" s="238"/>
      <c r="AX105" s="239"/>
    </row>
    <row r="106" spans="1:51" ht="67.5" customHeight="1" thickBot="1" x14ac:dyDescent="0.2">
      <c r="A106" s="240"/>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2"/>
    </row>
    <row r="107" spans="1:51" ht="24.75" customHeight="1" x14ac:dyDescent="0.15">
      <c r="A107" s="243" t="s">
        <v>211</v>
      </c>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c r="AT107" s="244"/>
      <c r="AU107" s="244"/>
      <c r="AV107" s="244"/>
      <c r="AW107" s="244"/>
      <c r="AX107" s="245"/>
    </row>
    <row r="108" spans="1:51" ht="24.75" customHeight="1" x14ac:dyDescent="0.15">
      <c r="A108" s="246" t="s">
        <v>245</v>
      </c>
      <c r="B108" s="81"/>
      <c r="C108" s="81"/>
      <c r="D108" s="82"/>
      <c r="E108" s="227" t="s">
        <v>570</v>
      </c>
      <c r="F108" s="228"/>
      <c r="G108" s="228"/>
      <c r="H108" s="228"/>
      <c r="I108" s="228"/>
      <c r="J108" s="228"/>
      <c r="K108" s="228"/>
      <c r="L108" s="228"/>
      <c r="M108" s="228"/>
      <c r="N108" s="228"/>
      <c r="O108" s="228"/>
      <c r="P108" s="229"/>
      <c r="Q108" s="227"/>
      <c r="R108" s="228"/>
      <c r="S108" s="228"/>
      <c r="T108" s="228"/>
      <c r="U108" s="228"/>
      <c r="V108" s="228"/>
      <c r="W108" s="228"/>
      <c r="X108" s="228"/>
      <c r="Y108" s="228"/>
      <c r="Z108" s="228"/>
      <c r="AA108" s="228"/>
      <c r="AB108" s="229"/>
      <c r="AC108" s="227"/>
      <c r="AD108" s="228"/>
      <c r="AE108" s="228"/>
      <c r="AF108" s="228"/>
      <c r="AG108" s="228"/>
      <c r="AH108" s="228"/>
      <c r="AI108" s="228"/>
      <c r="AJ108" s="228"/>
      <c r="AK108" s="228"/>
      <c r="AL108" s="228"/>
      <c r="AM108" s="228"/>
      <c r="AN108" s="229"/>
      <c r="AO108" s="227"/>
      <c r="AP108" s="228"/>
      <c r="AQ108" s="228"/>
      <c r="AR108" s="228"/>
      <c r="AS108" s="228"/>
      <c r="AT108" s="228"/>
      <c r="AU108" s="228"/>
      <c r="AV108" s="228"/>
      <c r="AW108" s="228"/>
      <c r="AX108" s="230"/>
      <c r="AY108" s="68"/>
    </row>
    <row r="109" spans="1:51" ht="24.75" customHeight="1" x14ac:dyDescent="0.15">
      <c r="A109" s="174" t="s">
        <v>244</v>
      </c>
      <c r="B109" s="174"/>
      <c r="C109" s="174"/>
      <c r="D109" s="174"/>
      <c r="E109" s="227" t="s">
        <v>570</v>
      </c>
      <c r="F109" s="228"/>
      <c r="G109" s="228"/>
      <c r="H109" s="228"/>
      <c r="I109" s="228"/>
      <c r="J109" s="228"/>
      <c r="K109" s="228"/>
      <c r="L109" s="228"/>
      <c r="M109" s="228"/>
      <c r="N109" s="228"/>
      <c r="O109" s="228"/>
      <c r="P109" s="229"/>
      <c r="Q109" s="227"/>
      <c r="R109" s="228"/>
      <c r="S109" s="228"/>
      <c r="T109" s="228"/>
      <c r="U109" s="228"/>
      <c r="V109" s="228"/>
      <c r="W109" s="228"/>
      <c r="X109" s="228"/>
      <c r="Y109" s="228"/>
      <c r="Z109" s="228"/>
      <c r="AA109" s="228"/>
      <c r="AB109" s="229"/>
      <c r="AC109" s="227"/>
      <c r="AD109" s="228"/>
      <c r="AE109" s="228"/>
      <c r="AF109" s="228"/>
      <c r="AG109" s="228"/>
      <c r="AH109" s="228"/>
      <c r="AI109" s="228"/>
      <c r="AJ109" s="228"/>
      <c r="AK109" s="228"/>
      <c r="AL109" s="228"/>
      <c r="AM109" s="228"/>
      <c r="AN109" s="229"/>
      <c r="AO109" s="227"/>
      <c r="AP109" s="228"/>
      <c r="AQ109" s="228"/>
      <c r="AR109" s="228"/>
      <c r="AS109" s="228"/>
      <c r="AT109" s="228"/>
      <c r="AU109" s="228"/>
      <c r="AV109" s="228"/>
      <c r="AW109" s="228"/>
      <c r="AX109" s="230"/>
    </row>
    <row r="110" spans="1:51" ht="24.75" customHeight="1" x14ac:dyDescent="0.15">
      <c r="A110" s="174" t="s">
        <v>243</v>
      </c>
      <c r="B110" s="174"/>
      <c r="C110" s="174"/>
      <c r="D110" s="174"/>
      <c r="E110" s="227" t="s">
        <v>570</v>
      </c>
      <c r="F110" s="228"/>
      <c r="G110" s="228"/>
      <c r="H110" s="228"/>
      <c r="I110" s="228"/>
      <c r="J110" s="228"/>
      <c r="K110" s="228"/>
      <c r="L110" s="228"/>
      <c r="M110" s="228"/>
      <c r="N110" s="228"/>
      <c r="O110" s="228"/>
      <c r="P110" s="229"/>
      <c r="Q110" s="227"/>
      <c r="R110" s="228"/>
      <c r="S110" s="228"/>
      <c r="T110" s="228"/>
      <c r="U110" s="228"/>
      <c r="V110" s="228"/>
      <c r="W110" s="228"/>
      <c r="X110" s="228"/>
      <c r="Y110" s="228"/>
      <c r="Z110" s="228"/>
      <c r="AA110" s="228"/>
      <c r="AB110" s="229"/>
      <c r="AC110" s="227"/>
      <c r="AD110" s="228"/>
      <c r="AE110" s="228"/>
      <c r="AF110" s="228"/>
      <c r="AG110" s="228"/>
      <c r="AH110" s="228"/>
      <c r="AI110" s="228"/>
      <c r="AJ110" s="228"/>
      <c r="AK110" s="228"/>
      <c r="AL110" s="228"/>
      <c r="AM110" s="228"/>
      <c r="AN110" s="229"/>
      <c r="AO110" s="227"/>
      <c r="AP110" s="228"/>
      <c r="AQ110" s="228"/>
      <c r="AR110" s="228"/>
      <c r="AS110" s="228"/>
      <c r="AT110" s="228"/>
      <c r="AU110" s="228"/>
      <c r="AV110" s="228"/>
      <c r="AW110" s="228"/>
      <c r="AX110" s="230"/>
    </row>
    <row r="111" spans="1:51" ht="24.75" customHeight="1" x14ac:dyDescent="0.15">
      <c r="A111" s="174" t="s">
        <v>242</v>
      </c>
      <c r="B111" s="174"/>
      <c r="C111" s="174"/>
      <c r="D111" s="174"/>
      <c r="E111" s="227" t="s">
        <v>570</v>
      </c>
      <c r="F111" s="228"/>
      <c r="G111" s="228"/>
      <c r="H111" s="228"/>
      <c r="I111" s="228"/>
      <c r="J111" s="228"/>
      <c r="K111" s="228"/>
      <c r="L111" s="228"/>
      <c r="M111" s="228"/>
      <c r="N111" s="228"/>
      <c r="O111" s="228"/>
      <c r="P111" s="229"/>
      <c r="Q111" s="227"/>
      <c r="R111" s="228"/>
      <c r="S111" s="228"/>
      <c r="T111" s="228"/>
      <c r="U111" s="228"/>
      <c r="V111" s="228"/>
      <c r="W111" s="228"/>
      <c r="X111" s="228"/>
      <c r="Y111" s="228"/>
      <c r="Z111" s="228"/>
      <c r="AA111" s="228"/>
      <c r="AB111" s="229"/>
      <c r="AC111" s="227"/>
      <c r="AD111" s="228"/>
      <c r="AE111" s="228"/>
      <c r="AF111" s="228"/>
      <c r="AG111" s="228"/>
      <c r="AH111" s="228"/>
      <c r="AI111" s="228"/>
      <c r="AJ111" s="228"/>
      <c r="AK111" s="228"/>
      <c r="AL111" s="228"/>
      <c r="AM111" s="228"/>
      <c r="AN111" s="229"/>
      <c r="AO111" s="227"/>
      <c r="AP111" s="228"/>
      <c r="AQ111" s="228"/>
      <c r="AR111" s="228"/>
      <c r="AS111" s="228"/>
      <c r="AT111" s="228"/>
      <c r="AU111" s="228"/>
      <c r="AV111" s="228"/>
      <c r="AW111" s="228"/>
      <c r="AX111" s="230"/>
    </row>
    <row r="112" spans="1:51" ht="24.75" customHeight="1" x14ac:dyDescent="0.15">
      <c r="A112" s="174" t="s">
        <v>241</v>
      </c>
      <c r="B112" s="174"/>
      <c r="C112" s="174"/>
      <c r="D112" s="174"/>
      <c r="E112" s="227" t="s">
        <v>570</v>
      </c>
      <c r="F112" s="228"/>
      <c r="G112" s="228"/>
      <c r="H112" s="228"/>
      <c r="I112" s="228"/>
      <c r="J112" s="228"/>
      <c r="K112" s="228"/>
      <c r="L112" s="228"/>
      <c r="M112" s="228"/>
      <c r="N112" s="228"/>
      <c r="O112" s="228"/>
      <c r="P112" s="229"/>
      <c r="Q112" s="227"/>
      <c r="R112" s="228"/>
      <c r="S112" s="228"/>
      <c r="T112" s="228"/>
      <c r="U112" s="228"/>
      <c r="V112" s="228"/>
      <c r="W112" s="228"/>
      <c r="X112" s="228"/>
      <c r="Y112" s="228"/>
      <c r="Z112" s="228"/>
      <c r="AA112" s="228"/>
      <c r="AB112" s="229"/>
      <c r="AC112" s="227"/>
      <c r="AD112" s="228"/>
      <c r="AE112" s="228"/>
      <c r="AF112" s="228"/>
      <c r="AG112" s="228"/>
      <c r="AH112" s="228"/>
      <c r="AI112" s="228"/>
      <c r="AJ112" s="228"/>
      <c r="AK112" s="228"/>
      <c r="AL112" s="228"/>
      <c r="AM112" s="228"/>
      <c r="AN112" s="229"/>
      <c r="AO112" s="227"/>
      <c r="AP112" s="228"/>
      <c r="AQ112" s="228"/>
      <c r="AR112" s="228"/>
      <c r="AS112" s="228"/>
      <c r="AT112" s="228"/>
      <c r="AU112" s="228"/>
      <c r="AV112" s="228"/>
      <c r="AW112" s="228"/>
      <c r="AX112" s="230"/>
    </row>
    <row r="113" spans="1:50" ht="24.75" customHeight="1" x14ac:dyDescent="0.15">
      <c r="A113" s="174" t="s">
        <v>240</v>
      </c>
      <c r="B113" s="174"/>
      <c r="C113" s="174"/>
      <c r="D113" s="174"/>
      <c r="E113" s="227" t="s">
        <v>586</v>
      </c>
      <c r="F113" s="228"/>
      <c r="G113" s="228"/>
      <c r="H113" s="228"/>
      <c r="I113" s="228"/>
      <c r="J113" s="228"/>
      <c r="K113" s="228"/>
      <c r="L113" s="228"/>
      <c r="M113" s="228"/>
      <c r="N113" s="228"/>
      <c r="O113" s="228"/>
      <c r="P113" s="229"/>
      <c r="Q113" s="227"/>
      <c r="R113" s="228"/>
      <c r="S113" s="228"/>
      <c r="T113" s="228"/>
      <c r="U113" s="228"/>
      <c r="V113" s="228"/>
      <c r="W113" s="228"/>
      <c r="X113" s="228"/>
      <c r="Y113" s="228"/>
      <c r="Z113" s="228"/>
      <c r="AA113" s="228"/>
      <c r="AB113" s="229"/>
      <c r="AC113" s="227"/>
      <c r="AD113" s="228"/>
      <c r="AE113" s="228"/>
      <c r="AF113" s="228"/>
      <c r="AG113" s="228"/>
      <c r="AH113" s="228"/>
      <c r="AI113" s="228"/>
      <c r="AJ113" s="228"/>
      <c r="AK113" s="228"/>
      <c r="AL113" s="228"/>
      <c r="AM113" s="228"/>
      <c r="AN113" s="229"/>
      <c r="AO113" s="227"/>
      <c r="AP113" s="228"/>
      <c r="AQ113" s="228"/>
      <c r="AR113" s="228"/>
      <c r="AS113" s="228"/>
      <c r="AT113" s="228"/>
      <c r="AU113" s="228"/>
      <c r="AV113" s="228"/>
      <c r="AW113" s="228"/>
      <c r="AX113" s="230"/>
    </row>
    <row r="114" spans="1:50" ht="24.75" customHeight="1" x14ac:dyDescent="0.15">
      <c r="A114" s="174" t="s">
        <v>239</v>
      </c>
      <c r="B114" s="174"/>
      <c r="C114" s="174"/>
      <c r="D114" s="174"/>
      <c r="E114" s="227" t="s">
        <v>587</v>
      </c>
      <c r="F114" s="228"/>
      <c r="G114" s="228"/>
      <c r="H114" s="228"/>
      <c r="I114" s="228"/>
      <c r="J114" s="228"/>
      <c r="K114" s="228"/>
      <c r="L114" s="228"/>
      <c r="M114" s="228"/>
      <c r="N114" s="228"/>
      <c r="O114" s="228"/>
      <c r="P114" s="229"/>
      <c r="Q114" s="227"/>
      <c r="R114" s="228"/>
      <c r="S114" s="228"/>
      <c r="T114" s="228"/>
      <c r="U114" s="228"/>
      <c r="V114" s="228"/>
      <c r="W114" s="228"/>
      <c r="X114" s="228"/>
      <c r="Y114" s="228"/>
      <c r="Z114" s="228"/>
      <c r="AA114" s="228"/>
      <c r="AB114" s="229"/>
      <c r="AC114" s="227"/>
      <c r="AD114" s="228"/>
      <c r="AE114" s="228"/>
      <c r="AF114" s="228"/>
      <c r="AG114" s="228"/>
      <c r="AH114" s="228"/>
      <c r="AI114" s="228"/>
      <c r="AJ114" s="228"/>
      <c r="AK114" s="228"/>
      <c r="AL114" s="228"/>
      <c r="AM114" s="228"/>
      <c r="AN114" s="229"/>
      <c r="AO114" s="227"/>
      <c r="AP114" s="228"/>
      <c r="AQ114" s="228"/>
      <c r="AR114" s="228"/>
      <c r="AS114" s="228"/>
      <c r="AT114" s="228"/>
      <c r="AU114" s="228"/>
      <c r="AV114" s="228"/>
      <c r="AW114" s="228"/>
      <c r="AX114" s="230"/>
    </row>
    <row r="115" spans="1:50" ht="24.75" customHeight="1" x14ac:dyDescent="0.15">
      <c r="A115" s="174" t="s">
        <v>238</v>
      </c>
      <c r="B115" s="174"/>
      <c r="C115" s="174"/>
      <c r="D115" s="174"/>
      <c r="E115" s="227" t="s">
        <v>588</v>
      </c>
      <c r="F115" s="228"/>
      <c r="G115" s="228"/>
      <c r="H115" s="228"/>
      <c r="I115" s="228"/>
      <c r="J115" s="228"/>
      <c r="K115" s="228"/>
      <c r="L115" s="228"/>
      <c r="M115" s="228"/>
      <c r="N115" s="228"/>
      <c r="O115" s="228"/>
      <c r="P115" s="229"/>
      <c r="Q115" s="227"/>
      <c r="R115" s="228"/>
      <c r="S115" s="228"/>
      <c r="T115" s="228"/>
      <c r="U115" s="228"/>
      <c r="V115" s="228"/>
      <c r="W115" s="228"/>
      <c r="X115" s="228"/>
      <c r="Y115" s="228"/>
      <c r="Z115" s="228"/>
      <c r="AA115" s="228"/>
      <c r="AB115" s="229"/>
      <c r="AC115" s="227"/>
      <c r="AD115" s="228"/>
      <c r="AE115" s="228"/>
      <c r="AF115" s="228"/>
      <c r="AG115" s="228"/>
      <c r="AH115" s="228"/>
      <c r="AI115" s="228"/>
      <c r="AJ115" s="228"/>
      <c r="AK115" s="228"/>
      <c r="AL115" s="228"/>
      <c r="AM115" s="228"/>
      <c r="AN115" s="229"/>
      <c r="AO115" s="227"/>
      <c r="AP115" s="228"/>
      <c r="AQ115" s="228"/>
      <c r="AR115" s="228"/>
      <c r="AS115" s="228"/>
      <c r="AT115" s="228"/>
      <c r="AU115" s="228"/>
      <c r="AV115" s="228"/>
      <c r="AW115" s="228"/>
      <c r="AX115" s="230"/>
    </row>
    <row r="116" spans="1:50" ht="24.75" customHeight="1" x14ac:dyDescent="0.15">
      <c r="A116" s="174" t="s">
        <v>383</v>
      </c>
      <c r="B116" s="174"/>
      <c r="C116" s="174"/>
      <c r="D116" s="174"/>
      <c r="E116" s="88" t="s">
        <v>564</v>
      </c>
      <c r="F116" s="78"/>
      <c r="G116" s="78"/>
      <c r="H116" s="71" t="str">
        <f>IF(E116="","","-")</f>
        <v>-</v>
      </c>
      <c r="I116" s="78"/>
      <c r="J116" s="78"/>
      <c r="K116" s="71" t="str">
        <f>IF(I116="","","-")</f>
        <v/>
      </c>
      <c r="L116" s="89">
        <v>130</v>
      </c>
      <c r="M116" s="89"/>
      <c r="N116" s="71" t="str">
        <f>IF(O116="","","-")</f>
        <v/>
      </c>
      <c r="O116" s="90"/>
      <c r="P116" s="91"/>
      <c r="Q116" s="88"/>
      <c r="R116" s="78"/>
      <c r="S116" s="78"/>
      <c r="T116" s="71" t="str">
        <f>IF(Q116="","","-")</f>
        <v/>
      </c>
      <c r="U116" s="78"/>
      <c r="V116" s="78"/>
      <c r="W116" s="71" t="str">
        <f>IF(U116="","","-")</f>
        <v/>
      </c>
      <c r="X116" s="89"/>
      <c r="Y116" s="89"/>
      <c r="Z116" s="71" t="str">
        <f>IF(AA116="","","-")</f>
        <v/>
      </c>
      <c r="AA116" s="90"/>
      <c r="AB116" s="91"/>
      <c r="AC116" s="88"/>
      <c r="AD116" s="78"/>
      <c r="AE116" s="78"/>
      <c r="AF116" s="71" t="str">
        <f>IF(AC116="","","-")</f>
        <v/>
      </c>
      <c r="AG116" s="78"/>
      <c r="AH116" s="78"/>
      <c r="AI116" s="71" t="str">
        <f>IF(AG116="","","-")</f>
        <v/>
      </c>
      <c r="AJ116" s="89"/>
      <c r="AK116" s="89"/>
      <c r="AL116" s="71" t="str">
        <f>IF(AM116="","","-")</f>
        <v/>
      </c>
      <c r="AM116" s="90"/>
      <c r="AN116" s="91"/>
      <c r="AO116" s="88"/>
      <c r="AP116" s="78"/>
      <c r="AQ116" s="71" t="str">
        <f>IF(AO116="","","-")</f>
        <v/>
      </c>
      <c r="AR116" s="78"/>
      <c r="AS116" s="78"/>
      <c r="AT116" s="71" t="str">
        <f>IF(AR116="","","-")</f>
        <v/>
      </c>
      <c r="AU116" s="89"/>
      <c r="AV116" s="89"/>
      <c r="AW116" s="71" t="str">
        <f>IF(AX116="","","-")</f>
        <v/>
      </c>
      <c r="AX116" s="74"/>
    </row>
    <row r="117" spans="1:50" ht="24.75" customHeight="1" x14ac:dyDescent="0.15">
      <c r="A117" s="174" t="s">
        <v>555</v>
      </c>
      <c r="B117" s="174"/>
      <c r="C117" s="174"/>
      <c r="D117" s="174"/>
      <c r="E117" s="88" t="s">
        <v>564</v>
      </c>
      <c r="F117" s="78"/>
      <c r="G117" s="78"/>
      <c r="H117" s="71"/>
      <c r="I117" s="78"/>
      <c r="J117" s="78"/>
      <c r="K117" s="71"/>
      <c r="L117" s="89">
        <v>131</v>
      </c>
      <c r="M117" s="89"/>
      <c r="N117" s="71" t="str">
        <f>IF(O117="","","-")</f>
        <v/>
      </c>
      <c r="O117" s="90"/>
      <c r="P117" s="91"/>
      <c r="Q117" s="88"/>
      <c r="R117" s="78"/>
      <c r="S117" s="78"/>
      <c r="T117" s="71" t="str">
        <f>IF(Q117="","","-")</f>
        <v/>
      </c>
      <c r="U117" s="78"/>
      <c r="V117" s="78"/>
      <c r="W117" s="71" t="str">
        <f>IF(U117="","","-")</f>
        <v/>
      </c>
      <c r="X117" s="89"/>
      <c r="Y117" s="89"/>
      <c r="Z117" s="71" t="str">
        <f>IF(AA117="","","-")</f>
        <v/>
      </c>
      <c r="AA117" s="90"/>
      <c r="AB117" s="91"/>
      <c r="AC117" s="88"/>
      <c r="AD117" s="78"/>
      <c r="AE117" s="78"/>
      <c r="AF117" s="71" t="str">
        <f>IF(AC117="","","-")</f>
        <v/>
      </c>
      <c r="AG117" s="78"/>
      <c r="AH117" s="78"/>
      <c r="AI117" s="71" t="str">
        <f>IF(AG117="","","-")</f>
        <v/>
      </c>
      <c r="AJ117" s="89"/>
      <c r="AK117" s="89"/>
      <c r="AL117" s="71" t="str">
        <f>IF(AM117="","","-")</f>
        <v/>
      </c>
      <c r="AM117" s="90"/>
      <c r="AN117" s="91"/>
      <c r="AO117" s="88"/>
      <c r="AP117" s="78"/>
      <c r="AQ117" s="71" t="str">
        <f>IF(AO117="","","-")</f>
        <v/>
      </c>
      <c r="AR117" s="78"/>
      <c r="AS117" s="78"/>
      <c r="AT117" s="71" t="str">
        <f>IF(AR117="","","-")</f>
        <v/>
      </c>
      <c r="AU117" s="89"/>
      <c r="AV117" s="89"/>
      <c r="AW117" s="71" t="str">
        <f>IF(AX117="","","-")</f>
        <v/>
      </c>
      <c r="AX117" s="74"/>
    </row>
    <row r="118" spans="1:50" ht="24.75" customHeight="1" x14ac:dyDescent="0.15">
      <c r="A118" s="174" t="s">
        <v>351</v>
      </c>
      <c r="B118" s="174"/>
      <c r="C118" s="174"/>
      <c r="D118" s="174"/>
      <c r="E118" s="76">
        <v>2021</v>
      </c>
      <c r="F118" s="77"/>
      <c r="G118" s="78" t="s">
        <v>590</v>
      </c>
      <c r="H118" s="78"/>
      <c r="I118" s="78"/>
      <c r="J118" s="77">
        <v>20</v>
      </c>
      <c r="K118" s="77"/>
      <c r="L118" s="89">
        <v>146</v>
      </c>
      <c r="M118" s="89"/>
      <c r="N118" s="89"/>
      <c r="O118" s="77"/>
      <c r="P118" s="77"/>
      <c r="Q118" s="76"/>
      <c r="R118" s="77"/>
      <c r="S118" s="78"/>
      <c r="T118" s="78"/>
      <c r="U118" s="78"/>
      <c r="V118" s="77"/>
      <c r="W118" s="77"/>
      <c r="X118" s="89"/>
      <c r="Y118" s="89"/>
      <c r="Z118" s="89"/>
      <c r="AA118" s="77"/>
      <c r="AB118" s="214"/>
      <c r="AC118" s="76"/>
      <c r="AD118" s="77"/>
      <c r="AE118" s="78"/>
      <c r="AF118" s="78"/>
      <c r="AG118" s="78"/>
      <c r="AH118" s="77"/>
      <c r="AI118" s="77"/>
      <c r="AJ118" s="89"/>
      <c r="AK118" s="89"/>
      <c r="AL118" s="89"/>
      <c r="AM118" s="77"/>
      <c r="AN118" s="214"/>
      <c r="AO118" s="76"/>
      <c r="AP118" s="77"/>
      <c r="AQ118" s="78"/>
      <c r="AR118" s="78"/>
      <c r="AS118" s="78"/>
      <c r="AT118" s="77"/>
      <c r="AU118" s="77"/>
      <c r="AV118" s="89"/>
      <c r="AW118" s="89"/>
      <c r="AX118" s="74"/>
    </row>
    <row r="119" spans="1:50" ht="28.35" customHeight="1" x14ac:dyDescent="0.15">
      <c r="A119" s="215" t="s">
        <v>232</v>
      </c>
      <c r="B119" s="216"/>
      <c r="C119" s="216"/>
      <c r="D119" s="216"/>
      <c r="E119" s="216"/>
      <c r="F119" s="217"/>
      <c r="G119" s="59" t="s">
        <v>557</v>
      </c>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0" ht="28.35" customHeight="1" x14ac:dyDescent="0.15">
      <c r="A120" s="215"/>
      <c r="B120" s="216"/>
      <c r="C120" s="216"/>
      <c r="D120" s="216"/>
      <c r="E120" s="216"/>
      <c r="F120" s="217"/>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0" ht="28.35" customHeight="1" x14ac:dyDescent="0.15">
      <c r="A121" s="215"/>
      <c r="B121" s="216"/>
      <c r="C121" s="216"/>
      <c r="D121" s="216"/>
      <c r="E121" s="216"/>
      <c r="F121" s="217"/>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0" ht="28.35" customHeight="1" x14ac:dyDescent="0.15">
      <c r="A122" s="215"/>
      <c r="B122" s="216"/>
      <c r="C122" s="216"/>
      <c r="D122" s="216"/>
      <c r="E122" s="216"/>
      <c r="F122" s="217"/>
      <c r="G122" s="34"/>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6"/>
    </row>
    <row r="123" spans="1:50" ht="27.75" customHeight="1" x14ac:dyDescent="0.15">
      <c r="A123" s="215"/>
      <c r="B123" s="216"/>
      <c r="C123" s="216"/>
      <c r="D123" s="216"/>
      <c r="E123" s="216"/>
      <c r="F123" s="217"/>
      <c r="G123" s="34"/>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6"/>
    </row>
    <row r="124" spans="1:50" ht="28.35" customHeight="1" x14ac:dyDescent="0.15">
      <c r="A124" s="215"/>
      <c r="B124" s="216"/>
      <c r="C124" s="216"/>
      <c r="D124" s="216"/>
      <c r="E124" s="216"/>
      <c r="F124" s="217"/>
      <c r="G124" s="34"/>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6"/>
    </row>
    <row r="125" spans="1:50" ht="28.35" customHeight="1" x14ac:dyDescent="0.15">
      <c r="A125" s="215"/>
      <c r="B125" s="216"/>
      <c r="C125" s="216"/>
      <c r="D125" s="216"/>
      <c r="E125" s="216"/>
      <c r="F125" s="217"/>
      <c r="G125" s="34"/>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6"/>
    </row>
    <row r="126" spans="1:50" ht="27.75" customHeight="1" x14ac:dyDescent="0.15">
      <c r="A126" s="215"/>
      <c r="B126" s="216"/>
      <c r="C126" s="216"/>
      <c r="D126" s="216"/>
      <c r="E126" s="216"/>
      <c r="F126" s="217"/>
      <c r="G126" s="34"/>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6"/>
    </row>
    <row r="127" spans="1:50" ht="28.35" customHeight="1" x14ac:dyDescent="0.15">
      <c r="A127" s="215"/>
      <c r="B127" s="216"/>
      <c r="C127" s="216"/>
      <c r="D127" s="216"/>
      <c r="E127" s="216"/>
      <c r="F127" s="217"/>
      <c r="G127" s="34"/>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6"/>
    </row>
    <row r="128" spans="1:50" ht="28.35" customHeight="1" x14ac:dyDescent="0.15">
      <c r="A128" s="215"/>
      <c r="B128" s="216"/>
      <c r="C128" s="216"/>
      <c r="D128" s="216"/>
      <c r="E128" s="216"/>
      <c r="F128" s="217"/>
      <c r="G128" s="34"/>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6"/>
    </row>
    <row r="129" spans="1:50" ht="28.35" customHeight="1" x14ac:dyDescent="0.15">
      <c r="A129" s="215"/>
      <c r="B129" s="216"/>
      <c r="C129" s="216"/>
      <c r="D129" s="216"/>
      <c r="E129" s="216"/>
      <c r="F129" s="217"/>
      <c r="G129" s="34"/>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6"/>
    </row>
    <row r="130" spans="1:50" ht="28.35" customHeight="1" x14ac:dyDescent="0.15">
      <c r="A130" s="215"/>
      <c r="B130" s="216"/>
      <c r="C130" s="216"/>
      <c r="D130" s="216"/>
      <c r="E130" s="216"/>
      <c r="F130" s="217"/>
      <c r="G130" s="34"/>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6"/>
    </row>
    <row r="131" spans="1:50" ht="28.35" customHeight="1" x14ac:dyDescent="0.15">
      <c r="A131" s="215"/>
      <c r="B131" s="216"/>
      <c r="C131" s="216"/>
      <c r="D131" s="216"/>
      <c r="E131" s="216"/>
      <c r="F131" s="217"/>
      <c r="G131" s="34"/>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6"/>
    </row>
    <row r="132" spans="1:50" ht="27.75" customHeight="1" x14ac:dyDescent="0.15">
      <c r="A132" s="215"/>
      <c r="B132" s="216"/>
      <c r="C132" s="216"/>
      <c r="D132" s="216"/>
      <c r="E132" s="216"/>
      <c r="F132" s="217"/>
      <c r="G132" s="34"/>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6"/>
    </row>
    <row r="133" spans="1:50" ht="28.35" customHeight="1" x14ac:dyDescent="0.15">
      <c r="A133" s="215"/>
      <c r="B133" s="216"/>
      <c r="C133" s="216"/>
      <c r="D133" s="216"/>
      <c r="E133" s="216"/>
      <c r="F133" s="217"/>
      <c r="G133" s="34"/>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6"/>
    </row>
    <row r="134" spans="1:50" ht="28.35" customHeight="1" x14ac:dyDescent="0.15">
      <c r="A134" s="215"/>
      <c r="B134" s="216"/>
      <c r="C134" s="216"/>
      <c r="D134" s="216"/>
      <c r="E134" s="216"/>
      <c r="F134" s="217"/>
      <c r="G134" s="34"/>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6"/>
    </row>
    <row r="135" spans="1:50" ht="28.35" customHeight="1" x14ac:dyDescent="0.15">
      <c r="A135" s="215"/>
      <c r="B135" s="216"/>
      <c r="C135" s="216"/>
      <c r="D135" s="216"/>
      <c r="E135" s="216"/>
      <c r="F135" s="217"/>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6"/>
    </row>
    <row r="136" spans="1:50" ht="52.5" customHeight="1" x14ac:dyDescent="0.15">
      <c r="A136" s="215"/>
      <c r="B136" s="216"/>
      <c r="C136" s="216"/>
      <c r="D136" s="216"/>
      <c r="E136" s="216"/>
      <c r="F136" s="217"/>
      <c r="G136" s="34"/>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6"/>
    </row>
    <row r="137" spans="1:50" ht="52.5" customHeight="1" x14ac:dyDescent="0.15">
      <c r="A137" s="215"/>
      <c r="B137" s="216"/>
      <c r="C137" s="216"/>
      <c r="D137" s="216"/>
      <c r="E137" s="216"/>
      <c r="F137" s="217"/>
      <c r="G137" s="34"/>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6"/>
    </row>
    <row r="138" spans="1:50" ht="52.5" customHeight="1" x14ac:dyDescent="0.15">
      <c r="A138" s="215"/>
      <c r="B138" s="216"/>
      <c r="C138" s="216"/>
      <c r="D138" s="216"/>
      <c r="E138" s="216"/>
      <c r="F138" s="217"/>
      <c r="G138" s="34"/>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6"/>
    </row>
    <row r="139" spans="1:50" ht="29.25" customHeight="1" x14ac:dyDescent="0.15">
      <c r="A139" s="215"/>
      <c r="B139" s="216"/>
      <c r="C139" s="216"/>
      <c r="D139" s="216"/>
      <c r="E139" s="216"/>
      <c r="F139" s="217"/>
      <c r="G139" s="34"/>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6"/>
    </row>
    <row r="140" spans="1:50" ht="18.399999999999999" customHeight="1" x14ac:dyDescent="0.15">
      <c r="A140" s="215"/>
      <c r="B140" s="216"/>
      <c r="C140" s="216"/>
      <c r="D140" s="216"/>
      <c r="E140" s="216"/>
      <c r="F140" s="217"/>
      <c r="G140" s="34"/>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6"/>
    </row>
    <row r="141" spans="1:50" ht="35.25" customHeight="1" x14ac:dyDescent="0.15">
      <c r="A141" s="215"/>
      <c r="B141" s="216"/>
      <c r="C141" s="216"/>
      <c r="D141" s="216"/>
      <c r="E141" s="216"/>
      <c r="F141" s="217"/>
      <c r="G141" s="34"/>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6"/>
    </row>
    <row r="142" spans="1:50" ht="30" customHeight="1" x14ac:dyDescent="0.15">
      <c r="A142" s="215"/>
      <c r="B142" s="216"/>
      <c r="C142" s="216"/>
      <c r="D142" s="216"/>
      <c r="E142" s="216"/>
      <c r="F142" s="217"/>
      <c r="G142" s="34"/>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6"/>
    </row>
    <row r="143" spans="1:50" ht="24.75" customHeight="1" x14ac:dyDescent="0.15">
      <c r="A143" s="215"/>
      <c r="B143" s="216"/>
      <c r="C143" s="216"/>
      <c r="D143" s="216"/>
      <c r="E143" s="216"/>
      <c r="F143" s="217"/>
      <c r="G143" s="34"/>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6"/>
    </row>
    <row r="144" spans="1:50" ht="24.75" customHeight="1" x14ac:dyDescent="0.15">
      <c r="A144" s="215"/>
      <c r="B144" s="216"/>
      <c r="C144" s="216"/>
      <c r="D144" s="216"/>
      <c r="E144" s="216"/>
      <c r="F144" s="217"/>
      <c r="G144" s="34"/>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6"/>
    </row>
    <row r="145" spans="1:51" ht="24.75" customHeight="1" x14ac:dyDescent="0.15">
      <c r="A145" s="215"/>
      <c r="B145" s="216"/>
      <c r="C145" s="216"/>
      <c r="D145" s="216"/>
      <c r="E145" s="216"/>
      <c r="F145" s="217"/>
      <c r="G145" s="34"/>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6"/>
    </row>
    <row r="146" spans="1:51" ht="24.75" customHeight="1" x14ac:dyDescent="0.15">
      <c r="A146" s="215"/>
      <c r="B146" s="216"/>
      <c r="C146" s="216"/>
      <c r="D146" s="216"/>
      <c r="E146" s="216"/>
      <c r="F146" s="217"/>
      <c r="G146" s="34"/>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6"/>
    </row>
    <row r="147" spans="1:51" ht="24.75" customHeight="1" x14ac:dyDescent="0.15">
      <c r="A147" s="215"/>
      <c r="B147" s="216"/>
      <c r="C147" s="216"/>
      <c r="D147" s="216"/>
      <c r="E147" s="216"/>
      <c r="F147" s="217"/>
      <c r="G147" s="34"/>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6"/>
    </row>
    <row r="148" spans="1:51" ht="24.75" customHeight="1" x14ac:dyDescent="0.15">
      <c r="A148" s="215"/>
      <c r="B148" s="216"/>
      <c r="C148" s="216"/>
      <c r="D148" s="216"/>
      <c r="E148" s="216"/>
      <c r="F148" s="217"/>
      <c r="G148" s="34"/>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6"/>
    </row>
    <row r="149" spans="1:51" ht="24.75" customHeight="1" x14ac:dyDescent="0.15">
      <c r="A149" s="215"/>
      <c r="B149" s="216"/>
      <c r="C149" s="216"/>
      <c r="D149" s="216"/>
      <c r="E149" s="216"/>
      <c r="F149" s="217"/>
      <c r="G149" s="34"/>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6"/>
    </row>
    <row r="150" spans="1:51" ht="24.75" customHeight="1" x14ac:dyDescent="0.15">
      <c r="A150" s="215"/>
      <c r="B150" s="216"/>
      <c r="C150" s="216"/>
      <c r="D150" s="216"/>
      <c r="E150" s="216"/>
      <c r="F150" s="217"/>
      <c r="G150" s="34"/>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6"/>
    </row>
    <row r="151" spans="1:51" ht="24.75" customHeight="1" x14ac:dyDescent="0.15">
      <c r="A151" s="215"/>
      <c r="B151" s="216"/>
      <c r="C151" s="216"/>
      <c r="D151" s="216"/>
      <c r="E151" s="216"/>
      <c r="F151" s="217"/>
      <c r="G151" s="34"/>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6"/>
    </row>
    <row r="152" spans="1:51" ht="24.75" customHeight="1" x14ac:dyDescent="0.15">
      <c r="A152" s="215"/>
      <c r="B152" s="216"/>
      <c r="C152" s="216"/>
      <c r="D152" s="216"/>
      <c r="E152" s="216"/>
      <c r="F152" s="217"/>
      <c r="G152" s="34"/>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6"/>
    </row>
    <row r="153" spans="1:51" ht="24.75" customHeight="1" x14ac:dyDescent="0.15">
      <c r="A153" s="215"/>
      <c r="B153" s="216"/>
      <c r="C153" s="216"/>
      <c r="D153" s="216"/>
      <c r="E153" s="216"/>
      <c r="F153" s="217"/>
      <c r="G153" s="34"/>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6"/>
    </row>
    <row r="154" spans="1:51" ht="24.75" customHeight="1" thickBot="1" x14ac:dyDescent="0.2">
      <c r="A154" s="218"/>
      <c r="B154" s="219"/>
      <c r="C154" s="219"/>
      <c r="D154" s="219"/>
      <c r="E154" s="219"/>
      <c r="F154" s="220"/>
      <c r="G154" s="37"/>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9"/>
    </row>
    <row r="155" spans="1:51" ht="24.75" customHeight="1" x14ac:dyDescent="0.15">
      <c r="A155" s="221" t="s">
        <v>234</v>
      </c>
      <c r="B155" s="222"/>
      <c r="C155" s="222"/>
      <c r="D155" s="222"/>
      <c r="E155" s="222"/>
      <c r="F155" s="223"/>
      <c r="G155" s="202" t="s">
        <v>599</v>
      </c>
      <c r="H155" s="203"/>
      <c r="I155" s="203"/>
      <c r="J155" s="203"/>
      <c r="K155" s="203"/>
      <c r="L155" s="203"/>
      <c r="M155" s="203"/>
      <c r="N155" s="203"/>
      <c r="O155" s="203"/>
      <c r="P155" s="203"/>
      <c r="Q155" s="203"/>
      <c r="R155" s="203"/>
      <c r="S155" s="203"/>
      <c r="T155" s="203"/>
      <c r="U155" s="203"/>
      <c r="V155" s="203"/>
      <c r="W155" s="203"/>
      <c r="X155" s="203"/>
      <c r="Y155" s="203"/>
      <c r="Z155" s="203"/>
      <c r="AA155" s="203"/>
      <c r="AB155" s="204"/>
      <c r="AC155" s="202" t="s">
        <v>600</v>
      </c>
      <c r="AD155" s="203"/>
      <c r="AE155" s="203"/>
      <c r="AF155" s="203"/>
      <c r="AG155" s="203"/>
      <c r="AH155" s="203"/>
      <c r="AI155" s="203"/>
      <c r="AJ155" s="203"/>
      <c r="AK155" s="203"/>
      <c r="AL155" s="203"/>
      <c r="AM155" s="203"/>
      <c r="AN155" s="203"/>
      <c r="AO155" s="203"/>
      <c r="AP155" s="203"/>
      <c r="AQ155" s="203"/>
      <c r="AR155" s="203"/>
      <c r="AS155" s="203"/>
      <c r="AT155" s="203"/>
      <c r="AU155" s="203"/>
      <c r="AV155" s="203"/>
      <c r="AW155" s="203"/>
      <c r="AX155" s="205"/>
    </row>
    <row r="156" spans="1:51" ht="24.75" customHeight="1" x14ac:dyDescent="0.15">
      <c r="A156" s="224"/>
      <c r="B156" s="225"/>
      <c r="C156" s="225"/>
      <c r="D156" s="225"/>
      <c r="E156" s="225"/>
      <c r="F156" s="226"/>
      <c r="G156" s="206" t="s">
        <v>15</v>
      </c>
      <c r="H156" s="207"/>
      <c r="I156" s="207"/>
      <c r="J156" s="207"/>
      <c r="K156" s="207"/>
      <c r="L156" s="208" t="s">
        <v>16</v>
      </c>
      <c r="M156" s="207"/>
      <c r="N156" s="207"/>
      <c r="O156" s="207"/>
      <c r="P156" s="207"/>
      <c r="Q156" s="207"/>
      <c r="R156" s="207"/>
      <c r="S156" s="207"/>
      <c r="T156" s="207"/>
      <c r="U156" s="207"/>
      <c r="V156" s="207"/>
      <c r="W156" s="207"/>
      <c r="X156" s="209"/>
      <c r="Y156" s="210" t="s">
        <v>17</v>
      </c>
      <c r="Z156" s="211"/>
      <c r="AA156" s="211"/>
      <c r="AB156" s="212"/>
      <c r="AC156" s="206" t="s">
        <v>15</v>
      </c>
      <c r="AD156" s="207"/>
      <c r="AE156" s="207"/>
      <c r="AF156" s="207"/>
      <c r="AG156" s="207"/>
      <c r="AH156" s="208" t="s">
        <v>16</v>
      </c>
      <c r="AI156" s="207"/>
      <c r="AJ156" s="207"/>
      <c r="AK156" s="207"/>
      <c r="AL156" s="207"/>
      <c r="AM156" s="207"/>
      <c r="AN156" s="207"/>
      <c r="AO156" s="207"/>
      <c r="AP156" s="207"/>
      <c r="AQ156" s="207"/>
      <c r="AR156" s="207"/>
      <c r="AS156" s="207"/>
      <c r="AT156" s="209"/>
      <c r="AU156" s="210" t="s">
        <v>17</v>
      </c>
      <c r="AV156" s="211"/>
      <c r="AW156" s="211"/>
      <c r="AX156" s="213"/>
    </row>
    <row r="157" spans="1:51" ht="24.75" customHeight="1" x14ac:dyDescent="0.15">
      <c r="A157" s="224"/>
      <c r="B157" s="225"/>
      <c r="C157" s="225"/>
      <c r="D157" s="225"/>
      <c r="E157" s="225"/>
      <c r="F157" s="226"/>
      <c r="G157" s="192" t="s">
        <v>602</v>
      </c>
      <c r="H157" s="193"/>
      <c r="I157" s="193"/>
      <c r="J157" s="193"/>
      <c r="K157" s="194"/>
      <c r="L157" s="195" t="s">
        <v>603</v>
      </c>
      <c r="M157" s="196"/>
      <c r="N157" s="196"/>
      <c r="O157" s="196"/>
      <c r="P157" s="196"/>
      <c r="Q157" s="196"/>
      <c r="R157" s="196"/>
      <c r="S157" s="196"/>
      <c r="T157" s="196"/>
      <c r="U157" s="196"/>
      <c r="V157" s="196"/>
      <c r="W157" s="196"/>
      <c r="X157" s="197"/>
      <c r="Y157" s="198">
        <v>192925</v>
      </c>
      <c r="Z157" s="199"/>
      <c r="AA157" s="199"/>
      <c r="AB157" s="200"/>
      <c r="AC157" s="192" t="s">
        <v>602</v>
      </c>
      <c r="AD157" s="193"/>
      <c r="AE157" s="193"/>
      <c r="AF157" s="193"/>
      <c r="AG157" s="194"/>
      <c r="AH157" s="195" t="s">
        <v>604</v>
      </c>
      <c r="AI157" s="196"/>
      <c r="AJ157" s="196"/>
      <c r="AK157" s="196"/>
      <c r="AL157" s="196"/>
      <c r="AM157" s="196"/>
      <c r="AN157" s="196"/>
      <c r="AO157" s="196"/>
      <c r="AP157" s="196"/>
      <c r="AQ157" s="196"/>
      <c r="AR157" s="196"/>
      <c r="AS157" s="196"/>
      <c r="AT157" s="197"/>
      <c r="AU157" s="198">
        <v>795</v>
      </c>
      <c r="AV157" s="199"/>
      <c r="AW157" s="199"/>
      <c r="AX157" s="201"/>
    </row>
    <row r="158" spans="1:51" ht="24.75" customHeight="1" thickBot="1" x14ac:dyDescent="0.2">
      <c r="A158" s="224"/>
      <c r="B158" s="225"/>
      <c r="C158" s="225"/>
      <c r="D158" s="225"/>
      <c r="E158" s="225"/>
      <c r="F158" s="226"/>
      <c r="G158" s="183" t="s">
        <v>18</v>
      </c>
      <c r="H158" s="184"/>
      <c r="I158" s="184"/>
      <c r="J158" s="184"/>
      <c r="K158" s="184"/>
      <c r="L158" s="185"/>
      <c r="M158" s="186"/>
      <c r="N158" s="186"/>
      <c r="O158" s="186"/>
      <c r="P158" s="186"/>
      <c r="Q158" s="186"/>
      <c r="R158" s="186"/>
      <c r="S158" s="186"/>
      <c r="T158" s="186"/>
      <c r="U158" s="186"/>
      <c r="V158" s="186"/>
      <c r="W158" s="186"/>
      <c r="X158" s="187"/>
      <c r="Y158" s="188">
        <f>SUM(Y157:AB157)</f>
        <v>192925</v>
      </c>
      <c r="Z158" s="189"/>
      <c r="AA158" s="189"/>
      <c r="AB158" s="190"/>
      <c r="AC158" s="183" t="s">
        <v>18</v>
      </c>
      <c r="AD158" s="184"/>
      <c r="AE158" s="184"/>
      <c r="AF158" s="184"/>
      <c r="AG158" s="184"/>
      <c r="AH158" s="185"/>
      <c r="AI158" s="186"/>
      <c r="AJ158" s="186"/>
      <c r="AK158" s="186"/>
      <c r="AL158" s="186"/>
      <c r="AM158" s="186"/>
      <c r="AN158" s="186"/>
      <c r="AO158" s="186"/>
      <c r="AP158" s="186"/>
      <c r="AQ158" s="186"/>
      <c r="AR158" s="186"/>
      <c r="AS158" s="186"/>
      <c r="AT158" s="187"/>
      <c r="AU158" s="188">
        <f>SUM(AU157:AX157)</f>
        <v>795</v>
      </c>
      <c r="AV158" s="189"/>
      <c r="AW158" s="189"/>
      <c r="AX158" s="191"/>
    </row>
    <row r="159" spans="1:51" ht="24.75" customHeight="1" x14ac:dyDescent="0.15">
      <c r="A159" s="224"/>
      <c r="B159" s="225"/>
      <c r="C159" s="225"/>
      <c r="D159" s="225"/>
      <c r="E159" s="225"/>
      <c r="F159" s="226"/>
      <c r="G159" s="202" t="s">
        <v>601</v>
      </c>
      <c r="H159" s="203"/>
      <c r="I159" s="203"/>
      <c r="J159" s="203"/>
      <c r="K159" s="203"/>
      <c r="L159" s="203"/>
      <c r="M159" s="203"/>
      <c r="N159" s="203"/>
      <c r="O159" s="203"/>
      <c r="P159" s="203"/>
      <c r="Q159" s="203"/>
      <c r="R159" s="203"/>
      <c r="S159" s="203"/>
      <c r="T159" s="203"/>
      <c r="U159" s="203"/>
      <c r="V159" s="203"/>
      <c r="W159" s="203"/>
      <c r="X159" s="203"/>
      <c r="Y159" s="203"/>
      <c r="Z159" s="203"/>
      <c r="AA159" s="203"/>
      <c r="AB159" s="204"/>
      <c r="AC159" s="202" t="s">
        <v>647</v>
      </c>
      <c r="AD159" s="203"/>
      <c r="AE159" s="203"/>
      <c r="AF159" s="203"/>
      <c r="AG159" s="203"/>
      <c r="AH159" s="203"/>
      <c r="AI159" s="203"/>
      <c r="AJ159" s="203"/>
      <c r="AK159" s="203"/>
      <c r="AL159" s="203"/>
      <c r="AM159" s="203"/>
      <c r="AN159" s="203"/>
      <c r="AO159" s="203"/>
      <c r="AP159" s="203"/>
      <c r="AQ159" s="203"/>
      <c r="AR159" s="203"/>
      <c r="AS159" s="203"/>
      <c r="AT159" s="203"/>
      <c r="AU159" s="203"/>
      <c r="AV159" s="203"/>
      <c r="AW159" s="203"/>
      <c r="AX159" s="205"/>
      <c r="AY159">
        <f>COUNTA($G$161,$AC$161)</f>
        <v>1</v>
      </c>
    </row>
    <row r="160" spans="1:51" ht="24.75" customHeight="1" x14ac:dyDescent="0.15">
      <c r="A160" s="224"/>
      <c r="B160" s="225"/>
      <c r="C160" s="225"/>
      <c r="D160" s="225"/>
      <c r="E160" s="225"/>
      <c r="F160" s="226"/>
      <c r="G160" s="206" t="s">
        <v>15</v>
      </c>
      <c r="H160" s="207"/>
      <c r="I160" s="207"/>
      <c r="J160" s="207"/>
      <c r="K160" s="207"/>
      <c r="L160" s="208" t="s">
        <v>16</v>
      </c>
      <c r="M160" s="207"/>
      <c r="N160" s="207"/>
      <c r="O160" s="207"/>
      <c r="P160" s="207"/>
      <c r="Q160" s="207"/>
      <c r="R160" s="207"/>
      <c r="S160" s="207"/>
      <c r="T160" s="207"/>
      <c r="U160" s="207"/>
      <c r="V160" s="207"/>
      <c r="W160" s="207"/>
      <c r="X160" s="209"/>
      <c r="Y160" s="210" t="s">
        <v>17</v>
      </c>
      <c r="Z160" s="211"/>
      <c r="AA160" s="211"/>
      <c r="AB160" s="212"/>
      <c r="AC160" s="206" t="s">
        <v>15</v>
      </c>
      <c r="AD160" s="207"/>
      <c r="AE160" s="207"/>
      <c r="AF160" s="207"/>
      <c r="AG160" s="207"/>
      <c r="AH160" s="208" t="s">
        <v>16</v>
      </c>
      <c r="AI160" s="207"/>
      <c r="AJ160" s="207"/>
      <c r="AK160" s="207"/>
      <c r="AL160" s="207"/>
      <c r="AM160" s="207"/>
      <c r="AN160" s="207"/>
      <c r="AO160" s="207"/>
      <c r="AP160" s="207"/>
      <c r="AQ160" s="207"/>
      <c r="AR160" s="207"/>
      <c r="AS160" s="207"/>
      <c r="AT160" s="209"/>
      <c r="AU160" s="210" t="s">
        <v>17</v>
      </c>
      <c r="AV160" s="211"/>
      <c r="AW160" s="211"/>
      <c r="AX160" s="213"/>
      <c r="AY160">
        <f>$AY$159</f>
        <v>1</v>
      </c>
    </row>
    <row r="161" spans="1:51" ht="24.75" customHeight="1" x14ac:dyDescent="0.15">
      <c r="A161" s="224"/>
      <c r="B161" s="225"/>
      <c r="C161" s="225"/>
      <c r="D161" s="225"/>
      <c r="E161" s="225"/>
      <c r="F161" s="226"/>
      <c r="G161" s="192" t="s">
        <v>602</v>
      </c>
      <c r="H161" s="193"/>
      <c r="I161" s="193"/>
      <c r="J161" s="193"/>
      <c r="K161" s="194"/>
      <c r="L161" s="195" t="s">
        <v>605</v>
      </c>
      <c r="M161" s="196"/>
      <c r="N161" s="196"/>
      <c r="O161" s="196"/>
      <c r="P161" s="196"/>
      <c r="Q161" s="196"/>
      <c r="R161" s="196"/>
      <c r="S161" s="196"/>
      <c r="T161" s="196"/>
      <c r="U161" s="196"/>
      <c r="V161" s="196"/>
      <c r="W161" s="196"/>
      <c r="X161" s="197"/>
      <c r="Y161" s="198">
        <v>179</v>
      </c>
      <c r="Z161" s="199"/>
      <c r="AA161" s="199"/>
      <c r="AB161" s="200"/>
      <c r="AC161" s="192"/>
      <c r="AD161" s="193"/>
      <c r="AE161" s="193"/>
      <c r="AF161" s="193"/>
      <c r="AG161" s="194"/>
      <c r="AH161" s="195"/>
      <c r="AI161" s="196"/>
      <c r="AJ161" s="196"/>
      <c r="AK161" s="196"/>
      <c r="AL161" s="196"/>
      <c r="AM161" s="196"/>
      <c r="AN161" s="196"/>
      <c r="AO161" s="196"/>
      <c r="AP161" s="196"/>
      <c r="AQ161" s="196"/>
      <c r="AR161" s="196"/>
      <c r="AS161" s="196"/>
      <c r="AT161" s="197"/>
      <c r="AU161" s="198"/>
      <c r="AV161" s="199"/>
      <c r="AW161" s="199"/>
      <c r="AX161" s="201"/>
      <c r="AY161">
        <f>$AY$159</f>
        <v>1</v>
      </c>
    </row>
    <row r="162" spans="1:51" ht="24.75" customHeight="1" x14ac:dyDescent="0.15">
      <c r="A162" s="224"/>
      <c r="B162" s="225"/>
      <c r="C162" s="225"/>
      <c r="D162" s="225"/>
      <c r="E162" s="225"/>
      <c r="F162" s="226"/>
      <c r="G162" s="183" t="s">
        <v>18</v>
      </c>
      <c r="H162" s="184"/>
      <c r="I162" s="184"/>
      <c r="J162" s="184"/>
      <c r="K162" s="184"/>
      <c r="L162" s="185"/>
      <c r="M162" s="186"/>
      <c r="N162" s="186"/>
      <c r="O162" s="186"/>
      <c r="P162" s="186"/>
      <c r="Q162" s="186"/>
      <c r="R162" s="186"/>
      <c r="S162" s="186"/>
      <c r="T162" s="186"/>
      <c r="U162" s="186"/>
      <c r="V162" s="186"/>
      <c r="W162" s="186"/>
      <c r="X162" s="187"/>
      <c r="Y162" s="188">
        <f>SUM(Y161:AB161)</f>
        <v>179</v>
      </c>
      <c r="Z162" s="189"/>
      <c r="AA162" s="189"/>
      <c r="AB162" s="190"/>
      <c r="AC162" s="183" t="s">
        <v>18</v>
      </c>
      <c r="AD162" s="184"/>
      <c r="AE162" s="184"/>
      <c r="AF162" s="184"/>
      <c r="AG162" s="184"/>
      <c r="AH162" s="185"/>
      <c r="AI162" s="186"/>
      <c r="AJ162" s="186"/>
      <c r="AK162" s="186"/>
      <c r="AL162" s="186"/>
      <c r="AM162" s="186"/>
      <c r="AN162" s="186"/>
      <c r="AO162" s="186"/>
      <c r="AP162" s="186"/>
      <c r="AQ162" s="186"/>
      <c r="AR162" s="186"/>
      <c r="AS162" s="186"/>
      <c r="AT162" s="187"/>
      <c r="AU162" s="188">
        <f>SUM(AU161:AX161)</f>
        <v>0</v>
      </c>
      <c r="AV162" s="189"/>
      <c r="AW162" s="189"/>
      <c r="AX162" s="191"/>
      <c r="AY162">
        <f>$AY$159</f>
        <v>1</v>
      </c>
    </row>
    <row r="163" spans="1:51" ht="24.75" customHeight="1" thickBot="1" x14ac:dyDescent="0.2">
      <c r="A163" s="178" t="s">
        <v>540</v>
      </c>
      <c r="B163" s="179"/>
      <c r="C163" s="179"/>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80"/>
      <c r="AL163" s="181" t="s">
        <v>207</v>
      </c>
      <c r="AM163" s="182"/>
      <c r="AN163" s="182"/>
      <c r="AO163" s="73" t="s">
        <v>206</v>
      </c>
      <c r="AP163" s="20"/>
      <c r="AQ163" s="20"/>
      <c r="AR163" s="20"/>
      <c r="AS163" s="20"/>
      <c r="AT163" s="20"/>
      <c r="AU163" s="20"/>
      <c r="AV163" s="20"/>
      <c r="AW163" s="20"/>
      <c r="AX163" s="21"/>
      <c r="AY163">
        <f>COUNTIF($AO$163,"☑")</f>
        <v>0</v>
      </c>
    </row>
    <row r="164" spans="1:51" ht="24.75" customHeight="1" x14ac:dyDescent="0.15">
      <c r="A164" s="4"/>
      <c r="B164" s="4"/>
      <c r="C164" s="4"/>
      <c r="D164" s="4"/>
      <c r="E164" s="4"/>
      <c r="F164" s="4"/>
      <c r="G164" s="7"/>
      <c r="H164" s="7"/>
      <c r="I164" s="7"/>
      <c r="J164" s="7"/>
      <c r="K164" s="7"/>
      <c r="L164" s="3"/>
      <c r="M164" s="7"/>
      <c r="N164" s="7"/>
      <c r="O164" s="7"/>
      <c r="P164" s="7"/>
      <c r="Q164" s="7"/>
      <c r="R164" s="7"/>
      <c r="S164" s="7"/>
      <c r="T164" s="7"/>
      <c r="U164" s="7"/>
      <c r="V164" s="7"/>
      <c r="W164" s="7"/>
      <c r="X164" s="7"/>
      <c r="Y164" s="8"/>
      <c r="Z164" s="8"/>
      <c r="AA164" s="8"/>
      <c r="AB164" s="8"/>
      <c r="AC164" s="7"/>
      <c r="AD164" s="7"/>
      <c r="AE164" s="7"/>
      <c r="AF164" s="7"/>
      <c r="AG164" s="7"/>
      <c r="AH164" s="3"/>
      <c r="AI164" s="7"/>
      <c r="AJ164" s="7"/>
      <c r="AK164" s="7"/>
      <c r="AL164" s="7"/>
      <c r="AM164" s="7"/>
      <c r="AN164" s="7"/>
      <c r="AO164" s="7"/>
      <c r="AP164" s="7"/>
      <c r="AQ164" s="7"/>
      <c r="AR164" s="7"/>
      <c r="AS164" s="7"/>
      <c r="AT164" s="7"/>
      <c r="AU164" s="8"/>
      <c r="AV164" s="8"/>
      <c r="AW164" s="8"/>
      <c r="AX164" s="8"/>
    </row>
    <row r="165" spans="1:51" ht="24.75" customHeight="1" x14ac:dyDescent="0.15"/>
    <row r="166" spans="1:51" ht="24.75" customHeight="1" x14ac:dyDescent="0.15">
      <c r="A166" s="9"/>
      <c r="B166" s="1" t="s">
        <v>26</v>
      </c>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row>
    <row r="167" spans="1:51" ht="24.75" customHeight="1" x14ac:dyDescent="0.15">
      <c r="A167" s="9"/>
      <c r="B167" s="40" t="s">
        <v>215</v>
      </c>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row>
    <row r="168" spans="1:51" ht="70.150000000000006" customHeight="1" x14ac:dyDescent="0.15">
      <c r="A168" s="173"/>
      <c r="B168" s="173"/>
      <c r="C168" s="173" t="s">
        <v>24</v>
      </c>
      <c r="D168" s="173"/>
      <c r="E168" s="173"/>
      <c r="F168" s="173"/>
      <c r="G168" s="173"/>
      <c r="H168" s="173"/>
      <c r="I168" s="173"/>
      <c r="J168" s="166" t="s">
        <v>180</v>
      </c>
      <c r="K168" s="174"/>
      <c r="L168" s="174"/>
      <c r="M168" s="174"/>
      <c r="N168" s="174"/>
      <c r="O168" s="174"/>
      <c r="P168" s="99" t="s">
        <v>25</v>
      </c>
      <c r="Q168" s="99"/>
      <c r="R168" s="99"/>
      <c r="S168" s="99"/>
      <c r="T168" s="99"/>
      <c r="U168" s="99"/>
      <c r="V168" s="99"/>
      <c r="W168" s="99"/>
      <c r="X168" s="99"/>
      <c r="Y168" s="175" t="s">
        <v>179</v>
      </c>
      <c r="Z168" s="176"/>
      <c r="AA168" s="176"/>
      <c r="AB168" s="176"/>
      <c r="AC168" s="166" t="s">
        <v>205</v>
      </c>
      <c r="AD168" s="166"/>
      <c r="AE168" s="166"/>
      <c r="AF168" s="166"/>
      <c r="AG168" s="166"/>
      <c r="AH168" s="175" t="s">
        <v>220</v>
      </c>
      <c r="AI168" s="173"/>
      <c r="AJ168" s="173"/>
      <c r="AK168" s="173"/>
      <c r="AL168" s="173" t="s">
        <v>19</v>
      </c>
      <c r="AM168" s="173"/>
      <c r="AN168" s="173"/>
      <c r="AO168" s="177"/>
      <c r="AP168" s="167" t="s">
        <v>181</v>
      </c>
      <c r="AQ168" s="167"/>
      <c r="AR168" s="167"/>
      <c r="AS168" s="167"/>
      <c r="AT168" s="167"/>
      <c r="AU168" s="167"/>
      <c r="AV168" s="167"/>
      <c r="AW168" s="167"/>
      <c r="AX168" s="167"/>
    </row>
    <row r="169" spans="1:51" ht="30" customHeight="1" x14ac:dyDescent="0.15">
      <c r="A169" s="159">
        <v>1</v>
      </c>
      <c r="B169" s="159">
        <v>1</v>
      </c>
      <c r="C169" s="169" t="s">
        <v>606</v>
      </c>
      <c r="D169" s="168"/>
      <c r="E169" s="168"/>
      <c r="F169" s="168"/>
      <c r="G169" s="168"/>
      <c r="H169" s="168"/>
      <c r="I169" s="168"/>
      <c r="J169" s="160">
        <v>4011005000220</v>
      </c>
      <c r="K169" s="161"/>
      <c r="L169" s="161"/>
      <c r="M169" s="161"/>
      <c r="N169" s="161"/>
      <c r="O169" s="161"/>
      <c r="P169" s="170" t="s">
        <v>603</v>
      </c>
      <c r="Q169" s="162"/>
      <c r="R169" s="162"/>
      <c r="S169" s="162"/>
      <c r="T169" s="162"/>
      <c r="U169" s="162"/>
      <c r="V169" s="162"/>
      <c r="W169" s="162"/>
      <c r="X169" s="162"/>
      <c r="Y169" s="163">
        <v>192925</v>
      </c>
      <c r="Z169" s="164"/>
      <c r="AA169" s="164"/>
      <c r="AB169" s="165"/>
      <c r="AC169" s="153" t="s">
        <v>607</v>
      </c>
      <c r="AD169" s="154"/>
      <c r="AE169" s="154"/>
      <c r="AF169" s="154"/>
      <c r="AG169" s="154"/>
      <c r="AH169" s="171" t="s">
        <v>593</v>
      </c>
      <c r="AI169" s="172"/>
      <c r="AJ169" s="172"/>
      <c r="AK169" s="172"/>
      <c r="AL169" s="155" t="s">
        <v>593</v>
      </c>
      <c r="AM169" s="156"/>
      <c r="AN169" s="156"/>
      <c r="AO169" s="157"/>
      <c r="AP169" s="158" t="s">
        <v>593</v>
      </c>
      <c r="AQ169" s="158"/>
      <c r="AR169" s="158"/>
      <c r="AS169" s="158"/>
      <c r="AT169" s="158"/>
      <c r="AU169" s="158"/>
      <c r="AV169" s="158"/>
      <c r="AW169" s="158"/>
      <c r="AX169" s="158"/>
    </row>
    <row r="170" spans="1:51" ht="24.75" customHeight="1" x14ac:dyDescent="0.15">
      <c r="A170" s="45"/>
      <c r="B170" s="45"/>
      <c r="C170" s="45"/>
      <c r="D170" s="45"/>
      <c r="E170" s="45"/>
      <c r="F170" s="45"/>
      <c r="G170" s="45"/>
      <c r="H170" s="45"/>
      <c r="I170" s="45"/>
      <c r="J170" s="46"/>
      <c r="K170" s="46"/>
      <c r="L170" s="46"/>
      <c r="M170" s="46"/>
      <c r="N170" s="46"/>
      <c r="O170" s="46"/>
      <c r="P170" s="47"/>
      <c r="Q170" s="47"/>
      <c r="R170" s="47"/>
      <c r="S170" s="47"/>
      <c r="T170" s="47"/>
      <c r="U170" s="47"/>
      <c r="V170" s="47"/>
      <c r="W170" s="47"/>
      <c r="X170" s="47"/>
      <c r="Y170" s="48"/>
      <c r="Z170" s="48"/>
      <c r="AA170" s="48"/>
      <c r="AB170" s="48"/>
      <c r="AC170" s="48"/>
      <c r="AD170" s="48"/>
      <c r="AE170" s="48"/>
      <c r="AF170" s="48"/>
      <c r="AG170" s="48"/>
      <c r="AH170" s="48"/>
      <c r="AI170" s="48"/>
      <c r="AJ170" s="48"/>
      <c r="AK170" s="48"/>
      <c r="AL170" s="48"/>
      <c r="AM170" s="48"/>
      <c r="AN170" s="48"/>
      <c r="AO170" s="48"/>
      <c r="AP170" s="47"/>
      <c r="AQ170" s="47"/>
      <c r="AR170" s="47"/>
      <c r="AS170" s="47"/>
      <c r="AT170" s="47"/>
      <c r="AU170" s="47"/>
      <c r="AV170" s="47"/>
      <c r="AW170" s="47"/>
      <c r="AX170" s="47"/>
      <c r="AY170">
        <f>COUNTA($C$173)</f>
        <v>1</v>
      </c>
    </row>
    <row r="171" spans="1:51" ht="24.75" customHeight="1" x14ac:dyDescent="0.15">
      <c r="A171" s="45"/>
      <c r="B171" s="49" t="s">
        <v>163</v>
      </c>
      <c r="C171" s="45"/>
      <c r="D171" s="45"/>
      <c r="E171" s="45"/>
      <c r="F171" s="45"/>
      <c r="G171" s="45"/>
      <c r="H171" s="45"/>
      <c r="I171" s="45"/>
      <c r="J171" s="45"/>
      <c r="K171" s="45"/>
      <c r="L171" s="45"/>
      <c r="M171" s="45"/>
      <c r="N171" s="45"/>
      <c r="O171" s="45"/>
      <c r="P171" s="50"/>
      <c r="Q171" s="50"/>
      <c r="R171" s="50"/>
      <c r="S171" s="50"/>
      <c r="T171" s="50"/>
      <c r="U171" s="50"/>
      <c r="V171" s="50"/>
      <c r="W171" s="50"/>
      <c r="X171" s="50"/>
      <c r="Y171" s="51"/>
      <c r="Z171" s="51"/>
      <c r="AA171" s="51"/>
      <c r="AB171" s="51"/>
      <c r="AC171" s="51"/>
      <c r="AD171" s="51"/>
      <c r="AE171" s="51"/>
      <c r="AF171" s="51"/>
      <c r="AG171" s="51"/>
      <c r="AH171" s="51"/>
      <c r="AI171" s="51"/>
      <c r="AJ171" s="51"/>
      <c r="AK171" s="51"/>
      <c r="AL171" s="51"/>
      <c r="AM171" s="51"/>
      <c r="AN171" s="51"/>
      <c r="AO171" s="51"/>
      <c r="AP171" s="50"/>
      <c r="AQ171" s="50"/>
      <c r="AR171" s="50"/>
      <c r="AS171" s="50"/>
      <c r="AT171" s="50"/>
      <c r="AU171" s="50"/>
      <c r="AV171" s="50"/>
      <c r="AW171" s="50"/>
      <c r="AX171" s="50"/>
      <c r="AY171">
        <f>$AY$170</f>
        <v>1</v>
      </c>
    </row>
    <row r="172" spans="1:51" ht="70.150000000000006" customHeight="1" x14ac:dyDescent="0.15">
      <c r="A172" s="173"/>
      <c r="B172" s="173"/>
      <c r="C172" s="173" t="s">
        <v>24</v>
      </c>
      <c r="D172" s="173"/>
      <c r="E172" s="173"/>
      <c r="F172" s="173"/>
      <c r="G172" s="173"/>
      <c r="H172" s="173"/>
      <c r="I172" s="173"/>
      <c r="J172" s="166" t="s">
        <v>180</v>
      </c>
      <c r="K172" s="174"/>
      <c r="L172" s="174"/>
      <c r="M172" s="174"/>
      <c r="N172" s="174"/>
      <c r="O172" s="174"/>
      <c r="P172" s="99" t="s">
        <v>25</v>
      </c>
      <c r="Q172" s="99"/>
      <c r="R172" s="99"/>
      <c r="S172" s="99"/>
      <c r="T172" s="99"/>
      <c r="U172" s="99"/>
      <c r="V172" s="99"/>
      <c r="W172" s="99"/>
      <c r="X172" s="99"/>
      <c r="Y172" s="175" t="s">
        <v>179</v>
      </c>
      <c r="Z172" s="176"/>
      <c r="AA172" s="176"/>
      <c r="AB172" s="176"/>
      <c r="AC172" s="166" t="s">
        <v>205</v>
      </c>
      <c r="AD172" s="166"/>
      <c r="AE172" s="166"/>
      <c r="AF172" s="166"/>
      <c r="AG172" s="166"/>
      <c r="AH172" s="175" t="s">
        <v>220</v>
      </c>
      <c r="AI172" s="173"/>
      <c r="AJ172" s="173"/>
      <c r="AK172" s="173"/>
      <c r="AL172" s="173" t="s">
        <v>19</v>
      </c>
      <c r="AM172" s="173"/>
      <c r="AN172" s="173"/>
      <c r="AO172" s="177"/>
      <c r="AP172" s="167" t="s">
        <v>181</v>
      </c>
      <c r="AQ172" s="167"/>
      <c r="AR172" s="167"/>
      <c r="AS172" s="167"/>
      <c r="AT172" s="167"/>
      <c r="AU172" s="167"/>
      <c r="AV172" s="167"/>
      <c r="AW172" s="167"/>
      <c r="AX172" s="167"/>
      <c r="AY172">
        <f>$AY$170</f>
        <v>1</v>
      </c>
    </row>
    <row r="173" spans="1:51" ht="44.45" customHeight="1" x14ac:dyDescent="0.15">
      <c r="A173" s="159">
        <v>1</v>
      </c>
      <c r="B173" s="159">
        <v>1</v>
      </c>
      <c r="C173" s="169" t="s">
        <v>608</v>
      </c>
      <c r="D173" s="168"/>
      <c r="E173" s="168"/>
      <c r="F173" s="168"/>
      <c r="G173" s="168"/>
      <c r="H173" s="168"/>
      <c r="I173" s="168"/>
      <c r="J173" s="160">
        <v>7011105005331</v>
      </c>
      <c r="K173" s="161"/>
      <c r="L173" s="161"/>
      <c r="M173" s="161"/>
      <c r="N173" s="161"/>
      <c r="O173" s="161"/>
      <c r="P173" s="170" t="s">
        <v>604</v>
      </c>
      <c r="Q173" s="162"/>
      <c r="R173" s="162"/>
      <c r="S173" s="162"/>
      <c r="T173" s="162"/>
      <c r="U173" s="162"/>
      <c r="V173" s="162"/>
      <c r="W173" s="162"/>
      <c r="X173" s="162"/>
      <c r="Y173" s="163">
        <v>795</v>
      </c>
      <c r="Z173" s="164"/>
      <c r="AA173" s="164"/>
      <c r="AB173" s="165"/>
      <c r="AC173" s="153" t="s">
        <v>607</v>
      </c>
      <c r="AD173" s="154"/>
      <c r="AE173" s="154"/>
      <c r="AF173" s="154"/>
      <c r="AG173" s="154"/>
      <c r="AH173" s="171" t="s">
        <v>593</v>
      </c>
      <c r="AI173" s="172"/>
      <c r="AJ173" s="172"/>
      <c r="AK173" s="172"/>
      <c r="AL173" s="155" t="s">
        <v>593</v>
      </c>
      <c r="AM173" s="156"/>
      <c r="AN173" s="156"/>
      <c r="AO173" s="157"/>
      <c r="AP173" s="158" t="s">
        <v>593</v>
      </c>
      <c r="AQ173" s="158"/>
      <c r="AR173" s="158"/>
      <c r="AS173" s="158"/>
      <c r="AT173" s="158"/>
      <c r="AU173" s="158"/>
      <c r="AV173" s="158"/>
      <c r="AW173" s="158"/>
      <c r="AX173" s="158"/>
      <c r="AY173">
        <f>$AY$170</f>
        <v>1</v>
      </c>
    </row>
    <row r="174" spans="1:51" ht="24.75" customHeight="1" x14ac:dyDescent="0.15">
      <c r="A174" s="52"/>
      <c r="B174" s="52"/>
      <c r="C174" s="52"/>
      <c r="D174" s="52"/>
      <c r="E174" s="52"/>
      <c r="F174" s="52"/>
      <c r="G174" s="52"/>
      <c r="H174" s="52"/>
      <c r="I174" s="52"/>
      <c r="J174" s="52"/>
      <c r="K174" s="52"/>
      <c r="L174" s="52"/>
      <c r="M174" s="52"/>
      <c r="N174" s="52"/>
      <c r="O174" s="52"/>
      <c r="P174" s="53"/>
      <c r="Q174" s="53"/>
      <c r="R174" s="53"/>
      <c r="S174" s="53"/>
      <c r="T174" s="53"/>
      <c r="U174" s="53"/>
      <c r="V174" s="53"/>
      <c r="W174" s="53"/>
      <c r="X174" s="53"/>
      <c r="Y174" s="54"/>
      <c r="Z174" s="54"/>
      <c r="AA174" s="54"/>
      <c r="AB174" s="54"/>
      <c r="AC174" s="54"/>
      <c r="AD174" s="54"/>
      <c r="AE174" s="54"/>
      <c r="AF174" s="54"/>
      <c r="AG174" s="54"/>
      <c r="AH174" s="54"/>
      <c r="AI174" s="54"/>
      <c r="AJ174" s="54"/>
      <c r="AK174" s="54"/>
      <c r="AL174" s="54"/>
      <c r="AM174" s="54"/>
      <c r="AN174" s="54"/>
      <c r="AO174" s="54"/>
      <c r="AP174" s="53"/>
      <c r="AQ174" s="53"/>
      <c r="AR174" s="53"/>
      <c r="AS174" s="53"/>
      <c r="AT174" s="53"/>
      <c r="AU174" s="53"/>
      <c r="AV174" s="53"/>
      <c r="AW174" s="53"/>
      <c r="AX174" s="53"/>
      <c r="AY174">
        <f>COUNTA($C$177)</f>
        <v>1</v>
      </c>
    </row>
    <row r="175" spans="1:51" ht="24.75" customHeight="1" x14ac:dyDescent="0.15">
      <c r="A175" s="45"/>
      <c r="B175" s="49" t="s">
        <v>198</v>
      </c>
      <c r="C175" s="45"/>
      <c r="D175" s="45"/>
      <c r="E175" s="45"/>
      <c r="F175" s="45"/>
      <c r="G175" s="45"/>
      <c r="H175" s="45"/>
      <c r="I175" s="45"/>
      <c r="J175" s="45"/>
      <c r="K175" s="45"/>
      <c r="L175" s="45"/>
      <c r="M175" s="45"/>
      <c r="N175" s="45"/>
      <c r="O175" s="45"/>
      <c r="P175" s="50"/>
      <c r="Q175" s="50"/>
      <c r="R175" s="50"/>
      <c r="S175" s="50"/>
      <c r="T175" s="50"/>
      <c r="U175" s="50"/>
      <c r="V175" s="50"/>
      <c r="W175" s="50"/>
      <c r="X175" s="50"/>
      <c r="Y175" s="51"/>
      <c r="Z175" s="51"/>
      <c r="AA175" s="51"/>
      <c r="AB175" s="51"/>
      <c r="AC175" s="51"/>
      <c r="AD175" s="51"/>
      <c r="AE175" s="51"/>
      <c r="AF175" s="51"/>
      <c r="AG175" s="51"/>
      <c r="AH175" s="51"/>
      <c r="AI175" s="51"/>
      <c r="AJ175" s="51"/>
      <c r="AK175" s="51"/>
      <c r="AL175" s="51"/>
      <c r="AM175" s="51"/>
      <c r="AN175" s="51"/>
      <c r="AO175" s="51"/>
      <c r="AP175" s="50"/>
      <c r="AQ175" s="50"/>
      <c r="AR175" s="50"/>
      <c r="AS175" s="50"/>
      <c r="AT175" s="50"/>
      <c r="AU175" s="50"/>
      <c r="AV175" s="50"/>
      <c r="AW175" s="50"/>
      <c r="AX175" s="50"/>
      <c r="AY175">
        <f>$AY$174</f>
        <v>1</v>
      </c>
    </row>
    <row r="176" spans="1:51" ht="70.150000000000006" customHeight="1" x14ac:dyDescent="0.15">
      <c r="A176" s="173"/>
      <c r="B176" s="173"/>
      <c r="C176" s="173" t="s">
        <v>24</v>
      </c>
      <c r="D176" s="173"/>
      <c r="E176" s="173"/>
      <c r="F176" s="173"/>
      <c r="G176" s="173"/>
      <c r="H176" s="173"/>
      <c r="I176" s="173"/>
      <c r="J176" s="166" t="s">
        <v>180</v>
      </c>
      <c r="K176" s="174"/>
      <c r="L176" s="174"/>
      <c r="M176" s="174"/>
      <c r="N176" s="174"/>
      <c r="O176" s="174"/>
      <c r="P176" s="99" t="s">
        <v>25</v>
      </c>
      <c r="Q176" s="99"/>
      <c r="R176" s="99"/>
      <c r="S176" s="99"/>
      <c r="T176" s="99"/>
      <c r="U176" s="99"/>
      <c r="V176" s="99"/>
      <c r="W176" s="99"/>
      <c r="X176" s="99"/>
      <c r="Y176" s="175" t="s">
        <v>179</v>
      </c>
      <c r="Z176" s="176"/>
      <c r="AA176" s="176"/>
      <c r="AB176" s="176"/>
      <c r="AC176" s="166" t="s">
        <v>205</v>
      </c>
      <c r="AD176" s="166"/>
      <c r="AE176" s="166"/>
      <c r="AF176" s="166"/>
      <c r="AG176" s="166"/>
      <c r="AH176" s="175" t="s">
        <v>220</v>
      </c>
      <c r="AI176" s="173"/>
      <c r="AJ176" s="173"/>
      <c r="AK176" s="173"/>
      <c r="AL176" s="173" t="s">
        <v>19</v>
      </c>
      <c r="AM176" s="173"/>
      <c r="AN176" s="173"/>
      <c r="AO176" s="177"/>
      <c r="AP176" s="167" t="s">
        <v>181</v>
      </c>
      <c r="AQ176" s="167"/>
      <c r="AR176" s="167"/>
      <c r="AS176" s="167"/>
      <c r="AT176" s="167"/>
      <c r="AU176" s="167"/>
      <c r="AV176" s="167"/>
      <c r="AW176" s="167"/>
      <c r="AX176" s="167"/>
      <c r="AY176">
        <f>$AY$174</f>
        <v>1</v>
      </c>
    </row>
    <row r="177" spans="1:51" ht="30" customHeight="1" x14ac:dyDescent="0.15">
      <c r="A177" s="159">
        <v>1</v>
      </c>
      <c r="B177" s="159">
        <v>1</v>
      </c>
      <c r="C177" s="169" t="s">
        <v>634</v>
      </c>
      <c r="D177" s="168"/>
      <c r="E177" s="168"/>
      <c r="F177" s="168"/>
      <c r="G177" s="168"/>
      <c r="H177" s="168"/>
      <c r="I177" s="168"/>
      <c r="J177" s="160">
        <v>7010405010586</v>
      </c>
      <c r="K177" s="161"/>
      <c r="L177" s="161"/>
      <c r="M177" s="161"/>
      <c r="N177" s="161"/>
      <c r="O177" s="161"/>
      <c r="P177" s="170" t="s">
        <v>605</v>
      </c>
      <c r="Q177" s="162"/>
      <c r="R177" s="162"/>
      <c r="S177" s="162"/>
      <c r="T177" s="162"/>
      <c r="U177" s="162"/>
      <c r="V177" s="162"/>
      <c r="W177" s="162"/>
      <c r="X177" s="162"/>
      <c r="Y177" s="163">
        <v>179</v>
      </c>
      <c r="Z177" s="164"/>
      <c r="AA177" s="164"/>
      <c r="AB177" s="165"/>
      <c r="AC177" s="153" t="s">
        <v>607</v>
      </c>
      <c r="AD177" s="154"/>
      <c r="AE177" s="154"/>
      <c r="AF177" s="154"/>
      <c r="AG177" s="154"/>
      <c r="AH177" s="171" t="s">
        <v>593</v>
      </c>
      <c r="AI177" s="172"/>
      <c r="AJ177" s="172"/>
      <c r="AK177" s="172"/>
      <c r="AL177" s="155" t="s">
        <v>593</v>
      </c>
      <c r="AM177" s="156"/>
      <c r="AN177" s="156"/>
      <c r="AO177" s="157"/>
      <c r="AP177" s="158" t="s">
        <v>593</v>
      </c>
      <c r="AQ177" s="158"/>
      <c r="AR177" s="158"/>
      <c r="AS177" s="158"/>
      <c r="AT177" s="158"/>
      <c r="AU177" s="158"/>
      <c r="AV177" s="158"/>
      <c r="AW177" s="158"/>
      <c r="AX177" s="158"/>
      <c r="AY177">
        <f>$AY$174</f>
        <v>1</v>
      </c>
    </row>
    <row r="178" spans="1:51" ht="24.75" customHeight="1" x14ac:dyDescent="0.1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55"/>
      <c r="AM178" s="55"/>
      <c r="AN178" s="55"/>
      <c r="AO178" s="55"/>
      <c r="AP178" s="55"/>
      <c r="AQ178" s="55"/>
      <c r="AR178" s="55"/>
      <c r="AS178" s="55"/>
      <c r="AT178" s="55"/>
      <c r="AU178" s="55"/>
      <c r="AV178" s="55"/>
      <c r="AW178" s="55"/>
      <c r="AX178" s="55"/>
    </row>
  </sheetData>
  <sheetProtection formatRows="0"/>
  <dataConsolidate link="1"/>
  <mergeCells count="673">
    <mergeCell ref="C96:D96"/>
    <mergeCell ref="E96:G96"/>
    <mergeCell ref="H96:I96"/>
    <mergeCell ref="J96:L96"/>
    <mergeCell ref="M96:N96"/>
    <mergeCell ref="O96:AF96"/>
    <mergeCell ref="O95:AF95"/>
    <mergeCell ref="C95:N95"/>
    <mergeCell ref="X118:Z118"/>
    <mergeCell ref="AJ118:AL118"/>
    <mergeCell ref="A99:AX99"/>
    <mergeCell ref="A100:AX100"/>
    <mergeCell ref="A101:AX101"/>
    <mergeCell ref="A102:E102"/>
    <mergeCell ref="F102:AX102"/>
    <mergeCell ref="A103:AX103"/>
    <mergeCell ref="A97:B98"/>
    <mergeCell ref="C97:F97"/>
    <mergeCell ref="G97:AX97"/>
    <mergeCell ref="C98:F98"/>
    <mergeCell ref="G98:AX98"/>
    <mergeCell ref="A109:D109"/>
    <mergeCell ref="AT118:AU118"/>
    <mergeCell ref="AV118:AW118"/>
    <mergeCell ref="G73:V74"/>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22:F29"/>
    <mergeCell ref="G22:O22"/>
    <mergeCell ref="P22:V22"/>
    <mergeCell ref="W22:AC22"/>
    <mergeCell ref="A58:F58"/>
    <mergeCell ref="G58:AX58"/>
    <mergeCell ref="G29:O29"/>
    <mergeCell ref="P29:V29"/>
    <mergeCell ref="W29:AC29"/>
    <mergeCell ref="A30:F30"/>
    <mergeCell ref="G30:AX30"/>
    <mergeCell ref="A44:F44"/>
    <mergeCell ref="G44:AX44"/>
    <mergeCell ref="A45:F47"/>
    <mergeCell ref="G45:O45"/>
    <mergeCell ref="P45:X45"/>
    <mergeCell ref="Y45:AA45"/>
    <mergeCell ref="G32:O33"/>
    <mergeCell ref="P32:X33"/>
    <mergeCell ref="Y32:AA32"/>
    <mergeCell ref="AB32:AD32"/>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B45:AD45"/>
    <mergeCell ref="AE45:AH4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M48:AP48"/>
    <mergeCell ref="AQ48:AX48"/>
    <mergeCell ref="AM34:AP34"/>
    <mergeCell ref="AQ34:AX34"/>
    <mergeCell ref="Y35:AA35"/>
    <mergeCell ref="AB35:AD35"/>
    <mergeCell ref="A31:F33"/>
    <mergeCell ref="G31:O31"/>
    <mergeCell ref="P31:X31"/>
    <mergeCell ref="Y31:AA31"/>
    <mergeCell ref="AB31:AD31"/>
    <mergeCell ref="AE31:AH31"/>
    <mergeCell ref="Y47:AA47"/>
    <mergeCell ref="AB47:AD47"/>
    <mergeCell ref="AE47:AH47"/>
    <mergeCell ref="AI47:AL47"/>
    <mergeCell ref="AM47:AP47"/>
    <mergeCell ref="AQ47:AT47"/>
    <mergeCell ref="AU47:AX47"/>
    <mergeCell ref="AI45:AL45"/>
    <mergeCell ref="AM45:AP45"/>
    <mergeCell ref="AQ45:AT45"/>
    <mergeCell ref="AU45:AX45"/>
    <mergeCell ref="G46:O47"/>
    <mergeCell ref="P46:X47"/>
    <mergeCell ref="Y46:AA46"/>
    <mergeCell ref="AB46:AD46"/>
    <mergeCell ref="AE46:AH46"/>
    <mergeCell ref="AI46:AL46"/>
    <mergeCell ref="AM36:AP36"/>
    <mergeCell ref="AQ36:AX36"/>
    <mergeCell ref="AQ38:AR38"/>
    <mergeCell ref="AS38:AT38"/>
    <mergeCell ref="AU38:AV38"/>
    <mergeCell ref="A48:F50"/>
    <mergeCell ref="G48:X48"/>
    <mergeCell ref="Y48:AA48"/>
    <mergeCell ref="AB48:AD48"/>
    <mergeCell ref="AE48:AH48"/>
    <mergeCell ref="AI48:AL48"/>
    <mergeCell ref="AB54:AD54"/>
    <mergeCell ref="AE54:AH54"/>
    <mergeCell ref="AI54:AL54"/>
    <mergeCell ref="G59:O59"/>
    <mergeCell ref="P59:X59"/>
    <mergeCell ref="Y59:AA59"/>
    <mergeCell ref="AB69:AD69"/>
    <mergeCell ref="AE69:AH69"/>
    <mergeCell ref="A34:F36"/>
    <mergeCell ref="G34:X34"/>
    <mergeCell ref="Y34:AA34"/>
    <mergeCell ref="AB34:AD34"/>
    <mergeCell ref="AE34:AH34"/>
    <mergeCell ref="AI34:AL34"/>
    <mergeCell ref="AB36:AD36"/>
    <mergeCell ref="AE36:AH36"/>
    <mergeCell ref="AI36:AL36"/>
    <mergeCell ref="AM46:AP46"/>
    <mergeCell ref="AQ46:AT46"/>
    <mergeCell ref="AU46:AX46"/>
    <mergeCell ref="AQ37:AT37"/>
    <mergeCell ref="AU37:AX37"/>
    <mergeCell ref="AM64:AP64"/>
    <mergeCell ref="AQ64:AX64"/>
    <mergeCell ref="G63:X64"/>
    <mergeCell ref="Y63:AA63"/>
    <mergeCell ref="AB63:AD63"/>
    <mergeCell ref="AE63:AH63"/>
    <mergeCell ref="AI63:AL63"/>
    <mergeCell ref="AM63:AP63"/>
    <mergeCell ref="AQ63:AX63"/>
    <mergeCell ref="Y64:AA64"/>
    <mergeCell ref="A62:F64"/>
    <mergeCell ref="A37:F41"/>
    <mergeCell ref="G37:O38"/>
    <mergeCell ref="P37:X38"/>
    <mergeCell ref="Y37:AA38"/>
    <mergeCell ref="AB37:AD38"/>
    <mergeCell ref="AE37:AH38"/>
    <mergeCell ref="AI37:AL38"/>
    <mergeCell ref="AM37:AP38"/>
    <mergeCell ref="AM39:AP39"/>
    <mergeCell ref="AQ39:AT39"/>
    <mergeCell ref="AU39:AX39"/>
    <mergeCell ref="Y40:AA40"/>
    <mergeCell ref="AB40:AD40"/>
    <mergeCell ref="AE40:AH40"/>
    <mergeCell ref="AI41:AL41"/>
    <mergeCell ref="AE51:AH52"/>
    <mergeCell ref="AI51:AL52"/>
    <mergeCell ref="AM51:AP52"/>
    <mergeCell ref="AQ51:AT51"/>
    <mergeCell ref="AU51:AX51"/>
    <mergeCell ref="AQ52:AR52"/>
    <mergeCell ref="AS52:AT52"/>
    <mergeCell ref="AU52:AV52"/>
    <mergeCell ref="AW52:AX52"/>
    <mergeCell ref="AM41:AP41"/>
    <mergeCell ref="AQ41:AT41"/>
    <mergeCell ref="AU41:AX41"/>
    <mergeCell ref="A42:F43"/>
    <mergeCell ref="G42:AX43"/>
    <mergeCell ref="A51:F55"/>
    <mergeCell ref="G51:O52"/>
    <mergeCell ref="P51:X52"/>
    <mergeCell ref="Y51:AA52"/>
    <mergeCell ref="AB51:AD52"/>
    <mergeCell ref="AQ49:AX49"/>
    <mergeCell ref="Y50:AA50"/>
    <mergeCell ref="AB50:AD50"/>
    <mergeCell ref="AE50:AH50"/>
    <mergeCell ref="AI50:AL50"/>
    <mergeCell ref="AM50:AP50"/>
    <mergeCell ref="AQ50:AX50"/>
    <mergeCell ref="G49:X50"/>
    <mergeCell ref="Y49:AA49"/>
    <mergeCell ref="AB49:AD49"/>
    <mergeCell ref="AE49:AH49"/>
    <mergeCell ref="AI49:AL49"/>
    <mergeCell ref="AM49:AP49"/>
    <mergeCell ref="AM53:AP53"/>
    <mergeCell ref="AQ53:AT53"/>
    <mergeCell ref="AU53:AX53"/>
    <mergeCell ref="Y54:AA54"/>
    <mergeCell ref="AM54:AP54"/>
    <mergeCell ref="AQ54:AT54"/>
    <mergeCell ref="AU54:AX54"/>
    <mergeCell ref="G53:O55"/>
    <mergeCell ref="P53:X55"/>
    <mergeCell ref="Y55:AA55"/>
    <mergeCell ref="AB55:AD55"/>
    <mergeCell ref="AE55:AH55"/>
    <mergeCell ref="AI55:AL55"/>
    <mergeCell ref="AI69:AL69"/>
    <mergeCell ref="AE65:AH66"/>
    <mergeCell ref="AI65:AL66"/>
    <mergeCell ref="AM65:AP66"/>
    <mergeCell ref="AQ65:AT65"/>
    <mergeCell ref="AU65:AX65"/>
    <mergeCell ref="AQ66:AR66"/>
    <mergeCell ref="AS66:AT66"/>
    <mergeCell ref="AU66:AV66"/>
    <mergeCell ref="AW66:AX66"/>
    <mergeCell ref="AM55:AP55"/>
    <mergeCell ref="AQ55:AT55"/>
    <mergeCell ref="AU55:AX55"/>
    <mergeCell ref="AU60:AX60"/>
    <mergeCell ref="Y61:AA61"/>
    <mergeCell ref="AB61:AD61"/>
    <mergeCell ref="AE61:AH61"/>
    <mergeCell ref="AI61:AL61"/>
    <mergeCell ref="AM61:AP61"/>
    <mergeCell ref="AQ61:AT61"/>
    <mergeCell ref="AU61:AX61"/>
    <mergeCell ref="AI59:AL59"/>
    <mergeCell ref="AM59:AP59"/>
    <mergeCell ref="AQ59:AT59"/>
    <mergeCell ref="AB59:AD59"/>
    <mergeCell ref="AE59:AH59"/>
    <mergeCell ref="A56:F57"/>
    <mergeCell ref="G56:AX57"/>
    <mergeCell ref="A65:F69"/>
    <mergeCell ref="G65:O66"/>
    <mergeCell ref="P65:X66"/>
    <mergeCell ref="Y65:AA66"/>
    <mergeCell ref="AB65:AD66"/>
    <mergeCell ref="AM62:AP62"/>
    <mergeCell ref="AQ62:AX62"/>
    <mergeCell ref="G62:X62"/>
    <mergeCell ref="Y62:AA62"/>
    <mergeCell ref="AB62:AD62"/>
    <mergeCell ref="AE62:AH62"/>
    <mergeCell ref="AI62:AL62"/>
    <mergeCell ref="AB64:AD64"/>
    <mergeCell ref="AE64:AH64"/>
    <mergeCell ref="AI64:AL64"/>
    <mergeCell ref="AM60:AP60"/>
    <mergeCell ref="AQ60:AT60"/>
    <mergeCell ref="AU59:AX59"/>
    <mergeCell ref="G60:O61"/>
    <mergeCell ref="P60:X61"/>
    <mergeCell ref="Y60:AA60"/>
    <mergeCell ref="AB60:AD60"/>
    <mergeCell ref="AE60:AH60"/>
    <mergeCell ref="AI60:AL60"/>
    <mergeCell ref="A59:F61"/>
    <mergeCell ref="AM69:AP69"/>
    <mergeCell ref="AQ69:AT69"/>
    <mergeCell ref="AU69:AX69"/>
    <mergeCell ref="A70:F71"/>
    <mergeCell ref="G70:AX71"/>
    <mergeCell ref="AM67:AP67"/>
    <mergeCell ref="AQ67:AT67"/>
    <mergeCell ref="AU67:AX67"/>
    <mergeCell ref="Y68:AA68"/>
    <mergeCell ref="AB68:AD68"/>
    <mergeCell ref="AE68:AH68"/>
    <mergeCell ref="AI68:AL68"/>
    <mergeCell ref="AM68:AP68"/>
    <mergeCell ref="AQ68:AT68"/>
    <mergeCell ref="AU68:AX68"/>
    <mergeCell ref="G67:O69"/>
    <mergeCell ref="P67:X69"/>
    <mergeCell ref="Y67:AA67"/>
    <mergeCell ref="AB67:AD67"/>
    <mergeCell ref="AE67:AH67"/>
    <mergeCell ref="AI67:AL67"/>
    <mergeCell ref="Y69:AA69"/>
    <mergeCell ref="A75:AX75"/>
    <mergeCell ref="C76:AC76"/>
    <mergeCell ref="AD76:AF76"/>
    <mergeCell ref="AG76:AX76"/>
    <mergeCell ref="W73:AA73"/>
    <mergeCell ref="AB73:AX73"/>
    <mergeCell ref="W74:AA74"/>
    <mergeCell ref="AB74:AX74"/>
    <mergeCell ref="A72:B74"/>
    <mergeCell ref="C72:D74"/>
    <mergeCell ref="E72:F72"/>
    <mergeCell ref="G72:AX72"/>
    <mergeCell ref="E73:F74"/>
    <mergeCell ref="A80:B89"/>
    <mergeCell ref="C80:AC80"/>
    <mergeCell ref="AD80:AF80"/>
    <mergeCell ref="AG80:AX82"/>
    <mergeCell ref="C81:D82"/>
    <mergeCell ref="E81:AC81"/>
    <mergeCell ref="AD81:AF81"/>
    <mergeCell ref="E82:AC82"/>
    <mergeCell ref="AD82:AF82"/>
    <mergeCell ref="C83:AC83"/>
    <mergeCell ref="A77:B79"/>
    <mergeCell ref="C77:AC77"/>
    <mergeCell ref="AD77:AF77"/>
    <mergeCell ref="AG77:AX77"/>
    <mergeCell ref="C78:AC78"/>
    <mergeCell ref="AD78:AF78"/>
    <mergeCell ref="AG78:AX78"/>
    <mergeCell ref="C79:AC79"/>
    <mergeCell ref="AD79:AF79"/>
    <mergeCell ref="AG79:AX79"/>
    <mergeCell ref="C88:AC88"/>
    <mergeCell ref="AD88:AF88"/>
    <mergeCell ref="AG88:AX88"/>
    <mergeCell ref="C89:AC89"/>
    <mergeCell ref="AD89:AF89"/>
    <mergeCell ref="AG89:AX89"/>
    <mergeCell ref="C86:AC86"/>
    <mergeCell ref="AD86:AF86"/>
    <mergeCell ref="AG86:AX86"/>
    <mergeCell ref="C87:AC87"/>
    <mergeCell ref="AD87:AF87"/>
    <mergeCell ref="AG87:AX87"/>
    <mergeCell ref="AD83:AF83"/>
    <mergeCell ref="AG83:AX83"/>
    <mergeCell ref="C84:AC84"/>
    <mergeCell ref="AD84:AF84"/>
    <mergeCell ref="AG84:AX84"/>
    <mergeCell ref="C85:AC85"/>
    <mergeCell ref="AD85:AF85"/>
    <mergeCell ref="AG85:AX85"/>
    <mergeCell ref="AG93:AX93"/>
    <mergeCell ref="A90:B93"/>
    <mergeCell ref="C90:AC90"/>
    <mergeCell ref="AD90:AF90"/>
    <mergeCell ref="AG90:AX90"/>
    <mergeCell ref="C91:AC91"/>
    <mergeCell ref="AD91:AF91"/>
    <mergeCell ref="AG91:AX91"/>
    <mergeCell ref="C92:AC92"/>
    <mergeCell ref="AD92:AF92"/>
    <mergeCell ref="AG92:AX92"/>
    <mergeCell ref="C93:AC93"/>
    <mergeCell ref="AD93:AF93"/>
    <mergeCell ref="A94:B96"/>
    <mergeCell ref="C94:AC94"/>
    <mergeCell ref="AD94:AF94"/>
    <mergeCell ref="AG94:AX96"/>
    <mergeCell ref="E109:P109"/>
    <mergeCell ref="Q109:AB109"/>
    <mergeCell ref="AC109:AN109"/>
    <mergeCell ref="AO109:AX109"/>
    <mergeCell ref="A110:D110"/>
    <mergeCell ref="E110:P110"/>
    <mergeCell ref="Q110:AB110"/>
    <mergeCell ref="AC110:AN110"/>
    <mergeCell ref="AO110:AX110"/>
    <mergeCell ref="A104:E104"/>
    <mergeCell ref="F104:AX104"/>
    <mergeCell ref="A105:AX105"/>
    <mergeCell ref="A106:AX106"/>
    <mergeCell ref="A107:AX107"/>
    <mergeCell ref="A108:D108"/>
    <mergeCell ref="E108:P108"/>
    <mergeCell ref="Q108:AB108"/>
    <mergeCell ref="AC108:AN108"/>
    <mergeCell ref="AO108:AX108"/>
    <mergeCell ref="A115:D115"/>
    <mergeCell ref="E115:P115"/>
    <mergeCell ref="Q115:AB115"/>
    <mergeCell ref="AC115:AN115"/>
    <mergeCell ref="AO115:AX115"/>
    <mergeCell ref="A116:D116"/>
    <mergeCell ref="A113:D113"/>
    <mergeCell ref="E113:P113"/>
    <mergeCell ref="Q113:AB113"/>
    <mergeCell ref="AC113:AN113"/>
    <mergeCell ref="AO113:AX113"/>
    <mergeCell ref="A114:D114"/>
    <mergeCell ref="E114:P114"/>
    <mergeCell ref="Q114:AB114"/>
    <mergeCell ref="AC114:AN114"/>
    <mergeCell ref="AO114:AX114"/>
    <mergeCell ref="A111:D111"/>
    <mergeCell ref="E111:P111"/>
    <mergeCell ref="Q111:AB111"/>
    <mergeCell ref="AC111:AN111"/>
    <mergeCell ref="AO111:AX111"/>
    <mergeCell ref="A112:D112"/>
    <mergeCell ref="E112:P112"/>
    <mergeCell ref="Q112:AB112"/>
    <mergeCell ref="AC112:AN112"/>
    <mergeCell ref="AO112:AX112"/>
    <mergeCell ref="AA116:AB116"/>
    <mergeCell ref="AC116:AE116"/>
    <mergeCell ref="AG116:AH116"/>
    <mergeCell ref="AJ116:AK116"/>
    <mergeCell ref="AM116:AN116"/>
    <mergeCell ref="AO116:AP116"/>
    <mergeCell ref="AM118:AN118"/>
    <mergeCell ref="AO118:AP118"/>
    <mergeCell ref="A119:F154"/>
    <mergeCell ref="A155:F162"/>
    <mergeCell ref="G155:AB155"/>
    <mergeCell ref="AC155:AX155"/>
    <mergeCell ref="G156:K156"/>
    <mergeCell ref="L156:X156"/>
    <mergeCell ref="AA118:AB118"/>
    <mergeCell ref="AM117:AN117"/>
    <mergeCell ref="AO117:AP117"/>
    <mergeCell ref="AR117:AS117"/>
    <mergeCell ref="AU117:AV117"/>
    <mergeCell ref="A118:D118"/>
    <mergeCell ref="O118:P118"/>
    <mergeCell ref="U117:V117"/>
    <mergeCell ref="X117:Y117"/>
    <mergeCell ref="AA117:AB117"/>
    <mergeCell ref="AC117:AE117"/>
    <mergeCell ref="AG117:AH117"/>
    <mergeCell ref="AJ117:AK117"/>
    <mergeCell ref="A117:D117"/>
    <mergeCell ref="E117:G117"/>
    <mergeCell ref="I117:J117"/>
    <mergeCell ref="L117:M117"/>
    <mergeCell ref="O117:P117"/>
    <mergeCell ref="Q117:S117"/>
    <mergeCell ref="L118:N118"/>
    <mergeCell ref="Y156:AB156"/>
    <mergeCell ref="AC156:AG156"/>
    <mergeCell ref="AH156:AT156"/>
    <mergeCell ref="AU156:AX156"/>
    <mergeCell ref="G157:K157"/>
    <mergeCell ref="L157:X157"/>
    <mergeCell ref="Y157:AB157"/>
    <mergeCell ref="AC157:AG157"/>
    <mergeCell ref="AH157:AT157"/>
    <mergeCell ref="AU157:AX157"/>
    <mergeCell ref="G159:AB159"/>
    <mergeCell ref="AC159:AX159"/>
    <mergeCell ref="G160:K160"/>
    <mergeCell ref="L160:X160"/>
    <mergeCell ref="Y160:AB160"/>
    <mergeCell ref="AC160:AG160"/>
    <mergeCell ref="AH160:AT160"/>
    <mergeCell ref="AU160:AX160"/>
    <mergeCell ref="G158:K158"/>
    <mergeCell ref="L158:X158"/>
    <mergeCell ref="Y158:AB158"/>
    <mergeCell ref="AC158:AG158"/>
    <mergeCell ref="AH158:AT158"/>
    <mergeCell ref="AU158:AX158"/>
    <mergeCell ref="G161:K161"/>
    <mergeCell ref="L161:X161"/>
    <mergeCell ref="Y161:AB161"/>
    <mergeCell ref="AC161:AG161"/>
    <mergeCell ref="AH161:AT161"/>
    <mergeCell ref="AU161:AX161"/>
    <mergeCell ref="G162:K162"/>
    <mergeCell ref="L162:X162"/>
    <mergeCell ref="Y162:AB162"/>
    <mergeCell ref="AC162:AG162"/>
    <mergeCell ref="AH162:AT162"/>
    <mergeCell ref="AU162:AX162"/>
    <mergeCell ref="A163:AK163"/>
    <mergeCell ref="AL163:AN163"/>
    <mergeCell ref="A168:B168"/>
    <mergeCell ref="C168:I168"/>
    <mergeCell ref="J168:O168"/>
    <mergeCell ref="P168:X168"/>
    <mergeCell ref="Y168:AB168"/>
    <mergeCell ref="AC168:AG168"/>
    <mergeCell ref="AH168:AK168"/>
    <mergeCell ref="AL168:AO168"/>
    <mergeCell ref="AP168:AX168"/>
    <mergeCell ref="A169:B169"/>
    <mergeCell ref="C169:I169"/>
    <mergeCell ref="J169:O169"/>
    <mergeCell ref="P169:X169"/>
    <mergeCell ref="Y169:AB169"/>
    <mergeCell ref="AC169:AG169"/>
    <mergeCell ref="AH169:AK169"/>
    <mergeCell ref="AL169:AO169"/>
    <mergeCell ref="AP169:AX169"/>
    <mergeCell ref="AL172:AO172"/>
    <mergeCell ref="AP172:AX172"/>
    <mergeCell ref="A173:B173"/>
    <mergeCell ref="C173:I173"/>
    <mergeCell ref="J173:O173"/>
    <mergeCell ref="P173:X173"/>
    <mergeCell ref="Y173:AB173"/>
    <mergeCell ref="AC173:AG173"/>
    <mergeCell ref="AH173:AK173"/>
    <mergeCell ref="AL173:AO173"/>
    <mergeCell ref="A172:B172"/>
    <mergeCell ref="C172:I172"/>
    <mergeCell ref="J172:O172"/>
    <mergeCell ref="P172:X172"/>
    <mergeCell ref="Y172:AB172"/>
    <mergeCell ref="AC172:AG172"/>
    <mergeCell ref="AH172:AK172"/>
    <mergeCell ref="AP173:AX173"/>
    <mergeCell ref="AL177:AO177"/>
    <mergeCell ref="AP177:AX177"/>
    <mergeCell ref="AH176:AK176"/>
    <mergeCell ref="AL176:AO176"/>
    <mergeCell ref="AP176:AX176"/>
    <mergeCell ref="A177:B177"/>
    <mergeCell ref="C177:I177"/>
    <mergeCell ref="J177:O177"/>
    <mergeCell ref="P177:X177"/>
    <mergeCell ref="Y177:AB177"/>
    <mergeCell ref="AC177:AG177"/>
    <mergeCell ref="AH177:AK177"/>
    <mergeCell ref="A176:B176"/>
    <mergeCell ref="C176:I176"/>
    <mergeCell ref="J176:O176"/>
    <mergeCell ref="P176:X176"/>
    <mergeCell ref="Y176:AB176"/>
    <mergeCell ref="AC176:AG176"/>
    <mergeCell ref="Y53:AA53"/>
    <mergeCell ref="AB53:AD53"/>
    <mergeCell ref="AE53:AH53"/>
    <mergeCell ref="AI53:AL53"/>
    <mergeCell ref="AR116:AS116"/>
    <mergeCell ref="AU116:AV116"/>
    <mergeCell ref="E118:F118"/>
    <mergeCell ref="G118:I118"/>
    <mergeCell ref="J118:K118"/>
    <mergeCell ref="Q118:R118"/>
    <mergeCell ref="S118:U118"/>
    <mergeCell ref="V118:W118"/>
    <mergeCell ref="AC118:AD118"/>
    <mergeCell ref="AE118:AG118"/>
    <mergeCell ref="AH118:AI118"/>
    <mergeCell ref="AQ118:AS118"/>
    <mergeCell ref="E116:G116"/>
    <mergeCell ref="I116:J116"/>
    <mergeCell ref="L116:M116"/>
    <mergeCell ref="O116:P116"/>
    <mergeCell ref="Q116:S116"/>
    <mergeCell ref="U116:V116"/>
    <mergeCell ref="X116:Y116"/>
  </mergeCells>
  <phoneticPr fontId="5"/>
  <conditionalFormatting sqref="P14:AQ14">
    <cfRule type="expression" dxfId="809" priority="967">
      <formula>IF(RIGHT(TEXT(P14,"0.#"),1)=".",FALSE,TRUE)</formula>
    </cfRule>
    <cfRule type="expression" dxfId="808" priority="968">
      <formula>IF(RIGHT(TEXT(P14,"0.#"),1)=".",TRUE,FALSE)</formula>
    </cfRule>
  </conditionalFormatting>
  <conditionalFormatting sqref="P18:AX18">
    <cfRule type="expression" dxfId="807" priority="965">
      <formula>IF(RIGHT(TEXT(P18,"0.#"),1)=".",FALSE,TRUE)</formula>
    </cfRule>
    <cfRule type="expression" dxfId="806" priority="966">
      <formula>IF(RIGHT(TEXT(P18,"0.#"),1)=".",TRUE,FALSE)</formula>
    </cfRule>
  </conditionalFormatting>
  <conditionalFormatting sqref="Y158">
    <cfRule type="expression" dxfId="803" priority="961">
      <formula>IF(RIGHT(TEXT(Y158,"0.#"),1)=".",FALSE,TRUE)</formula>
    </cfRule>
    <cfRule type="expression" dxfId="802" priority="962">
      <formula>IF(RIGHT(TEXT(Y158,"0.#"),1)=".",TRUE,FALSE)</formula>
    </cfRule>
  </conditionalFormatting>
  <conditionalFormatting sqref="Y161">
    <cfRule type="expression" dxfId="801" priority="941">
      <formula>IF(RIGHT(TEXT(Y161,"0.#"),1)=".",FALSE,TRUE)</formula>
    </cfRule>
    <cfRule type="expression" dxfId="800" priority="942">
      <formula>IF(RIGHT(TEXT(Y161,"0.#"),1)=".",TRUE,FALSE)</formula>
    </cfRule>
  </conditionalFormatting>
  <conditionalFormatting sqref="P16:AQ17 P15:AX15 P13:AX13">
    <cfRule type="expression" dxfId="799" priority="959">
      <formula>IF(RIGHT(TEXT(P13,"0.#"),1)=".",FALSE,TRUE)</formula>
    </cfRule>
    <cfRule type="expression" dxfId="798" priority="960">
      <formula>IF(RIGHT(TEXT(P13,"0.#"),1)=".",TRUE,FALSE)</formula>
    </cfRule>
  </conditionalFormatting>
  <conditionalFormatting sqref="P19:AJ19">
    <cfRule type="expression" dxfId="797" priority="957">
      <formula>IF(RIGHT(TEXT(P19,"0.#"),1)=".",FALSE,TRUE)</formula>
    </cfRule>
    <cfRule type="expression" dxfId="796" priority="958">
      <formula>IF(RIGHT(TEXT(P19,"0.#"),1)=".",TRUE,FALSE)</formula>
    </cfRule>
  </conditionalFormatting>
  <conditionalFormatting sqref="AE32 AQ32">
    <cfRule type="expression" dxfId="795" priority="955">
      <formula>IF(RIGHT(TEXT(AE32,"0.#"),1)=".",FALSE,TRUE)</formula>
    </cfRule>
    <cfRule type="expression" dxfId="794" priority="956">
      <formula>IF(RIGHT(TEXT(AE32,"0.#"),1)=".",TRUE,FALSE)</formula>
    </cfRule>
  </conditionalFormatting>
  <conditionalFormatting sqref="Y157">
    <cfRule type="expression" dxfId="793" priority="953">
      <formula>IF(RIGHT(TEXT(Y157,"0.#"),1)=".",FALSE,TRUE)</formula>
    </cfRule>
    <cfRule type="expression" dxfId="792" priority="954">
      <formula>IF(RIGHT(TEXT(Y157,"0.#"),1)=".",TRUE,FALSE)</formula>
    </cfRule>
  </conditionalFormatting>
  <conditionalFormatting sqref="AU158">
    <cfRule type="expression" dxfId="789" priority="949">
      <formula>IF(RIGHT(TEXT(AU158,"0.#"),1)=".",FALSE,TRUE)</formula>
    </cfRule>
    <cfRule type="expression" dxfId="788" priority="950">
      <formula>IF(RIGHT(TEXT(AU158,"0.#"),1)=".",TRUE,FALSE)</formula>
    </cfRule>
  </conditionalFormatting>
  <conditionalFormatting sqref="AU157">
    <cfRule type="expression" dxfId="787" priority="947">
      <formula>IF(RIGHT(TEXT(AU157,"0.#"),1)=".",FALSE,TRUE)</formula>
    </cfRule>
    <cfRule type="expression" dxfId="786" priority="948">
      <formula>IF(RIGHT(TEXT(AU157,"0.#"),1)=".",TRUE,FALSE)</formula>
    </cfRule>
  </conditionalFormatting>
  <conditionalFormatting sqref="Y162">
    <cfRule type="expression" dxfId="783" priority="943">
      <formula>IF(RIGHT(TEXT(Y162,"0.#"),1)=".",FALSE,TRUE)</formula>
    </cfRule>
    <cfRule type="expression" dxfId="782" priority="944">
      <formula>IF(RIGHT(TEXT(Y162,"0.#"),1)=".",TRUE,FALSE)</formula>
    </cfRule>
  </conditionalFormatting>
  <conditionalFormatting sqref="AU162">
    <cfRule type="expression" dxfId="779" priority="937">
      <formula>IF(RIGHT(TEXT(AU162,"0.#"),1)=".",FALSE,TRUE)</formula>
    </cfRule>
    <cfRule type="expression" dxfId="778" priority="938">
      <formula>IF(RIGHT(TEXT(AU162,"0.#"),1)=".",TRUE,FALSE)</formula>
    </cfRule>
  </conditionalFormatting>
  <conditionalFormatting sqref="AU161">
    <cfRule type="expression" dxfId="777" priority="935">
      <formula>IF(RIGHT(TEXT(AU161,"0.#"),1)=".",FALSE,TRUE)</formula>
    </cfRule>
    <cfRule type="expression" dxfId="776" priority="936">
      <formula>IF(RIGHT(TEXT(AU161,"0.#"),1)=".",TRUE,FALSE)</formula>
    </cfRule>
  </conditionalFormatting>
  <conditionalFormatting sqref="AI32">
    <cfRule type="expression" dxfId="775" priority="933">
      <formula>IF(RIGHT(TEXT(AI32,"0.#"),1)=".",FALSE,TRUE)</formula>
    </cfRule>
    <cfRule type="expression" dxfId="774" priority="934">
      <formula>IF(RIGHT(TEXT(AI32,"0.#"),1)=".",TRUE,FALSE)</formula>
    </cfRule>
  </conditionalFormatting>
  <conditionalFormatting sqref="AM32">
    <cfRule type="expression" dxfId="773" priority="931">
      <formula>IF(RIGHT(TEXT(AM32,"0.#"),1)=".",FALSE,TRUE)</formula>
    </cfRule>
    <cfRule type="expression" dxfId="772" priority="932">
      <formula>IF(RIGHT(TEXT(AM32,"0.#"),1)=".",TRUE,FALSE)</formula>
    </cfRule>
  </conditionalFormatting>
  <conditionalFormatting sqref="AE33">
    <cfRule type="expression" dxfId="771" priority="929">
      <formula>IF(RIGHT(TEXT(AE33,"0.#"),1)=".",FALSE,TRUE)</formula>
    </cfRule>
    <cfRule type="expression" dxfId="770" priority="930">
      <formula>IF(RIGHT(TEXT(AE33,"0.#"),1)=".",TRUE,FALSE)</formula>
    </cfRule>
  </conditionalFormatting>
  <conditionalFormatting sqref="AI33">
    <cfRule type="expression" dxfId="769" priority="927">
      <formula>IF(RIGHT(TEXT(AI33,"0.#"),1)=".",FALSE,TRUE)</formula>
    </cfRule>
    <cfRule type="expression" dxfId="768" priority="928">
      <formula>IF(RIGHT(TEXT(AI33,"0.#"),1)=".",TRUE,FALSE)</formula>
    </cfRule>
  </conditionalFormatting>
  <conditionalFormatting sqref="AM33">
    <cfRule type="expression" dxfId="767" priority="925">
      <formula>IF(RIGHT(TEXT(AM33,"0.#"),1)=".",FALSE,TRUE)</formula>
    </cfRule>
    <cfRule type="expression" dxfId="766" priority="926">
      <formula>IF(RIGHT(TEXT(AM33,"0.#"),1)=".",TRUE,FALSE)</formula>
    </cfRule>
  </conditionalFormatting>
  <conditionalFormatting sqref="AQ33">
    <cfRule type="expression" dxfId="765" priority="923">
      <formula>IF(RIGHT(TEXT(AQ33,"0.#"),1)=".",FALSE,TRUE)</formula>
    </cfRule>
    <cfRule type="expression" dxfId="764" priority="924">
      <formula>IF(RIGHT(TEXT(AQ33,"0.#"),1)=".",TRUE,FALSE)</formula>
    </cfRule>
  </conditionalFormatting>
  <conditionalFormatting sqref="AL169:AO169">
    <cfRule type="expression" dxfId="735" priority="885">
      <formula>IF(AND(AL169&gt;=0, RIGHT(TEXT(AL169,"0.#"),1)&lt;&gt;"."),TRUE,FALSE)</formula>
    </cfRule>
    <cfRule type="expression" dxfId="734" priority="886">
      <formula>IF(AND(AL169&gt;=0, RIGHT(TEXT(AL169,"0.#"),1)="."),TRUE,FALSE)</formula>
    </cfRule>
    <cfRule type="expression" dxfId="733" priority="887">
      <formula>IF(AND(AL169&lt;0, RIGHT(TEXT(AL169,"0.#"),1)&lt;&gt;"."),TRUE,FALSE)</formula>
    </cfRule>
    <cfRule type="expression" dxfId="732" priority="888">
      <formula>IF(AND(AL169&lt;0, RIGHT(TEXT(AL169,"0.#"),1)="."),TRUE,FALSE)</formula>
    </cfRule>
  </conditionalFormatting>
  <conditionalFormatting sqref="Y169">
    <cfRule type="expression" dxfId="731" priority="883">
      <formula>IF(RIGHT(TEXT(Y169,"0.#"),1)=".",FALSE,TRUE)</formula>
    </cfRule>
    <cfRule type="expression" dxfId="730" priority="884">
      <formula>IF(RIGHT(TEXT(Y169,"0.#"),1)=".",TRUE,FALSE)</formula>
    </cfRule>
  </conditionalFormatting>
  <conditionalFormatting sqref="Y173">
    <cfRule type="expression" dxfId="727" priority="815">
      <formula>IF(RIGHT(TEXT(Y173,"0.#"),1)=".",FALSE,TRUE)</formula>
    </cfRule>
    <cfRule type="expression" dxfId="726" priority="816">
      <formula>IF(RIGHT(TEXT(Y173,"0.#"),1)=".",TRUE,FALSE)</formula>
    </cfRule>
  </conditionalFormatting>
  <conditionalFormatting sqref="Y177">
    <cfRule type="expression" dxfId="723" priority="803">
      <formula>IF(RIGHT(TEXT(Y177,"0.#"),1)=".",FALSE,TRUE)</formula>
    </cfRule>
    <cfRule type="expression" dxfId="722" priority="804">
      <formula>IF(RIGHT(TEXT(Y177,"0.#"),1)=".",TRUE,FALSE)</formula>
    </cfRule>
  </conditionalFormatting>
  <conditionalFormatting sqref="W23">
    <cfRule type="expression" dxfId="711" priority="881">
      <formula>IF(RIGHT(TEXT(W23,"0.#"),1)=".",FALSE,TRUE)</formula>
    </cfRule>
    <cfRule type="expression" dxfId="710" priority="882">
      <formula>IF(RIGHT(TEXT(W23,"0.#"),1)=".",TRUE,FALSE)</formula>
    </cfRule>
  </conditionalFormatting>
  <conditionalFormatting sqref="W24:W27">
    <cfRule type="expression" dxfId="709" priority="879">
      <formula>IF(RIGHT(TEXT(W24,"0.#"),1)=".",FALSE,TRUE)</formula>
    </cfRule>
    <cfRule type="expression" dxfId="708" priority="880">
      <formula>IF(RIGHT(TEXT(W24,"0.#"),1)=".",TRUE,FALSE)</formula>
    </cfRule>
  </conditionalFormatting>
  <conditionalFormatting sqref="W28">
    <cfRule type="expression" dxfId="707" priority="877">
      <formula>IF(RIGHT(TEXT(W28,"0.#"),1)=".",FALSE,TRUE)</formula>
    </cfRule>
    <cfRule type="expression" dxfId="706" priority="878">
      <formula>IF(RIGHT(TEXT(W28,"0.#"),1)=".",TRUE,FALSE)</formula>
    </cfRule>
  </conditionalFormatting>
  <conditionalFormatting sqref="P23">
    <cfRule type="expression" dxfId="705" priority="875">
      <formula>IF(RIGHT(TEXT(P23,"0.#"),1)=".",FALSE,TRUE)</formula>
    </cfRule>
    <cfRule type="expression" dxfId="704" priority="876">
      <formula>IF(RIGHT(TEXT(P23,"0.#"),1)=".",TRUE,FALSE)</formula>
    </cfRule>
  </conditionalFormatting>
  <conditionalFormatting sqref="P24:P27">
    <cfRule type="expression" dxfId="703" priority="873">
      <formula>IF(RIGHT(TEXT(P24,"0.#"),1)=".",FALSE,TRUE)</formula>
    </cfRule>
    <cfRule type="expression" dxfId="702" priority="874">
      <formula>IF(RIGHT(TEXT(P24,"0.#"),1)=".",TRUE,FALSE)</formula>
    </cfRule>
  </conditionalFormatting>
  <conditionalFormatting sqref="P28">
    <cfRule type="expression" dxfId="701" priority="871">
      <formula>IF(RIGHT(TEXT(P28,"0.#"),1)=".",FALSE,TRUE)</formula>
    </cfRule>
    <cfRule type="expression" dxfId="700" priority="872">
      <formula>IF(RIGHT(TEXT(P28,"0.#"),1)=".",TRUE,FALSE)</formula>
    </cfRule>
  </conditionalFormatting>
  <conditionalFormatting sqref="AL173:AO173">
    <cfRule type="expression" dxfId="651" priority="817">
      <formula>IF(AND(AL173&gt;=0, RIGHT(TEXT(AL173,"0.#"),1)&lt;&gt;"."),TRUE,FALSE)</formula>
    </cfRule>
    <cfRule type="expression" dxfId="650" priority="818">
      <formula>IF(AND(AL173&gt;=0, RIGHT(TEXT(AL173,"0.#"),1)="."),TRUE,FALSE)</formula>
    </cfRule>
    <cfRule type="expression" dxfId="649" priority="819">
      <formula>IF(AND(AL173&lt;0, RIGHT(TEXT(AL173,"0.#"),1)&lt;&gt;"."),TRUE,FALSE)</formula>
    </cfRule>
    <cfRule type="expression" dxfId="648" priority="820">
      <formula>IF(AND(AL173&lt;0, RIGHT(TEXT(AL173,"0.#"),1)="."),TRUE,FALSE)</formula>
    </cfRule>
  </conditionalFormatting>
  <conditionalFormatting sqref="AL177:AO177">
    <cfRule type="expression" dxfId="643" priority="805">
      <formula>IF(AND(AL177&gt;=0, RIGHT(TEXT(AL177,"0.#"),1)&lt;&gt;"."),TRUE,FALSE)</formula>
    </cfRule>
    <cfRule type="expression" dxfId="642" priority="806">
      <formula>IF(AND(AL177&gt;=0, RIGHT(TEXT(AL177,"0.#"),1)="."),TRUE,FALSE)</formula>
    </cfRule>
    <cfRule type="expression" dxfId="641" priority="807">
      <formula>IF(AND(AL177&lt;0, RIGHT(TEXT(AL177,"0.#"),1)&lt;&gt;"."),TRUE,FALSE)</formula>
    </cfRule>
    <cfRule type="expression" dxfId="640" priority="808">
      <formula>IF(AND(AL177&lt;0, RIGHT(TEXT(AL177,"0.#"),1)="."),TRUE,FALSE)</formula>
    </cfRule>
  </conditionalFormatting>
  <conditionalFormatting sqref="AU33">
    <cfRule type="expression" dxfId="589" priority="739">
      <formula>IF(RIGHT(TEXT(AU33,"0.#"),1)=".",FALSE,TRUE)</formula>
    </cfRule>
    <cfRule type="expression" dxfId="588" priority="740">
      <formula>IF(RIGHT(TEXT(AU33,"0.#"),1)=".",TRUE,FALSE)</formula>
    </cfRule>
  </conditionalFormatting>
  <conditionalFormatting sqref="AU32">
    <cfRule type="expression" dxfId="587" priority="741">
      <formula>IF(RIGHT(TEXT(AU32,"0.#"),1)=".",FALSE,TRUE)</formula>
    </cfRule>
    <cfRule type="expression" dxfId="586" priority="742">
      <formula>IF(RIGHT(TEXT(AU32,"0.#"),1)=".",TRUE,FALSE)</formula>
    </cfRule>
  </conditionalFormatting>
  <conditionalFormatting sqref="P29:AC29">
    <cfRule type="expression" dxfId="585" priority="737">
      <formula>IF(RIGHT(TEXT(P29,"0.#"),1)=".",FALSE,TRUE)</formula>
    </cfRule>
    <cfRule type="expression" dxfId="584" priority="738">
      <formula>IF(RIGHT(TEXT(P29,"0.#"),1)=".",TRUE,FALSE)</formula>
    </cfRule>
  </conditionalFormatting>
  <conditionalFormatting sqref="AM41">
    <cfRule type="expression" dxfId="583" priority="719">
      <formula>IF(RIGHT(TEXT(AM41,"0.#"),1)=".",FALSE,TRUE)</formula>
    </cfRule>
    <cfRule type="expression" dxfId="582" priority="720">
      <formula>IF(RIGHT(TEXT(AM41,"0.#"),1)=".",TRUE,FALSE)</formula>
    </cfRule>
  </conditionalFormatting>
  <conditionalFormatting sqref="AM40">
    <cfRule type="expression" dxfId="581" priority="721">
      <formula>IF(RIGHT(TEXT(AM40,"0.#"),1)=".",FALSE,TRUE)</formula>
    </cfRule>
    <cfRule type="expression" dxfId="580" priority="722">
      <formula>IF(RIGHT(TEXT(AM40,"0.#"),1)=".",TRUE,FALSE)</formula>
    </cfRule>
  </conditionalFormatting>
  <conditionalFormatting sqref="AE39">
    <cfRule type="expression" dxfId="579" priority="735">
      <formula>IF(RIGHT(TEXT(AE39,"0.#"),1)=".",FALSE,TRUE)</formula>
    </cfRule>
    <cfRule type="expression" dxfId="578" priority="736">
      <formula>IF(RIGHT(TEXT(AE39,"0.#"),1)=".",TRUE,FALSE)</formula>
    </cfRule>
  </conditionalFormatting>
  <conditionalFormatting sqref="AQ39:AQ41">
    <cfRule type="expression" dxfId="577" priority="717">
      <formula>IF(RIGHT(TEXT(AQ39,"0.#"),1)=".",FALSE,TRUE)</formula>
    </cfRule>
    <cfRule type="expression" dxfId="576" priority="718">
      <formula>IF(RIGHT(TEXT(AQ39,"0.#"),1)=".",TRUE,FALSE)</formula>
    </cfRule>
  </conditionalFormatting>
  <conditionalFormatting sqref="AU39:AU41">
    <cfRule type="expression" dxfId="575" priority="715">
      <formula>IF(RIGHT(TEXT(AU39,"0.#"),1)=".",FALSE,TRUE)</formula>
    </cfRule>
    <cfRule type="expression" dxfId="574" priority="716">
      <formula>IF(RIGHT(TEXT(AU39,"0.#"),1)=".",TRUE,FALSE)</formula>
    </cfRule>
  </conditionalFormatting>
  <conditionalFormatting sqref="AI41">
    <cfRule type="expression" dxfId="573" priority="729">
      <formula>IF(RIGHT(TEXT(AI41,"0.#"),1)=".",FALSE,TRUE)</formula>
    </cfRule>
    <cfRule type="expression" dxfId="572" priority="730">
      <formula>IF(RIGHT(TEXT(AI41,"0.#"),1)=".",TRUE,FALSE)</formula>
    </cfRule>
  </conditionalFormatting>
  <conditionalFormatting sqref="AE40">
    <cfRule type="expression" dxfId="571" priority="733">
      <formula>IF(RIGHT(TEXT(AE40,"0.#"),1)=".",FALSE,TRUE)</formula>
    </cfRule>
    <cfRule type="expression" dxfId="570" priority="734">
      <formula>IF(RIGHT(TEXT(AE40,"0.#"),1)=".",TRUE,FALSE)</formula>
    </cfRule>
  </conditionalFormatting>
  <conditionalFormatting sqref="AE41">
    <cfRule type="expression" dxfId="569" priority="731">
      <formula>IF(RIGHT(TEXT(AE41,"0.#"),1)=".",FALSE,TRUE)</formula>
    </cfRule>
    <cfRule type="expression" dxfId="568" priority="732">
      <formula>IF(RIGHT(TEXT(AE41,"0.#"),1)=".",TRUE,FALSE)</formula>
    </cfRule>
  </conditionalFormatting>
  <conditionalFormatting sqref="AM39">
    <cfRule type="expression" dxfId="567" priority="723">
      <formula>IF(RIGHT(TEXT(AM39,"0.#"),1)=".",FALSE,TRUE)</formula>
    </cfRule>
    <cfRule type="expression" dxfId="566" priority="724">
      <formula>IF(RIGHT(TEXT(AM39,"0.#"),1)=".",TRUE,FALSE)</formula>
    </cfRule>
  </conditionalFormatting>
  <conditionalFormatting sqref="AI39">
    <cfRule type="expression" dxfId="565" priority="725">
      <formula>IF(RIGHT(TEXT(AI39,"0.#"),1)=".",FALSE,TRUE)</formula>
    </cfRule>
    <cfRule type="expression" dxfId="564" priority="726">
      <formula>IF(RIGHT(TEXT(AI39,"0.#"),1)=".",TRUE,FALSE)</formula>
    </cfRule>
  </conditionalFormatting>
  <conditionalFormatting sqref="AI40">
    <cfRule type="expression" dxfId="563" priority="727">
      <formula>IF(RIGHT(TEXT(AI40,"0.#"),1)=".",FALSE,TRUE)</formula>
    </cfRule>
    <cfRule type="expression" dxfId="562" priority="728">
      <formula>IF(RIGHT(TEXT(AI40,"0.#"),1)=".",TRUE,FALSE)</formula>
    </cfRule>
  </conditionalFormatting>
  <conditionalFormatting sqref="AM49">
    <cfRule type="expression" dxfId="561" priority="687">
      <formula>IF(RIGHT(TEXT(AM49,"0.#"),1)=".",FALSE,TRUE)</formula>
    </cfRule>
    <cfRule type="expression" dxfId="560" priority="688">
      <formula>IF(RIGHT(TEXT(AM49,"0.#"),1)=".",TRUE,FALSE)</formula>
    </cfRule>
  </conditionalFormatting>
  <conditionalFormatting sqref="AE50 AM50">
    <cfRule type="expression" dxfId="559" priority="685">
      <formula>IF(RIGHT(TEXT(AE50,"0.#"),1)=".",FALSE,TRUE)</formula>
    </cfRule>
    <cfRule type="expression" dxfId="558" priority="686">
      <formula>IF(RIGHT(TEXT(AE50,"0.#"),1)=".",TRUE,FALSE)</formula>
    </cfRule>
  </conditionalFormatting>
  <conditionalFormatting sqref="AI50">
    <cfRule type="expression" dxfId="557" priority="683">
      <formula>IF(RIGHT(TEXT(AI50,"0.#"),1)=".",FALSE,TRUE)</formula>
    </cfRule>
    <cfRule type="expression" dxfId="556" priority="684">
      <formula>IF(RIGHT(TEXT(AI50,"0.#"),1)=".",TRUE,FALSE)</formula>
    </cfRule>
  </conditionalFormatting>
  <conditionalFormatting sqref="AQ50">
    <cfRule type="expression" dxfId="555" priority="681">
      <formula>IF(RIGHT(TEXT(AQ50,"0.#"),1)=".",FALSE,TRUE)</formula>
    </cfRule>
    <cfRule type="expression" dxfId="554" priority="682">
      <formula>IF(RIGHT(TEXT(AQ50,"0.#"),1)=".",TRUE,FALSE)</formula>
    </cfRule>
  </conditionalFormatting>
  <conditionalFormatting sqref="AE49 AQ49">
    <cfRule type="expression" dxfId="553" priority="691">
      <formula>IF(RIGHT(TEXT(AE49,"0.#"),1)=".",FALSE,TRUE)</formula>
    </cfRule>
    <cfRule type="expression" dxfId="552" priority="692">
      <formula>IF(RIGHT(TEXT(AE49,"0.#"),1)=".",TRUE,FALSE)</formula>
    </cfRule>
  </conditionalFormatting>
  <conditionalFormatting sqref="AI49">
    <cfRule type="expression" dxfId="551" priority="689">
      <formula>IF(RIGHT(TEXT(AI49,"0.#"),1)=".",FALSE,TRUE)</formula>
    </cfRule>
    <cfRule type="expression" dxfId="550" priority="690">
      <formula>IF(RIGHT(TEXT(AI49,"0.#"),1)=".",TRUE,FALSE)</formula>
    </cfRule>
  </conditionalFormatting>
  <conditionalFormatting sqref="AE46 AQ46">
    <cfRule type="expression" dxfId="549" priority="679">
      <formula>IF(RIGHT(TEXT(AE46,"0.#"),1)=".",FALSE,TRUE)</formula>
    </cfRule>
    <cfRule type="expression" dxfId="548" priority="680">
      <formula>IF(RIGHT(TEXT(AE46,"0.#"),1)=".",TRUE,FALSE)</formula>
    </cfRule>
  </conditionalFormatting>
  <conditionalFormatting sqref="AI46">
    <cfRule type="expression" dxfId="547" priority="677">
      <formula>IF(RIGHT(TEXT(AI46,"0.#"),1)=".",FALSE,TRUE)</formula>
    </cfRule>
    <cfRule type="expression" dxfId="546" priority="678">
      <formula>IF(RIGHT(TEXT(AI46,"0.#"),1)=".",TRUE,FALSE)</formula>
    </cfRule>
  </conditionalFormatting>
  <conditionalFormatting sqref="AM46">
    <cfRule type="expression" dxfId="545" priority="675">
      <formula>IF(RIGHT(TEXT(AM46,"0.#"),1)=".",FALSE,TRUE)</formula>
    </cfRule>
    <cfRule type="expression" dxfId="544" priority="676">
      <formula>IF(RIGHT(TEXT(AM46,"0.#"),1)=".",TRUE,FALSE)</formula>
    </cfRule>
  </conditionalFormatting>
  <conditionalFormatting sqref="AE47">
    <cfRule type="expression" dxfId="543" priority="673">
      <formula>IF(RIGHT(TEXT(AE47,"0.#"),1)=".",FALSE,TRUE)</formula>
    </cfRule>
    <cfRule type="expression" dxfId="542" priority="674">
      <formula>IF(RIGHT(TEXT(AE47,"0.#"),1)=".",TRUE,FALSE)</formula>
    </cfRule>
  </conditionalFormatting>
  <conditionalFormatting sqref="AI47">
    <cfRule type="expression" dxfId="541" priority="671">
      <formula>IF(RIGHT(TEXT(AI47,"0.#"),1)=".",FALSE,TRUE)</formula>
    </cfRule>
    <cfRule type="expression" dxfId="540" priority="672">
      <formula>IF(RIGHT(TEXT(AI47,"0.#"),1)=".",TRUE,FALSE)</formula>
    </cfRule>
  </conditionalFormatting>
  <conditionalFormatting sqref="AM47">
    <cfRule type="expression" dxfId="539" priority="669">
      <formula>IF(RIGHT(TEXT(AM47,"0.#"),1)=".",FALSE,TRUE)</formula>
    </cfRule>
    <cfRule type="expression" dxfId="538" priority="670">
      <formula>IF(RIGHT(TEXT(AM47,"0.#"),1)=".",TRUE,FALSE)</formula>
    </cfRule>
  </conditionalFormatting>
  <conditionalFormatting sqref="AQ47">
    <cfRule type="expression" dxfId="537" priority="667">
      <formula>IF(RIGHT(TEXT(AQ47,"0.#"),1)=".",FALSE,TRUE)</formula>
    </cfRule>
    <cfRule type="expression" dxfId="536" priority="668">
      <formula>IF(RIGHT(TEXT(AQ47,"0.#"),1)=".",TRUE,FALSE)</formula>
    </cfRule>
  </conditionalFormatting>
  <conditionalFormatting sqref="AU46">
    <cfRule type="expression" dxfId="535" priority="665">
      <formula>IF(RIGHT(TEXT(AU46,"0.#"),1)=".",FALSE,TRUE)</formula>
    </cfRule>
    <cfRule type="expression" dxfId="534" priority="666">
      <formula>IF(RIGHT(TEXT(AU46,"0.#"),1)=".",TRUE,FALSE)</formula>
    </cfRule>
  </conditionalFormatting>
  <conditionalFormatting sqref="AU47">
    <cfRule type="expression" dxfId="533" priority="663">
      <formula>IF(RIGHT(TEXT(AU47,"0.#"),1)=".",FALSE,TRUE)</formula>
    </cfRule>
    <cfRule type="expression" dxfId="532" priority="664">
      <formula>IF(RIGHT(TEXT(AU47,"0.#"),1)=".",TRUE,FALSE)</formula>
    </cfRule>
  </conditionalFormatting>
  <conditionalFormatting sqref="AE60 AQ60">
    <cfRule type="expression" dxfId="531" priority="625">
      <formula>IF(RIGHT(TEXT(AE60,"0.#"),1)=".",FALSE,TRUE)</formula>
    </cfRule>
    <cfRule type="expression" dxfId="530" priority="626">
      <formula>IF(RIGHT(TEXT(AE60,"0.#"),1)=".",TRUE,FALSE)</formula>
    </cfRule>
  </conditionalFormatting>
  <conditionalFormatting sqref="AI60">
    <cfRule type="expression" dxfId="529" priority="623">
      <formula>IF(RIGHT(TEXT(AI60,"0.#"),1)=".",FALSE,TRUE)</formula>
    </cfRule>
    <cfRule type="expression" dxfId="528" priority="624">
      <formula>IF(RIGHT(TEXT(AI60,"0.#"),1)=".",TRUE,FALSE)</formula>
    </cfRule>
  </conditionalFormatting>
  <conditionalFormatting sqref="AE61">
    <cfRule type="expression" dxfId="527" priority="619">
      <formula>IF(RIGHT(TEXT(AE61,"0.#"),1)=".",FALSE,TRUE)</formula>
    </cfRule>
    <cfRule type="expression" dxfId="526" priority="620">
      <formula>IF(RIGHT(TEXT(AE61,"0.#"),1)=".",TRUE,FALSE)</formula>
    </cfRule>
  </conditionalFormatting>
  <conditionalFormatting sqref="AI61">
    <cfRule type="expression" dxfId="525" priority="617">
      <formula>IF(RIGHT(TEXT(AI61,"0.#"),1)=".",FALSE,TRUE)</formula>
    </cfRule>
    <cfRule type="expression" dxfId="524" priority="618">
      <formula>IF(RIGHT(TEXT(AI61,"0.#"),1)=".",TRUE,FALSE)</formula>
    </cfRule>
  </conditionalFormatting>
  <conditionalFormatting sqref="AQ61">
    <cfRule type="expression" dxfId="523" priority="613">
      <formula>IF(RIGHT(TEXT(AQ61,"0.#"),1)=".",FALSE,TRUE)</formula>
    </cfRule>
    <cfRule type="expression" dxfId="522" priority="614">
      <formula>IF(RIGHT(TEXT(AQ61,"0.#"),1)=".",TRUE,FALSE)</formula>
    </cfRule>
  </conditionalFormatting>
  <conditionalFormatting sqref="AU60">
    <cfRule type="expression" dxfId="521" priority="611">
      <formula>IF(RIGHT(TEXT(AU60,"0.#"),1)=".",FALSE,TRUE)</formula>
    </cfRule>
    <cfRule type="expression" dxfId="520" priority="612">
      <formula>IF(RIGHT(TEXT(AU60,"0.#"),1)=".",TRUE,FALSE)</formula>
    </cfRule>
  </conditionalFormatting>
  <conditionalFormatting sqref="AU61">
    <cfRule type="expression" dxfId="519" priority="609">
      <formula>IF(RIGHT(TEXT(AU61,"0.#"),1)=".",FALSE,TRUE)</formula>
    </cfRule>
    <cfRule type="expression" dxfId="518" priority="610">
      <formula>IF(RIGHT(TEXT(AU61,"0.#"),1)=".",TRUE,FALSE)</formula>
    </cfRule>
  </conditionalFormatting>
  <conditionalFormatting sqref="AM35">
    <cfRule type="expression" dxfId="517" priority="603">
      <formula>IF(RIGHT(TEXT(AM35,"0.#"),1)=".",FALSE,TRUE)</formula>
    </cfRule>
    <cfRule type="expression" dxfId="516" priority="604">
      <formula>IF(RIGHT(TEXT(AM35,"0.#"),1)=".",TRUE,FALSE)</formula>
    </cfRule>
  </conditionalFormatting>
  <conditionalFormatting sqref="AE36 AM36">
    <cfRule type="expression" dxfId="515" priority="601">
      <formula>IF(RIGHT(TEXT(AE36,"0.#"),1)=".",FALSE,TRUE)</formula>
    </cfRule>
    <cfRule type="expression" dxfId="514" priority="602">
      <formula>IF(RIGHT(TEXT(AE36,"0.#"),1)=".",TRUE,FALSE)</formula>
    </cfRule>
  </conditionalFormatting>
  <conditionalFormatting sqref="AI36">
    <cfRule type="expression" dxfId="513" priority="599">
      <formula>IF(RIGHT(TEXT(AI36,"0.#"),1)=".",FALSE,TRUE)</formula>
    </cfRule>
    <cfRule type="expression" dxfId="512" priority="600">
      <formula>IF(RIGHT(TEXT(AI36,"0.#"),1)=".",TRUE,FALSE)</formula>
    </cfRule>
  </conditionalFormatting>
  <conditionalFormatting sqref="AQ36">
    <cfRule type="expression" dxfId="511" priority="597">
      <formula>IF(RIGHT(TEXT(AQ36,"0.#"),1)=".",FALSE,TRUE)</formula>
    </cfRule>
    <cfRule type="expression" dxfId="510" priority="598">
      <formula>IF(RIGHT(TEXT(AQ36,"0.#"),1)=".",TRUE,FALSE)</formula>
    </cfRule>
  </conditionalFormatting>
  <conditionalFormatting sqref="AE35 AQ35">
    <cfRule type="expression" dxfId="509" priority="607">
      <formula>IF(RIGHT(TEXT(AE35,"0.#"),1)=".",FALSE,TRUE)</formula>
    </cfRule>
    <cfRule type="expression" dxfId="508" priority="608">
      <formula>IF(RIGHT(TEXT(AE35,"0.#"),1)=".",TRUE,FALSE)</formula>
    </cfRule>
  </conditionalFormatting>
  <conditionalFormatting sqref="AI35">
    <cfRule type="expression" dxfId="507" priority="605">
      <formula>IF(RIGHT(TEXT(AI35,"0.#"),1)=".",FALSE,TRUE)</formula>
    </cfRule>
    <cfRule type="expression" dxfId="506" priority="606">
      <formula>IF(RIGHT(TEXT(AI35,"0.#"),1)=".",TRUE,FALSE)</formula>
    </cfRule>
  </conditionalFormatting>
  <conditionalFormatting sqref="AM63">
    <cfRule type="expression" dxfId="505" priority="591">
      <formula>IF(RIGHT(TEXT(AM63,"0.#"),1)=".",FALSE,TRUE)</formula>
    </cfRule>
    <cfRule type="expression" dxfId="504" priority="592">
      <formula>IF(RIGHT(TEXT(AM63,"0.#"),1)=".",TRUE,FALSE)</formula>
    </cfRule>
  </conditionalFormatting>
  <conditionalFormatting sqref="AE64 AM64">
    <cfRule type="expression" dxfId="503" priority="589">
      <formula>IF(RIGHT(TEXT(AE64,"0.#"),1)=".",FALSE,TRUE)</formula>
    </cfRule>
    <cfRule type="expression" dxfId="502" priority="590">
      <formula>IF(RIGHT(TEXT(AE64,"0.#"),1)=".",TRUE,FALSE)</formula>
    </cfRule>
  </conditionalFormatting>
  <conditionalFormatting sqref="AI64">
    <cfRule type="expression" dxfId="501" priority="587">
      <formula>IF(RIGHT(TEXT(AI64,"0.#"),1)=".",FALSE,TRUE)</formula>
    </cfRule>
    <cfRule type="expression" dxfId="500" priority="588">
      <formula>IF(RIGHT(TEXT(AI64,"0.#"),1)=".",TRUE,FALSE)</formula>
    </cfRule>
  </conditionalFormatting>
  <conditionalFormatting sqref="AQ64">
    <cfRule type="expression" dxfId="499" priority="585">
      <formula>IF(RIGHT(TEXT(AQ64,"0.#"),1)=".",FALSE,TRUE)</formula>
    </cfRule>
    <cfRule type="expression" dxfId="498" priority="586">
      <formula>IF(RIGHT(TEXT(AQ64,"0.#"),1)=".",TRUE,FALSE)</formula>
    </cfRule>
  </conditionalFormatting>
  <conditionalFormatting sqref="AE63 AQ63">
    <cfRule type="expression" dxfId="497" priority="595">
      <formula>IF(RIGHT(TEXT(AE63,"0.#"),1)=".",FALSE,TRUE)</formula>
    </cfRule>
    <cfRule type="expression" dxfId="496" priority="596">
      <formula>IF(RIGHT(TEXT(AE63,"0.#"),1)=".",TRUE,FALSE)</formula>
    </cfRule>
  </conditionalFormatting>
  <conditionalFormatting sqref="AI63">
    <cfRule type="expression" dxfId="495" priority="593">
      <formula>IF(RIGHT(TEXT(AI63,"0.#"),1)=".",FALSE,TRUE)</formula>
    </cfRule>
    <cfRule type="expression" dxfId="494" priority="594">
      <formula>IF(RIGHT(TEXT(AI63,"0.#"),1)=".",TRUE,FALSE)</formula>
    </cfRule>
  </conditionalFormatting>
  <conditionalFormatting sqref="AE53">
    <cfRule type="expression" dxfId="469" priority="559">
      <formula>IF(RIGHT(TEXT(AE53,"0.#"),1)=".",FALSE,TRUE)</formula>
    </cfRule>
    <cfRule type="expression" dxfId="468" priority="560">
      <formula>IF(RIGHT(TEXT(AE53,"0.#"),1)=".",TRUE,FALSE)</formula>
    </cfRule>
  </conditionalFormatting>
  <conditionalFormatting sqref="AM55">
    <cfRule type="expression" dxfId="467" priority="543">
      <formula>IF(RIGHT(TEXT(AM55,"0.#"),1)=".",FALSE,TRUE)</formula>
    </cfRule>
    <cfRule type="expression" dxfId="466" priority="544">
      <formula>IF(RIGHT(TEXT(AM55,"0.#"),1)=".",TRUE,FALSE)</formula>
    </cfRule>
  </conditionalFormatting>
  <conditionalFormatting sqref="AE54">
    <cfRule type="expression" dxfId="465" priority="557">
      <formula>IF(RIGHT(TEXT(AE54,"0.#"),1)=".",FALSE,TRUE)</formula>
    </cfRule>
    <cfRule type="expression" dxfId="464" priority="558">
      <formula>IF(RIGHT(TEXT(AE54,"0.#"),1)=".",TRUE,FALSE)</formula>
    </cfRule>
  </conditionalFormatting>
  <conditionalFormatting sqref="AE55">
    <cfRule type="expression" dxfId="463" priority="555">
      <formula>IF(RIGHT(TEXT(AE55,"0.#"),1)=".",FALSE,TRUE)</formula>
    </cfRule>
    <cfRule type="expression" dxfId="462" priority="556">
      <formula>IF(RIGHT(TEXT(AE55,"0.#"),1)=".",TRUE,FALSE)</formula>
    </cfRule>
  </conditionalFormatting>
  <conditionalFormatting sqref="AI55">
    <cfRule type="expression" dxfId="461" priority="553">
      <formula>IF(RIGHT(TEXT(AI55,"0.#"),1)=".",FALSE,TRUE)</formula>
    </cfRule>
    <cfRule type="expression" dxfId="460" priority="554">
      <formula>IF(RIGHT(TEXT(AI55,"0.#"),1)=".",TRUE,FALSE)</formula>
    </cfRule>
  </conditionalFormatting>
  <conditionalFormatting sqref="AI54">
    <cfRule type="expression" dxfId="459" priority="551">
      <formula>IF(RIGHT(TEXT(AI54,"0.#"),1)=".",FALSE,TRUE)</formula>
    </cfRule>
    <cfRule type="expression" dxfId="458" priority="552">
      <formula>IF(RIGHT(TEXT(AI54,"0.#"),1)=".",TRUE,FALSE)</formula>
    </cfRule>
  </conditionalFormatting>
  <conditionalFormatting sqref="AI53">
    <cfRule type="expression" dxfId="457" priority="549">
      <formula>IF(RIGHT(TEXT(AI53,"0.#"),1)=".",FALSE,TRUE)</formula>
    </cfRule>
    <cfRule type="expression" dxfId="456" priority="550">
      <formula>IF(RIGHT(TEXT(AI53,"0.#"),1)=".",TRUE,FALSE)</formula>
    </cfRule>
  </conditionalFormatting>
  <conditionalFormatting sqref="AM53">
    <cfRule type="expression" dxfId="455" priority="547">
      <formula>IF(RIGHT(TEXT(AM53,"0.#"),1)=".",FALSE,TRUE)</formula>
    </cfRule>
    <cfRule type="expression" dxfId="454" priority="548">
      <formula>IF(RIGHT(TEXT(AM53,"0.#"),1)=".",TRUE,FALSE)</formula>
    </cfRule>
  </conditionalFormatting>
  <conditionalFormatting sqref="AM54">
    <cfRule type="expression" dxfId="453" priority="545">
      <formula>IF(RIGHT(TEXT(AM54,"0.#"),1)=".",FALSE,TRUE)</formula>
    </cfRule>
    <cfRule type="expression" dxfId="452" priority="546">
      <formula>IF(RIGHT(TEXT(AM54,"0.#"),1)=".",TRUE,FALSE)</formula>
    </cfRule>
  </conditionalFormatting>
  <conditionalFormatting sqref="AQ53:AQ55">
    <cfRule type="expression" dxfId="451" priority="541">
      <formula>IF(RIGHT(TEXT(AQ53,"0.#"),1)=".",FALSE,TRUE)</formula>
    </cfRule>
    <cfRule type="expression" dxfId="450" priority="542">
      <formula>IF(RIGHT(TEXT(AQ53,"0.#"),1)=".",TRUE,FALSE)</formula>
    </cfRule>
  </conditionalFormatting>
  <conditionalFormatting sqref="AU53:AU55">
    <cfRule type="expression" dxfId="449" priority="539">
      <formula>IF(RIGHT(TEXT(AU53,"0.#"),1)=".",FALSE,TRUE)</formula>
    </cfRule>
    <cfRule type="expression" dxfId="448" priority="540">
      <formula>IF(RIGHT(TEXT(AU53,"0.#"),1)=".",TRUE,FALSE)</formula>
    </cfRule>
  </conditionalFormatting>
  <conditionalFormatting sqref="AM60">
    <cfRule type="expression" dxfId="55" priority="61">
      <formula>IF(RIGHT(TEXT(AM60,"0.#"),1)=".",FALSE,TRUE)</formula>
    </cfRule>
    <cfRule type="expression" dxfId="54" priority="62">
      <formula>IF(RIGHT(TEXT(AM60,"0.#"),1)=".",TRUE,FALSE)</formula>
    </cfRule>
  </conditionalFormatting>
  <conditionalFormatting sqref="AM61">
    <cfRule type="expression" dxfId="53" priority="59">
      <formula>IF(RIGHT(TEXT(AM61,"0.#"),1)=".",FALSE,TRUE)</formula>
    </cfRule>
    <cfRule type="expression" dxfId="52" priority="60">
      <formula>IF(RIGHT(TEXT(AM61,"0.#"),1)=".",TRUE,FALSE)</formula>
    </cfRule>
  </conditionalFormatting>
  <conditionalFormatting sqref="AE67">
    <cfRule type="expression" dxfId="21" priority="21">
      <formula>IF(RIGHT(TEXT(AE67,"0.#"),1)=".",FALSE,TRUE)</formula>
    </cfRule>
    <cfRule type="expression" dxfId="20" priority="22">
      <formula>IF(RIGHT(TEXT(AE67,"0.#"),1)=".",TRUE,FALSE)</formula>
    </cfRule>
  </conditionalFormatting>
  <conditionalFormatting sqref="AM69">
    <cfRule type="expression" dxfId="19" priority="5">
      <formula>IF(RIGHT(TEXT(AM69,"0.#"),1)=".",FALSE,TRUE)</formula>
    </cfRule>
    <cfRule type="expression" dxfId="18" priority="6">
      <formula>IF(RIGHT(TEXT(AM69,"0.#"),1)=".",TRUE,FALSE)</formula>
    </cfRule>
  </conditionalFormatting>
  <conditionalFormatting sqref="AE68">
    <cfRule type="expression" dxfId="17" priority="19">
      <formula>IF(RIGHT(TEXT(AE68,"0.#"),1)=".",FALSE,TRUE)</formula>
    </cfRule>
    <cfRule type="expression" dxfId="16" priority="20">
      <formula>IF(RIGHT(TEXT(AE68,"0.#"),1)=".",TRUE,FALSE)</formula>
    </cfRule>
  </conditionalFormatting>
  <conditionalFormatting sqref="AE69">
    <cfRule type="expression" dxfId="15" priority="17">
      <formula>IF(RIGHT(TEXT(AE69,"0.#"),1)=".",FALSE,TRUE)</formula>
    </cfRule>
    <cfRule type="expression" dxfId="14" priority="18">
      <formula>IF(RIGHT(TEXT(AE69,"0.#"),1)=".",TRUE,FALSE)</formula>
    </cfRule>
  </conditionalFormatting>
  <conditionalFormatting sqref="AI69">
    <cfRule type="expression" dxfId="13" priority="15">
      <formula>IF(RIGHT(TEXT(AI69,"0.#"),1)=".",FALSE,TRUE)</formula>
    </cfRule>
    <cfRule type="expression" dxfId="12" priority="16">
      <formula>IF(RIGHT(TEXT(AI69,"0.#"),1)=".",TRUE,FALSE)</formula>
    </cfRule>
  </conditionalFormatting>
  <conditionalFormatting sqref="AI68">
    <cfRule type="expression" dxfId="11" priority="13">
      <formula>IF(RIGHT(TEXT(AI68,"0.#"),1)=".",FALSE,TRUE)</formula>
    </cfRule>
    <cfRule type="expression" dxfId="10" priority="14">
      <formula>IF(RIGHT(TEXT(AI68,"0.#"),1)=".",TRUE,FALSE)</formula>
    </cfRule>
  </conditionalFormatting>
  <conditionalFormatting sqref="AI67">
    <cfRule type="expression" dxfId="9" priority="11">
      <formula>IF(RIGHT(TEXT(AI67,"0.#"),1)=".",FALSE,TRUE)</formula>
    </cfRule>
    <cfRule type="expression" dxfId="8" priority="12">
      <formula>IF(RIGHT(TEXT(AI67,"0.#"),1)=".",TRUE,FALSE)</formula>
    </cfRule>
  </conditionalFormatting>
  <conditionalFormatting sqref="AM67">
    <cfRule type="expression" dxfId="7" priority="9">
      <formula>IF(RIGHT(TEXT(AM67,"0.#"),1)=".",FALSE,TRUE)</formula>
    </cfRule>
    <cfRule type="expression" dxfId="6" priority="10">
      <formula>IF(RIGHT(TEXT(AM67,"0.#"),1)=".",TRUE,FALSE)</formula>
    </cfRule>
  </conditionalFormatting>
  <conditionalFormatting sqref="AM68">
    <cfRule type="expression" dxfId="5" priority="7">
      <formula>IF(RIGHT(TEXT(AM68,"0.#"),1)=".",FALSE,TRUE)</formula>
    </cfRule>
    <cfRule type="expression" dxfId="4" priority="8">
      <formula>IF(RIGHT(TEXT(AM68,"0.#"),1)=".",TRUE,FALSE)</formula>
    </cfRule>
  </conditionalFormatting>
  <conditionalFormatting sqref="AQ67:AQ69">
    <cfRule type="expression" dxfId="3" priority="3">
      <formula>IF(RIGHT(TEXT(AQ67,"0.#"),1)=".",FALSE,TRUE)</formula>
    </cfRule>
    <cfRule type="expression" dxfId="2" priority="4">
      <formula>IF(RIGHT(TEXT(AQ67,"0.#"),1)=".",TRUE,FALSE)</formula>
    </cfRule>
  </conditionalFormatting>
  <conditionalFormatting sqref="AU67:AU69">
    <cfRule type="expression" dxfId="1" priority="1">
      <formula>IF(RIGHT(TEXT(AU67,"0.#"),1)=".",FALSE,TRUE)</formula>
    </cfRule>
    <cfRule type="expression" dxfId="0" priority="2">
      <formula>IF(RIGHT(TEXT(AU67,"0.#"),1)=".",TRUE,FALSE)</formula>
    </cfRule>
  </conditionalFormatting>
  <dataValidations count="17">
    <dataValidation type="whole" allowBlank="1" showInputMessage="1" showErrorMessage="1" sqref="O116:P117 AX116:AX118 AA116:AB117 AM116:AN117">
      <formula1>0</formula1>
      <formula2>99</formula2>
    </dataValidation>
    <dataValidation type="whole" allowBlank="1" showInputMessage="1" showErrorMessage="1" sqref="AJ116:AK117 X116:Y117 AJ118 L116:L118 M116:M117 X118 AU116:AV117 J9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2:E102">
      <formula1>T行政事業レビュー推進チームの所見</formula1>
    </dataValidation>
    <dataValidation type="custom" imeMode="disabled" allowBlank="1" showInputMessage="1" showErrorMessage="1" sqref="AH169:AK169 AH173:AK173 AH177:AK177">
      <formula1>OR(AND(MOD(IF(ISNUMBER(AH169), AH169, 0.5),1)=0, 0&lt;=AH169), AH169="-")</formula1>
    </dataValidation>
    <dataValidation type="whole" imeMode="disabled" allowBlank="1" showInputMessage="1" showErrorMessage="1" sqref="AW2:AX2">
      <formula1>0</formula1>
      <formula2>99</formula2>
    </dataValidation>
    <dataValidation type="list" allowBlank="1" showInputMessage="1" showErrorMessage="1" sqref="A104:E104">
      <formula1>T所見を踏まえた改善点</formula1>
    </dataValidation>
    <dataValidation type="list" allowBlank="1" showInputMessage="1" showErrorMessage="1" error="プルダウンリストから選択してください。" sqref="AD81:AF82">
      <formula1>"有,無"</formula1>
    </dataValidation>
    <dataValidation type="list" allowBlank="1" showInputMessage="1" showErrorMessage="1" error="プルダウンリストから選択してください。" sqref="AD77:AF80 AD83:AD94 AE83:AF87 AE89:AF94">
      <formula1>"○,△,×,‐"</formula1>
    </dataValidation>
    <dataValidation type="list" allowBlank="1" showInputMessage="1" showErrorMessage="1" sqref="AO163">
      <formula1>"　, ☑"</formula1>
    </dataValidation>
    <dataValidation type="list" allowBlank="1" showInputMessage="1" showErrorMessage="1" sqref="S5:X5">
      <formula1>T終了年度</formula1>
    </dataValidation>
    <dataValidation type="list" allowBlank="1" showInputMessage="1" showErrorMessage="1" sqref="H96:I96">
      <formula1>T事業番号</formula1>
    </dataValidation>
    <dataValidation type="custom" imeMode="disabled" allowBlank="1" showInputMessage="1" showErrorMessage="1" sqref="AY23 P13:AX13 AR15:AX15 P14:AQ18 AR18:AX18 P19:AJ19 P23:AC29 Y157:AB157 AU157:AX157 Y161:AB161 AU161:AX161 Y169:AB169 AL169:AO169 Y173:AB173 AL173:AO173 Y177:AB177 AL177:AO177 AQ38:AR38 AU38:AX38 AE39:AX41 AE49:AX49 AE32:AX33 AE60:AX61 AE35:AX35 AE63:AX63 AQ52:AR52 AU52:AX52 AE53:AX55 AQ66:AR66 AU66:AX66 AE67:AX69 AE46:AX47">
      <formula1>OR(ISNUMBER(P13), P13="-")</formula1>
    </dataValidation>
    <dataValidation type="list" allowBlank="1" showInputMessage="1" showErrorMessage="1" sqref="Q118:R118 AC118:AD118 AO118:AP118">
      <formula1>#REF!</formula1>
    </dataValidation>
    <dataValidation type="custom" allowBlank="1" showInputMessage="1" showErrorMessage="1" errorTitle="法人番号チェック" error="法人番号は13桁の数字で入力してください。" sqref="J177:O177 J173:O173 J169:O169">
      <formula1>OR(J169="-",AND(LEN(J169)=13,IFERROR(SEARCH("-",J169),"")="",IFERROR(SEARCH(".",J169),"")="",ISNUMBER(J169)))</formula1>
    </dataValidation>
  </dataValidations>
  <pageMargins left="0.62992125984251968" right="0.39370078740157483" top="0.59055118110236227" bottom="0.39370078740157483" header="0.51181102362204722" footer="0.51181102362204722"/>
  <pageSetup paperSize="9" scale="65" fitToHeight="8" orientation="portrait" r:id="rId1"/>
  <headerFooter differentFirst="1" alignWithMargins="0"/>
  <rowBreaks count="5" manualBreakCount="5">
    <brk id="36" max="16383" man="1"/>
    <brk id="74" max="16383" man="1"/>
    <brk id="98" max="16383" man="1"/>
    <brk id="118" max="16383" man="1"/>
    <brk id="154"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U117:V117 I117:J117 AG117:AH117 AR117:AS117</xm:sqref>
        </x14:dataValidation>
        <x14:dataValidation type="list" allowBlank="1" showInputMessage="1" showErrorMessage="1">
          <x14:formula1>
            <xm:f>入力規則等!$U$40:$U$42</xm:f>
          </x14:formula1>
          <xm:sqref>AG116:AH116 U116:V116 I116:J116 AR116:AS116</xm:sqref>
        </x14:dataValidation>
        <x14:dataValidation type="list" allowBlank="1" showInputMessage="1" showErrorMessage="1">
          <x14:formula1>
            <xm:f>入力規則等!$AG$2:$AG$13</xm:f>
          </x14:formula1>
          <xm:sqref>AC169:AG169 AC173:AG173 AC177:AG177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AO116:AP117 Q116:S117 AC116:AE117 E116:G117</xm:sqref>
        </x14:dataValidation>
        <x14:dataValidation type="list" allowBlank="1" showInputMessage="1" showErrorMessage="1">
          <x14:formula1>
            <xm:f>入力規則等!$U$48</xm:f>
          </x14:formula1>
          <xm:sqref>E118:F118</xm:sqref>
        </x14:dataValidation>
        <x14:dataValidation type="list" allowBlank="1" showInputMessage="1" showErrorMessage="1">
          <x14:formula1>
            <xm:f>入力規則等!$U$13:$U$35</xm:f>
          </x14:formula1>
          <xm:sqref>AJ2:AM2 E96:G96 AE118:AG118 G118:I118 AQ118:AS118 S118:U118</xm:sqref>
        </x14:dataValidation>
        <x14:dataValidation type="list" allowBlank="1" showInputMessage="1" showErrorMessage="1">
          <x14:formula1>
            <xm:f>入力規則等!$U$56:$U$58</xm:f>
          </x14:formula1>
          <xm:sqref>J118:K118 AT118:AU118 AH118:AI118 V118:W118</xm:sqref>
        </x14:dataValidation>
        <x14:dataValidation type="list" allowBlank="1" showInputMessage="1" showErrorMessage="1">
          <x14:formula1>
            <xm:f>入力規則等!$U$49</xm:f>
          </x14:formula1>
          <xm:sqref>C96:D96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384</v>
      </c>
      <c r="AA1" s="28" t="s">
        <v>74</v>
      </c>
      <c r="AB1" s="28" t="s">
        <v>385</v>
      </c>
      <c r="AC1" s="28" t="s">
        <v>31</v>
      </c>
      <c r="AD1" s="27"/>
      <c r="AE1" s="28" t="s">
        <v>43</v>
      </c>
      <c r="AF1" s="29"/>
      <c r="AG1" s="41" t="s">
        <v>168</v>
      </c>
      <c r="AI1" s="41" t="s">
        <v>170</v>
      </c>
      <c r="AK1" s="41" t="s">
        <v>174</v>
      </c>
      <c r="AM1" s="58"/>
      <c r="AN1" s="58"/>
      <c r="AP1" s="27" t="s">
        <v>213</v>
      </c>
    </row>
    <row r="2" spans="1:42" ht="13.5" customHeight="1" x14ac:dyDescent="0.15">
      <c r="A2" s="13" t="s">
        <v>77</v>
      </c>
      <c r="B2" s="14"/>
      <c r="C2" s="12" t="str">
        <f>IF(B2="","",A2)</f>
        <v/>
      </c>
      <c r="D2" s="12" t="str">
        <f>IF(C2="","",IF(D1&lt;&gt;"",CONCATENATE(D1,"、",C2),C2))</f>
        <v/>
      </c>
      <c r="F2" s="11" t="s">
        <v>64</v>
      </c>
      <c r="G2" s="16" t="s">
        <v>589</v>
      </c>
      <c r="H2" s="12" t="str">
        <f>IF(G2="","",F2)</f>
        <v>一般会計</v>
      </c>
      <c r="I2" s="12" t="str">
        <f>IF(H2="","",IF(I1&lt;&gt;"",CONCATENATE(I1,"、",H2),H2))</f>
        <v>一般会計</v>
      </c>
      <c r="K2" s="13" t="s">
        <v>94</v>
      </c>
      <c r="L2" s="14" t="s">
        <v>589</v>
      </c>
      <c r="M2" s="12" t="str">
        <f>IF(L2="","",K2)</f>
        <v>社会保障</v>
      </c>
      <c r="N2" s="12" t="str">
        <f>IF(M2="","",IF(N1&lt;&gt;"",CONCATENATE(N1,"、",M2),M2))</f>
        <v>社会保障</v>
      </c>
      <c r="O2" s="12"/>
      <c r="P2" s="11" t="s">
        <v>66</v>
      </c>
      <c r="Q2" s="16"/>
      <c r="R2" s="12" t="str">
        <f>IF(Q2="","",P2)</f>
        <v/>
      </c>
      <c r="S2" s="12" t="str">
        <f>IF(R2="","",IF(S1&lt;&gt;"",CONCATENATE(S1,"、",R2),R2))</f>
        <v/>
      </c>
      <c r="T2" s="12"/>
      <c r="U2" s="72">
        <v>21</v>
      </c>
      <c r="W2" s="31" t="s">
        <v>161</v>
      </c>
      <c r="Y2" s="31" t="s">
        <v>60</v>
      </c>
      <c r="Z2" s="31" t="s">
        <v>60</v>
      </c>
      <c r="AA2" s="65" t="s">
        <v>254</v>
      </c>
      <c r="AB2" s="65" t="s">
        <v>479</v>
      </c>
      <c r="AC2" s="66" t="s">
        <v>126</v>
      </c>
      <c r="AD2" s="27"/>
      <c r="AE2" s="33" t="s">
        <v>157</v>
      </c>
      <c r="AF2" s="29"/>
      <c r="AG2" s="43" t="s">
        <v>221</v>
      </c>
      <c r="AI2" s="41" t="s">
        <v>251</v>
      </c>
      <c r="AK2" s="41" t="s">
        <v>175</v>
      </c>
      <c r="AM2" s="58"/>
      <c r="AN2" s="58"/>
      <c r="AP2" s="43" t="s">
        <v>221</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社会保障</v>
      </c>
      <c r="O3" s="12"/>
      <c r="P3" s="11" t="s">
        <v>67</v>
      </c>
      <c r="Q3" s="16"/>
      <c r="R3" s="12" t="str">
        <f t="shared" ref="R3:R8" si="3">IF(Q3="","",P3)</f>
        <v/>
      </c>
      <c r="S3" s="12" t="str">
        <f t="shared" ref="S3:S8" si="4">IF(R3="",S2,IF(S2&lt;&gt;"",CONCATENATE(S2,"、",R3),R3))</f>
        <v/>
      </c>
      <c r="T3" s="12"/>
      <c r="U3" s="31" t="s">
        <v>510</v>
      </c>
      <c r="W3" s="31" t="s">
        <v>136</v>
      </c>
      <c r="Y3" s="31" t="s">
        <v>61</v>
      </c>
      <c r="Z3" s="31" t="s">
        <v>386</v>
      </c>
      <c r="AA3" s="65" t="s">
        <v>352</v>
      </c>
      <c r="AB3" s="65" t="s">
        <v>480</v>
      </c>
      <c r="AC3" s="66" t="s">
        <v>127</v>
      </c>
      <c r="AD3" s="27"/>
      <c r="AE3" s="33" t="s">
        <v>158</v>
      </c>
      <c r="AF3" s="29"/>
      <c r="AG3" s="43" t="s">
        <v>222</v>
      </c>
      <c r="AI3" s="41" t="s">
        <v>169</v>
      </c>
      <c r="AK3" s="41" t="str">
        <f>CHAR(CODE(AK2)+1)</f>
        <v>B</v>
      </c>
      <c r="AM3" s="58"/>
      <c r="AN3" s="58"/>
      <c r="AP3" s="43" t="s">
        <v>222</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社会保障</v>
      </c>
      <c r="O4" s="12"/>
      <c r="P4" s="11" t="s">
        <v>68</v>
      </c>
      <c r="Q4" s="16" t="s">
        <v>589</v>
      </c>
      <c r="R4" s="12" t="str">
        <f t="shared" si="3"/>
        <v>補助</v>
      </c>
      <c r="S4" s="12" t="str">
        <f t="shared" si="4"/>
        <v>補助</v>
      </c>
      <c r="T4" s="12"/>
      <c r="U4" s="31" t="s">
        <v>561</v>
      </c>
      <c r="W4" s="31" t="s">
        <v>137</v>
      </c>
      <c r="Y4" s="31" t="s">
        <v>259</v>
      </c>
      <c r="Z4" s="31" t="s">
        <v>387</v>
      </c>
      <c r="AA4" s="65" t="s">
        <v>353</v>
      </c>
      <c r="AB4" s="65" t="s">
        <v>481</v>
      </c>
      <c r="AC4" s="65" t="s">
        <v>128</v>
      </c>
      <c r="AD4" s="27"/>
      <c r="AE4" s="33" t="s">
        <v>159</v>
      </c>
      <c r="AF4" s="29"/>
      <c r="AG4" s="43" t="s">
        <v>223</v>
      </c>
      <c r="AI4" s="41" t="s">
        <v>171</v>
      </c>
      <c r="AK4" s="41" t="str">
        <f t="shared" ref="AK4:AK49" si="7">CHAR(CODE(AK3)+1)</f>
        <v>C</v>
      </c>
      <c r="AM4" s="58"/>
      <c r="AN4" s="58"/>
      <c r="AP4" s="43" t="s">
        <v>223</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社会保障</v>
      </c>
      <c r="O5" s="12"/>
      <c r="P5" s="11" t="s">
        <v>69</v>
      </c>
      <c r="Q5" s="16"/>
      <c r="R5" s="12" t="str">
        <f t="shared" si="3"/>
        <v/>
      </c>
      <c r="S5" s="12" t="str">
        <f t="shared" si="4"/>
        <v>補助</v>
      </c>
      <c r="T5" s="12"/>
      <c r="W5" s="31" t="s">
        <v>534</v>
      </c>
      <c r="Y5" s="31" t="s">
        <v>260</v>
      </c>
      <c r="Z5" s="31" t="s">
        <v>388</v>
      </c>
      <c r="AA5" s="65" t="s">
        <v>354</v>
      </c>
      <c r="AB5" s="65" t="s">
        <v>482</v>
      </c>
      <c r="AC5" s="65" t="s">
        <v>160</v>
      </c>
      <c r="AD5" s="30"/>
      <c r="AE5" s="33" t="s">
        <v>233</v>
      </c>
      <c r="AF5" s="29"/>
      <c r="AG5" s="43" t="s">
        <v>224</v>
      </c>
      <c r="AI5" s="41" t="s">
        <v>257</v>
      </c>
      <c r="AK5" s="41" t="str">
        <f t="shared" si="7"/>
        <v>D</v>
      </c>
      <c r="AP5" s="43" t="s">
        <v>224</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社会保障</v>
      </c>
      <c r="O6" s="12"/>
      <c r="P6" s="11" t="s">
        <v>70</v>
      </c>
      <c r="Q6" s="16"/>
      <c r="R6" s="12" t="str">
        <f t="shared" si="3"/>
        <v/>
      </c>
      <c r="S6" s="12" t="str">
        <f t="shared" si="4"/>
        <v>補助</v>
      </c>
      <c r="T6" s="12"/>
      <c r="U6" s="31" t="s">
        <v>235</v>
      </c>
      <c r="W6" s="31" t="s">
        <v>536</v>
      </c>
      <c r="Y6" s="31" t="s">
        <v>261</v>
      </c>
      <c r="Z6" s="31" t="s">
        <v>389</v>
      </c>
      <c r="AA6" s="65" t="s">
        <v>355</v>
      </c>
      <c r="AB6" s="65" t="s">
        <v>483</v>
      </c>
      <c r="AC6" s="65" t="s">
        <v>129</v>
      </c>
      <c r="AD6" s="30"/>
      <c r="AE6" s="33" t="s">
        <v>231</v>
      </c>
      <c r="AF6" s="29"/>
      <c r="AG6" s="43" t="s">
        <v>225</v>
      </c>
      <c r="AI6" s="41" t="s">
        <v>258</v>
      </c>
      <c r="AK6" s="41" t="str">
        <f>CHAR(CODE(AK5)+1)</f>
        <v>E</v>
      </c>
      <c r="AP6" s="43" t="s">
        <v>225</v>
      </c>
    </row>
    <row r="7" spans="1:42" ht="13.5" customHeight="1" x14ac:dyDescent="0.15">
      <c r="A7" s="13" t="s">
        <v>82</v>
      </c>
      <c r="B7" s="14"/>
      <c r="C7" s="12" t="str">
        <f t="shared" si="0"/>
        <v/>
      </c>
      <c r="D7" s="12" t="str">
        <f t="shared" si="8"/>
        <v/>
      </c>
      <c r="F7" s="17" t="s">
        <v>182</v>
      </c>
      <c r="G7" s="16"/>
      <c r="H7" s="12" t="str">
        <f t="shared" si="1"/>
        <v/>
      </c>
      <c r="I7" s="12" t="str">
        <f t="shared" si="5"/>
        <v>一般会計</v>
      </c>
      <c r="K7" s="13" t="s">
        <v>99</v>
      </c>
      <c r="L7" s="14"/>
      <c r="M7" s="12" t="str">
        <f t="shared" si="2"/>
        <v/>
      </c>
      <c r="N7" s="12" t="str">
        <f t="shared" si="6"/>
        <v>社会保障</v>
      </c>
      <c r="O7" s="12"/>
      <c r="P7" s="11" t="s">
        <v>71</v>
      </c>
      <c r="Q7" s="16"/>
      <c r="R7" s="12" t="str">
        <f t="shared" si="3"/>
        <v/>
      </c>
      <c r="S7" s="12" t="str">
        <f t="shared" si="4"/>
        <v>補助</v>
      </c>
      <c r="T7" s="12"/>
      <c r="U7" s="31"/>
      <c r="W7" s="31" t="s">
        <v>138</v>
      </c>
      <c r="Y7" s="31" t="s">
        <v>262</v>
      </c>
      <c r="Z7" s="31" t="s">
        <v>390</v>
      </c>
      <c r="AA7" s="65" t="s">
        <v>356</v>
      </c>
      <c r="AB7" s="65" t="s">
        <v>484</v>
      </c>
      <c r="AC7" s="30"/>
      <c r="AD7" s="30"/>
      <c r="AE7" s="31" t="s">
        <v>129</v>
      </c>
      <c r="AF7" s="29"/>
      <c r="AG7" s="43" t="s">
        <v>226</v>
      </c>
      <c r="AH7" s="61"/>
      <c r="AI7" s="43" t="s">
        <v>247</v>
      </c>
      <c r="AK7" s="41" t="str">
        <f>CHAR(CODE(AK6)+1)</f>
        <v>F</v>
      </c>
      <c r="AP7" s="43" t="s">
        <v>226</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社会保障</v>
      </c>
      <c r="O8" s="12"/>
      <c r="P8" s="11" t="s">
        <v>72</v>
      </c>
      <c r="Q8" s="16"/>
      <c r="R8" s="12" t="str">
        <f t="shared" si="3"/>
        <v/>
      </c>
      <c r="S8" s="12" t="str">
        <f t="shared" si="4"/>
        <v>補助</v>
      </c>
      <c r="T8" s="12"/>
      <c r="U8" s="31" t="s">
        <v>255</v>
      </c>
      <c r="W8" s="31" t="s">
        <v>139</v>
      </c>
      <c r="Y8" s="31" t="s">
        <v>263</v>
      </c>
      <c r="Z8" s="31" t="s">
        <v>391</v>
      </c>
      <c r="AA8" s="65" t="s">
        <v>357</v>
      </c>
      <c r="AB8" s="65" t="s">
        <v>485</v>
      </c>
      <c r="AC8" s="30"/>
      <c r="AD8" s="30"/>
      <c r="AE8" s="30"/>
      <c r="AF8" s="29"/>
      <c r="AG8" s="43" t="s">
        <v>227</v>
      </c>
      <c r="AI8" s="41" t="s">
        <v>248</v>
      </c>
      <c r="AK8" s="41" t="str">
        <f t="shared" si="7"/>
        <v>G</v>
      </c>
      <c r="AP8" s="43" t="s">
        <v>227</v>
      </c>
    </row>
    <row r="9" spans="1:42" ht="13.5" customHeight="1" x14ac:dyDescent="0.15">
      <c r="A9" s="13" t="s">
        <v>84</v>
      </c>
      <c r="B9" s="14"/>
      <c r="C9" s="12" t="str">
        <f t="shared" si="0"/>
        <v/>
      </c>
      <c r="D9" s="12" t="str">
        <f t="shared" si="8"/>
        <v/>
      </c>
      <c r="F9" s="17" t="s">
        <v>183</v>
      </c>
      <c r="G9" s="16"/>
      <c r="H9" s="12" t="str">
        <f t="shared" si="1"/>
        <v/>
      </c>
      <c r="I9" s="12" t="str">
        <f t="shared" si="5"/>
        <v>一般会計</v>
      </c>
      <c r="K9" s="13" t="s">
        <v>101</v>
      </c>
      <c r="L9" s="14"/>
      <c r="M9" s="12" t="str">
        <f t="shared" si="2"/>
        <v/>
      </c>
      <c r="N9" s="12" t="str">
        <f t="shared" si="6"/>
        <v>社会保障</v>
      </c>
      <c r="O9" s="12"/>
      <c r="P9" s="12"/>
      <c r="Q9" s="18"/>
      <c r="T9" s="12"/>
      <c r="U9" s="31" t="s">
        <v>256</v>
      </c>
      <c r="W9" s="31" t="s">
        <v>140</v>
      </c>
      <c r="Y9" s="31" t="s">
        <v>264</v>
      </c>
      <c r="Z9" s="31" t="s">
        <v>392</v>
      </c>
      <c r="AA9" s="65" t="s">
        <v>358</v>
      </c>
      <c r="AB9" s="65" t="s">
        <v>486</v>
      </c>
      <c r="AC9" s="30"/>
      <c r="AD9" s="30"/>
      <c r="AE9" s="30"/>
      <c r="AF9" s="29"/>
      <c r="AG9" s="43" t="s">
        <v>228</v>
      </c>
      <c r="AI9" s="57"/>
      <c r="AK9" s="41" t="str">
        <f t="shared" si="7"/>
        <v>H</v>
      </c>
      <c r="AP9" s="43" t="s">
        <v>228</v>
      </c>
    </row>
    <row r="10" spans="1:42" ht="13.5" customHeight="1" x14ac:dyDescent="0.15">
      <c r="A10" s="13" t="s">
        <v>201</v>
      </c>
      <c r="B10" s="14"/>
      <c r="C10" s="12" t="str">
        <f t="shared" si="0"/>
        <v/>
      </c>
      <c r="D10" s="12" t="str">
        <f t="shared" si="8"/>
        <v/>
      </c>
      <c r="F10" s="17" t="s">
        <v>108</v>
      </c>
      <c r="G10" s="16"/>
      <c r="H10" s="12" t="str">
        <f t="shared" si="1"/>
        <v/>
      </c>
      <c r="I10" s="12" t="str">
        <f t="shared" si="5"/>
        <v>一般会計</v>
      </c>
      <c r="K10" s="13" t="s">
        <v>202</v>
      </c>
      <c r="L10" s="14"/>
      <c r="M10" s="12" t="str">
        <f t="shared" si="2"/>
        <v/>
      </c>
      <c r="N10" s="12" t="str">
        <f t="shared" si="6"/>
        <v>社会保障</v>
      </c>
      <c r="O10" s="12"/>
      <c r="P10" s="12" t="str">
        <f>S8</f>
        <v>補助</v>
      </c>
      <c r="Q10" s="18"/>
      <c r="T10" s="12"/>
      <c r="W10" s="31" t="s">
        <v>141</v>
      </c>
      <c r="Y10" s="31" t="s">
        <v>265</v>
      </c>
      <c r="Z10" s="31" t="s">
        <v>393</v>
      </c>
      <c r="AA10" s="65" t="s">
        <v>359</v>
      </c>
      <c r="AB10" s="65" t="s">
        <v>487</v>
      </c>
      <c r="AC10" s="30"/>
      <c r="AD10" s="30"/>
      <c r="AE10" s="30"/>
      <c r="AF10" s="29"/>
      <c r="AG10" s="43" t="s">
        <v>216</v>
      </c>
      <c r="AK10" s="41" t="str">
        <f t="shared" si="7"/>
        <v>I</v>
      </c>
      <c r="AP10" s="41" t="s">
        <v>214</v>
      </c>
    </row>
    <row r="11" spans="1:42" ht="13.5" customHeight="1" x14ac:dyDescent="0.15">
      <c r="A11" s="13" t="s">
        <v>85</v>
      </c>
      <c r="B11" s="14" t="s">
        <v>589</v>
      </c>
      <c r="C11" s="12" t="str">
        <f t="shared" si="0"/>
        <v>子ども・若者育成支援</v>
      </c>
      <c r="D11" s="12" t="str">
        <f t="shared" si="8"/>
        <v>子ども・若者育成支援</v>
      </c>
      <c r="F11" s="17" t="s">
        <v>109</v>
      </c>
      <c r="G11" s="16"/>
      <c r="H11" s="12" t="str">
        <f t="shared" si="1"/>
        <v/>
      </c>
      <c r="I11" s="12" t="str">
        <f t="shared" si="5"/>
        <v>一般会計</v>
      </c>
      <c r="K11" s="13" t="s">
        <v>102</v>
      </c>
      <c r="L11" s="14"/>
      <c r="M11" s="12" t="str">
        <f t="shared" si="2"/>
        <v/>
      </c>
      <c r="N11" s="12" t="str">
        <f t="shared" si="6"/>
        <v>社会保障</v>
      </c>
      <c r="O11" s="12"/>
      <c r="P11" s="12"/>
      <c r="Q11" s="18"/>
      <c r="T11" s="12"/>
      <c r="W11" s="31" t="s">
        <v>558</v>
      </c>
      <c r="Y11" s="31" t="s">
        <v>266</v>
      </c>
      <c r="Z11" s="31" t="s">
        <v>394</v>
      </c>
      <c r="AA11" s="65" t="s">
        <v>360</v>
      </c>
      <c r="AB11" s="65" t="s">
        <v>488</v>
      </c>
      <c r="AC11" s="30"/>
      <c r="AD11" s="30"/>
      <c r="AE11" s="30"/>
      <c r="AF11" s="29"/>
      <c r="AG11" s="41" t="s">
        <v>219</v>
      </c>
      <c r="AK11" s="41" t="str">
        <f t="shared" si="7"/>
        <v>J</v>
      </c>
    </row>
    <row r="12" spans="1:42" ht="13.5" customHeight="1" x14ac:dyDescent="0.15">
      <c r="A12" s="13" t="s">
        <v>86</v>
      </c>
      <c r="B12" s="14"/>
      <c r="C12" s="12" t="str">
        <f t="shared" ref="C12:C23" si="9">IF(B12="","",A12)</f>
        <v/>
      </c>
      <c r="D12" s="12" t="str">
        <f t="shared" si="8"/>
        <v>子ども・若者育成支援</v>
      </c>
      <c r="F12" s="17" t="s">
        <v>110</v>
      </c>
      <c r="G12" s="16"/>
      <c r="H12" s="12" t="str">
        <f t="shared" si="1"/>
        <v/>
      </c>
      <c r="I12" s="12" t="str">
        <f t="shared" si="5"/>
        <v>一般会計</v>
      </c>
      <c r="K12" s="12"/>
      <c r="L12" s="12"/>
      <c r="O12" s="12"/>
      <c r="P12" s="12"/>
      <c r="Q12" s="18"/>
      <c r="T12" s="12"/>
      <c r="U12" s="28" t="s">
        <v>511</v>
      </c>
      <c r="W12" s="31" t="s">
        <v>142</v>
      </c>
      <c r="Y12" s="31" t="s">
        <v>267</v>
      </c>
      <c r="Z12" s="31" t="s">
        <v>395</v>
      </c>
      <c r="AA12" s="65" t="s">
        <v>361</v>
      </c>
      <c r="AB12" s="65" t="s">
        <v>489</v>
      </c>
      <c r="AC12" s="30"/>
      <c r="AD12" s="30"/>
      <c r="AE12" s="30"/>
      <c r="AF12" s="29"/>
      <c r="AG12" s="41" t="s">
        <v>217</v>
      </c>
      <c r="AK12" s="41" t="str">
        <f t="shared" si="7"/>
        <v>K</v>
      </c>
    </row>
    <row r="13" spans="1:42" ht="13.5" customHeight="1" x14ac:dyDescent="0.15">
      <c r="A13" s="13" t="s">
        <v>87</v>
      </c>
      <c r="B13" s="14" t="s">
        <v>589</v>
      </c>
      <c r="C13" s="12" t="str">
        <f t="shared" si="9"/>
        <v>少子化社会対策</v>
      </c>
      <c r="D13" s="12" t="str">
        <f t="shared" si="8"/>
        <v>子ども・若者育成支援、少子化社会対策</v>
      </c>
      <c r="F13" s="17" t="s">
        <v>111</v>
      </c>
      <c r="G13" s="16"/>
      <c r="H13" s="12" t="str">
        <f t="shared" si="1"/>
        <v/>
      </c>
      <c r="I13" s="12" t="str">
        <f t="shared" si="5"/>
        <v>一般会計</v>
      </c>
      <c r="K13" s="12" t="str">
        <f>N11</f>
        <v>社会保障</v>
      </c>
      <c r="L13" s="12"/>
      <c r="O13" s="12"/>
      <c r="P13" s="12"/>
      <c r="Q13" s="18"/>
      <c r="T13" s="12"/>
      <c r="U13" s="31" t="s">
        <v>161</v>
      </c>
      <c r="W13" s="31" t="s">
        <v>143</v>
      </c>
      <c r="Y13" s="31" t="s">
        <v>268</v>
      </c>
      <c r="Z13" s="31" t="s">
        <v>396</v>
      </c>
      <c r="AA13" s="65" t="s">
        <v>362</v>
      </c>
      <c r="AB13" s="65" t="s">
        <v>490</v>
      </c>
      <c r="AC13" s="30"/>
      <c r="AD13" s="30"/>
      <c r="AE13" s="30"/>
      <c r="AF13" s="29"/>
      <c r="AG13" s="41" t="s">
        <v>218</v>
      </c>
      <c r="AK13" s="41" t="str">
        <f t="shared" si="7"/>
        <v>L</v>
      </c>
    </row>
    <row r="14" spans="1:42" ht="13.5" customHeight="1" x14ac:dyDescent="0.15">
      <c r="A14" s="13" t="s">
        <v>88</v>
      </c>
      <c r="B14" s="14"/>
      <c r="C14" s="12" t="str">
        <f t="shared" si="9"/>
        <v/>
      </c>
      <c r="D14" s="12" t="str">
        <f t="shared" si="8"/>
        <v>子ども・若者育成支援、少子化社会対策</v>
      </c>
      <c r="F14" s="17" t="s">
        <v>112</v>
      </c>
      <c r="G14" s="16"/>
      <c r="H14" s="12" t="str">
        <f t="shared" si="1"/>
        <v/>
      </c>
      <c r="I14" s="12" t="str">
        <f t="shared" si="5"/>
        <v>一般会計</v>
      </c>
      <c r="K14" s="12"/>
      <c r="L14" s="12"/>
      <c r="O14" s="12"/>
      <c r="P14" s="12"/>
      <c r="Q14" s="18"/>
      <c r="T14" s="12"/>
      <c r="U14" s="31" t="s">
        <v>512</v>
      </c>
      <c r="W14" s="31" t="s">
        <v>144</v>
      </c>
      <c r="Y14" s="31" t="s">
        <v>269</v>
      </c>
      <c r="Z14" s="31" t="s">
        <v>397</v>
      </c>
      <c r="AA14" s="65" t="s">
        <v>363</v>
      </c>
      <c r="AB14" s="65" t="s">
        <v>491</v>
      </c>
      <c r="AC14" s="30"/>
      <c r="AD14" s="30"/>
      <c r="AE14" s="30"/>
      <c r="AF14" s="29"/>
      <c r="AG14" s="57"/>
      <c r="AK14" s="41" t="str">
        <f t="shared" si="7"/>
        <v>M</v>
      </c>
    </row>
    <row r="15" spans="1:42" ht="13.5" customHeight="1" x14ac:dyDescent="0.15">
      <c r="A15" s="13" t="s">
        <v>89</v>
      </c>
      <c r="B15" s="14" t="s">
        <v>589</v>
      </c>
      <c r="C15" s="12" t="str">
        <f t="shared" si="9"/>
        <v>男女共同参画</v>
      </c>
      <c r="D15" s="12" t="str">
        <f t="shared" si="8"/>
        <v>子ども・若者育成支援、少子化社会対策、男女共同参画</v>
      </c>
      <c r="F15" s="17" t="s">
        <v>113</v>
      </c>
      <c r="G15" s="16"/>
      <c r="H15" s="12" t="str">
        <f t="shared" si="1"/>
        <v/>
      </c>
      <c r="I15" s="12" t="str">
        <f t="shared" si="5"/>
        <v>一般会計</v>
      </c>
      <c r="K15" s="12"/>
      <c r="L15" s="12"/>
      <c r="O15" s="12"/>
      <c r="P15" s="12"/>
      <c r="Q15" s="18"/>
      <c r="T15" s="12"/>
      <c r="U15" s="31" t="s">
        <v>513</v>
      </c>
      <c r="W15" s="31" t="s">
        <v>145</v>
      </c>
      <c r="Y15" s="31" t="s">
        <v>270</v>
      </c>
      <c r="Z15" s="31" t="s">
        <v>398</v>
      </c>
      <c r="AA15" s="65" t="s">
        <v>364</v>
      </c>
      <c r="AB15" s="65" t="s">
        <v>492</v>
      </c>
      <c r="AC15" s="30"/>
      <c r="AD15" s="30"/>
      <c r="AE15" s="30"/>
      <c r="AF15" s="29"/>
      <c r="AG15" s="58"/>
      <c r="AK15" s="41" t="str">
        <f t="shared" si="7"/>
        <v>N</v>
      </c>
    </row>
    <row r="16" spans="1:42" ht="13.5" customHeight="1" x14ac:dyDescent="0.15">
      <c r="A16" s="13" t="s">
        <v>90</v>
      </c>
      <c r="B16" s="14"/>
      <c r="C16" s="12" t="str">
        <f t="shared" si="9"/>
        <v/>
      </c>
      <c r="D16" s="12" t="str">
        <f t="shared" si="8"/>
        <v>子ども・若者育成支援、少子化社会対策、男女共同参画</v>
      </c>
      <c r="F16" s="17" t="s">
        <v>114</v>
      </c>
      <c r="G16" s="16"/>
      <c r="H16" s="12" t="str">
        <f t="shared" si="1"/>
        <v/>
      </c>
      <c r="I16" s="12" t="str">
        <f t="shared" si="5"/>
        <v>一般会計</v>
      </c>
      <c r="K16" s="12"/>
      <c r="L16" s="12"/>
      <c r="O16" s="12"/>
      <c r="P16" s="12"/>
      <c r="Q16" s="18"/>
      <c r="T16" s="12"/>
      <c r="U16" s="31" t="s">
        <v>514</v>
      </c>
      <c r="W16" s="31" t="s">
        <v>146</v>
      </c>
      <c r="Y16" s="31" t="s">
        <v>271</v>
      </c>
      <c r="Z16" s="31" t="s">
        <v>399</v>
      </c>
      <c r="AA16" s="65" t="s">
        <v>365</v>
      </c>
      <c r="AB16" s="65" t="s">
        <v>493</v>
      </c>
      <c r="AC16" s="30"/>
      <c r="AD16" s="30"/>
      <c r="AE16" s="30"/>
      <c r="AF16" s="29"/>
      <c r="AG16" s="58"/>
      <c r="AK16" s="41" t="str">
        <f t="shared" si="7"/>
        <v>O</v>
      </c>
    </row>
    <row r="17" spans="1:37" ht="13.5" customHeight="1" x14ac:dyDescent="0.15">
      <c r="A17" s="13" t="s">
        <v>91</v>
      </c>
      <c r="B17" s="14"/>
      <c r="C17" s="12" t="str">
        <f t="shared" si="9"/>
        <v/>
      </c>
      <c r="D17" s="12" t="str">
        <f t="shared" si="8"/>
        <v>子ども・若者育成支援、少子化社会対策、男女共同参画</v>
      </c>
      <c r="F17" s="17" t="s">
        <v>115</v>
      </c>
      <c r="G17" s="16"/>
      <c r="H17" s="12" t="str">
        <f t="shared" si="1"/>
        <v/>
      </c>
      <c r="I17" s="12" t="str">
        <f t="shared" si="5"/>
        <v>一般会計</v>
      </c>
      <c r="K17" s="12"/>
      <c r="L17" s="12"/>
      <c r="O17" s="12"/>
      <c r="P17" s="12"/>
      <c r="Q17" s="18"/>
      <c r="T17" s="12"/>
      <c r="U17" s="31" t="s">
        <v>532</v>
      </c>
      <c r="W17" s="31" t="s">
        <v>147</v>
      </c>
      <c r="Y17" s="31" t="s">
        <v>272</v>
      </c>
      <c r="Z17" s="31" t="s">
        <v>400</v>
      </c>
      <c r="AA17" s="65" t="s">
        <v>366</v>
      </c>
      <c r="AB17" s="65" t="s">
        <v>494</v>
      </c>
      <c r="AC17" s="30"/>
      <c r="AD17" s="30"/>
      <c r="AE17" s="30"/>
      <c r="AF17" s="29"/>
      <c r="AG17" s="58"/>
      <c r="AK17" s="41" t="str">
        <f t="shared" si="7"/>
        <v>P</v>
      </c>
    </row>
    <row r="18" spans="1:37" ht="13.5" customHeight="1" x14ac:dyDescent="0.15">
      <c r="A18" s="13" t="s">
        <v>92</v>
      </c>
      <c r="B18" s="14"/>
      <c r="C18" s="12" t="str">
        <f t="shared" si="9"/>
        <v/>
      </c>
      <c r="D18" s="12" t="str">
        <f t="shared" si="8"/>
        <v>子ども・若者育成支援、少子化社会対策、男女共同参画</v>
      </c>
      <c r="F18" s="17" t="s">
        <v>116</v>
      </c>
      <c r="G18" s="16"/>
      <c r="H18" s="12" t="str">
        <f t="shared" si="1"/>
        <v/>
      </c>
      <c r="I18" s="12" t="str">
        <f t="shared" si="5"/>
        <v>一般会計</v>
      </c>
      <c r="K18" s="12"/>
      <c r="L18" s="12"/>
      <c r="O18" s="12"/>
      <c r="P18" s="12"/>
      <c r="Q18" s="18"/>
      <c r="T18" s="12"/>
      <c r="U18" s="31" t="s">
        <v>515</v>
      </c>
      <c r="W18" s="31" t="s">
        <v>148</v>
      </c>
      <c r="Y18" s="31" t="s">
        <v>273</v>
      </c>
      <c r="Z18" s="31" t="s">
        <v>401</v>
      </c>
      <c r="AA18" s="65" t="s">
        <v>367</v>
      </c>
      <c r="AB18" s="65" t="s">
        <v>495</v>
      </c>
      <c r="AC18" s="30"/>
      <c r="AD18" s="30"/>
      <c r="AE18" s="30"/>
      <c r="AF18" s="29"/>
      <c r="AK18" s="41" t="str">
        <f t="shared" si="7"/>
        <v>Q</v>
      </c>
    </row>
    <row r="19" spans="1:37" ht="13.5" customHeight="1" x14ac:dyDescent="0.15">
      <c r="A19" s="13" t="s">
        <v>193</v>
      </c>
      <c r="B19" s="14"/>
      <c r="C19" s="12" t="str">
        <f t="shared" si="9"/>
        <v/>
      </c>
      <c r="D19" s="12" t="str">
        <f t="shared" si="8"/>
        <v>子ども・若者育成支援、少子化社会対策、男女共同参画</v>
      </c>
      <c r="F19" s="17" t="s">
        <v>117</v>
      </c>
      <c r="G19" s="16"/>
      <c r="H19" s="12" t="str">
        <f t="shared" si="1"/>
        <v/>
      </c>
      <c r="I19" s="12" t="str">
        <f t="shared" si="5"/>
        <v>一般会計</v>
      </c>
      <c r="K19" s="12"/>
      <c r="L19" s="12"/>
      <c r="O19" s="12"/>
      <c r="P19" s="12"/>
      <c r="Q19" s="18"/>
      <c r="T19" s="12"/>
      <c r="U19" s="31" t="s">
        <v>516</v>
      </c>
      <c r="W19" s="31" t="s">
        <v>149</v>
      </c>
      <c r="Y19" s="31" t="s">
        <v>274</v>
      </c>
      <c r="Z19" s="31" t="s">
        <v>402</v>
      </c>
      <c r="AA19" s="65" t="s">
        <v>368</v>
      </c>
      <c r="AB19" s="65" t="s">
        <v>496</v>
      </c>
      <c r="AC19" s="30"/>
      <c r="AD19" s="30"/>
      <c r="AE19" s="30"/>
      <c r="AF19" s="29"/>
      <c r="AK19" s="41" t="str">
        <f t="shared" si="7"/>
        <v>R</v>
      </c>
    </row>
    <row r="20" spans="1:37" ht="13.5" customHeight="1" x14ac:dyDescent="0.15">
      <c r="A20" s="13" t="s">
        <v>194</v>
      </c>
      <c r="B20" s="14"/>
      <c r="C20" s="12" t="str">
        <f t="shared" si="9"/>
        <v/>
      </c>
      <c r="D20" s="12" t="str">
        <f t="shared" si="8"/>
        <v>子ども・若者育成支援、少子化社会対策、男女共同参画</v>
      </c>
      <c r="F20" s="17" t="s">
        <v>192</v>
      </c>
      <c r="G20" s="16" t="s">
        <v>589</v>
      </c>
      <c r="H20" s="12" t="str">
        <f t="shared" si="1"/>
        <v>年金特別会計子ども・子育て支援勘定</v>
      </c>
      <c r="I20" s="12" t="str">
        <f t="shared" si="5"/>
        <v>一般会計、年金特別会計子ども・子育て支援勘定</v>
      </c>
      <c r="K20" s="12"/>
      <c r="L20" s="12"/>
      <c r="O20" s="12"/>
      <c r="P20" s="12"/>
      <c r="Q20" s="18"/>
      <c r="T20" s="12"/>
      <c r="U20" s="31" t="s">
        <v>517</v>
      </c>
      <c r="W20" s="31" t="s">
        <v>150</v>
      </c>
      <c r="Y20" s="31" t="s">
        <v>275</v>
      </c>
      <c r="Z20" s="31" t="s">
        <v>403</v>
      </c>
      <c r="AA20" s="65" t="s">
        <v>369</v>
      </c>
      <c r="AB20" s="65" t="s">
        <v>497</v>
      </c>
      <c r="AC20" s="30"/>
      <c r="AD20" s="30"/>
      <c r="AE20" s="30"/>
      <c r="AF20" s="29"/>
      <c r="AK20" s="41" t="str">
        <f t="shared" si="7"/>
        <v>S</v>
      </c>
    </row>
    <row r="21" spans="1:37" ht="13.5" customHeight="1" x14ac:dyDescent="0.15">
      <c r="A21" s="13" t="s">
        <v>195</v>
      </c>
      <c r="B21" s="14"/>
      <c r="C21" s="12" t="str">
        <f t="shared" si="9"/>
        <v/>
      </c>
      <c r="D21" s="12" t="str">
        <f t="shared" si="8"/>
        <v>子ども・若者育成支援、少子化社会対策、男女共同参画</v>
      </c>
      <c r="F21" s="17" t="s">
        <v>118</v>
      </c>
      <c r="G21" s="16"/>
      <c r="H21" s="12" t="str">
        <f t="shared" si="1"/>
        <v/>
      </c>
      <c r="I21" s="12" t="str">
        <f t="shared" si="5"/>
        <v>一般会計、年金特別会計子ども・子育て支援勘定</v>
      </c>
      <c r="K21" s="12"/>
      <c r="L21" s="12"/>
      <c r="O21" s="12"/>
      <c r="P21" s="12"/>
      <c r="Q21" s="18"/>
      <c r="T21" s="12"/>
      <c r="U21" s="31" t="s">
        <v>518</v>
      </c>
      <c r="W21" s="31" t="s">
        <v>151</v>
      </c>
      <c r="Y21" s="31" t="s">
        <v>276</v>
      </c>
      <c r="Z21" s="31" t="s">
        <v>404</v>
      </c>
      <c r="AA21" s="65" t="s">
        <v>370</v>
      </c>
      <c r="AB21" s="65" t="s">
        <v>498</v>
      </c>
      <c r="AC21" s="30"/>
      <c r="AD21" s="30"/>
      <c r="AE21" s="30"/>
      <c r="AF21" s="29"/>
      <c r="AK21" s="41" t="str">
        <f t="shared" si="7"/>
        <v>T</v>
      </c>
    </row>
    <row r="22" spans="1:37" ht="13.5" customHeight="1" x14ac:dyDescent="0.15">
      <c r="A22" s="13" t="s">
        <v>196</v>
      </c>
      <c r="B22" s="14"/>
      <c r="C22" s="12" t="str">
        <f t="shared" si="9"/>
        <v/>
      </c>
      <c r="D22" s="12" t="str">
        <f>IF(C22="",D21,IF(D21&lt;&gt;"",CONCATENATE(D21,"、",C22),C22))</f>
        <v>子ども・若者育成支援、少子化社会対策、男女共同参画</v>
      </c>
      <c r="F22" s="17" t="s">
        <v>119</v>
      </c>
      <c r="G22" s="16"/>
      <c r="H22" s="12" t="str">
        <f t="shared" si="1"/>
        <v/>
      </c>
      <c r="I22" s="12" t="str">
        <f t="shared" si="5"/>
        <v>一般会計、年金特別会計子ども・子育て支援勘定</v>
      </c>
      <c r="K22" s="12"/>
      <c r="L22" s="12"/>
      <c r="O22" s="12"/>
      <c r="P22" s="12"/>
      <c r="Q22" s="18"/>
      <c r="T22" s="12"/>
      <c r="U22" s="31" t="s">
        <v>560</v>
      </c>
      <c r="W22" s="31" t="s">
        <v>152</v>
      </c>
      <c r="Y22" s="31" t="s">
        <v>277</v>
      </c>
      <c r="Z22" s="31" t="s">
        <v>405</v>
      </c>
      <c r="AA22" s="65" t="s">
        <v>371</v>
      </c>
      <c r="AB22" s="65" t="s">
        <v>499</v>
      </c>
      <c r="AC22" s="30"/>
      <c r="AD22" s="30"/>
      <c r="AE22" s="30"/>
      <c r="AF22" s="29"/>
      <c r="AK22" s="41" t="str">
        <f t="shared" si="7"/>
        <v>U</v>
      </c>
    </row>
    <row r="23" spans="1:37" ht="13.5" customHeight="1" x14ac:dyDescent="0.15">
      <c r="A23" s="64" t="s">
        <v>249</v>
      </c>
      <c r="B23" s="14"/>
      <c r="C23" s="12" t="str">
        <f t="shared" si="9"/>
        <v/>
      </c>
      <c r="D23" s="12" t="str">
        <f>IF(C23="",D22,IF(D22&lt;&gt;"",CONCATENATE(D22,"、",C23),C23))</f>
        <v>子ども・若者育成支援、少子化社会対策、男女共同参画</v>
      </c>
      <c r="F23" s="17" t="s">
        <v>120</v>
      </c>
      <c r="G23" s="16"/>
      <c r="H23" s="12" t="str">
        <f t="shared" si="1"/>
        <v/>
      </c>
      <c r="I23" s="12" t="str">
        <f t="shared" si="5"/>
        <v>一般会計、年金特別会計子ども・子育て支援勘定</v>
      </c>
      <c r="K23" s="12"/>
      <c r="L23" s="12"/>
      <c r="O23" s="12"/>
      <c r="P23" s="12"/>
      <c r="Q23" s="18"/>
      <c r="T23" s="12"/>
      <c r="U23" s="31" t="s">
        <v>519</v>
      </c>
      <c r="W23" s="31" t="s">
        <v>153</v>
      </c>
      <c r="Y23" s="31" t="s">
        <v>278</v>
      </c>
      <c r="Z23" s="31" t="s">
        <v>406</v>
      </c>
      <c r="AA23" s="65" t="s">
        <v>372</v>
      </c>
      <c r="AB23" s="65" t="s">
        <v>500</v>
      </c>
      <c r="AC23" s="30"/>
      <c r="AD23" s="30"/>
      <c r="AE23" s="30"/>
      <c r="AF23" s="29"/>
      <c r="AK23" s="41" t="str">
        <f t="shared" si="7"/>
        <v>V</v>
      </c>
    </row>
    <row r="24" spans="1:37" ht="13.5" customHeight="1" x14ac:dyDescent="0.15">
      <c r="A24" s="75"/>
      <c r="B24" s="62"/>
      <c r="F24" s="17" t="s">
        <v>252</v>
      </c>
      <c r="G24" s="16"/>
      <c r="H24" s="12" t="str">
        <f t="shared" si="1"/>
        <v/>
      </c>
      <c r="I24" s="12" t="str">
        <f t="shared" si="5"/>
        <v>一般会計、年金特別会計子ども・子育て支援勘定</v>
      </c>
      <c r="K24" s="12"/>
      <c r="L24" s="12"/>
      <c r="O24" s="12"/>
      <c r="P24" s="12"/>
      <c r="Q24" s="18"/>
      <c r="T24" s="12"/>
      <c r="U24" s="31" t="s">
        <v>520</v>
      </c>
      <c r="W24" s="31" t="s">
        <v>154</v>
      </c>
      <c r="Y24" s="31" t="s">
        <v>279</v>
      </c>
      <c r="Z24" s="31" t="s">
        <v>407</v>
      </c>
      <c r="AA24" s="65" t="s">
        <v>373</v>
      </c>
      <c r="AB24" s="65" t="s">
        <v>501</v>
      </c>
      <c r="AC24" s="30"/>
      <c r="AD24" s="30"/>
      <c r="AE24" s="30"/>
      <c r="AF24" s="29"/>
      <c r="AK24" s="41" t="str">
        <f>CHAR(CODE(AK23)+1)</f>
        <v>W</v>
      </c>
    </row>
    <row r="25" spans="1:37" ht="13.5" customHeight="1" x14ac:dyDescent="0.15">
      <c r="A25" s="63"/>
      <c r="B25" s="62"/>
      <c r="F25" s="17" t="s">
        <v>121</v>
      </c>
      <c r="G25" s="16"/>
      <c r="H25" s="12" t="str">
        <f t="shared" si="1"/>
        <v/>
      </c>
      <c r="I25" s="12" t="str">
        <f t="shared" si="5"/>
        <v>一般会計、年金特別会計子ども・子育て支援勘定</v>
      </c>
      <c r="K25" s="12"/>
      <c r="L25" s="12"/>
      <c r="O25" s="12"/>
      <c r="P25" s="12"/>
      <c r="Q25" s="18"/>
      <c r="T25" s="12"/>
      <c r="U25" s="31" t="s">
        <v>521</v>
      </c>
      <c r="W25" s="56"/>
      <c r="Y25" s="31" t="s">
        <v>280</v>
      </c>
      <c r="Z25" s="31" t="s">
        <v>408</v>
      </c>
      <c r="AA25" s="65" t="s">
        <v>374</v>
      </c>
      <c r="AB25" s="65" t="s">
        <v>502</v>
      </c>
      <c r="AC25" s="30"/>
      <c r="AD25" s="30"/>
      <c r="AE25" s="30"/>
      <c r="AF25" s="29"/>
      <c r="AK25" s="41" t="str">
        <f t="shared" si="7"/>
        <v>X</v>
      </c>
    </row>
    <row r="26" spans="1:37" ht="13.5" customHeight="1" x14ac:dyDescent="0.15">
      <c r="A26" s="63"/>
      <c r="B26" s="62"/>
      <c r="F26" s="17" t="s">
        <v>122</v>
      </c>
      <c r="G26" s="16"/>
      <c r="H26" s="12" t="str">
        <f t="shared" si="1"/>
        <v/>
      </c>
      <c r="I26" s="12" t="str">
        <f t="shared" si="5"/>
        <v>一般会計、年金特別会計子ども・子育て支援勘定</v>
      </c>
      <c r="K26" s="12"/>
      <c r="L26" s="12"/>
      <c r="O26" s="12"/>
      <c r="P26" s="12"/>
      <c r="Q26" s="18"/>
      <c r="T26" s="12"/>
      <c r="U26" s="31" t="s">
        <v>522</v>
      </c>
      <c r="Y26" s="31" t="s">
        <v>281</v>
      </c>
      <c r="Z26" s="31" t="s">
        <v>409</v>
      </c>
      <c r="AA26" s="65" t="s">
        <v>375</v>
      </c>
      <c r="AB26" s="65" t="s">
        <v>503</v>
      </c>
      <c r="AC26" s="30"/>
      <c r="AD26" s="30"/>
      <c r="AE26" s="30"/>
      <c r="AF26" s="29"/>
      <c r="AK26" s="41" t="str">
        <f t="shared" si="7"/>
        <v>Y</v>
      </c>
    </row>
    <row r="27" spans="1:37" ht="13.5" customHeight="1" x14ac:dyDescent="0.15">
      <c r="A27" s="12" t="str">
        <f>IF(D23="", "-", D23)</f>
        <v>子ども・若者育成支援、少子化社会対策、男女共同参画</v>
      </c>
      <c r="B27" s="12"/>
      <c r="F27" s="17" t="s">
        <v>123</v>
      </c>
      <c r="G27" s="16"/>
      <c r="H27" s="12" t="str">
        <f t="shared" si="1"/>
        <v/>
      </c>
      <c r="I27" s="12" t="str">
        <f t="shared" si="5"/>
        <v>一般会計、年金特別会計子ども・子育て支援勘定</v>
      </c>
      <c r="K27" s="12"/>
      <c r="L27" s="12"/>
      <c r="O27" s="12"/>
      <c r="P27" s="12"/>
      <c r="Q27" s="18"/>
      <c r="T27" s="12"/>
      <c r="U27" s="31" t="s">
        <v>523</v>
      </c>
      <c r="Y27" s="31" t="s">
        <v>282</v>
      </c>
      <c r="Z27" s="31" t="s">
        <v>410</v>
      </c>
      <c r="AA27" s="65" t="s">
        <v>376</v>
      </c>
      <c r="AB27" s="65" t="s">
        <v>504</v>
      </c>
      <c r="AC27" s="30"/>
      <c r="AD27" s="30"/>
      <c r="AE27" s="30"/>
      <c r="AF27" s="29"/>
      <c r="AK27" s="41" t="str">
        <f>CHAR(CODE(AK26)+1)</f>
        <v>Z</v>
      </c>
    </row>
    <row r="28" spans="1:37" ht="13.5" customHeight="1" x14ac:dyDescent="0.15">
      <c r="B28" s="12"/>
      <c r="F28" s="17" t="s">
        <v>124</v>
      </c>
      <c r="G28" s="16"/>
      <c r="H28" s="12" t="str">
        <f t="shared" si="1"/>
        <v/>
      </c>
      <c r="I28" s="12" t="str">
        <f t="shared" si="5"/>
        <v>一般会計、年金特別会計子ども・子育て支援勘定</v>
      </c>
      <c r="K28" s="12"/>
      <c r="L28" s="12"/>
      <c r="O28" s="12"/>
      <c r="P28" s="12"/>
      <c r="Q28" s="18"/>
      <c r="T28" s="12"/>
      <c r="U28" s="31" t="s">
        <v>524</v>
      </c>
      <c r="Y28" s="31" t="s">
        <v>283</v>
      </c>
      <c r="Z28" s="31" t="s">
        <v>411</v>
      </c>
      <c r="AA28" s="65" t="s">
        <v>377</v>
      </c>
      <c r="AB28" s="65" t="s">
        <v>505</v>
      </c>
      <c r="AC28" s="30"/>
      <c r="AD28" s="30"/>
      <c r="AE28" s="30"/>
      <c r="AF28" s="29"/>
      <c r="AK28" s="41" t="s">
        <v>176</v>
      </c>
    </row>
    <row r="29" spans="1:37" ht="13.5" customHeight="1" x14ac:dyDescent="0.15">
      <c r="A29" s="12"/>
      <c r="B29" s="12"/>
      <c r="F29" s="17" t="s">
        <v>184</v>
      </c>
      <c r="G29" s="16"/>
      <c r="H29" s="12" t="str">
        <f t="shared" si="1"/>
        <v/>
      </c>
      <c r="I29" s="12" t="str">
        <f t="shared" si="5"/>
        <v>一般会計、年金特別会計子ども・子育て支援勘定</v>
      </c>
      <c r="K29" s="12"/>
      <c r="L29" s="12"/>
      <c r="O29" s="12"/>
      <c r="P29" s="12"/>
      <c r="Q29" s="18"/>
      <c r="T29" s="12"/>
      <c r="U29" s="31" t="s">
        <v>525</v>
      </c>
      <c r="Y29" s="31" t="s">
        <v>284</v>
      </c>
      <c r="Z29" s="31" t="s">
        <v>412</v>
      </c>
      <c r="AA29" s="65" t="s">
        <v>378</v>
      </c>
      <c r="AB29" s="65" t="s">
        <v>506</v>
      </c>
      <c r="AC29" s="30"/>
      <c r="AD29" s="30"/>
      <c r="AE29" s="30"/>
      <c r="AF29" s="29"/>
      <c r="AK29" s="41" t="str">
        <f t="shared" si="7"/>
        <v>b</v>
      </c>
    </row>
    <row r="30" spans="1:37" ht="13.5" customHeight="1" x14ac:dyDescent="0.15">
      <c r="A30" s="12"/>
      <c r="B30" s="12"/>
      <c r="F30" s="17" t="s">
        <v>185</v>
      </c>
      <c r="G30" s="16"/>
      <c r="H30" s="12" t="str">
        <f t="shared" si="1"/>
        <v/>
      </c>
      <c r="I30" s="12" t="str">
        <f t="shared" si="5"/>
        <v>一般会計、年金特別会計子ども・子育て支援勘定</v>
      </c>
      <c r="K30" s="12"/>
      <c r="L30" s="12"/>
      <c r="O30" s="12"/>
      <c r="P30" s="12"/>
      <c r="Q30" s="18"/>
      <c r="T30" s="12"/>
      <c r="U30" s="31" t="s">
        <v>526</v>
      </c>
      <c r="Y30" s="31" t="s">
        <v>285</v>
      </c>
      <c r="Z30" s="31" t="s">
        <v>413</v>
      </c>
      <c r="AA30" s="65" t="s">
        <v>379</v>
      </c>
      <c r="AB30" s="65" t="s">
        <v>507</v>
      </c>
      <c r="AC30" s="30"/>
      <c r="AD30" s="30"/>
      <c r="AE30" s="30"/>
      <c r="AF30" s="29"/>
      <c r="AK30" s="41" t="str">
        <f t="shared" si="7"/>
        <v>c</v>
      </c>
    </row>
    <row r="31" spans="1:37" ht="13.5" customHeight="1" x14ac:dyDescent="0.15">
      <c r="A31" s="12"/>
      <c r="B31" s="12"/>
      <c r="F31" s="17" t="s">
        <v>186</v>
      </c>
      <c r="G31" s="16"/>
      <c r="H31" s="12" t="str">
        <f t="shared" si="1"/>
        <v/>
      </c>
      <c r="I31" s="12" t="str">
        <f t="shared" si="5"/>
        <v>一般会計、年金特別会計子ども・子育て支援勘定</v>
      </c>
      <c r="K31" s="12"/>
      <c r="L31" s="12"/>
      <c r="O31" s="12"/>
      <c r="P31" s="12"/>
      <c r="Q31" s="18"/>
      <c r="T31" s="12"/>
      <c r="U31" s="31" t="s">
        <v>527</v>
      </c>
      <c r="Y31" s="31" t="s">
        <v>286</v>
      </c>
      <c r="Z31" s="31" t="s">
        <v>414</v>
      </c>
      <c r="AA31" s="65" t="s">
        <v>380</v>
      </c>
      <c r="AB31" s="65" t="s">
        <v>508</v>
      </c>
      <c r="AC31" s="30"/>
      <c r="AD31" s="30"/>
      <c r="AE31" s="30"/>
      <c r="AF31" s="29"/>
      <c r="AK31" s="41" t="str">
        <f t="shared" si="7"/>
        <v>d</v>
      </c>
    </row>
    <row r="32" spans="1:37" ht="13.5" customHeight="1" x14ac:dyDescent="0.15">
      <c r="A32" s="12"/>
      <c r="B32" s="12"/>
      <c r="F32" s="17" t="s">
        <v>187</v>
      </c>
      <c r="G32" s="16"/>
      <c r="H32" s="12" t="str">
        <f t="shared" si="1"/>
        <v/>
      </c>
      <c r="I32" s="12" t="str">
        <f t="shared" si="5"/>
        <v>一般会計、年金特別会計子ども・子育て支援勘定</v>
      </c>
      <c r="K32" s="12"/>
      <c r="L32" s="12"/>
      <c r="O32" s="12"/>
      <c r="P32" s="12"/>
      <c r="Q32" s="18"/>
      <c r="T32" s="12"/>
      <c r="U32" s="31" t="s">
        <v>528</v>
      </c>
      <c r="Y32" s="31" t="s">
        <v>287</v>
      </c>
      <c r="Z32" s="31" t="s">
        <v>415</v>
      </c>
      <c r="AA32" s="65" t="s">
        <v>62</v>
      </c>
      <c r="AB32" s="65" t="s">
        <v>62</v>
      </c>
      <c r="AC32" s="30"/>
      <c r="AD32" s="30"/>
      <c r="AE32" s="30"/>
      <c r="AF32" s="29"/>
      <c r="AK32" s="41" t="str">
        <f t="shared" si="7"/>
        <v>e</v>
      </c>
    </row>
    <row r="33" spans="1:37" ht="13.5" customHeight="1" x14ac:dyDescent="0.15">
      <c r="A33" s="12"/>
      <c r="B33" s="12"/>
      <c r="F33" s="17" t="s">
        <v>188</v>
      </c>
      <c r="G33" s="16"/>
      <c r="H33" s="12" t="str">
        <f t="shared" si="1"/>
        <v/>
      </c>
      <c r="I33" s="12" t="str">
        <f t="shared" si="5"/>
        <v>一般会計、年金特別会計子ども・子育て支援勘定</v>
      </c>
      <c r="K33" s="12"/>
      <c r="L33" s="12"/>
      <c r="O33" s="12"/>
      <c r="P33" s="12"/>
      <c r="Q33" s="18"/>
      <c r="T33" s="12"/>
      <c r="U33" s="31" t="s">
        <v>529</v>
      </c>
      <c r="Y33" s="31" t="s">
        <v>288</v>
      </c>
      <c r="Z33" s="31" t="s">
        <v>416</v>
      </c>
      <c r="AA33" s="56"/>
      <c r="AB33" s="30"/>
      <c r="AC33" s="30"/>
      <c r="AD33" s="30"/>
      <c r="AE33" s="30"/>
      <c r="AF33" s="29"/>
      <c r="AK33" s="41" t="str">
        <f t="shared" si="7"/>
        <v>f</v>
      </c>
    </row>
    <row r="34" spans="1:37" ht="13.5" customHeight="1" x14ac:dyDescent="0.15">
      <c r="A34" s="12"/>
      <c r="B34" s="12"/>
      <c r="F34" s="17" t="s">
        <v>189</v>
      </c>
      <c r="G34" s="16"/>
      <c r="H34" s="12" t="str">
        <f t="shared" si="1"/>
        <v/>
      </c>
      <c r="I34" s="12" t="str">
        <f t="shared" si="5"/>
        <v>一般会計、年金特別会計子ども・子育て支援勘定</v>
      </c>
      <c r="K34" s="12"/>
      <c r="L34" s="12"/>
      <c r="O34" s="12"/>
      <c r="P34" s="12"/>
      <c r="Q34" s="18"/>
      <c r="T34" s="12"/>
      <c r="U34" s="31" t="s">
        <v>530</v>
      </c>
      <c r="Y34" s="31" t="s">
        <v>289</v>
      </c>
      <c r="Z34" s="31" t="s">
        <v>417</v>
      </c>
      <c r="AB34" s="30"/>
      <c r="AC34" s="30"/>
      <c r="AD34" s="30"/>
      <c r="AE34" s="30"/>
      <c r="AF34" s="29"/>
      <c r="AK34" s="41" t="str">
        <f t="shared" si="7"/>
        <v>g</v>
      </c>
    </row>
    <row r="35" spans="1:37" ht="13.5" customHeight="1" x14ac:dyDescent="0.15">
      <c r="A35" s="12"/>
      <c r="B35" s="12"/>
      <c r="F35" s="17" t="s">
        <v>190</v>
      </c>
      <c r="G35" s="16"/>
      <c r="H35" s="12" t="str">
        <f t="shared" si="1"/>
        <v/>
      </c>
      <c r="I35" s="12" t="str">
        <f t="shared" si="5"/>
        <v>一般会計、年金特別会計子ども・子育て支援勘定</v>
      </c>
      <c r="K35" s="12"/>
      <c r="L35" s="12"/>
      <c r="O35" s="12"/>
      <c r="P35" s="12"/>
      <c r="Q35" s="18"/>
      <c r="T35" s="12"/>
      <c r="U35" s="31" t="s">
        <v>531</v>
      </c>
      <c r="Y35" s="31" t="s">
        <v>290</v>
      </c>
      <c r="Z35" s="31" t="s">
        <v>418</v>
      </c>
      <c r="AC35" s="30"/>
      <c r="AF35" s="29"/>
      <c r="AK35" s="41" t="str">
        <f t="shared" si="7"/>
        <v>h</v>
      </c>
    </row>
    <row r="36" spans="1:37" ht="13.5" customHeight="1" x14ac:dyDescent="0.15">
      <c r="A36" s="12"/>
      <c r="B36" s="12"/>
      <c r="F36" s="17" t="s">
        <v>191</v>
      </c>
      <c r="G36" s="16"/>
      <c r="H36" s="12" t="str">
        <f t="shared" si="1"/>
        <v/>
      </c>
      <c r="I36" s="12" t="str">
        <f t="shared" si="5"/>
        <v>一般会計、年金特別会計子ども・子育て支援勘定</v>
      </c>
      <c r="K36" s="12"/>
      <c r="L36" s="12"/>
      <c r="O36" s="12"/>
      <c r="P36" s="12"/>
      <c r="Q36" s="18"/>
      <c r="T36" s="12"/>
      <c r="Y36" s="31" t="s">
        <v>291</v>
      </c>
      <c r="Z36" s="31" t="s">
        <v>419</v>
      </c>
      <c r="AF36" s="29"/>
      <c r="AK36" s="41" t="str">
        <f t="shared" si="7"/>
        <v>i</v>
      </c>
    </row>
    <row r="37" spans="1:37" ht="13.5" customHeight="1" x14ac:dyDescent="0.15">
      <c r="A37" s="12"/>
      <c r="B37" s="12"/>
      <c r="F37" s="12"/>
      <c r="G37" s="18"/>
      <c r="H37" s="12" t="str">
        <f t="shared" si="1"/>
        <v/>
      </c>
      <c r="I37" s="12" t="str">
        <f t="shared" si="5"/>
        <v>一般会計、年金特別会計子ども・子育て支援勘定</v>
      </c>
      <c r="K37" s="12"/>
      <c r="L37" s="12"/>
      <c r="O37" s="12"/>
      <c r="P37" s="12"/>
      <c r="Q37" s="18"/>
      <c r="T37" s="12"/>
      <c r="Y37" s="31" t="s">
        <v>292</v>
      </c>
      <c r="Z37" s="31" t="s">
        <v>420</v>
      </c>
      <c r="AF37" s="29"/>
      <c r="AK37" s="41" t="str">
        <f t="shared" si="7"/>
        <v>j</v>
      </c>
    </row>
    <row r="38" spans="1:37" x14ac:dyDescent="0.15">
      <c r="A38" s="12"/>
      <c r="B38" s="12"/>
      <c r="F38" s="12"/>
      <c r="G38" s="18"/>
      <c r="K38" s="12"/>
      <c r="L38" s="12"/>
      <c r="O38" s="12"/>
      <c r="P38" s="12"/>
      <c r="Q38" s="18"/>
      <c r="T38" s="12"/>
      <c r="Y38" s="31" t="s">
        <v>293</v>
      </c>
      <c r="Z38" s="31" t="s">
        <v>421</v>
      </c>
      <c r="AF38" s="29"/>
      <c r="AK38" s="41" t="str">
        <f t="shared" si="7"/>
        <v>k</v>
      </c>
    </row>
    <row r="39" spans="1:37" x14ac:dyDescent="0.15">
      <c r="A39" s="12"/>
      <c r="B39" s="12"/>
      <c r="F39" s="12" t="str">
        <f>I37</f>
        <v>一般会計、年金特別会計子ども・子育て支援勘定</v>
      </c>
      <c r="G39" s="18"/>
      <c r="K39" s="12"/>
      <c r="L39" s="12"/>
      <c r="O39" s="12"/>
      <c r="P39" s="12"/>
      <c r="Q39" s="18"/>
      <c r="T39" s="12"/>
      <c r="U39" s="31" t="s">
        <v>533</v>
      </c>
      <c r="Y39" s="31" t="s">
        <v>294</v>
      </c>
      <c r="Z39" s="31" t="s">
        <v>422</v>
      </c>
      <c r="AF39" s="29"/>
      <c r="AK39" s="41" t="str">
        <f t="shared" si="7"/>
        <v>l</v>
      </c>
    </row>
    <row r="40" spans="1:37" x14ac:dyDescent="0.15">
      <c r="A40" s="12"/>
      <c r="B40" s="12"/>
      <c r="F40" s="12"/>
      <c r="G40" s="18"/>
      <c r="K40" s="12"/>
      <c r="L40" s="12"/>
      <c r="O40" s="12"/>
      <c r="P40" s="12"/>
      <c r="Q40" s="18"/>
      <c r="T40" s="12"/>
      <c r="U40" s="31"/>
      <c r="Y40" s="31" t="s">
        <v>295</v>
      </c>
      <c r="Z40" s="31" t="s">
        <v>423</v>
      </c>
      <c r="AF40" s="29"/>
      <c r="AK40" s="41" t="str">
        <f t="shared" si="7"/>
        <v>m</v>
      </c>
    </row>
    <row r="41" spans="1:37" x14ac:dyDescent="0.15">
      <c r="A41" s="12"/>
      <c r="B41" s="12"/>
      <c r="F41" s="12"/>
      <c r="G41" s="18"/>
      <c r="K41" s="12"/>
      <c r="L41" s="12"/>
      <c r="O41" s="12"/>
      <c r="P41" s="12"/>
      <c r="Q41" s="18"/>
      <c r="T41" s="12"/>
      <c r="U41" s="31" t="s">
        <v>236</v>
      </c>
      <c r="Y41" s="31" t="s">
        <v>296</v>
      </c>
      <c r="Z41" s="31" t="s">
        <v>424</v>
      </c>
      <c r="AF41" s="29"/>
      <c r="AK41" s="41" t="str">
        <f t="shared" si="7"/>
        <v>n</v>
      </c>
    </row>
    <row r="42" spans="1:37" x14ac:dyDescent="0.15">
      <c r="A42" s="12"/>
      <c r="B42" s="12"/>
      <c r="F42" s="12"/>
      <c r="G42" s="18"/>
      <c r="K42" s="12"/>
      <c r="L42" s="12"/>
      <c r="O42" s="12"/>
      <c r="P42" s="12"/>
      <c r="Q42" s="18"/>
      <c r="T42" s="12"/>
      <c r="U42" s="31" t="s">
        <v>246</v>
      </c>
      <c r="Y42" s="31" t="s">
        <v>297</v>
      </c>
      <c r="Z42" s="31" t="s">
        <v>425</v>
      </c>
      <c r="AF42" s="29"/>
      <c r="AK42" s="41" t="str">
        <f t="shared" si="7"/>
        <v>o</v>
      </c>
    </row>
    <row r="43" spans="1:37" x14ac:dyDescent="0.15">
      <c r="A43" s="12"/>
      <c r="B43" s="12"/>
      <c r="F43" s="12"/>
      <c r="G43" s="18"/>
      <c r="K43" s="12"/>
      <c r="L43" s="12"/>
      <c r="O43" s="12"/>
      <c r="P43" s="12"/>
      <c r="Q43" s="18"/>
      <c r="T43" s="12"/>
      <c r="Y43" s="31" t="s">
        <v>298</v>
      </c>
      <c r="Z43" s="31" t="s">
        <v>426</v>
      </c>
      <c r="AF43" s="29"/>
      <c r="AK43" s="41" t="str">
        <f t="shared" si="7"/>
        <v>p</v>
      </c>
    </row>
    <row r="44" spans="1:37" x14ac:dyDescent="0.15">
      <c r="A44" s="12"/>
      <c r="B44" s="12"/>
      <c r="F44" s="12"/>
      <c r="G44" s="18"/>
      <c r="K44" s="12"/>
      <c r="L44" s="12"/>
      <c r="O44" s="12"/>
      <c r="P44" s="12"/>
      <c r="Q44" s="18"/>
      <c r="T44" s="12"/>
      <c r="Y44" s="31" t="s">
        <v>299</v>
      </c>
      <c r="Z44" s="31" t="s">
        <v>427</v>
      </c>
      <c r="AF44" s="29"/>
      <c r="AK44" s="41" t="str">
        <f t="shared" si="7"/>
        <v>q</v>
      </c>
    </row>
    <row r="45" spans="1:37" x14ac:dyDescent="0.15">
      <c r="A45" s="12"/>
      <c r="B45" s="12"/>
      <c r="F45" s="12"/>
      <c r="G45" s="18"/>
      <c r="K45" s="12"/>
      <c r="L45" s="12"/>
      <c r="O45" s="12"/>
      <c r="P45" s="12"/>
      <c r="Q45" s="18"/>
      <c r="T45" s="12"/>
      <c r="U45" s="28" t="s">
        <v>156</v>
      </c>
      <c r="Y45" s="31" t="s">
        <v>300</v>
      </c>
      <c r="Z45" s="31" t="s">
        <v>428</v>
      </c>
      <c r="AF45" s="29"/>
      <c r="AK45" s="41" t="str">
        <f t="shared" si="7"/>
        <v>r</v>
      </c>
    </row>
    <row r="46" spans="1:37" x14ac:dyDescent="0.15">
      <c r="A46" s="12"/>
      <c r="B46" s="12"/>
      <c r="F46" s="12"/>
      <c r="G46" s="18"/>
      <c r="K46" s="12"/>
      <c r="L46" s="12"/>
      <c r="O46" s="12"/>
      <c r="P46" s="12"/>
      <c r="Q46" s="18"/>
      <c r="T46" s="12"/>
      <c r="U46" s="72" t="s">
        <v>559</v>
      </c>
      <c r="Y46" s="31" t="s">
        <v>301</v>
      </c>
      <c r="Z46" s="31" t="s">
        <v>429</v>
      </c>
      <c r="AF46" s="29"/>
      <c r="AK46" s="41" t="str">
        <f t="shared" si="7"/>
        <v>s</v>
      </c>
    </row>
    <row r="47" spans="1:37" x14ac:dyDescent="0.15">
      <c r="A47" s="12"/>
      <c r="B47" s="12"/>
      <c r="F47" s="12"/>
      <c r="G47" s="18"/>
      <c r="K47" s="12"/>
      <c r="L47" s="12"/>
      <c r="O47" s="12"/>
      <c r="P47" s="12"/>
      <c r="Q47" s="18"/>
      <c r="T47" s="12"/>
      <c r="Y47" s="31" t="s">
        <v>302</v>
      </c>
      <c r="Z47" s="31" t="s">
        <v>430</v>
      </c>
      <c r="AF47" s="29"/>
      <c r="AK47" s="41" t="str">
        <f t="shared" si="7"/>
        <v>t</v>
      </c>
    </row>
    <row r="48" spans="1:37" x14ac:dyDescent="0.15">
      <c r="A48" s="12"/>
      <c r="B48" s="12"/>
      <c r="F48" s="12"/>
      <c r="G48" s="18"/>
      <c r="K48" s="12"/>
      <c r="L48" s="12"/>
      <c r="O48" s="12"/>
      <c r="P48" s="12"/>
      <c r="Q48" s="18"/>
      <c r="T48" s="12"/>
      <c r="U48" s="72">
        <v>2021</v>
      </c>
      <c r="Y48" s="31" t="s">
        <v>303</v>
      </c>
      <c r="Z48" s="31" t="s">
        <v>431</v>
      </c>
      <c r="AF48" s="29"/>
      <c r="AK48" s="41" t="str">
        <f t="shared" si="7"/>
        <v>u</v>
      </c>
    </row>
    <row r="49" spans="1:37" x14ac:dyDescent="0.15">
      <c r="A49" s="12"/>
      <c r="B49" s="12"/>
      <c r="F49" s="12"/>
      <c r="G49" s="18"/>
      <c r="K49" s="12"/>
      <c r="L49" s="12"/>
      <c r="O49" s="12"/>
      <c r="P49" s="12"/>
      <c r="Q49" s="18"/>
      <c r="T49" s="12"/>
      <c r="U49" s="72">
        <v>2022</v>
      </c>
      <c r="Y49" s="31" t="s">
        <v>304</v>
      </c>
      <c r="Z49" s="31" t="s">
        <v>432</v>
      </c>
      <c r="AF49" s="29"/>
      <c r="AK49" s="41" t="str">
        <f t="shared" si="7"/>
        <v>v</v>
      </c>
    </row>
    <row r="50" spans="1:37" x14ac:dyDescent="0.15">
      <c r="A50" s="12"/>
      <c r="B50" s="12"/>
      <c r="F50" s="12"/>
      <c r="G50" s="18"/>
      <c r="K50" s="12"/>
      <c r="L50" s="12"/>
      <c r="O50" s="12"/>
      <c r="P50" s="12"/>
      <c r="Q50" s="18"/>
      <c r="T50" s="12"/>
      <c r="U50" s="72">
        <v>2023</v>
      </c>
      <c r="Y50" s="31" t="s">
        <v>305</v>
      </c>
      <c r="Z50" s="31" t="s">
        <v>433</v>
      </c>
      <c r="AF50" s="29"/>
    </row>
    <row r="51" spans="1:37" x14ac:dyDescent="0.15">
      <c r="A51" s="12"/>
      <c r="B51" s="12"/>
      <c r="F51" s="12"/>
      <c r="G51" s="18"/>
      <c r="K51" s="12"/>
      <c r="L51" s="12"/>
      <c r="O51" s="12"/>
      <c r="P51" s="12"/>
      <c r="Q51" s="18"/>
      <c r="T51" s="12"/>
      <c r="U51" s="72">
        <v>2024</v>
      </c>
      <c r="Y51" s="31" t="s">
        <v>306</v>
      </c>
      <c r="Z51" s="31" t="s">
        <v>434</v>
      </c>
      <c r="AF51" s="29"/>
    </row>
    <row r="52" spans="1:37" x14ac:dyDescent="0.15">
      <c r="A52" s="12"/>
      <c r="B52" s="12"/>
      <c r="F52" s="12"/>
      <c r="G52" s="18"/>
      <c r="K52" s="12"/>
      <c r="L52" s="12"/>
      <c r="O52" s="12"/>
      <c r="P52" s="12"/>
      <c r="Q52" s="18"/>
      <c r="T52" s="12"/>
      <c r="U52" s="72">
        <v>2025</v>
      </c>
      <c r="Y52" s="31" t="s">
        <v>307</v>
      </c>
      <c r="Z52" s="31" t="s">
        <v>435</v>
      </c>
      <c r="AF52" s="29"/>
    </row>
    <row r="53" spans="1:37" x14ac:dyDescent="0.15">
      <c r="A53" s="12"/>
      <c r="B53" s="12"/>
      <c r="F53" s="12"/>
      <c r="G53" s="18"/>
      <c r="K53" s="12"/>
      <c r="L53" s="12"/>
      <c r="O53" s="12"/>
      <c r="P53" s="12"/>
      <c r="Q53" s="18"/>
      <c r="T53" s="12"/>
      <c r="U53" s="72">
        <v>2026</v>
      </c>
      <c r="Y53" s="31" t="s">
        <v>308</v>
      </c>
      <c r="Z53" s="31" t="s">
        <v>436</v>
      </c>
      <c r="AF53" s="29"/>
    </row>
    <row r="54" spans="1:37" x14ac:dyDescent="0.15">
      <c r="A54" s="12"/>
      <c r="B54" s="12"/>
      <c r="F54" s="12"/>
      <c r="G54" s="18"/>
      <c r="K54" s="12"/>
      <c r="L54" s="12"/>
      <c r="O54" s="12"/>
      <c r="P54" s="19"/>
      <c r="Q54" s="18"/>
      <c r="T54" s="12"/>
      <c r="Y54" s="31" t="s">
        <v>309</v>
      </c>
      <c r="Z54" s="31" t="s">
        <v>437</v>
      </c>
      <c r="AF54" s="29"/>
    </row>
    <row r="55" spans="1:37" x14ac:dyDescent="0.15">
      <c r="A55" s="12"/>
      <c r="B55" s="12"/>
      <c r="F55" s="12"/>
      <c r="G55" s="18"/>
      <c r="K55" s="12"/>
      <c r="L55" s="12"/>
      <c r="O55" s="12"/>
      <c r="P55" s="12"/>
      <c r="Q55" s="18"/>
      <c r="T55" s="12"/>
      <c r="Y55" s="31" t="s">
        <v>310</v>
      </c>
      <c r="Z55" s="31" t="s">
        <v>438</v>
      </c>
      <c r="AF55" s="29"/>
    </row>
    <row r="56" spans="1:37" x14ac:dyDescent="0.15">
      <c r="A56" s="12"/>
      <c r="B56" s="12"/>
      <c r="F56" s="12"/>
      <c r="G56" s="18"/>
      <c r="K56" s="12"/>
      <c r="L56" s="12"/>
      <c r="O56" s="12"/>
      <c r="P56" s="12"/>
      <c r="Q56" s="18"/>
      <c r="T56" s="12"/>
      <c r="U56" s="72">
        <v>20</v>
      </c>
      <c r="Y56" s="31" t="s">
        <v>311</v>
      </c>
      <c r="Z56" s="31" t="s">
        <v>439</v>
      </c>
      <c r="AF56" s="29"/>
    </row>
    <row r="57" spans="1:37" x14ac:dyDescent="0.15">
      <c r="A57" s="12"/>
      <c r="B57" s="12"/>
      <c r="F57" s="12"/>
      <c r="G57" s="18"/>
      <c r="K57" s="12"/>
      <c r="L57" s="12"/>
      <c r="O57" s="12"/>
      <c r="P57" s="12"/>
      <c r="Q57" s="18"/>
      <c r="T57" s="12"/>
      <c r="U57" s="31" t="s">
        <v>509</v>
      </c>
      <c r="Y57" s="31" t="s">
        <v>312</v>
      </c>
      <c r="Z57" s="31" t="s">
        <v>440</v>
      </c>
      <c r="AF57" s="29"/>
    </row>
    <row r="58" spans="1:37" x14ac:dyDescent="0.15">
      <c r="A58" s="12"/>
      <c r="B58" s="12"/>
      <c r="F58" s="12"/>
      <c r="G58" s="18"/>
      <c r="K58" s="12"/>
      <c r="L58" s="12"/>
      <c r="O58" s="12"/>
      <c r="P58" s="12"/>
      <c r="Q58" s="18"/>
      <c r="T58" s="12"/>
      <c r="U58" s="31" t="s">
        <v>510</v>
      </c>
      <c r="Y58" s="31" t="s">
        <v>313</v>
      </c>
      <c r="Z58" s="31" t="s">
        <v>441</v>
      </c>
      <c r="AF58" s="29"/>
    </row>
    <row r="59" spans="1:37" x14ac:dyDescent="0.15">
      <c r="A59" s="12"/>
      <c r="B59" s="12"/>
      <c r="F59" s="12"/>
      <c r="G59" s="18"/>
      <c r="K59" s="12"/>
      <c r="L59" s="12"/>
      <c r="O59" s="12"/>
      <c r="P59" s="12"/>
      <c r="Q59" s="18"/>
      <c r="T59" s="12"/>
      <c r="Y59" s="31" t="s">
        <v>314</v>
      </c>
      <c r="Z59" s="31" t="s">
        <v>442</v>
      </c>
      <c r="AF59" s="29"/>
    </row>
    <row r="60" spans="1:37" x14ac:dyDescent="0.15">
      <c r="A60" s="12"/>
      <c r="B60" s="12"/>
      <c r="F60" s="12"/>
      <c r="G60" s="18"/>
      <c r="K60" s="12"/>
      <c r="L60" s="12"/>
      <c r="O60" s="12"/>
      <c r="P60" s="12"/>
      <c r="Q60" s="18"/>
      <c r="T60" s="12"/>
      <c r="Y60" s="31" t="s">
        <v>315</v>
      </c>
      <c r="Z60" s="31" t="s">
        <v>443</v>
      </c>
      <c r="AF60" s="29"/>
    </row>
    <row r="61" spans="1:37" x14ac:dyDescent="0.15">
      <c r="A61" s="12"/>
      <c r="B61" s="12"/>
      <c r="F61" s="12"/>
      <c r="G61" s="18"/>
      <c r="K61" s="12"/>
      <c r="L61" s="12"/>
      <c r="O61" s="12"/>
      <c r="P61" s="12"/>
      <c r="Q61" s="18"/>
      <c r="T61" s="12"/>
      <c r="Y61" s="31" t="s">
        <v>316</v>
      </c>
      <c r="Z61" s="31" t="s">
        <v>444</v>
      </c>
      <c r="AF61" s="29"/>
    </row>
    <row r="62" spans="1:37" x14ac:dyDescent="0.15">
      <c r="A62" s="12"/>
      <c r="B62" s="12"/>
      <c r="F62" s="12"/>
      <c r="G62" s="18"/>
      <c r="K62" s="12"/>
      <c r="L62" s="12"/>
      <c r="O62" s="12"/>
      <c r="P62" s="12"/>
      <c r="Q62" s="18"/>
      <c r="T62" s="12"/>
      <c r="Y62" s="31" t="s">
        <v>317</v>
      </c>
      <c r="Z62" s="31" t="s">
        <v>445</v>
      </c>
      <c r="AF62" s="29"/>
    </row>
    <row r="63" spans="1:37" x14ac:dyDescent="0.15">
      <c r="A63" s="12"/>
      <c r="B63" s="12"/>
      <c r="F63" s="12"/>
      <c r="G63" s="18"/>
      <c r="K63" s="12"/>
      <c r="L63" s="12"/>
      <c r="O63" s="12"/>
      <c r="P63" s="12"/>
      <c r="Q63" s="18"/>
      <c r="T63" s="12"/>
      <c r="Y63" s="31" t="s">
        <v>318</v>
      </c>
      <c r="Z63" s="31" t="s">
        <v>446</v>
      </c>
      <c r="AF63" s="29"/>
    </row>
    <row r="64" spans="1:37" x14ac:dyDescent="0.15">
      <c r="A64" s="12"/>
      <c r="B64" s="12"/>
      <c r="F64" s="12"/>
      <c r="G64" s="18"/>
      <c r="K64" s="12"/>
      <c r="L64" s="12"/>
      <c r="O64" s="12"/>
      <c r="P64" s="12"/>
      <c r="Q64" s="18"/>
      <c r="T64" s="12"/>
      <c r="Y64" s="31" t="s">
        <v>319</v>
      </c>
      <c r="Z64" s="31" t="s">
        <v>447</v>
      </c>
      <c r="AF64" s="29"/>
    </row>
    <row r="65" spans="1:32" x14ac:dyDescent="0.15">
      <c r="A65" s="12"/>
      <c r="B65" s="12"/>
      <c r="F65" s="12"/>
      <c r="G65" s="18"/>
      <c r="K65" s="12"/>
      <c r="L65" s="12"/>
      <c r="O65" s="12"/>
      <c r="P65" s="12"/>
      <c r="Q65" s="18"/>
      <c r="T65" s="12"/>
      <c r="Y65" s="31" t="s">
        <v>320</v>
      </c>
      <c r="Z65" s="31" t="s">
        <v>448</v>
      </c>
      <c r="AF65" s="29"/>
    </row>
    <row r="66" spans="1:32" x14ac:dyDescent="0.15">
      <c r="A66" s="12"/>
      <c r="B66" s="12"/>
      <c r="F66" s="12"/>
      <c r="G66" s="18"/>
      <c r="K66" s="12"/>
      <c r="L66" s="12"/>
      <c r="O66" s="12"/>
      <c r="P66" s="12"/>
      <c r="Q66" s="18"/>
      <c r="T66" s="12"/>
      <c r="Y66" s="31" t="s">
        <v>63</v>
      </c>
      <c r="Z66" s="31" t="s">
        <v>449</v>
      </c>
      <c r="AF66" s="29"/>
    </row>
    <row r="67" spans="1:32" x14ac:dyDescent="0.15">
      <c r="A67" s="12"/>
      <c r="B67" s="12"/>
      <c r="F67" s="12"/>
      <c r="G67" s="18"/>
      <c r="K67" s="12"/>
      <c r="L67" s="12"/>
      <c r="O67" s="12"/>
      <c r="P67" s="12"/>
      <c r="Q67" s="18"/>
      <c r="T67" s="12"/>
      <c r="Y67" s="31" t="s">
        <v>321</v>
      </c>
      <c r="Z67" s="31" t="s">
        <v>450</v>
      </c>
      <c r="AF67" s="29"/>
    </row>
    <row r="68" spans="1:32" x14ac:dyDescent="0.15">
      <c r="A68" s="12"/>
      <c r="B68" s="12"/>
      <c r="F68" s="12"/>
      <c r="G68" s="18"/>
      <c r="K68" s="12"/>
      <c r="L68" s="12"/>
      <c r="O68" s="12"/>
      <c r="P68" s="12"/>
      <c r="Q68" s="18"/>
      <c r="T68" s="12"/>
      <c r="Y68" s="31" t="s">
        <v>322</v>
      </c>
      <c r="Z68" s="31" t="s">
        <v>451</v>
      </c>
      <c r="AF68" s="29"/>
    </row>
    <row r="69" spans="1:32" x14ac:dyDescent="0.15">
      <c r="A69" s="12"/>
      <c r="B69" s="12"/>
      <c r="F69" s="12"/>
      <c r="G69" s="18"/>
      <c r="K69" s="12"/>
      <c r="L69" s="12"/>
      <c r="O69" s="12"/>
      <c r="P69" s="12"/>
      <c r="Q69" s="18"/>
      <c r="T69" s="12"/>
      <c r="Y69" s="31" t="s">
        <v>323</v>
      </c>
      <c r="Z69" s="31" t="s">
        <v>452</v>
      </c>
      <c r="AF69" s="29"/>
    </row>
    <row r="70" spans="1:32" x14ac:dyDescent="0.15">
      <c r="A70" s="12"/>
      <c r="B70" s="12"/>
      <c r="Y70" s="31" t="s">
        <v>324</v>
      </c>
      <c r="Z70" s="31" t="s">
        <v>453</v>
      </c>
    </row>
    <row r="71" spans="1:32" x14ac:dyDescent="0.15">
      <c r="Y71" s="31" t="s">
        <v>325</v>
      </c>
      <c r="Z71" s="31" t="s">
        <v>454</v>
      </c>
    </row>
    <row r="72" spans="1:32" x14ac:dyDescent="0.15">
      <c r="Y72" s="31" t="s">
        <v>326</v>
      </c>
      <c r="Z72" s="31" t="s">
        <v>455</v>
      </c>
    </row>
    <row r="73" spans="1:32" x14ac:dyDescent="0.15">
      <c r="Y73" s="31" t="s">
        <v>327</v>
      </c>
      <c r="Z73" s="31" t="s">
        <v>456</v>
      </c>
    </row>
    <row r="74" spans="1:32" x14ac:dyDescent="0.15">
      <c r="Y74" s="31" t="s">
        <v>328</v>
      </c>
      <c r="Z74" s="31" t="s">
        <v>457</v>
      </c>
    </row>
    <row r="75" spans="1:32" x14ac:dyDescent="0.15">
      <c r="Y75" s="31" t="s">
        <v>329</v>
      </c>
      <c r="Z75" s="31" t="s">
        <v>458</v>
      </c>
    </row>
    <row r="76" spans="1:32" x14ac:dyDescent="0.15">
      <c r="Y76" s="31" t="s">
        <v>330</v>
      </c>
      <c r="Z76" s="31" t="s">
        <v>459</v>
      </c>
    </row>
    <row r="77" spans="1:32" x14ac:dyDescent="0.15">
      <c r="Y77" s="31" t="s">
        <v>331</v>
      </c>
      <c r="Z77" s="31" t="s">
        <v>460</v>
      </c>
    </row>
    <row r="78" spans="1:32" x14ac:dyDescent="0.15">
      <c r="Y78" s="31" t="s">
        <v>332</v>
      </c>
      <c r="Z78" s="31" t="s">
        <v>461</v>
      </c>
    </row>
    <row r="79" spans="1:32" x14ac:dyDescent="0.15">
      <c r="Y79" s="31" t="s">
        <v>333</v>
      </c>
      <c r="Z79" s="31" t="s">
        <v>462</v>
      </c>
    </row>
    <row r="80" spans="1:32" x14ac:dyDescent="0.15">
      <c r="Y80" s="31" t="s">
        <v>334</v>
      </c>
      <c r="Z80" s="31" t="s">
        <v>463</v>
      </c>
    </row>
    <row r="81" spans="25:26" x14ac:dyDescent="0.15">
      <c r="Y81" s="31" t="s">
        <v>335</v>
      </c>
      <c r="Z81" s="31" t="s">
        <v>464</v>
      </c>
    </row>
    <row r="82" spans="25:26" x14ac:dyDescent="0.15">
      <c r="Y82" s="31" t="s">
        <v>336</v>
      </c>
      <c r="Z82" s="31" t="s">
        <v>465</v>
      </c>
    </row>
    <row r="83" spans="25:26" x14ac:dyDescent="0.15">
      <c r="Y83" s="31" t="s">
        <v>337</v>
      </c>
      <c r="Z83" s="31" t="s">
        <v>466</v>
      </c>
    </row>
    <row r="84" spans="25:26" x14ac:dyDescent="0.15">
      <c r="Y84" s="31" t="s">
        <v>338</v>
      </c>
      <c r="Z84" s="31" t="s">
        <v>467</v>
      </c>
    </row>
    <row r="85" spans="25:26" x14ac:dyDescent="0.15">
      <c r="Y85" s="31" t="s">
        <v>339</v>
      </c>
      <c r="Z85" s="31" t="s">
        <v>468</v>
      </c>
    </row>
    <row r="86" spans="25:26" x14ac:dyDescent="0.15">
      <c r="Y86" s="31" t="s">
        <v>340</v>
      </c>
      <c r="Z86" s="31" t="s">
        <v>469</v>
      </c>
    </row>
    <row r="87" spans="25:26" x14ac:dyDescent="0.15">
      <c r="Y87" s="31" t="s">
        <v>341</v>
      </c>
      <c r="Z87" s="31" t="s">
        <v>470</v>
      </c>
    </row>
    <row r="88" spans="25:26" x14ac:dyDescent="0.15">
      <c r="Y88" s="31" t="s">
        <v>342</v>
      </c>
      <c r="Z88" s="31" t="s">
        <v>471</v>
      </c>
    </row>
    <row r="89" spans="25:26" x14ac:dyDescent="0.15">
      <c r="Y89" s="31" t="s">
        <v>343</v>
      </c>
      <c r="Z89" s="31" t="s">
        <v>472</v>
      </c>
    </row>
    <row r="90" spans="25:26" x14ac:dyDescent="0.15">
      <c r="Y90" s="31" t="s">
        <v>344</v>
      </c>
      <c r="Z90" s="31" t="s">
        <v>473</v>
      </c>
    </row>
    <row r="91" spans="25:26" x14ac:dyDescent="0.15">
      <c r="Y91" s="31" t="s">
        <v>345</v>
      </c>
      <c r="Z91" s="31" t="s">
        <v>474</v>
      </c>
    </row>
    <row r="92" spans="25:26" x14ac:dyDescent="0.15">
      <c r="Y92" s="31" t="s">
        <v>346</v>
      </c>
      <c r="Z92" s="31" t="s">
        <v>475</v>
      </c>
    </row>
    <row r="93" spans="25:26" x14ac:dyDescent="0.15">
      <c r="Y93" s="31" t="s">
        <v>347</v>
      </c>
      <c r="Z93" s="31" t="s">
        <v>476</v>
      </c>
    </row>
    <row r="94" spans="25:26" x14ac:dyDescent="0.15">
      <c r="Y94" s="31" t="s">
        <v>348</v>
      </c>
      <c r="Z94" s="31" t="s">
        <v>477</v>
      </c>
    </row>
    <row r="95" spans="25:26" x14ac:dyDescent="0.15">
      <c r="Y95" s="31" t="s">
        <v>349</v>
      </c>
      <c r="Z95" s="31" t="s">
        <v>478</v>
      </c>
    </row>
    <row r="96" spans="25:26" x14ac:dyDescent="0.15">
      <c r="Y96" s="31" t="s">
        <v>253</v>
      </c>
      <c r="Z96" s="31" t="s">
        <v>479</v>
      </c>
    </row>
    <row r="97" spans="25:26" x14ac:dyDescent="0.15">
      <c r="Y97" s="31" t="s">
        <v>350</v>
      </c>
      <c r="Z97" s="31" t="s">
        <v>480</v>
      </c>
    </row>
    <row r="98" spans="25:26" x14ac:dyDescent="0.15">
      <c r="Y98" s="31" t="s">
        <v>351</v>
      </c>
      <c r="Z98" s="31" t="s">
        <v>481</v>
      </c>
    </row>
    <row r="99" spans="25:26" x14ac:dyDescent="0.15">
      <c r="Y99" s="31" t="s">
        <v>381</v>
      </c>
      <c r="Z99" s="31" t="s">
        <v>482</v>
      </c>
    </row>
    <row r="100" spans="25:26" x14ac:dyDescent="0.15">
      <c r="Y100" s="31" t="s">
        <v>563</v>
      </c>
      <c r="Z100" s="31"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2022-08-25T17:28:50Z</dcterms:created>
  <dcterms:modified xsi:type="dcterms:W3CDTF">2022-08-25T17:30:01Z</dcterms:modified>
</cp:coreProperties>
</file>