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8800" windowHeight="12210"/>
  </bookViews>
  <sheets>
    <sheet name="行政事業レビューシート" sheetId="11" r:id="rId1"/>
    <sheet name="入力規則等" sheetId="4" r:id="rId2"/>
  </sheets>
  <definedNames>
    <definedName name="_xlnm._FilterDatabase" localSheetId="0" hidden="1">行政事業レビューシート!$A$2:$BG$176</definedName>
    <definedName name="_xlnm.Print_Area" localSheetId="0">行政事業レビューシート!$A$1:$AX$174</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34" i="11" l="1"/>
  <c r="AY39" i="11" s="1"/>
  <c r="AY139" i="11"/>
  <c r="AY135" i="11"/>
  <c r="AY138" i="11" s="1"/>
  <c r="AY131" i="11"/>
  <c r="AY130" i="11"/>
  <c r="AY129" i="11"/>
  <c r="AY128" i="11"/>
  <c r="AY127" i="11"/>
  <c r="AY126" i="11"/>
  <c r="AY115" i="11"/>
  <c r="AY118" i="11" s="1"/>
  <c r="AY137" i="11" l="1"/>
  <c r="AY136" i="11"/>
  <c r="AY116" i="11"/>
  <c r="AY117" i="11"/>
  <c r="AY38" i="11"/>
  <c r="AY36" i="11"/>
  <c r="AY40" i="11"/>
  <c r="AY37" i="11"/>
  <c r="AY35" i="11"/>
  <c r="AY41" i="11"/>
  <c r="AW87" i="11" l="1"/>
  <c r="AT87" i="11"/>
  <c r="AQ87" i="11"/>
  <c r="AL87" i="11"/>
  <c r="AI87" i="11"/>
  <c r="AF87" i="11"/>
  <c r="Z87" i="11"/>
  <c r="W87" i="11"/>
  <c r="T87" i="11"/>
  <c r="N87" i="11"/>
  <c r="AW86" i="11"/>
  <c r="AT86" i="11"/>
  <c r="AQ86" i="11"/>
  <c r="AL86" i="11"/>
  <c r="AI86" i="11"/>
  <c r="AF86" i="11"/>
  <c r="Z86" i="11"/>
  <c r="W86" i="11"/>
  <c r="T86" i="11"/>
  <c r="N86" i="11"/>
  <c r="K86" i="11"/>
  <c r="H86" i="11"/>
  <c r="AY176" i="11" l="1"/>
  <c r="AY175" i="11"/>
  <c r="AY174" i="11"/>
  <c r="AY173" i="11"/>
  <c r="AY172" i="11"/>
  <c r="AY171" i="11"/>
  <c r="AY170" i="11"/>
  <c r="AY169" i="11"/>
  <c r="AY168" i="11"/>
  <c r="AY167" i="11"/>
  <c r="AY166" i="11"/>
  <c r="AY165" i="11"/>
  <c r="AY161" i="11"/>
  <c r="AY163" i="11" s="1"/>
  <c r="AY160" i="11"/>
  <c r="AY159" i="11"/>
  <c r="AY158" i="11"/>
  <c r="AY157" i="11"/>
  <c r="AY156" i="11"/>
  <c r="AY155" i="11"/>
  <c r="AY154" i="11"/>
  <c r="AY153" i="11"/>
  <c r="AY152" i="11"/>
  <c r="AY148" i="11"/>
  <c r="AY151" i="11" s="1"/>
  <c r="AY147" i="11"/>
  <c r="AY146" i="11"/>
  <c r="AY145" i="11"/>
  <c r="AY144" i="11"/>
  <c r="AY143" i="11"/>
  <c r="AY142" i="11"/>
  <c r="AY141" i="11"/>
  <c r="AY140" i="11"/>
  <c r="AY134" i="11"/>
  <c r="AY133" i="11"/>
  <c r="AY132" i="11"/>
  <c r="AY119" i="11"/>
  <c r="AU118" i="11"/>
  <c r="Y118" i="11"/>
  <c r="AU114" i="11"/>
  <c r="Y114" i="11"/>
  <c r="W26" i="11"/>
  <c r="AD21" i="11"/>
  <c r="W21" i="11"/>
  <c r="P21" i="11"/>
  <c r="AR18" i="11"/>
  <c r="AK18" i="11"/>
  <c r="AD18" i="11"/>
  <c r="AD20" i="11" s="1"/>
  <c r="W18" i="11"/>
  <c r="W20" i="11" s="1"/>
  <c r="P18" i="11"/>
  <c r="P20" i="11" s="1"/>
  <c r="AV2" i="11"/>
  <c r="AY164" i="11" l="1"/>
  <c r="AY162" i="11"/>
  <c r="AY150" i="11"/>
  <c r="AY149"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<sst xmlns="http://schemas.openxmlformats.org/spreadsheetml/2006/main" count="1041" uniqueCount="673">
  <si>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</si>
  <si>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</si>
  <si>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</si>
  <si>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</si>
  <si>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</si>
  <si>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</si>
  <si>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</si>
  <si>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</si>
  <si>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</si>
  <si>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</si>
  <si>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</si>
  <si>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</si>
  <si>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</si>
  <si>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</si>
  <si>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</si>
  <si>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</si>
  <si>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</si>
  <si>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</si>
  <si>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</si>
  <si>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</si>
  <si>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</si>
  <si>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</si>
  <si>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</si>
  <si>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</si>
  <si>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</si>
  <si>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</si>
  <si>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</si>
  <si>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</si>
  <si>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</si>
  <si>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</si>
  <si>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</si>
  <si>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</si>
  <si>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</si>
  <si>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</si>
  <si>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</si>
  <si>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</si>
  <si>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</si>
  <si>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</si>
  <si>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</si>
  <si>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</si>
  <si>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</si>
  <si>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</si>
  <si>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</si>
  <si>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</si>
  <si>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</si>
  <si>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</si>
  <si>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</si>
  <si>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</si>
  <si>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</si>
  <si>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</si>
  <si>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</si>
  <si>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</si>
  <si>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</si>
  <si>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</si>
  <si>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</si>
  <si>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</si>
  <si>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</si>
  <si>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</si>
  <si>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</si>
  <si>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</si>
  <si>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</si>
  <si>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</si>
  <si>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</si>
  <si>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</si>
  <si>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</si>
  <si>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</si>
  <si>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</si>
  <si>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</si>
  <si>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</si>
  <si>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</si>
  <si>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</si>
  <si>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</si>
  <si>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</si>
  <si>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</si>
  <si>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</si>
  <si>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</si>
  <si>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</si>
  <si>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</si>
  <si>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</si>
  <si>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</si>
  <si>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</si>
  <si>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</si>
  <si>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</si>
  <si>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</si>
  <si>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</si>
  <si>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</si>
  <si>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</si>
  <si>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</si>
  <si>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</si>
  <si>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</si>
  <si>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</si>
  <si>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</si>
  <si>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</si>
  <si>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</si>
  <si>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</si>
  <si>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</si>
  <si>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</si>
  <si>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</si>
  <si>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</si>
  <si>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</si>
  <si>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</si>
  <si>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</si>
  <si>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</si>
  <si>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</si>
  <si>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</si>
  <si>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</si>
  <si>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</si>
  <si>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</si>
  <si>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</si>
  <si>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</si>
  <si>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</si>
  <si>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</si>
  <si>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</si>
  <si>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</si>
  <si>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</si>
  <si>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</si>
  <si>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</si>
  <si>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</si>
  <si>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</si>
  <si>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</si>
  <si>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</si>
  <si>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</si>
  <si>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</si>
  <si>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</si>
  <si>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</si>
  <si>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</si>
  <si>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</si>
  <si>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</si>
  <si>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</si>
  <si>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</si>
  <si>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</si>
  <si>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</si>
  <si>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</si>
  <si>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</si>
  <si>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</si>
  <si>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</si>
  <si>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</si>
  <si>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</si>
  <si>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</si>
  <si>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</si>
  <si>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</si>
  <si>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</si>
  <si>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</si>
  <si>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</si>
  <si>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</si>
  <si>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</si>
  <si>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</si>
  <si>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</si>
  <si>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</si>
  <si>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</si>
  <si>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</si>
  <si>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</si>
  <si>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</si>
  <si>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</si>
  <si>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</si>
  <si>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</si>
  <si>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</si>
  <si>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</si>
  <si>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</si>
  <si>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</si>
  <si>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</si>
  <si>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</si>
  <si>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</si>
  <si>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</si>
  <si>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</si>
  <si>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</si>
  <si>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</si>
  <si>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</si>
  <si>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</si>
  <si>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</si>
  <si>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</si>
  <si>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</si>
  <si>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</si>
  <si>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</si>
  <si>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</si>
  <si>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</si>
  <si>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</si>
  <si>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</si>
  <si>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</si>
  <si>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</si>
  <si>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</si>
  <si>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</si>
  <si>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</si>
  <si>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</si>
  <si>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</si>
  <si>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</si>
  <si>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</si>
  <si>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</si>
  <si>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</si>
  <si>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</si>
  <si>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</si>
  <si>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</si>
  <si>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</si>
  <si>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</si>
  <si>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</si>
  <si>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</si>
  <si>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</si>
  <si>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</si>
  <si>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</si>
  <si>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</si>
  <si>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</si>
  <si>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</si>
  <si>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</si>
  <si>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</si>
  <si>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</si>
  <si>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</si>
  <si>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</si>
  <si>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</si>
  <si>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</si>
  <si>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</si>
  <si>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</si>
  <si>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</si>
  <si>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</si>
  <si>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</si>
  <si>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</si>
  <si>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</si>
  <si>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</si>
  <si>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</si>
  <si>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</si>
  <si>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</si>
  <si>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</si>
  <si>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</si>
  <si>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</si>
  <si>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</si>
  <si>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</si>
  <si>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</si>
  <si>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</si>
  <si>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</si>
  <si>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</si>
  <si>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</si>
  <si>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</si>
  <si>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</si>
  <si>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</si>
  <si>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</si>
  <si>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</si>
  <si>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</si>
  <si>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</si>
  <si>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</si>
  <si>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</si>
  <si>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</si>
  <si>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</si>
  <si>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</si>
  <si>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</si>
  <si>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</si>
  <si>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</si>
  <si>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</si>
  <si>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</si>
  <si>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</si>
  <si>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</si>
  <si>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</si>
  <si>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</si>
  <si>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</si>
  <si>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</si>
  <si>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</si>
  <si>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</si>
  <si>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</si>
  <si>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</si>
  <si>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</si>
  <si>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</si>
  <si>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</si>
  <si>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</si>
  <si>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</si>
  <si>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</si>
  <si>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</si>
  <si>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</si>
  <si>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</si>
  <si>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</si>
  <si>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</si>
  <si>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</si>
  <si>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</si>
  <si>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</si>
  <si>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</si>
  <si>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</si>
  <si>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</si>
  <si>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</si>
  <si>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</si>
  <si>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</si>
  <si>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</si>
  <si>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</si>
  <si>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</si>
  <si>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</si>
  <si>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</si>
  <si>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</si>
  <si>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</si>
  <si>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</si>
  <si>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</si>
  <si>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</si>
  <si>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</si>
  <si>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</si>
  <si>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</si>
  <si>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</si>
  <si>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</si>
  <si>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</si>
  <si>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</si>
  <si>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</si>
  <si>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</si>
  <si>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</si>
  <si>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</si>
  <si>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</si>
  <si>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</si>
  <si>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</si>
  <si>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</si>
  <si>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</si>
  <si>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</si>
  <si>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</si>
  <si>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</si>
  <si>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</si>
  <si>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</si>
  <si>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</si>
  <si>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</si>
  <si>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</si>
  <si>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</si>
  <si>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</si>
  <si>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</si>
  <si>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</si>
  <si>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</si>
  <si>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</si>
  <si>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</si>
  <si>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</si>
  <si>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</si>
  <si>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</si>
  <si>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</si>
  <si>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</si>
  <si>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</si>
  <si>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</si>
  <si>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</si>
  <si>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</si>
  <si>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</si>
  <si>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</si>
  <si>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</si>
  <si>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</si>
  <si>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</si>
  <si>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</si>
  <si>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</si>
  <si>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</si>
  <si>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</si>
  <si>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</si>
  <si>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</si>
  <si>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</si>
  <si>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</si>
  <si>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</si>
  <si>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</si>
  <si>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</si>
  <si>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</si>
  <si>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</si>
  <si>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</si>
  <si>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</si>
  <si>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</si>
  <si>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</si>
  <si>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</si>
  <si>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</si>
  <si>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</si>
  <si>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</si>
  <si>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</si>
  <si>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</si>
  <si>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</si>
  <si>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</si>
  <si>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</si>
  <si>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</si>
  <si>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</si>
  <si>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</si>
  <si>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</si>
  <si>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</si>
  <si>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</si>
  <si>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</si>
  <si>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</si>
  <si>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</si>
  <si>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</si>
  <si>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</si>
  <si>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</si>
  <si>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</si>
  <si>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</si>
  <si>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</si>
  <si>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</si>
  <si>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</si>
  <si>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</si>
  <si>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</si>
  <si>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</si>
  <si>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</si>
  <si>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</si>
  <si>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</si>
  <si>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</si>
  <si>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</si>
  <si>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</si>
  <si>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</si>
  <si>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</si>
  <si>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</si>
  <si>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</si>
  <si>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</si>
  <si>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</si>
  <si>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</si>
  <si>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</si>
  <si>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</si>
  <si>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</si>
  <si>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</si>
  <si>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</si>
  <si>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</si>
  <si>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</si>
  <si>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</si>
  <si>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</si>
  <si>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</si>
  <si>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</si>
  <si>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</si>
  <si>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</si>
  <si>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</si>
  <si>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</si>
  <si>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</si>
  <si>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</si>
  <si>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</si>
  <si>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</si>
  <si>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</si>
  <si>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</si>
  <si>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</si>
  <si>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</si>
  <si>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</si>
  <si>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</si>
  <si>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</si>
  <si>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</si>
  <si>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</si>
  <si>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</si>
  <si>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</si>
  <si>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</si>
  <si>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</si>
  <si>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</si>
  <si>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</si>
  <si>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</si>
  <si>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</si>
  <si>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</si>
  <si>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</si>
  <si>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</si>
  <si>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</si>
  <si>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</si>
  <si>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</si>
  <si>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</si>
  <si>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</si>
  <si>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</si>
  <si>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</si>
  <si>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</si>
  <si>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</si>
  <si>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</si>
  <si>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</si>
  <si>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</si>
  <si>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</si>
  <si>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</si>
  <si>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</si>
  <si>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</si>
  <si>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</si>
  <si>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</si>
  <si>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</si>
  <si>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</si>
  <si>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</si>
  <si>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</si>
  <si>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</si>
  <si>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</si>
  <si>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</si>
  <si>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</si>
  <si>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</si>
  <si>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</si>
  <si>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</si>
  <si>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</si>
  <si>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</si>
  <si>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</si>
  <si>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</si>
  <si>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</si>
  <si>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</si>
  <si>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</si>
  <si>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</si>
  <si>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</si>
  <si>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</si>
  <si>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</si>
  <si>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</si>
  <si>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</si>
  <si>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</si>
  <si>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</si>
  <si>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</si>
  <si>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</si>
  <si>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</si>
  <si>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</si>
  <si>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</si>
  <si>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</si>
  <si>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</si>
  <si>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</si>
  <si>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</si>
  <si>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</si>
  <si>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</si>
  <si>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</si>
  <si>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</si>
  <si>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</si>
  <si>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</si>
  <si>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</si>
  <si>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</si>
  <si>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</si>
  <si>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</si>
  <si>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</si>
  <si>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</si>
  <si>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</si>
  <si>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</si>
  <si>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</si>
  <si>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</si>
  <si>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</si>
  <si>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</si>
  <si>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</si>
  <si>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</si>
  <si>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</si>
  <si>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</si>
  <si>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</si>
  <si>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</si>
  <si>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</si>
  <si>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</si>
  <si>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</si>
  <si>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</si>
  <si>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</si>
  <si>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</si>
  <si>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</si>
  <si>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</si>
  <si>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</si>
  <si>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</si>
  <si>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</si>
  <si>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</si>
  <si>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</si>
  <si>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</si>
  <si>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</si>
  <si>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</si>
  <si>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</si>
  <si>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</si>
  <si>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</si>
  <si>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</si>
  <si>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</si>
  <si>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</si>
  <si>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</si>
  <si>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</si>
  <si>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</si>
  <si>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</si>
  <si>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</si>
  <si>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</si>
  <si>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</si>
  <si>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</si>
  <si>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</si>
  <si>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</si>
  <si>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</si>
  <si>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</si>
  <si>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</si>
  <si>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</si>
  <si>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</si>
  <si>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</si>
  <si>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</si>
  <si>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</si>
  <si>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</si>
  <si>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</si>
  <si>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</si>
  <si>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</si>
  <si>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</si>
  <si>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</si>
  <si>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</si>
  <si>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</si>
  <si>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</si>
  <si>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</si>
  <si>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</si>
  <si>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</si>
  <si>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</si>
  <si>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</si>
  <si>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</si>
  <si>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</si>
  <si>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</si>
  <si>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</si>
  <si>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</si>
  <si>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</si>
  <si>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子ども・子育て本部</t>
    <rPh sb="0" eb="1">
      <t>コ</t>
    </rPh>
    <rPh sb="4" eb="6">
      <t>コソダ</t>
    </rPh>
    <rPh sb="7" eb="9">
      <t>ホンブ</t>
    </rPh>
    <phoneticPr fontId="5"/>
  </si>
  <si>
    <t>子ども・子育て支援担当</t>
    <rPh sb="0" eb="1">
      <t>コ</t>
    </rPh>
    <rPh sb="4" eb="6">
      <t>コソダ</t>
    </rPh>
    <rPh sb="7" eb="9">
      <t>シエン</t>
    </rPh>
    <rPh sb="9" eb="11">
      <t>タントウ</t>
    </rPh>
    <phoneticPr fontId="5"/>
  </si>
  <si>
    <t>○</t>
  </si>
  <si>
    <t>参事官　丸山　浩二</t>
    <rPh sb="0" eb="3">
      <t>サンジカン</t>
    </rPh>
    <rPh sb="4" eb="6">
      <t>マルヤマ</t>
    </rPh>
    <rPh sb="7" eb="9">
      <t>コウジ</t>
    </rPh>
    <phoneticPr fontId="5"/>
  </si>
  <si>
    <t>万人</t>
    <rPh sb="0" eb="2">
      <t>マンニン</t>
    </rPh>
    <phoneticPr fontId="5"/>
  </si>
  <si>
    <t>-</t>
    <phoneticPr fontId="5"/>
  </si>
  <si>
    <t>令和３年度から令和６年度末までの４年間で保育の受け皿を整備</t>
    <rPh sb="0" eb="2">
      <t>レイワ</t>
    </rPh>
    <rPh sb="3" eb="5">
      <t>ネンド</t>
    </rPh>
    <rPh sb="7" eb="9">
      <t>レイワ</t>
    </rPh>
    <rPh sb="10" eb="13">
      <t>ネンドマツ</t>
    </rPh>
    <rPh sb="17" eb="19">
      <t>ネンカン</t>
    </rPh>
    <rPh sb="20" eb="22">
      <t>ホイク</t>
    </rPh>
    <rPh sb="23" eb="24">
      <t>ウ</t>
    </rPh>
    <rPh sb="25" eb="26">
      <t>ザラ</t>
    </rPh>
    <rPh sb="27" eb="29">
      <t>セイビ</t>
    </rPh>
    <phoneticPr fontId="5"/>
  </si>
  <si>
    <t>新子育て安心プラン</t>
    <rPh sb="0" eb="1">
      <t>シン</t>
    </rPh>
    <rPh sb="1" eb="3">
      <t>コソダ</t>
    </rPh>
    <rPh sb="4" eb="6">
      <t>アンシン</t>
    </rPh>
    <phoneticPr fontId="5"/>
  </si>
  <si>
    <t>‐</t>
  </si>
  <si>
    <t>無</t>
  </si>
  <si>
    <t>子ども・子育て支援法において、子どもの健やかな成長のために市町村が実施する子どものための教育・保育給付等の円滑な実施に必要な各般の措置を講じることは、国の責務として行う必要がある。</t>
    <rPh sb="0" eb="1">
      <t>コ</t>
    </rPh>
    <rPh sb="4" eb="6">
      <t>コソダ</t>
    </rPh>
    <rPh sb="7" eb="9">
      <t>シエン</t>
    </rPh>
    <rPh sb="9" eb="10">
      <t>ホウ</t>
    </rPh>
    <rPh sb="15" eb="16">
      <t>コ</t>
    </rPh>
    <rPh sb="19" eb="20">
      <t>スコ</t>
    </rPh>
    <rPh sb="23" eb="25">
      <t>セイチョウ</t>
    </rPh>
    <rPh sb="29" eb="32">
      <t>シチョウソン</t>
    </rPh>
    <rPh sb="33" eb="35">
      <t>ジッシ</t>
    </rPh>
    <rPh sb="37" eb="38">
      <t>コ</t>
    </rPh>
    <rPh sb="44" eb="46">
      <t>キョウイク</t>
    </rPh>
    <rPh sb="47" eb="49">
      <t>ホイク</t>
    </rPh>
    <rPh sb="49" eb="51">
      <t>キュウフ</t>
    </rPh>
    <rPh sb="51" eb="52">
      <t>トウ</t>
    </rPh>
    <rPh sb="53" eb="55">
      <t>エンカツ</t>
    </rPh>
    <rPh sb="56" eb="58">
      <t>ジッシ</t>
    </rPh>
    <rPh sb="59" eb="61">
      <t>ヒツヨウ</t>
    </rPh>
    <rPh sb="62" eb="64">
      <t>カクハン</t>
    </rPh>
    <rPh sb="65" eb="67">
      <t>ソチ</t>
    </rPh>
    <rPh sb="68" eb="69">
      <t>コウ</t>
    </rPh>
    <rPh sb="75" eb="76">
      <t>クニ</t>
    </rPh>
    <rPh sb="77" eb="79">
      <t>セキム</t>
    </rPh>
    <rPh sb="82" eb="83">
      <t>オコナ</t>
    </rPh>
    <rPh sb="84" eb="86">
      <t>ヒツヨウ</t>
    </rPh>
    <phoneticPr fontId="5"/>
  </si>
  <si>
    <t>子ども・子育て支援法において、子どもの健やかな成長のために市町村が実施する子どものための教育・保育給付等の円滑な実施に必要な各般の措置を講じることは、国の責務とされており、また、同法の規定に基づき、負担又は補助することとされている事業であるため、必要かつ適切な事業である。
また、待機児童対策、幼児教育の無償化に係る事業であり、優先度も高い。</t>
    <rPh sb="0" eb="1">
      <t>コ</t>
    </rPh>
    <rPh sb="4" eb="6">
      <t>コソダ</t>
    </rPh>
    <rPh sb="7" eb="9">
      <t>シエン</t>
    </rPh>
    <rPh sb="9" eb="10">
      <t>ホウ</t>
    </rPh>
    <rPh sb="15" eb="16">
      <t>コ</t>
    </rPh>
    <rPh sb="19" eb="20">
      <t>スコ</t>
    </rPh>
    <rPh sb="23" eb="25">
      <t>セイチョウ</t>
    </rPh>
    <rPh sb="29" eb="32">
      <t>シチョウソン</t>
    </rPh>
    <rPh sb="33" eb="35">
      <t>ジッシ</t>
    </rPh>
    <rPh sb="37" eb="38">
      <t>コ</t>
    </rPh>
    <rPh sb="44" eb="46">
      <t>キョウイク</t>
    </rPh>
    <rPh sb="47" eb="49">
      <t>ホイク</t>
    </rPh>
    <rPh sb="49" eb="51">
      <t>キュウフ</t>
    </rPh>
    <rPh sb="51" eb="52">
      <t>トウ</t>
    </rPh>
    <rPh sb="53" eb="55">
      <t>エンカツ</t>
    </rPh>
    <rPh sb="56" eb="58">
      <t>ジッシ</t>
    </rPh>
    <rPh sb="59" eb="61">
      <t>ヒツヨウ</t>
    </rPh>
    <rPh sb="62" eb="64">
      <t>カクハン</t>
    </rPh>
    <rPh sb="65" eb="67">
      <t>ソチ</t>
    </rPh>
    <rPh sb="68" eb="69">
      <t>コウ</t>
    </rPh>
    <rPh sb="75" eb="76">
      <t>クニ</t>
    </rPh>
    <rPh sb="77" eb="79">
      <t>セキム</t>
    </rPh>
    <rPh sb="89" eb="91">
      <t>ドウホウ</t>
    </rPh>
    <rPh sb="92" eb="94">
      <t>キテイ</t>
    </rPh>
    <rPh sb="95" eb="96">
      <t>モト</t>
    </rPh>
    <rPh sb="99" eb="101">
      <t>フタン</t>
    </rPh>
    <rPh sb="101" eb="102">
      <t>マタ</t>
    </rPh>
    <rPh sb="103" eb="105">
      <t>ホジョ</t>
    </rPh>
    <rPh sb="115" eb="117">
      <t>ジギョウ</t>
    </rPh>
    <rPh sb="123" eb="125">
      <t>ヒツヨウ</t>
    </rPh>
    <rPh sb="127" eb="129">
      <t>テキセツ</t>
    </rPh>
    <rPh sb="130" eb="132">
      <t>ジギョウ</t>
    </rPh>
    <rPh sb="140" eb="142">
      <t>タイキ</t>
    </rPh>
    <rPh sb="142" eb="144">
      <t>ジドウ</t>
    </rPh>
    <rPh sb="144" eb="146">
      <t>タイサク</t>
    </rPh>
    <rPh sb="147" eb="149">
      <t>ヨウジ</t>
    </rPh>
    <rPh sb="149" eb="151">
      <t>キョウイク</t>
    </rPh>
    <rPh sb="152" eb="155">
      <t>ムショウカ</t>
    </rPh>
    <rPh sb="156" eb="157">
      <t>カカ</t>
    </rPh>
    <rPh sb="158" eb="160">
      <t>ジギョウ</t>
    </rPh>
    <rPh sb="164" eb="167">
      <t>ユウセンド</t>
    </rPh>
    <rPh sb="168" eb="169">
      <t>タカ</t>
    </rPh>
    <phoneticPr fontId="5"/>
  </si>
  <si>
    <t>利用児童数は増加しており、拡大された保育の受け皿枠が活用されている。</t>
    <rPh sb="0" eb="2">
      <t>リヨウ</t>
    </rPh>
    <rPh sb="2" eb="4">
      <t>ジドウ</t>
    </rPh>
    <rPh sb="4" eb="5">
      <t>スウ</t>
    </rPh>
    <rPh sb="6" eb="8">
      <t>ゾウカ</t>
    </rPh>
    <rPh sb="13" eb="15">
      <t>カクダイ</t>
    </rPh>
    <rPh sb="18" eb="20">
      <t>ホイク</t>
    </rPh>
    <rPh sb="21" eb="22">
      <t>ウ</t>
    </rPh>
    <rPh sb="23" eb="24">
      <t>ザラ</t>
    </rPh>
    <rPh sb="24" eb="25">
      <t>ワク</t>
    </rPh>
    <rPh sb="26" eb="28">
      <t>カツヨウ</t>
    </rPh>
    <phoneticPr fontId="5"/>
  </si>
  <si>
    <t>新27-0004</t>
    <phoneticPr fontId="5"/>
  </si>
  <si>
    <t>0109</t>
    <phoneticPr fontId="5"/>
  </si>
  <si>
    <t>0112</t>
    <phoneticPr fontId="5"/>
  </si>
  <si>
    <t>0119</t>
    <phoneticPr fontId="5"/>
  </si>
  <si>
    <t>子どものための教育・保育給付交付金</t>
    <rPh sb="0" eb="1">
      <t>コ</t>
    </rPh>
    <rPh sb="7" eb="9">
      <t>キョウイク</t>
    </rPh>
    <rPh sb="10" eb="12">
      <t>ホイク</t>
    </rPh>
    <rPh sb="12" eb="14">
      <t>キュウフ</t>
    </rPh>
    <rPh sb="14" eb="17">
      <t>コウフキン</t>
    </rPh>
    <phoneticPr fontId="5"/>
  </si>
  <si>
    <t>子どものための施設等利用給付交付金</t>
    <rPh sb="0" eb="1">
      <t>コ</t>
    </rPh>
    <rPh sb="7" eb="9">
      <t>シセツ</t>
    </rPh>
    <rPh sb="9" eb="10">
      <t>トウ</t>
    </rPh>
    <rPh sb="10" eb="12">
      <t>リヨウ</t>
    </rPh>
    <rPh sb="12" eb="14">
      <t>キュウフ</t>
    </rPh>
    <rPh sb="14" eb="17">
      <t>コウフキン</t>
    </rPh>
    <phoneticPr fontId="5"/>
  </si>
  <si>
    <t>府</t>
  </si>
  <si>
    <t>補助金等</t>
    <rPh sb="0" eb="3">
      <t>ホジョキン</t>
    </rPh>
    <rPh sb="3" eb="4">
      <t>トウ</t>
    </rPh>
    <phoneticPr fontId="5"/>
  </si>
  <si>
    <t>補助金</t>
    <rPh sb="0" eb="3">
      <t>ホジョキン</t>
    </rPh>
    <phoneticPr fontId="5"/>
  </si>
  <si>
    <t>子どものための教育・保育給付費補助金</t>
    <rPh sb="0" eb="1">
      <t>コ</t>
    </rPh>
    <rPh sb="7" eb="9">
      <t>キョウイク</t>
    </rPh>
    <rPh sb="10" eb="12">
      <t>ホイク</t>
    </rPh>
    <rPh sb="12" eb="14">
      <t>キュウフ</t>
    </rPh>
    <rPh sb="14" eb="15">
      <t>ヒ</t>
    </rPh>
    <rPh sb="15" eb="18">
      <t>ホジョキン</t>
    </rPh>
    <phoneticPr fontId="5"/>
  </si>
  <si>
    <t>保育士等処遇改善臨時特例交付金</t>
    <rPh sb="0" eb="3">
      <t>ホイクシ</t>
    </rPh>
    <rPh sb="3" eb="4">
      <t>トウ</t>
    </rPh>
    <rPh sb="4" eb="6">
      <t>ショグウ</t>
    </rPh>
    <rPh sb="6" eb="8">
      <t>カイゼン</t>
    </rPh>
    <rPh sb="8" eb="10">
      <t>リンジ</t>
    </rPh>
    <rPh sb="10" eb="12">
      <t>トクレイ</t>
    </rPh>
    <rPh sb="12" eb="15">
      <t>コウフキン</t>
    </rPh>
    <phoneticPr fontId="5"/>
  </si>
  <si>
    <t>横浜市</t>
    <rPh sb="0" eb="3">
      <t>ヨコハマシ</t>
    </rPh>
    <phoneticPr fontId="5"/>
  </si>
  <si>
    <t>大阪市</t>
    <rPh sb="0" eb="3">
      <t>オオサカシ</t>
    </rPh>
    <phoneticPr fontId="5"/>
  </si>
  <si>
    <t>名古屋市</t>
    <rPh sb="0" eb="4">
      <t>ナゴヤシ</t>
    </rPh>
    <phoneticPr fontId="5"/>
  </si>
  <si>
    <t>札幌市</t>
    <rPh sb="0" eb="3">
      <t>サッポロシ</t>
    </rPh>
    <phoneticPr fontId="5"/>
  </si>
  <si>
    <t>福岡市</t>
    <rPh sb="0" eb="3">
      <t>フクオカシ</t>
    </rPh>
    <phoneticPr fontId="5"/>
  </si>
  <si>
    <t>川崎市</t>
    <rPh sb="0" eb="3">
      <t>カワサキシ</t>
    </rPh>
    <phoneticPr fontId="5"/>
  </si>
  <si>
    <t>京都市</t>
    <rPh sb="0" eb="3">
      <t>キョウトシ</t>
    </rPh>
    <phoneticPr fontId="5"/>
  </si>
  <si>
    <t>神戸市</t>
    <rPh sb="0" eb="3">
      <t>コウベシ</t>
    </rPh>
    <phoneticPr fontId="5"/>
  </si>
  <si>
    <t>さいたま市</t>
    <rPh sb="4" eb="5">
      <t>シ</t>
    </rPh>
    <phoneticPr fontId="5"/>
  </si>
  <si>
    <t>熊本市</t>
    <rPh sb="0" eb="3">
      <t>クマモトシ</t>
    </rPh>
    <phoneticPr fontId="5"/>
  </si>
  <si>
    <t>3000020141003</t>
  </si>
  <si>
    <t>6000020271004</t>
  </si>
  <si>
    <t>3000020231002</t>
  </si>
  <si>
    <t>3000020401307</t>
  </si>
  <si>
    <t>7000020141305</t>
  </si>
  <si>
    <t>2000020261009</t>
  </si>
  <si>
    <t>2000020111007</t>
  </si>
  <si>
    <t>子どものための教育・保育給付交付金</t>
    <rPh sb="0" eb="1">
      <t>コ</t>
    </rPh>
    <rPh sb="7" eb="9">
      <t>キョウイク</t>
    </rPh>
    <rPh sb="10" eb="12">
      <t>ホイク</t>
    </rPh>
    <rPh sb="12" eb="14">
      <t>キュウフ</t>
    </rPh>
    <rPh sb="14" eb="17">
      <t>コウフキン</t>
    </rPh>
    <phoneticPr fontId="6"/>
  </si>
  <si>
    <t>補助金等交付</t>
  </si>
  <si>
    <t>A.横浜市</t>
    <rPh sb="2" eb="5">
      <t>ヨコハマシ</t>
    </rPh>
    <phoneticPr fontId="5"/>
  </si>
  <si>
    <t>B.横浜市</t>
    <rPh sb="2" eb="5">
      <t>ヨコハマシ</t>
    </rPh>
    <phoneticPr fontId="5"/>
  </si>
  <si>
    <t>仙台市</t>
    <rPh sb="0" eb="3">
      <t>センダイシ</t>
    </rPh>
    <phoneticPr fontId="5"/>
  </si>
  <si>
    <t>世田谷区</t>
    <rPh sb="0" eb="4">
      <t>セタガヤク</t>
    </rPh>
    <phoneticPr fontId="5"/>
  </si>
  <si>
    <t>千葉市</t>
    <rPh sb="0" eb="3">
      <t>チバシ</t>
    </rPh>
    <phoneticPr fontId="5"/>
  </si>
  <si>
    <t>杉並区</t>
    <rPh sb="0" eb="3">
      <t>スギナミク</t>
    </rPh>
    <phoneticPr fontId="5"/>
  </si>
  <si>
    <t>天童市</t>
    <rPh sb="0" eb="3">
      <t>テンドウシ</t>
    </rPh>
    <phoneticPr fontId="5"/>
  </si>
  <si>
    <t>武蔵野市</t>
    <rPh sb="0" eb="4">
      <t>ムサシノシ</t>
    </rPh>
    <phoneticPr fontId="5"/>
  </si>
  <si>
    <t>熊谷市</t>
    <rPh sb="0" eb="3">
      <t>クマガヤシ</t>
    </rPh>
    <phoneticPr fontId="5"/>
  </si>
  <si>
    <t>広島市</t>
    <rPh sb="0" eb="3">
      <t>ヒロシマシ</t>
    </rPh>
    <phoneticPr fontId="5"/>
  </si>
  <si>
    <t>横須賀市</t>
    <rPh sb="0" eb="4">
      <t>ヨコスカシ</t>
    </rPh>
    <phoneticPr fontId="5"/>
  </si>
  <si>
    <t>堺市</t>
    <rPh sb="0" eb="2">
      <t>サカイシ</t>
    </rPh>
    <phoneticPr fontId="5"/>
  </si>
  <si>
    <t>練馬区</t>
    <rPh sb="0" eb="3">
      <t>ネリマク</t>
    </rPh>
    <phoneticPr fontId="5"/>
  </si>
  <si>
    <t>市川市</t>
    <rPh sb="0" eb="3">
      <t>イチカワシ</t>
    </rPh>
    <phoneticPr fontId="5"/>
  </si>
  <si>
    <t>岡山市</t>
    <rPh sb="0" eb="3">
      <t>オカヤマシ</t>
    </rPh>
    <phoneticPr fontId="5"/>
  </si>
  <si>
    <t>板橋区</t>
    <rPh sb="0" eb="3">
      <t>イタバシク</t>
    </rPh>
    <phoneticPr fontId="5"/>
  </si>
  <si>
    <t>川口市</t>
    <rPh sb="0" eb="3">
      <t>カワグチシ</t>
    </rPh>
    <phoneticPr fontId="5"/>
  </si>
  <si>
    <t>子育てのための施設等利用給付交付金</t>
    <rPh sb="0" eb="2">
      <t>コソダ</t>
    </rPh>
    <rPh sb="7" eb="9">
      <t>シセツ</t>
    </rPh>
    <rPh sb="9" eb="10">
      <t>トウ</t>
    </rPh>
    <rPh sb="10" eb="12">
      <t>リヨウ</t>
    </rPh>
    <rPh sb="12" eb="14">
      <t>キュウフ</t>
    </rPh>
    <rPh sb="14" eb="17">
      <t>コウフキン</t>
    </rPh>
    <phoneticPr fontId="5"/>
  </si>
  <si>
    <t>保育士等処遇改善臨時特例交付金(令和3年度分）</t>
    <rPh sb="0" eb="3">
      <t>ホイクシ</t>
    </rPh>
    <rPh sb="3" eb="4">
      <t>トウ</t>
    </rPh>
    <rPh sb="4" eb="6">
      <t>ショグウ</t>
    </rPh>
    <rPh sb="6" eb="8">
      <t>カイゼン</t>
    </rPh>
    <rPh sb="8" eb="10">
      <t>リンジ</t>
    </rPh>
    <rPh sb="10" eb="12">
      <t>トクレイ</t>
    </rPh>
    <rPh sb="12" eb="15">
      <t>コウフキン</t>
    </rPh>
    <rPh sb="16" eb="18">
      <t>レイワ</t>
    </rPh>
    <rPh sb="19" eb="21">
      <t>ネンド</t>
    </rPh>
    <rPh sb="21" eb="22">
      <t>ブン</t>
    </rPh>
    <phoneticPr fontId="5"/>
  </si>
  <si>
    <t>D.名古屋市</t>
    <rPh sb="2" eb="6">
      <t>ナゴヤシ</t>
    </rPh>
    <phoneticPr fontId="5"/>
  </si>
  <si>
    <t>C.横浜市</t>
    <rPh sb="2" eb="5">
      <t>ヨコハマシ</t>
    </rPh>
    <phoneticPr fontId="5"/>
  </si>
  <si>
    <t>-</t>
  </si>
  <si>
    <t>万人</t>
  </si>
  <si>
    <t>千円</t>
  </si>
  <si>
    <t>　執行額　/　交付申請件数</t>
    <phoneticPr fontId="5"/>
  </si>
  <si>
    <t>1,194,169,655,309/1,597</t>
  </si>
  <si>
    <t>-</t>
    <phoneticPr fontId="5"/>
  </si>
  <si>
    <t>執行額／交付申請件数
（４年度見込は、予算額/交付申請件数（３年度実績））　　　　　　　　　　　　　　　　　　　　　　　</t>
    <phoneticPr fontId="5"/>
  </si>
  <si>
    <t>29．少子化社会対策大綱及び子ども・子育て支援の推進</t>
    <phoneticPr fontId="5"/>
  </si>
  <si>
    <t>23．子ども・子育て</t>
    <phoneticPr fontId="5"/>
  </si>
  <si>
    <t>https://www8.cao.go.jp/hyouka/r3bunseki/r3bunseki-11.pdf</t>
    <phoneticPr fontId="5"/>
  </si>
  <si>
    <t>子育てや教育にかかる費用負担の軽減を図るといった少子化対策や生涯にわたる人格形成の基礎を培う幼児教育の重要性の観点から実施するとともに、一定の負担を保護者に求めており、妥当である。</t>
    <rPh sb="0" eb="2">
      <t>コソダ</t>
    </rPh>
    <rPh sb="4" eb="6">
      <t>キョウイク</t>
    </rPh>
    <rPh sb="10" eb="12">
      <t>ヒヨウ</t>
    </rPh>
    <rPh sb="12" eb="14">
      <t>フタン</t>
    </rPh>
    <rPh sb="15" eb="17">
      <t>ケイゲン</t>
    </rPh>
    <rPh sb="18" eb="19">
      <t>ハカ</t>
    </rPh>
    <rPh sb="24" eb="27">
      <t>ショウシカ</t>
    </rPh>
    <rPh sb="27" eb="29">
      <t>タイサク</t>
    </rPh>
    <rPh sb="30" eb="32">
      <t>ショウガイ</t>
    </rPh>
    <rPh sb="36" eb="38">
      <t>ジンカク</t>
    </rPh>
    <rPh sb="38" eb="40">
      <t>ケイセイ</t>
    </rPh>
    <rPh sb="41" eb="43">
      <t>キソ</t>
    </rPh>
    <rPh sb="44" eb="45">
      <t>ツチカ</t>
    </rPh>
    <rPh sb="46" eb="48">
      <t>ヨウジ</t>
    </rPh>
    <rPh sb="48" eb="50">
      <t>キョウイク</t>
    </rPh>
    <rPh sb="51" eb="54">
      <t>ジュウヨウセイ</t>
    </rPh>
    <rPh sb="55" eb="57">
      <t>カンテン</t>
    </rPh>
    <rPh sb="59" eb="61">
      <t>ジッシ</t>
    </rPh>
    <rPh sb="68" eb="70">
      <t>イッテイ</t>
    </rPh>
    <rPh sb="71" eb="73">
      <t>フタン</t>
    </rPh>
    <rPh sb="74" eb="77">
      <t>ホゴシャ</t>
    </rPh>
    <rPh sb="78" eb="79">
      <t>モト</t>
    </rPh>
    <phoneticPr fontId="5"/>
  </si>
  <si>
    <t>子どものための教育・保育給付等に必要な経費を負担（補助）しており、地域や施設の定員等に応じて公定価格として妥当な水準を設定している。</t>
    <rPh sb="33" eb="35">
      <t>チイキ</t>
    </rPh>
    <rPh sb="36" eb="38">
      <t>シセツ</t>
    </rPh>
    <rPh sb="39" eb="41">
      <t>テイイン</t>
    </rPh>
    <rPh sb="41" eb="42">
      <t>トウ</t>
    </rPh>
    <rPh sb="43" eb="44">
      <t>オウ</t>
    </rPh>
    <rPh sb="46" eb="48">
      <t>コウテイ</t>
    </rPh>
    <rPh sb="48" eb="50">
      <t>カカク</t>
    </rPh>
    <rPh sb="53" eb="55">
      <t>ダトウ</t>
    </rPh>
    <rPh sb="56" eb="58">
      <t>スイジュン</t>
    </rPh>
    <rPh sb="59" eb="61">
      <t>セッテイ</t>
    </rPh>
    <phoneticPr fontId="5"/>
  </si>
  <si>
    <t>子どものための教育・保育給付等に必要な経費を負担（補助）対象としている。</t>
  </si>
  <si>
    <t>-</t>
    <phoneticPr fontId="5"/>
  </si>
  <si>
    <t>　子ども・子育て支援法に基づき、
・市町村が支弁する特定教育・保育施設に係る施設型給付費等の支給に要する費用の一部
・市町村が支弁する特定子ども・子育て支援施設等に係る施設等利用費の支給に要する費用の一部
を交付するものである。
　また、認可保育所等への移行を希望する認可外保育施設及び認定こども園への移行を希望して長時間預かり保育を行う幼稚園の運営に要する経費の一部を補助するものである。
  新型コロナウイルス感染症への対応と少子高齢化への対応が重なる最前線において働く保育士等及び放課後児童支援員等の処遇の改善のため、賃上げ効果が継続される取組を行うことを前提として、令和４年２月から収入を３％程度（月額９千円）引き上げるための措置を実施するものである。
　子どものための教育・保育給付交付金　負担割合：１/２　※拠出金充当部分を除く
　子育てのための施設等利用給付交付金　負担割合：１/２　
　子どものための教育・保育給付費補助金　補助割合：１/２
　保育士等処遇改善臨時特例交付金　補助割合：10/10</t>
    <rPh sb="198" eb="200">
      <t>シンガタ</t>
    </rPh>
    <rPh sb="207" eb="210">
      <t>カンセンショウ</t>
    </rPh>
    <rPh sb="212" eb="214">
      <t>タイオウ</t>
    </rPh>
    <rPh sb="215" eb="217">
      <t>ショウシ</t>
    </rPh>
    <rPh sb="217" eb="220">
      <t>コウレイカ</t>
    </rPh>
    <rPh sb="222" eb="224">
      <t>タイオウ</t>
    </rPh>
    <rPh sb="225" eb="226">
      <t>カサ</t>
    </rPh>
    <rPh sb="228" eb="231">
      <t>サイゼンセン</t>
    </rPh>
    <rPh sb="235" eb="236">
      <t>ハタラ</t>
    </rPh>
    <rPh sb="237" eb="240">
      <t>ホイクシ</t>
    </rPh>
    <rPh sb="240" eb="241">
      <t>トウ</t>
    </rPh>
    <rPh sb="241" eb="242">
      <t>オヨ</t>
    </rPh>
    <rPh sb="243" eb="246">
      <t>ホウカゴ</t>
    </rPh>
    <rPh sb="246" eb="248">
      <t>ジドウ</t>
    </rPh>
    <rPh sb="248" eb="250">
      <t>シエン</t>
    </rPh>
    <rPh sb="250" eb="251">
      <t>イン</t>
    </rPh>
    <rPh sb="251" eb="252">
      <t>トウ</t>
    </rPh>
    <rPh sb="253" eb="255">
      <t>ショグウ</t>
    </rPh>
    <rPh sb="256" eb="258">
      <t>カイゼン</t>
    </rPh>
    <rPh sb="262" eb="264">
      <t>チンア</t>
    </rPh>
    <rPh sb="265" eb="267">
      <t>コウカ</t>
    </rPh>
    <rPh sb="268" eb="270">
      <t>ケイゾク</t>
    </rPh>
    <rPh sb="273" eb="275">
      <t>トリクミ</t>
    </rPh>
    <rPh sb="276" eb="277">
      <t>オコナ</t>
    </rPh>
    <rPh sb="281" eb="283">
      <t>ゼンテイ</t>
    </rPh>
    <rPh sb="287" eb="289">
      <t>レイワ</t>
    </rPh>
    <rPh sb="290" eb="291">
      <t>ネン</t>
    </rPh>
    <rPh sb="292" eb="293">
      <t>ガツ</t>
    </rPh>
    <rPh sb="295" eb="297">
      <t>シュウニュウ</t>
    </rPh>
    <rPh sb="300" eb="302">
      <t>テイド</t>
    </rPh>
    <rPh sb="303" eb="304">
      <t>ツキ</t>
    </rPh>
    <rPh sb="304" eb="305">
      <t>ガク</t>
    </rPh>
    <rPh sb="306" eb="308">
      <t>センエン</t>
    </rPh>
    <rPh sb="309" eb="310">
      <t>ヒ</t>
    </rPh>
    <rPh sb="311" eb="312">
      <t>ア</t>
    </rPh>
    <rPh sb="317" eb="319">
      <t>ソチ</t>
    </rPh>
    <rPh sb="320" eb="322">
      <t>ジッシ</t>
    </rPh>
    <rPh sb="430" eb="433">
      <t>ホイクシ</t>
    </rPh>
    <rPh sb="433" eb="434">
      <t>トウ</t>
    </rPh>
    <rPh sb="434" eb="436">
      <t>ショグウ</t>
    </rPh>
    <rPh sb="436" eb="438">
      <t>カイゼン</t>
    </rPh>
    <rPh sb="438" eb="440">
      <t>リンジ</t>
    </rPh>
    <rPh sb="440" eb="442">
      <t>トクレイ</t>
    </rPh>
    <rPh sb="442" eb="445">
      <t>コウフキン</t>
    </rPh>
    <rPh sb="446" eb="448">
      <t>ホジョ</t>
    </rPh>
    <rPh sb="448" eb="450">
      <t>ワリアイ</t>
    </rPh>
    <phoneticPr fontId="5"/>
  </si>
  <si>
    <t>-</t>
    <phoneticPr fontId="5"/>
  </si>
  <si>
    <t>保育所等の受入増加数（利用定員の増加数）</t>
    <phoneticPr fontId="5"/>
  </si>
  <si>
    <t>令和３年度から令和６年度末までの４年間で保育の受け皿を整備</t>
    <rPh sb="0" eb="2">
      <t>レイワ</t>
    </rPh>
    <rPh sb="3" eb="5">
      <t>ネンド</t>
    </rPh>
    <rPh sb="7" eb="9">
      <t>レイワ</t>
    </rPh>
    <rPh sb="10" eb="13">
      <t>ネンドマツ</t>
    </rPh>
    <rPh sb="17" eb="19">
      <t>ネンカン</t>
    </rPh>
    <rPh sb="20" eb="22">
      <t>ホイク</t>
    </rPh>
    <rPh sb="23" eb="24">
      <t>ウ</t>
    </rPh>
    <rPh sb="25" eb="26">
      <t>ザラ</t>
    </rPh>
    <rPh sb="27" eb="29">
      <t>セイビ</t>
    </rPh>
    <phoneticPr fontId="5"/>
  </si>
  <si>
    <t>1,440,276,440,282/1,592</t>
    <phoneticPr fontId="5"/>
  </si>
  <si>
    <t>子どものための教育・保育給付に必要な経費</t>
    <rPh sb="0" eb="1">
      <t>コ</t>
    </rPh>
    <rPh sb="7" eb="9">
      <t>キョウイク</t>
    </rPh>
    <rPh sb="10" eb="12">
      <t>ホイク</t>
    </rPh>
    <rPh sb="12" eb="14">
      <t>キュウフ</t>
    </rPh>
    <rPh sb="15" eb="17">
      <t>ヒツヨウ</t>
    </rPh>
    <rPh sb="18" eb="20">
      <t>ケイヒ</t>
    </rPh>
    <phoneticPr fontId="5"/>
  </si>
  <si>
    <t>令和３年度の成果実績は現在集計中であるが、これまで保育の受け皿は拡大してきている。</t>
    <rPh sb="0" eb="2">
      <t>レイワ</t>
    </rPh>
    <rPh sb="3" eb="5">
      <t>ネンド</t>
    </rPh>
    <rPh sb="6" eb="8">
      <t>セイカ</t>
    </rPh>
    <rPh sb="8" eb="10">
      <t>ジッセキ</t>
    </rPh>
    <rPh sb="11" eb="13">
      <t>ゲンザイ</t>
    </rPh>
    <rPh sb="13" eb="15">
      <t>シュウケイ</t>
    </rPh>
    <rPh sb="15" eb="16">
      <t>チュウ</t>
    </rPh>
    <rPh sb="25" eb="27">
      <t>ホイク</t>
    </rPh>
    <rPh sb="28" eb="29">
      <t>ウ</t>
    </rPh>
    <rPh sb="30" eb="31">
      <t>ザラ</t>
    </rPh>
    <rPh sb="32" eb="34">
      <t>カクダイ</t>
    </rPh>
    <phoneticPr fontId="5"/>
  </si>
  <si>
    <t>子ども・子育て支援新制度においては市町村が地域のニーズに基づき計画を策定し、給付・事業を実施しており、特に都市部における待機児童の解消を図るとともに、子どもの数が減少傾向にある地域における保育機能の確保に対応している。国・都道府県は実施主体である市町村を重層的に支えている。</t>
    <rPh sb="0" eb="1">
      <t>コ</t>
    </rPh>
    <rPh sb="4" eb="6">
      <t>コソダ</t>
    </rPh>
    <rPh sb="7" eb="9">
      <t>シエン</t>
    </rPh>
    <rPh sb="9" eb="12">
      <t>シンセイド</t>
    </rPh>
    <rPh sb="17" eb="20">
      <t>シチョウソン</t>
    </rPh>
    <rPh sb="21" eb="23">
      <t>チイキ</t>
    </rPh>
    <rPh sb="28" eb="29">
      <t>モト</t>
    </rPh>
    <rPh sb="31" eb="33">
      <t>ケイカク</t>
    </rPh>
    <rPh sb="34" eb="36">
      <t>サクテイ</t>
    </rPh>
    <rPh sb="38" eb="40">
      <t>キュウフ</t>
    </rPh>
    <rPh sb="41" eb="43">
      <t>ジギョウ</t>
    </rPh>
    <rPh sb="44" eb="46">
      <t>ジッシ</t>
    </rPh>
    <rPh sb="51" eb="52">
      <t>トク</t>
    </rPh>
    <rPh sb="53" eb="56">
      <t>トシブ</t>
    </rPh>
    <rPh sb="60" eb="62">
      <t>タイキ</t>
    </rPh>
    <rPh sb="62" eb="64">
      <t>ジドウ</t>
    </rPh>
    <rPh sb="65" eb="67">
      <t>カイショウ</t>
    </rPh>
    <rPh sb="68" eb="69">
      <t>ハカ</t>
    </rPh>
    <rPh sb="75" eb="76">
      <t>コ</t>
    </rPh>
    <rPh sb="79" eb="80">
      <t>カズ</t>
    </rPh>
    <rPh sb="81" eb="83">
      <t>ゲンショウ</t>
    </rPh>
    <rPh sb="83" eb="85">
      <t>ケイコウ</t>
    </rPh>
    <rPh sb="88" eb="90">
      <t>チイキ</t>
    </rPh>
    <rPh sb="94" eb="96">
      <t>ホイク</t>
    </rPh>
    <rPh sb="96" eb="98">
      <t>キノウ</t>
    </rPh>
    <rPh sb="99" eb="101">
      <t>カクホ</t>
    </rPh>
    <rPh sb="102" eb="104">
      <t>タイオウ</t>
    </rPh>
    <rPh sb="109" eb="110">
      <t>クニ</t>
    </rPh>
    <rPh sb="111" eb="115">
      <t>トドウフケン</t>
    </rPh>
    <rPh sb="116" eb="118">
      <t>ジッシ</t>
    </rPh>
    <rPh sb="118" eb="120">
      <t>シュタイ</t>
    </rPh>
    <rPh sb="123" eb="126">
      <t>シチョウソン</t>
    </rPh>
    <rPh sb="127" eb="130">
      <t>ジュウソウテキ</t>
    </rPh>
    <rPh sb="131" eb="132">
      <t>ササ</t>
    </rPh>
    <phoneticPr fontId="5"/>
  </si>
  <si>
    <t>子ども・子育て支援法（平成24年法律第65号）第68条第1項及び第2項並びに附則第14条第3項</t>
    <rPh sb="0" eb="1">
      <t>コ</t>
    </rPh>
    <rPh sb="4" eb="6">
      <t>コソダ</t>
    </rPh>
    <rPh sb="7" eb="9">
      <t>シエン</t>
    </rPh>
    <rPh sb="9" eb="10">
      <t>ホウ</t>
    </rPh>
    <rPh sb="11" eb="13">
      <t>ヘイセイ</t>
    </rPh>
    <rPh sb="15" eb="16">
      <t>ネン</t>
    </rPh>
    <rPh sb="16" eb="18">
      <t>ホウリツ</t>
    </rPh>
    <rPh sb="18" eb="19">
      <t>ダイ</t>
    </rPh>
    <rPh sb="21" eb="22">
      <t>ゴウ</t>
    </rPh>
    <rPh sb="23" eb="24">
      <t>ダイ</t>
    </rPh>
    <rPh sb="26" eb="27">
      <t>ジョウ</t>
    </rPh>
    <rPh sb="27" eb="28">
      <t>ダイ</t>
    </rPh>
    <rPh sb="29" eb="30">
      <t>コウ</t>
    </rPh>
    <rPh sb="30" eb="31">
      <t>オヨ</t>
    </rPh>
    <rPh sb="32" eb="33">
      <t>ダイ</t>
    </rPh>
    <rPh sb="34" eb="35">
      <t>コウ</t>
    </rPh>
    <rPh sb="35" eb="36">
      <t>ナラ</t>
    </rPh>
    <rPh sb="38" eb="40">
      <t>フソク</t>
    </rPh>
    <rPh sb="40" eb="41">
      <t>ダイ</t>
    </rPh>
    <rPh sb="43" eb="44">
      <t>ジョウ</t>
    </rPh>
    <rPh sb="44" eb="45">
      <t>ダイ</t>
    </rPh>
    <rPh sb="46" eb="47">
      <t>コウ</t>
    </rPh>
    <phoneticPr fontId="5"/>
  </si>
  <si>
    <t>　子ども・子育て支援法第68条第１項及び第２項の規定に基づき、市町村（特別区を含む。以下同じ。）が支弁する施設型給付費等及び施設等利用費の支給に要する費用の一部を負担することにより、子どもが健やかに成長するように支援することを目的とする。
　また、同法附則第14条第３項の規定に基づき、市町村が「認可化移行運営費支援事業」及び「幼稚園における長時間預かり保育運営費支援事業」の実施に要する経費に対し補助することにより、もって待機児童の解消を図るとともに、子どもを安心して育てることができる環境の整備を行うことを目的とする。
　 新型コロナウイルス感染症への対応と少子高齢化への対応が重なる最前線において働く保育士等及び放課後児童支援員等の処遇の改善のため、賃上げ効果が継続される取組を行うことを前提として、令和４年２月から収入を３％程度（月額９千円）引き上げるための措置を実施することを目的とする。</t>
    <rPh sb="393" eb="395">
      <t>モクテキ</t>
    </rPh>
    <phoneticPr fontId="5"/>
  </si>
  <si>
    <t>令和６年度末までに約14万人分</t>
    <rPh sb="0" eb="2">
      <t>レイワ</t>
    </rPh>
    <rPh sb="3" eb="5">
      <t>ネンド</t>
    </rPh>
    <rPh sb="5" eb="6">
      <t>マツ</t>
    </rPh>
    <rPh sb="9" eb="10">
      <t>ヤク</t>
    </rPh>
    <rPh sb="12" eb="14">
      <t>マンニン</t>
    </rPh>
    <rPh sb="14" eb="15">
      <t>ブン</t>
    </rPh>
    <phoneticPr fontId="5"/>
  </si>
  <si>
    <t>-</t>
    <phoneticPr fontId="5"/>
  </si>
  <si>
    <t>1,626,519,266,000/1,598</t>
    <phoneticPr fontId="5"/>
  </si>
  <si>
    <t>P1～3</t>
    <phoneticPr fontId="5"/>
  </si>
  <si>
    <t>引き続き必要な予算を確保しつつ適正な執行に努めてまいりたい。</t>
    <phoneticPr fontId="5"/>
  </si>
  <si>
    <t>1,501,903,192,819/1,598</t>
    <phoneticPr fontId="5"/>
  </si>
  <si>
    <t>子ども・子育て支援法第６８条第１項及び第２項並びに附則第１４条第３項の規定に基づき、市町村が支弁する施設型給付費の支給等に要する費用の一部又は全部を負担又は補助しており適切に執行されている。</t>
    <rPh sb="69" eb="70">
      <t>マタ</t>
    </rPh>
    <rPh sb="71" eb="73">
      <t>ゼンブ</t>
    </rPh>
    <phoneticPr fontId="5"/>
  </si>
  <si>
    <t>市町村が支弁する施設型給付費等及び施設等利用費の支給に要する費用の一部を負担することにより、子どもが健やかに成長するように支援する。</t>
    <phoneticPr fontId="5"/>
  </si>
  <si>
    <t>-</t>
    <phoneticPr fontId="5"/>
  </si>
  <si>
    <t>・子どものための教育・保育給付交付金の交付について（平成30年4月18日府子本第333号内閣総理大臣通知）
・子育てのための施設等利用給付交付金の交付について（令和元年9月25日府子本第476号）
・子どものための教育・保育給付費補助金の国庫補助について（平成28年8月9日府子本第506号内閣総理大臣通知）
・令和4年度保育士等処遇改善臨時特例交付金の交付について（令和4年４月19日府子本第581号）</t>
    <rPh sb="1" eb="2">
      <t>コ</t>
    </rPh>
    <rPh sb="8" eb="10">
      <t>キョウイク</t>
    </rPh>
    <rPh sb="11" eb="13">
      <t>ホイク</t>
    </rPh>
    <rPh sb="13" eb="15">
      <t>キュウフ</t>
    </rPh>
    <rPh sb="15" eb="18">
      <t>コウフキン</t>
    </rPh>
    <rPh sb="19" eb="21">
      <t>コウフ</t>
    </rPh>
    <rPh sb="26" eb="28">
      <t>ヘイセイ</t>
    </rPh>
    <rPh sb="30" eb="31">
      <t>ネン</t>
    </rPh>
    <rPh sb="32" eb="33">
      <t>ガツ</t>
    </rPh>
    <rPh sb="35" eb="36">
      <t>ニチ</t>
    </rPh>
    <rPh sb="36" eb="37">
      <t>フ</t>
    </rPh>
    <rPh sb="37" eb="38">
      <t>コ</t>
    </rPh>
    <rPh sb="38" eb="39">
      <t>ホン</t>
    </rPh>
    <rPh sb="39" eb="40">
      <t>ダイ</t>
    </rPh>
    <rPh sb="43" eb="44">
      <t>ゴウ</t>
    </rPh>
    <rPh sb="44" eb="46">
      <t>ナイカク</t>
    </rPh>
    <rPh sb="46" eb="48">
      <t>ソウリ</t>
    </rPh>
    <rPh sb="48" eb="50">
      <t>ダイジン</t>
    </rPh>
    <rPh sb="50" eb="52">
      <t>ツウチ</t>
    </rPh>
    <rPh sb="55" eb="57">
      <t>コソダ</t>
    </rPh>
    <rPh sb="62" eb="64">
      <t>シセツ</t>
    </rPh>
    <rPh sb="64" eb="65">
      <t>トウ</t>
    </rPh>
    <rPh sb="65" eb="67">
      <t>リヨウ</t>
    </rPh>
    <rPh sb="67" eb="69">
      <t>キュウフ</t>
    </rPh>
    <rPh sb="69" eb="72">
      <t>コウフキン</t>
    </rPh>
    <rPh sb="73" eb="75">
      <t>コウフ</t>
    </rPh>
    <rPh sb="80" eb="82">
      <t>レイワ</t>
    </rPh>
    <rPh sb="82" eb="84">
      <t>ガンネン</t>
    </rPh>
    <rPh sb="85" eb="86">
      <t>ガツ</t>
    </rPh>
    <rPh sb="88" eb="89">
      <t>ニチ</t>
    </rPh>
    <rPh sb="89" eb="90">
      <t>フ</t>
    </rPh>
    <rPh sb="90" eb="91">
      <t>コ</t>
    </rPh>
    <rPh sb="91" eb="92">
      <t>ホン</t>
    </rPh>
    <rPh sb="92" eb="93">
      <t>ダイ</t>
    </rPh>
    <rPh sb="96" eb="97">
      <t>ゴウ</t>
    </rPh>
    <rPh sb="100" eb="101">
      <t>コ</t>
    </rPh>
    <rPh sb="107" eb="109">
      <t>キョウイク</t>
    </rPh>
    <rPh sb="110" eb="112">
      <t>ホイク</t>
    </rPh>
    <rPh sb="112" eb="114">
      <t>キュウフ</t>
    </rPh>
    <rPh sb="114" eb="115">
      <t>ヒ</t>
    </rPh>
    <rPh sb="115" eb="118">
      <t>ホジョキン</t>
    </rPh>
    <rPh sb="119" eb="121">
      <t>コッコ</t>
    </rPh>
    <rPh sb="121" eb="123">
      <t>ホジョ</t>
    </rPh>
    <rPh sb="128" eb="130">
      <t>ヘイセイ</t>
    </rPh>
    <rPh sb="132" eb="133">
      <t>ネン</t>
    </rPh>
    <rPh sb="134" eb="135">
      <t>ガツ</t>
    </rPh>
    <rPh sb="136" eb="137">
      <t>ニチ</t>
    </rPh>
    <rPh sb="137" eb="138">
      <t>フ</t>
    </rPh>
    <rPh sb="138" eb="139">
      <t>コ</t>
    </rPh>
    <rPh sb="139" eb="140">
      <t>ホン</t>
    </rPh>
    <rPh sb="140" eb="141">
      <t>ダイ</t>
    </rPh>
    <rPh sb="144" eb="145">
      <t>ゴウ</t>
    </rPh>
    <rPh sb="145" eb="147">
      <t>ナイカク</t>
    </rPh>
    <rPh sb="147" eb="149">
      <t>ソウリ</t>
    </rPh>
    <rPh sb="149" eb="151">
      <t>ダイジン</t>
    </rPh>
    <rPh sb="151" eb="153">
      <t>ツウチ</t>
    </rPh>
    <rPh sb="156" eb="158">
      <t>レイワ</t>
    </rPh>
    <rPh sb="159" eb="161">
      <t>ネンド</t>
    </rPh>
    <rPh sb="161" eb="164">
      <t>ホイクシ</t>
    </rPh>
    <rPh sb="164" eb="165">
      <t>トウ</t>
    </rPh>
    <rPh sb="165" eb="167">
      <t>ショグウ</t>
    </rPh>
    <rPh sb="167" eb="169">
      <t>カイゼン</t>
    </rPh>
    <rPh sb="169" eb="171">
      <t>リンジ</t>
    </rPh>
    <rPh sb="171" eb="173">
      <t>トクレイ</t>
    </rPh>
    <rPh sb="173" eb="176">
      <t>コウフキン</t>
    </rPh>
    <rPh sb="177" eb="179">
      <t>コウフ</t>
    </rPh>
    <rPh sb="184" eb="186">
      <t>レイワ</t>
    </rPh>
    <rPh sb="187" eb="188">
      <t>ネン</t>
    </rPh>
    <rPh sb="189" eb="190">
      <t>ガツ</t>
    </rPh>
    <rPh sb="192" eb="193">
      <t>ニチ</t>
    </rPh>
    <rPh sb="193" eb="194">
      <t>フ</t>
    </rPh>
    <rPh sb="194" eb="195">
      <t>シ</t>
    </rPh>
    <rPh sb="195" eb="196">
      <t>ホン</t>
    </rPh>
    <rPh sb="196" eb="197">
      <t>ダイ</t>
    </rPh>
    <rPh sb="200" eb="201">
      <t>ゴウ</t>
    </rPh>
    <phoneticPr fontId="5"/>
  </si>
  <si>
    <t>-</t>
    <phoneticPr fontId="5"/>
  </si>
  <si>
    <t>―</t>
    <phoneticPr fontId="5"/>
  </si>
  <si>
    <t>保育士等処遇改善臨時特例交付金の所要額の算定に当たっては、各自治体において、処遇改善の対象者等を正確に見込むことが必要となるが、新型コロナウイルス感染症感染拡大による出勤制限等により関係者との調整に不測の日数を要したことにより、各事業所に勤務する保育士等の人数の正確な把握が困難であることから、年度内の事業完了が困難となったため、妥当である。</t>
    <rPh sb="0" eb="3">
      <t>ホイクシ</t>
    </rPh>
    <rPh sb="3" eb="4">
      <t>トウ</t>
    </rPh>
    <rPh sb="4" eb="6">
      <t>ショグウ</t>
    </rPh>
    <rPh sb="6" eb="8">
      <t>カイゼン</t>
    </rPh>
    <rPh sb="8" eb="10">
      <t>リンジ</t>
    </rPh>
    <rPh sb="10" eb="12">
      <t>トクレイ</t>
    </rPh>
    <rPh sb="12" eb="15">
      <t>コウフキン</t>
    </rPh>
    <rPh sb="165" eb="167">
      <t>ダトウ</t>
    </rPh>
    <phoneticPr fontId="5"/>
  </si>
  <si>
    <t>点検対象外</t>
    <rPh sb="0" eb="2">
      <t>テンケン</t>
    </rPh>
    <rPh sb="2" eb="4">
      <t>タイショウ</t>
    </rPh>
    <rPh sb="4" eb="5">
      <t>ガイ</t>
    </rPh>
    <phoneticPr fontId="5"/>
  </si>
  <si>
    <t>終了予定</t>
  </si>
  <si>
    <t>今後、同種の事業を実施する際は、当該事業の知見を最大限生かして、効率的・効果的な事業の実施に努めること。</t>
    <phoneticPr fontId="5"/>
  </si>
  <si>
    <t>-</t>
    <phoneticPr fontId="5"/>
  </si>
  <si>
    <t>所見の内容を踏まえ、効率的・効果的な事業の実施に努めてまいりたい。</t>
    <rPh sb="0" eb="2">
      <t>ショケン</t>
    </rPh>
    <rPh sb="3" eb="5">
      <t>ナイヨウ</t>
    </rPh>
    <rPh sb="6" eb="7">
      <t>フ</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</si>
</sst>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55">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4" xfId="0" applyFont="1" applyFill="1" applyBorder="1" applyAlignment="1">
      <alignment horizontal="center" vertical="center"/>
    </xf>
    <xf numFmtId="0" fontId="3" fillId="5" borderId="95" xfId="0" applyFont="1" applyFill="1" applyBorder="1" applyAlignment="1">
      <alignment horizontal="center"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39" xfId="0" applyFont="1" applyFill="1" applyBorder="1">
      <alignment vertical="center"/>
    </xf>
    <xf numFmtId="0" fontId="0" fillId="3" borderId="39"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0" fontId="0" fillId="5" borderId="126" xfId="0" applyFont="1" applyFill="1" applyBorder="1" applyAlignment="1" applyProtection="1">
      <alignment horizontal="center" vertical="center"/>
      <protection locked="0"/>
    </xf>
    <xf numFmtId="178" fontId="22" fillId="0" borderId="32" xfId="0" applyNumberFormat="1" applyFont="1" applyFill="1" applyBorder="1" applyAlignment="1" applyProtection="1">
      <alignment horizontal="center" vertical="center" wrapText="1"/>
      <protection locked="0"/>
    </xf>
    <xf numFmtId="0" fontId="0" fillId="5" borderId="117" xfId="0" applyFont="1" applyFill="1" applyBorder="1" applyAlignment="1" applyProtection="1">
      <alignment horizontal="center" vertical="center"/>
      <protection locked="0"/>
    </xf>
    <xf numFmtId="0" fontId="25" fillId="0" borderId="0" xfId="0" applyFont="1" applyFill="1" applyBorder="1" applyAlignment="1">
      <alignment horizontal="justify" vertical="center" wrapText="1"/>
    </xf>
    <xf numFmtId="0" fontId="0" fillId="0" borderId="0" xfId="0" applyProtection="1">
      <alignment vertical="center"/>
      <protection locked="0"/>
    </xf>
    <xf numFmtId="49" fontId="20" fillId="0" borderId="78" xfId="0" applyNumberFormat="1" applyFont="1" applyFill="1" applyBorder="1" applyAlignment="1" applyProtection="1">
      <alignment horizontal="center" vertical="center" wrapText="1"/>
      <protection locked="0"/>
    </xf>
    <xf numFmtId="49" fontId="20" fillId="0" borderId="131" xfId="0" applyNumberFormat="1" applyFont="1" applyFill="1" applyBorder="1" applyAlignment="1" applyProtection="1">
      <alignment horizontal="center" vertical="center" wrapText="1"/>
      <protection locked="0"/>
    </xf>
    <xf numFmtId="0" fontId="22" fillId="0" borderId="133" xfId="0" applyFont="1" applyFill="1" applyBorder="1" applyAlignment="1" applyProtection="1">
      <alignment horizontal="center" vertical="center" wrapText="1"/>
      <protection locked="0"/>
    </xf>
    <xf numFmtId="49" fontId="20" fillId="0" borderId="133" xfId="0" applyNumberFormat="1" applyFont="1" applyFill="1" applyBorder="1" applyAlignment="1" applyProtection="1">
      <alignment horizontal="center" vertical="center" wrapText="1"/>
      <protection locked="0"/>
    </xf>
    <xf numFmtId="179" fontId="22" fillId="0" borderId="133" xfId="0" applyNumberFormat="1" applyFont="1" applyFill="1" applyBorder="1" applyAlignment="1" applyProtection="1">
      <alignment horizontal="center" vertical="center" wrapText="1"/>
      <protection locked="0"/>
    </xf>
    <xf numFmtId="49" fontId="20" fillId="0" borderId="134" xfId="0" applyNumberFormat="1" applyFont="1" applyFill="1" applyBorder="1" applyAlignment="1" applyProtection="1">
      <alignment horizontal="center" vertical="center" wrapText="1"/>
      <protection locked="0"/>
    </xf>
    <xf numFmtId="0" fontId="20" fillId="5" borderId="132" xfId="0"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6" xfId="0" applyFont="1" applyFill="1" applyBorder="1" applyAlignment="1">
      <alignment horizontal="center" vertical="center" wrapText="1"/>
    </xf>
    <xf numFmtId="0" fontId="20" fillId="5" borderId="137" xfId="0" applyFont="1" applyFill="1" applyBorder="1" applyAlignment="1">
      <alignment horizontal="center" vertical="center" wrapText="1"/>
    </xf>
    <xf numFmtId="0" fontId="20" fillId="5" borderId="138" xfId="0" applyFont="1" applyFill="1" applyBorder="1" applyAlignment="1">
      <alignment horizontal="center" vertical="center" wrapText="1"/>
    </xf>
    <xf numFmtId="0" fontId="20" fillId="5" borderId="31" xfId="0" applyFont="1" applyFill="1" applyBorder="1" applyAlignment="1">
      <alignment horizontal="center" vertical="center" wrapText="1"/>
    </xf>
    <xf numFmtId="0" fontId="20" fillId="5" borderId="23" xfId="0" applyFont="1" applyFill="1" applyBorder="1" applyAlignment="1">
      <alignment horizontal="center" vertical="center" wrapText="1"/>
    </xf>
    <xf numFmtId="179" fontId="22" fillId="0" borderId="23" xfId="0" applyNumberFormat="1" applyFont="1" applyFill="1" applyBorder="1" applyAlignment="1" applyProtection="1">
      <alignment horizontal="center" vertical="center" wrapText="1"/>
      <protection locked="0"/>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96" xfId="0" applyFont="1" applyFill="1" applyBorder="1" applyAlignment="1" applyProtection="1">
      <alignment horizontal="left" vertical="center" wrapText="1"/>
      <protection locked="0"/>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0" borderId="71"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3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4"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0" fillId="6" borderId="9" xfId="0" applyFont="1" applyFill="1" applyBorder="1" applyAlignment="1">
      <alignment horizontal="center" vertical="center"/>
    </xf>
    <xf numFmtId="49" fontId="20" fillId="0" borderId="23" xfId="0" applyNumberFormat="1" applyFont="1" applyFill="1" applyBorder="1" applyAlignment="1" applyProtection="1">
      <alignment horizontal="center" vertical="center" wrapText="1"/>
      <protection locked="0"/>
    </xf>
    <xf numFmtId="0" fontId="0" fillId="5" borderId="71"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4" fillId="0" borderId="82"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3"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71"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103"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11" fillId="0" borderId="64"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0" fillId="5" borderId="64"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0" fontId="12" fillId="2" borderId="11" xfId="3" applyFont="1" applyFill="1" applyBorder="1" applyAlignment="1" applyProtection="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32" xfId="0" applyFont="1" applyFill="1" applyBorder="1" applyAlignment="1">
      <alignment horizontal="center" vertical="center"/>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177" fontId="0" fillId="0" borderId="28" xfId="0" applyNumberFormat="1" applyFont="1" applyFill="1" applyBorder="1" applyAlignment="1" applyProtection="1">
      <alignment horizontal="center" vertical="center"/>
      <protection locked="0"/>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12" fillId="2" borderId="88"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177" fontId="0" fillId="0" borderId="86"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114" xfId="0" applyNumberFormat="1" applyFont="1" applyFill="1" applyBorder="1" applyAlignment="1">
      <alignment horizontal="right" vertical="center"/>
    </xf>
    <xf numFmtId="177" fontId="0" fillId="0" borderId="115" xfId="0" applyNumberFormat="1" applyFont="1" applyFill="1" applyBorder="1" applyAlignment="1">
      <alignment horizontal="right" vertical="center"/>
    </xf>
    <xf numFmtId="0" fontId="12"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105" xfId="0" applyNumberFormat="1" applyFont="1" applyFill="1" applyBorder="1" applyAlignment="1">
      <alignment horizontal="right" vertical="center"/>
    </xf>
    <xf numFmtId="177" fontId="0" fillId="0" borderId="106" xfId="0" applyNumberFormat="1" applyFont="1" applyFill="1" applyBorder="1" applyAlignment="1">
      <alignment horizontal="right" vertical="center"/>
    </xf>
    <xf numFmtId="0" fontId="0" fillId="4" borderId="22"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32"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177" fontId="0" fillId="0" borderId="91"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0"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27" fillId="2" borderId="88"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7" fontId="0" fillId="0" borderId="90" xfId="0" applyNumberFormat="1" applyFont="1" applyFill="1" applyBorder="1" applyAlignment="1">
      <alignment horizontal="right" vertical="center"/>
    </xf>
    <xf numFmtId="0" fontId="15" fillId="2" borderId="42"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4" xfId="0" applyFont="1" applyFill="1" applyBorder="1" applyAlignment="1">
      <alignment horizontal="center" vertical="center"/>
    </xf>
    <xf numFmtId="0" fontId="3" fillId="0" borderId="48"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13" fillId="6" borderId="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14" xfId="0" applyFont="1" applyFill="1" applyBorder="1" applyAlignment="1">
      <alignment horizontal="center" vertical="center"/>
    </xf>
    <xf numFmtId="0" fontId="0" fillId="6" borderId="29" xfId="0" applyFont="1" applyFill="1" applyBorder="1" applyAlignment="1">
      <alignment horizontal="center" vertical="center"/>
    </xf>
    <xf numFmtId="177" fontId="0" fillId="0" borderId="38" xfId="0" applyNumberFormat="1" applyFont="1" applyFill="1" applyBorder="1" applyAlignment="1" applyProtection="1">
      <alignment horizontal="center" vertical="center"/>
      <protection locked="0"/>
    </xf>
    <xf numFmtId="177" fontId="0" fillId="0" borderId="3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29" xfId="3" applyFont="1" applyFill="1" applyBorder="1" applyAlignment="1" applyProtection="1">
      <alignment horizontal="center" vertical="center" wrapText="1"/>
    </xf>
    <xf numFmtId="0" fontId="0" fillId="0" borderId="82" xfId="1" applyFont="1" applyFill="1" applyBorder="1" applyAlignment="1" applyProtection="1">
      <alignment horizontal="left" vertical="top" wrapText="1"/>
      <protection locked="0"/>
    </xf>
    <xf numFmtId="0" fontId="0" fillId="6" borderId="64" xfId="0" applyFont="1" applyFill="1" applyBorder="1" applyAlignment="1">
      <alignment horizontal="center" vertical="center"/>
    </xf>
    <xf numFmtId="0" fontId="13" fillId="6" borderId="3"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3" fillId="6" borderId="64"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10" xfId="0" applyFont="1" applyBorder="1" applyAlignment="1">
      <alignment horizontal="center" vertical="center"/>
    </xf>
    <xf numFmtId="0" fontId="3" fillId="0" borderId="111" xfId="0" applyFont="1" applyBorder="1" applyAlignment="1">
      <alignment horizontal="center" vertical="center"/>
    </xf>
    <xf numFmtId="0" fontId="3" fillId="0" borderId="112" xfId="0" applyFont="1" applyBorder="1" applyAlignment="1">
      <alignment horizontal="center" vertical="center"/>
    </xf>
    <xf numFmtId="0" fontId="0" fillId="5" borderId="71" xfId="0" applyFont="1" applyFill="1" applyBorder="1" applyAlignment="1" applyProtection="1">
      <alignment vertical="center" wrapText="1"/>
      <protection locked="0"/>
    </xf>
    <xf numFmtId="0" fontId="3" fillId="5" borderId="39" xfId="0" applyFont="1" applyFill="1" applyBorder="1" applyAlignment="1" applyProtection="1">
      <alignment vertical="center" wrapText="1"/>
      <protection locked="0"/>
    </xf>
    <xf numFmtId="0" fontId="3" fillId="5" borderId="64"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0" fillId="5" borderId="38" xfId="0" applyFont="1" applyFill="1" applyBorder="1" applyAlignment="1" applyProtection="1">
      <alignment horizontal="lef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8" xfId="0" applyFont="1" applyFill="1" applyBorder="1" applyAlignment="1">
      <alignment horizontal="center" vertical="center" wrapText="1"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9" xfId="0" applyFont="1" applyBorder="1" applyAlignment="1" applyProtection="1">
      <alignment horizontal="center" vertical="center" shrinkToFit="1"/>
      <protection locked="0"/>
    </xf>
    <xf numFmtId="177" fontId="3" fillId="0" borderId="9"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0" fillId="0" borderId="71"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177" fontId="0" fillId="0" borderId="22" xfId="0" applyNumberFormat="1" applyFont="1" applyFill="1" applyBorder="1" applyAlignment="1" applyProtection="1">
      <alignment horizontal="center" vertical="center" shrinkToFit="1"/>
      <protection locked="0"/>
    </xf>
    <xf numFmtId="0" fontId="0" fillId="0" borderId="9" xfId="0" applyFont="1" applyBorder="1" applyAlignment="1">
      <alignment horizontal="center" vertical="center"/>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0" fontId="0" fillId="0" borderId="71"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177" fontId="0" fillId="0" borderId="9" xfId="0" applyNumberFormat="1" applyFont="1" applyFill="1" applyBorder="1" applyAlignment="1" applyProtection="1">
      <alignment horizontal="center" vertical="center" shrinkToFit="1"/>
      <protection locked="0"/>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3" fillId="2" borderId="117" xfId="0" applyFont="1" applyFill="1" applyBorder="1" applyAlignment="1">
      <alignment horizontal="center" vertical="center"/>
    </xf>
    <xf numFmtId="0" fontId="0"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9" xfId="0" applyFont="1" applyFill="1" applyBorder="1" applyAlignment="1">
      <alignment horizontal="center" vertical="center"/>
    </xf>
    <xf numFmtId="0" fontId="0" fillId="2" borderId="9" xfId="0" applyFont="1" applyFill="1" applyBorder="1" applyAlignment="1">
      <alignment horizontal="center" vertical="center"/>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29" fillId="2" borderId="22" xfId="0" applyFont="1" applyFill="1" applyBorder="1" applyAlignment="1">
      <alignment horizontal="center" vertical="center" wrapText="1" shrinkToFit="1"/>
    </xf>
    <xf numFmtId="0" fontId="29" fillId="2" borderId="23" xfId="0" applyFont="1" applyFill="1" applyBorder="1" applyAlignment="1">
      <alignment horizontal="center" vertical="center" shrinkToFit="1"/>
    </xf>
    <xf numFmtId="0" fontId="29"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22" fillId="0" borderId="22" xfId="0" applyFont="1" applyFill="1" applyBorder="1" applyAlignment="1" applyProtection="1">
      <alignment vertical="center" wrapTex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49" fontId="0" fillId="0" borderId="9" xfId="0" applyNumberFormat="1" applyFont="1" applyFill="1" applyBorder="1" applyAlignment="1" applyProtection="1">
      <alignment horizontal="center" vertical="center" shrinkToFit="1"/>
      <protection locked="0"/>
    </xf>
    <xf numFmtId="49" fontId="0" fillId="0" borderId="118" xfId="0" applyNumberFormat="1" applyFont="1" applyFill="1" applyBorder="1" applyAlignment="1" applyProtection="1">
      <alignment horizontal="center" vertical="center" shrinkToFit="1"/>
      <protection locked="0"/>
    </xf>
    <xf numFmtId="180" fontId="0" fillId="5" borderId="1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180" fontId="0" fillId="0" borderId="15" xfId="0" applyNumberFormat="1" applyFont="1" applyFill="1" applyBorder="1" applyAlignment="1" applyProtection="1">
      <alignment horizontal="center" vertical="center" shrinkToFit="1"/>
      <protection locked="0"/>
    </xf>
    <xf numFmtId="0" fontId="13"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36" xfId="0" applyFont="1" applyFill="1" applyBorder="1" applyAlignment="1" applyProtection="1">
      <alignment horizontal="center" vertical="center" shrinkToFit="1"/>
      <protection locked="0"/>
    </xf>
    <xf numFmtId="0" fontId="13" fillId="6" borderId="38"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13" fillId="6" borderId="42" xfId="0" applyFont="1" applyFill="1" applyBorder="1" applyAlignment="1">
      <alignment horizontal="center" vertical="center" wrapText="1"/>
    </xf>
    <xf numFmtId="0" fontId="0" fillId="6" borderId="1" xfId="0" applyFont="1" applyFill="1" applyBorder="1" applyAlignment="1">
      <alignment horizontal="center" vertical="center"/>
    </xf>
    <xf numFmtId="0" fontId="0" fillId="0" borderId="110" xfId="0" applyFont="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0" borderId="71"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13" fillId="6" borderId="113" xfId="0" applyFont="1" applyFill="1" applyBorder="1" applyAlignment="1">
      <alignment horizontal="center" vertical="center" wrapText="1"/>
    </xf>
    <xf numFmtId="0" fontId="13" fillId="6" borderId="117" xfId="0" applyFont="1" applyFill="1" applyBorder="1" applyAlignment="1">
      <alignment horizontal="center" vertical="center"/>
    </xf>
    <xf numFmtId="0" fontId="13" fillId="6" borderId="130" xfId="0" applyFont="1" applyFill="1" applyBorder="1" applyAlignment="1">
      <alignment horizontal="center" vertical="center"/>
    </xf>
    <xf numFmtId="0" fontId="13" fillId="6" borderId="33" xfId="0" applyFont="1" applyFill="1" applyBorder="1" applyAlignment="1">
      <alignment horizontal="center" vertical="center" wrapText="1"/>
    </xf>
    <xf numFmtId="0" fontId="13" fillId="6" borderId="9" xfId="0" applyFont="1" applyFill="1" applyBorder="1" applyAlignment="1">
      <alignment horizontal="center" vertical="center"/>
    </xf>
    <xf numFmtId="0" fontId="13" fillId="6" borderId="34" xfId="0" applyFont="1" applyFill="1" applyBorder="1" applyAlignment="1">
      <alignment horizontal="center" vertical="center"/>
    </xf>
    <xf numFmtId="0" fontId="13" fillId="6" borderId="33"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7" xfId="0" applyFont="1" applyFill="1" applyBorder="1" applyAlignment="1">
      <alignment horizontal="center" vertical="center"/>
    </xf>
    <xf numFmtId="0" fontId="17" fillId="6" borderId="47"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0" fillId="0" borderId="99" xfId="0" applyFont="1" applyFill="1" applyBorder="1" applyAlignment="1">
      <alignment horizontal="center" vertical="center"/>
    </xf>
    <xf numFmtId="0" fontId="0" fillId="0" borderId="51" xfId="0" applyFont="1" applyBorder="1" applyAlignment="1">
      <alignment horizontal="center" vertical="center"/>
    </xf>
    <xf numFmtId="0" fontId="0" fillId="0" borderId="100"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0" fillId="6" borderId="22" xfId="0" applyFont="1" applyFill="1" applyBorder="1" applyAlignment="1">
      <alignment horizontal="center" vertical="center" wrapText="1" shrinkToFit="1"/>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0" borderId="22"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0" fillId="6" borderId="14" xfId="0" applyFont="1" applyFill="1" applyBorder="1" applyAlignment="1">
      <alignment horizontal="center" vertical="center" wrapText="1" shrinkToFit="1"/>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15" fillId="6" borderId="61" xfId="0" applyFont="1" applyFill="1" applyBorder="1" applyAlignment="1">
      <alignment horizontal="center" vertical="center" textRotation="255" wrapText="1"/>
    </xf>
    <xf numFmtId="0" fontId="15" fillId="6" borderId="87" xfId="0" applyFont="1" applyFill="1" applyBorder="1" applyAlignment="1">
      <alignment horizontal="center" vertical="center" textRotation="255" wrapText="1"/>
    </xf>
    <xf numFmtId="0" fontId="15" fillId="6" borderId="79" xfId="0" applyFont="1" applyFill="1" applyBorder="1" applyAlignment="1">
      <alignment horizontal="center" vertical="center" textRotation="255" wrapText="1"/>
    </xf>
    <xf numFmtId="0" fontId="15" fillId="6" borderId="127"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28" xfId="0" applyFont="1" applyFill="1" applyBorder="1" applyAlignment="1">
      <alignment horizontal="center" vertical="center" textRotation="255" wrapText="1"/>
    </xf>
    <xf numFmtId="0" fontId="13" fillId="6" borderId="84" xfId="0" applyFont="1" applyFill="1" applyBorder="1" applyAlignment="1">
      <alignment horizontal="center" vertical="center" wrapText="1"/>
    </xf>
    <xf numFmtId="0" fontId="13" fillId="6" borderId="129"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0" fontId="13" fillId="6" borderId="117" xfId="0" applyFont="1" applyFill="1" applyBorder="1" applyAlignment="1">
      <alignment horizontal="center" vertical="center" wrapText="1"/>
    </xf>
    <xf numFmtId="0" fontId="0" fillId="5" borderId="14" xfId="0" applyFont="1" applyFill="1" applyBorder="1" applyAlignment="1">
      <alignment horizontal="center" vertical="center"/>
    </xf>
    <xf numFmtId="0" fontId="0" fillId="5" borderId="15" xfId="0" applyFont="1" applyFill="1" applyBorder="1" applyAlignment="1">
      <alignment horizontal="center" vertical="center"/>
    </xf>
    <xf numFmtId="0" fontId="0" fillId="5" borderId="29" xfId="0" applyFont="1" applyFill="1" applyBorder="1" applyAlignment="1">
      <alignment horizontal="center" vertical="center"/>
    </xf>
    <xf numFmtId="0" fontId="13" fillId="2" borderId="39"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71" xfId="0" applyFont="1" applyFill="1" applyBorder="1" applyAlignment="1">
      <alignment vertical="center"/>
    </xf>
    <xf numFmtId="0" fontId="0" fillId="5" borderId="39" xfId="0" applyFont="1" applyFill="1" applyBorder="1" applyAlignment="1">
      <alignment vertical="center"/>
    </xf>
    <xf numFmtId="0" fontId="0" fillId="5" borderId="69" xfId="0" applyFont="1" applyFill="1" applyBorder="1" applyAlignment="1">
      <alignment vertical="center"/>
    </xf>
    <xf numFmtId="0" fontId="0" fillId="5" borderId="91"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0"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104"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7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13" fillId="2" borderId="97" xfId="0" applyFont="1" applyFill="1" applyBorder="1" applyAlignment="1">
      <alignment horizontal="center" vertical="center" textRotation="255" wrapText="1"/>
    </xf>
    <xf numFmtId="0" fontId="0" fillId="0" borderId="98"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6"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2" xfId="0" applyFont="1" applyFill="1" applyBorder="1" applyAlignment="1">
      <alignment vertical="center" wrapText="1"/>
    </xf>
    <xf numFmtId="0" fontId="0" fillId="5" borderId="12" xfId="0" applyFont="1" applyFill="1" applyBorder="1" applyAlignment="1">
      <alignment vertical="center"/>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119" xfId="0" applyFont="1" applyFill="1" applyBorder="1" applyAlignment="1">
      <alignment vertical="center" wrapText="1"/>
    </xf>
    <xf numFmtId="0" fontId="0" fillId="5" borderId="102" xfId="0" applyFont="1" applyFill="1" applyBorder="1" applyAlignment="1">
      <alignment vertical="center" wrapText="1"/>
    </xf>
    <xf numFmtId="0" fontId="0" fillId="5" borderId="121" xfId="0" applyFont="1" applyFill="1" applyBorder="1" applyAlignment="1">
      <alignment vertical="center" wrapText="1"/>
    </xf>
    <xf numFmtId="0" fontId="0" fillId="5" borderId="101" xfId="0" applyFont="1" applyFill="1" applyBorder="1" applyAlignment="1" applyProtection="1">
      <alignment horizontal="center" vertical="center"/>
      <protection locked="0"/>
    </xf>
    <xf numFmtId="0" fontId="0" fillId="5" borderId="102" xfId="0" applyFont="1" applyFill="1" applyBorder="1" applyAlignment="1" applyProtection="1">
      <alignment horizontal="center" vertical="center"/>
      <protection locked="0"/>
    </xf>
    <xf numFmtId="0" fontId="0" fillId="5" borderId="7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77" xfId="0" applyFont="1" applyFill="1" applyBorder="1" applyAlignment="1">
      <alignment horizontal="left" vertical="center"/>
    </xf>
    <xf numFmtId="0" fontId="0" fillId="5" borderId="18" xfId="0" applyFont="1" applyFill="1" applyBorder="1" applyAlignment="1">
      <alignment horizontal="left" vertical="center"/>
    </xf>
    <xf numFmtId="0" fontId="0" fillId="5" borderId="65" xfId="0" applyFont="1" applyFill="1" applyBorder="1" applyAlignment="1">
      <alignment horizontal="left" vertical="center"/>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70" xfId="0" applyFont="1" applyFill="1" applyBorder="1" applyAlignment="1">
      <alignment vertical="center"/>
    </xf>
    <xf numFmtId="0" fontId="0" fillId="5" borderId="13" xfId="0" applyFont="1" applyFill="1" applyBorder="1" applyAlignment="1">
      <alignment vertical="center"/>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0" fontId="0" fillId="5" borderId="91" xfId="0" applyFont="1" applyFill="1" applyBorder="1" applyAlignment="1" applyProtection="1">
      <alignment horizontal="center" vertical="center"/>
      <protection locked="0"/>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0" fontId="0" fillId="5" borderId="57"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0" fontId="13"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5" borderId="71"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40" xfId="0" applyFont="1" applyFill="1" applyBorder="1" applyAlignment="1" applyProtection="1">
      <alignment horizontal="center" vertical="center"/>
      <protection locked="0"/>
    </xf>
    <xf numFmtId="49" fontId="20" fillId="0" borderId="22" xfId="0" applyNumberFormat="1"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2" xfId="0" applyNumberFormat="1" applyFont="1" applyFill="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3" fillId="0" borderId="74" xfId="0" applyFont="1" applyBorder="1" applyAlignment="1" applyProtection="1">
      <alignment horizontal="left" vertical="center" wrapText="1"/>
      <protection locked="0"/>
    </xf>
    <xf numFmtId="0" fontId="3" fillId="0" borderId="95" xfId="0" applyFont="1" applyBorder="1" applyAlignment="1" applyProtection="1">
      <alignment horizontal="left" vertical="center" wrapText="1"/>
      <protection locked="0"/>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13" fillId="3" borderId="123" xfId="0" applyFont="1" applyFill="1" applyBorder="1" applyAlignment="1">
      <alignment horizontal="center" vertical="center" wrapText="1"/>
    </xf>
    <xf numFmtId="0" fontId="0"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0" fillId="6" borderId="30"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49" fontId="20" fillId="0" borderId="38" xfId="0" applyNumberFormat="1" applyFont="1" applyFill="1" applyBorder="1" applyAlignment="1" applyProtection="1">
      <alignment horizontal="left" vertical="center" wrapText="1"/>
      <protection locked="0"/>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178" fontId="22" fillId="0" borderId="23"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0" fontId="22" fillId="0" borderId="22" xfId="0"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49" fontId="20" fillId="0" borderId="22" xfId="0" applyNumberFormat="1" applyFont="1" applyFill="1" applyBorder="1" applyAlignment="1" applyProtection="1">
      <alignment horizontal="center" vertical="center" wrapText="1"/>
      <protection locked="0"/>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9" fillId="0" borderId="82" xfId="0" applyFont="1" applyFill="1" applyBorder="1" applyAlignment="1" applyProtection="1">
      <alignment horizontal="center" vertical="center" wrapText="1"/>
      <protection locked="0"/>
    </xf>
    <xf numFmtId="0" fontId="19" fillId="0" borderId="48" xfId="0" applyFont="1" applyBorder="1" applyAlignment="1" applyProtection="1">
      <alignment horizontal="center" vertical="center" wrapText="1"/>
      <protection locked="0"/>
    </xf>
    <xf numFmtId="0" fontId="19" fillId="0" borderId="83"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0" fontId="11" fillId="0" borderId="38" xfId="0" applyFont="1" applyBorder="1" applyAlignment="1">
      <alignment horizontal="center" vertical="center" wrapText="1"/>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60" xfId="0" applyFont="1" applyBorder="1" applyAlignment="1">
      <alignment horizontal="center" vertical="center"/>
    </xf>
    <xf numFmtId="0" fontId="0" fillId="0" borderId="7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11" fillId="0" borderId="6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protection locked="0"/>
    </xf>
    <xf numFmtId="0" fontId="3" fillId="0" borderId="91" xfId="0" applyFont="1" applyBorder="1" applyAlignment="1" applyProtection="1">
      <alignment horizontal="left" vertical="center"/>
      <protection locked="0"/>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116" xfId="0" applyNumberFormat="1" applyFont="1" applyFill="1" applyBorder="1" applyAlignment="1" applyProtection="1">
      <alignment horizontal="right" vertical="center"/>
      <protection locked="0"/>
    </xf>
    <xf numFmtId="177" fontId="0" fillId="0" borderId="92" xfId="0" applyNumberFormat="1" applyFont="1" applyFill="1" applyBorder="1" applyAlignment="1" applyProtection="1">
      <alignment horizontal="right" vertical="center"/>
      <protection locked="0"/>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1"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13" fillId="6" borderId="73" xfId="0" applyFont="1" applyFill="1" applyBorder="1" applyAlignment="1">
      <alignment horizontal="center" vertical="center" wrapText="1"/>
    </xf>
    <xf numFmtId="0" fontId="13" fillId="6" borderId="74" xfId="0" applyFont="1" applyFill="1" applyBorder="1" applyAlignment="1">
      <alignment horizontal="center" vertical="center" wrapText="1"/>
    </xf>
    <xf numFmtId="0" fontId="13" fillId="6" borderId="94" xfId="0" applyFont="1" applyFill="1" applyBorder="1" applyAlignment="1">
      <alignment horizontal="center" vertical="center" wrapText="1"/>
    </xf>
    <xf numFmtId="0" fontId="0" fillId="5" borderId="93" xfId="0" applyFont="1" applyFill="1" applyBorder="1" applyAlignment="1">
      <alignment horizontal="center" vertical="center"/>
    </xf>
    <xf numFmtId="0" fontId="0" fillId="5" borderId="74" xfId="0" applyFont="1" applyFill="1" applyBorder="1" applyAlignment="1">
      <alignment horizontal="center" vertical="center"/>
    </xf>
    <xf numFmtId="0" fontId="3" fillId="2" borderId="9" xfId="0" applyFont="1" applyFill="1" applyBorder="1" applyAlignment="1">
      <alignment horizontal="center" vertical="center"/>
    </xf>
    <xf numFmtId="0" fontId="0" fillId="6" borderId="9"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9" xfId="0" applyFont="1" applyBorder="1" applyAlignment="1">
      <alignment horizontal="center" vertical="center"/>
    </xf>
    <xf numFmtId="182" fontId="0" fillId="0" borderId="9" xfId="0" applyNumberFormat="1" applyFont="1" applyFill="1" applyBorder="1" applyAlignment="1" applyProtection="1">
      <alignment horizontal="right" vertical="center" wrapText="1"/>
      <protection locked="0"/>
    </xf>
    <xf numFmtId="182" fontId="3" fillId="0"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0" fontId="3" fillId="2" borderId="9" xfId="0" applyFont="1" applyFill="1" applyBorder="1" applyAlignment="1">
      <alignment vertical="center" wrapText="1"/>
    </xf>
    <xf numFmtId="0" fontId="0" fillId="0" borderId="9"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181" fontId="0" fillId="5" borderId="9" xfId="0" applyNumberFormat="1" applyFont="1" applyFill="1" applyBorder="1" applyAlignment="1" applyProtection="1">
      <alignment horizontal="center" vertical="center" wrapText="1"/>
      <protection locked="0"/>
    </xf>
    <xf numFmtId="181" fontId="3" fillId="5" borderId="9" xfId="0" applyNumberFormat="1" applyFont="1" applyFill="1" applyBorder="1" applyAlignment="1" applyProtection="1">
      <alignment horizontal="center" vertical="center" wrapText="1"/>
      <protection locked="0"/>
    </xf>
    <xf numFmtId="49" fontId="0" fillId="5" borderId="9" xfId="0" applyNumberFormat="1" applyFont="1" applyFill="1" applyBorder="1" applyAlignment="1" applyProtection="1">
      <alignment horizontal="left" vertical="center" wrapText="1"/>
      <protection locked="0"/>
    </xf>
    <xf numFmtId="49"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0" fontId="0" fillId="6" borderId="9" xfId="0" applyFill="1" applyBorder="1" applyAlignment="1">
      <alignment horizontal="center" vertical="center"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786">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123264</xdr:colOff>
      <xdr:row>89</xdr:row>
      <xdr:rowOff>313765</xdr:rowOff>
    </xdr:from>
    <xdr:to>
      <xdr:col>39</xdr:col>
      <xdr:colOff>123265</xdr:colOff>
      <xdr:row>93</xdr:row>
      <xdr:rowOff>44824</xdr:rowOff>
    </xdr:to>
    <xdr:sp macro="" textlink="">
      <xdr:nvSpPr>
        <xdr:cNvPr id="5" name="テキスト ボックス 4"/>
        <xdr:cNvSpPr txBox="1"/>
      </xdr:nvSpPr>
      <xdr:spPr>
        <a:xfrm>
          <a:off x="1736911" y="42055677"/>
          <a:ext cx="6454589" cy="11205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mn-ea"/>
              <a:ea typeface="+mn-ea"/>
            </a:rPr>
            <a:t>内閣府（当初予算：</a:t>
          </a:r>
          <a:r>
            <a:rPr kumimoji="1" lang="en-US" altLang="ja-JP" sz="1800">
              <a:latin typeface="+mn-ea"/>
              <a:ea typeface="+mn-ea"/>
            </a:rPr>
            <a:t>1,529,939</a:t>
          </a:r>
          <a:r>
            <a:rPr kumimoji="1" lang="ja-JP" altLang="en-US" sz="1800">
              <a:latin typeface="+mn-ea"/>
              <a:ea typeface="+mn-ea"/>
            </a:rPr>
            <a:t>百万円）</a:t>
          </a:r>
          <a:endParaRPr kumimoji="1" lang="en-US" altLang="ja-JP" sz="1800">
            <a:latin typeface="+mn-ea"/>
            <a:ea typeface="+mn-ea"/>
          </a:endParaRPr>
        </a:p>
        <a:p>
          <a:pPr algn="ctr"/>
          <a:r>
            <a:rPr kumimoji="1" lang="en-US" altLang="ja-JP" sz="1800">
              <a:latin typeface="+mn-ea"/>
              <a:ea typeface="+mn-ea"/>
            </a:rPr>
            <a:t>1,486,324</a:t>
          </a:r>
          <a:r>
            <a:rPr kumimoji="1" lang="ja-JP" altLang="en-US" sz="1800">
              <a:latin typeface="+mn-ea"/>
              <a:ea typeface="+mn-ea"/>
            </a:rPr>
            <a:t>百万円</a:t>
          </a:r>
        </a:p>
      </xdr:txBody>
    </xdr:sp>
    <xdr:clientData/>
  </xdr:twoCellAnchor>
  <xdr:twoCellAnchor>
    <xdr:from>
      <xdr:col>40</xdr:col>
      <xdr:colOff>136071</xdr:colOff>
      <xdr:row>89</xdr:row>
      <xdr:rowOff>313763</xdr:rowOff>
    </xdr:from>
    <xdr:to>
      <xdr:col>49</xdr:col>
      <xdr:colOff>437030</xdr:colOff>
      <xdr:row>93</xdr:row>
      <xdr:rowOff>33618</xdr:rowOff>
    </xdr:to>
    <xdr:sp macro="" textlink="">
      <xdr:nvSpPr>
        <xdr:cNvPr id="2" name="テキスト ボックス 1"/>
        <xdr:cNvSpPr txBox="1"/>
      </xdr:nvSpPr>
      <xdr:spPr>
        <a:xfrm>
          <a:off x="8300357" y="40863049"/>
          <a:ext cx="2137923" cy="11349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内閣府</a:t>
          </a:r>
          <a:endParaRPr kumimoji="1" lang="en-US" altLang="ja-JP" sz="1400"/>
        </a:p>
        <a:p>
          <a:pPr algn="ctr"/>
          <a:r>
            <a:rPr kumimoji="1" lang="ja-JP" altLang="en-US" sz="1400"/>
            <a:t>（補正予算：</a:t>
          </a:r>
          <a:endParaRPr kumimoji="1" lang="en-US" altLang="ja-JP" sz="1400"/>
        </a:p>
        <a:p>
          <a:pPr algn="ctr"/>
          <a:r>
            <a:rPr kumimoji="1" lang="en-US" altLang="ja-JP" sz="1400"/>
            <a:t>89,896</a:t>
          </a:r>
          <a:r>
            <a:rPr kumimoji="1" lang="ja-JP" altLang="en-US" sz="1400"/>
            <a:t>百万円）</a:t>
          </a:r>
          <a:endParaRPr kumimoji="1" lang="en-US" altLang="ja-JP" sz="1400"/>
        </a:p>
        <a:p>
          <a:pPr algn="ctr"/>
          <a:r>
            <a:rPr kumimoji="1" lang="ja-JP" altLang="en-US" sz="1400"/>
            <a:t>　</a:t>
          </a:r>
          <a:r>
            <a:rPr kumimoji="1" lang="en-US" altLang="ja-JP" sz="1400">
              <a:latin typeface="+mn-ea"/>
              <a:ea typeface="+mn-ea"/>
            </a:rPr>
            <a:t>15,579</a:t>
          </a:r>
          <a:r>
            <a:rPr kumimoji="1" lang="ja-JP" altLang="en-US" sz="1400"/>
            <a:t>百万円</a:t>
          </a:r>
        </a:p>
      </xdr:txBody>
    </xdr:sp>
    <xdr:clientData/>
  </xdr:twoCellAnchor>
  <xdr:twoCellAnchor>
    <xdr:from>
      <xdr:col>9</xdr:col>
      <xdr:colOff>168089</xdr:colOff>
      <xdr:row>93</xdr:row>
      <xdr:rowOff>89648</xdr:rowOff>
    </xdr:from>
    <xdr:to>
      <xdr:col>13</xdr:col>
      <xdr:colOff>100854</xdr:colOff>
      <xdr:row>94</xdr:row>
      <xdr:rowOff>224117</xdr:rowOff>
    </xdr:to>
    <xdr:sp macro="" textlink="">
      <xdr:nvSpPr>
        <xdr:cNvPr id="3" name="下矢印 2"/>
        <xdr:cNvSpPr/>
      </xdr:nvSpPr>
      <xdr:spPr>
        <a:xfrm>
          <a:off x="2185148" y="43198677"/>
          <a:ext cx="739588" cy="481852"/>
        </a:xfrm>
        <a:prstGeom prst="down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33618</xdr:colOff>
      <xdr:row>93</xdr:row>
      <xdr:rowOff>78441</xdr:rowOff>
    </xdr:from>
    <xdr:to>
      <xdr:col>24</xdr:col>
      <xdr:colOff>168088</xdr:colOff>
      <xdr:row>94</xdr:row>
      <xdr:rowOff>212910</xdr:rowOff>
    </xdr:to>
    <xdr:sp macro="" textlink="">
      <xdr:nvSpPr>
        <xdr:cNvPr id="6" name="下矢印 5"/>
        <xdr:cNvSpPr/>
      </xdr:nvSpPr>
      <xdr:spPr>
        <a:xfrm>
          <a:off x="4471147" y="43187470"/>
          <a:ext cx="739588" cy="481852"/>
        </a:xfrm>
        <a:prstGeom prst="down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11206</xdr:colOff>
      <xdr:row>93</xdr:row>
      <xdr:rowOff>100853</xdr:rowOff>
    </xdr:from>
    <xdr:to>
      <xdr:col>36</xdr:col>
      <xdr:colOff>145676</xdr:colOff>
      <xdr:row>94</xdr:row>
      <xdr:rowOff>235322</xdr:rowOff>
    </xdr:to>
    <xdr:sp macro="" textlink="">
      <xdr:nvSpPr>
        <xdr:cNvPr id="7" name="下矢印 6"/>
        <xdr:cNvSpPr/>
      </xdr:nvSpPr>
      <xdr:spPr>
        <a:xfrm>
          <a:off x="6869206" y="43209882"/>
          <a:ext cx="739588" cy="481852"/>
        </a:xfrm>
        <a:prstGeom prst="down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44823</xdr:colOff>
      <xdr:row>93</xdr:row>
      <xdr:rowOff>89648</xdr:rowOff>
    </xdr:from>
    <xdr:to>
      <xdr:col>47</xdr:col>
      <xdr:colOff>179294</xdr:colOff>
      <xdr:row>94</xdr:row>
      <xdr:rowOff>224117</xdr:rowOff>
    </xdr:to>
    <xdr:sp macro="" textlink="">
      <xdr:nvSpPr>
        <xdr:cNvPr id="8" name="下矢印 7"/>
        <xdr:cNvSpPr/>
      </xdr:nvSpPr>
      <xdr:spPr>
        <a:xfrm>
          <a:off x="8919882" y="43198677"/>
          <a:ext cx="739588" cy="481852"/>
        </a:xfrm>
        <a:prstGeom prst="down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11205</xdr:colOff>
      <xdr:row>95</xdr:row>
      <xdr:rowOff>11205</xdr:rowOff>
    </xdr:from>
    <xdr:to>
      <xdr:col>15</xdr:col>
      <xdr:colOff>100853</xdr:colOff>
      <xdr:row>96</xdr:row>
      <xdr:rowOff>100852</xdr:rowOff>
    </xdr:to>
    <xdr:sp macro="" textlink="">
      <xdr:nvSpPr>
        <xdr:cNvPr id="4" name="テキスト ボックス 3"/>
        <xdr:cNvSpPr txBox="1"/>
      </xdr:nvSpPr>
      <xdr:spPr>
        <a:xfrm>
          <a:off x="1826558" y="42582352"/>
          <a:ext cx="1501589" cy="4370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en-US" altLang="ja-JP" sz="1100"/>
            <a:t>【</a:t>
          </a:r>
          <a:r>
            <a:rPr kumimoji="1" lang="ja-JP" altLang="en-US" sz="1100"/>
            <a:t>補助金等交付</a:t>
          </a:r>
          <a:r>
            <a:rPr kumimoji="1" lang="en-US" altLang="ja-JP" sz="1100"/>
            <a:t>】</a:t>
          </a:r>
          <a:endParaRPr kumimoji="1" lang="ja-JP" altLang="en-US" sz="1100"/>
        </a:p>
      </xdr:txBody>
    </xdr:sp>
    <xdr:clientData/>
  </xdr:twoCellAnchor>
  <xdr:twoCellAnchor>
    <xdr:from>
      <xdr:col>20</xdr:col>
      <xdr:colOff>11205</xdr:colOff>
      <xdr:row>94</xdr:row>
      <xdr:rowOff>336176</xdr:rowOff>
    </xdr:from>
    <xdr:to>
      <xdr:col>27</xdr:col>
      <xdr:colOff>134470</xdr:colOff>
      <xdr:row>96</xdr:row>
      <xdr:rowOff>78441</xdr:rowOff>
    </xdr:to>
    <xdr:sp macro="" textlink="">
      <xdr:nvSpPr>
        <xdr:cNvPr id="11" name="テキスト ボックス 10"/>
        <xdr:cNvSpPr txBox="1"/>
      </xdr:nvSpPr>
      <xdr:spPr>
        <a:xfrm>
          <a:off x="4247029" y="42559941"/>
          <a:ext cx="1535206" cy="4370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en-US" altLang="ja-JP" sz="1100"/>
            <a:t>【</a:t>
          </a:r>
          <a:r>
            <a:rPr kumimoji="1" lang="ja-JP" altLang="en-US" sz="1100"/>
            <a:t>補助金等交付</a:t>
          </a:r>
          <a:r>
            <a:rPr kumimoji="1" lang="en-US" altLang="ja-JP" sz="1100"/>
            <a:t>】</a:t>
          </a:r>
          <a:endParaRPr kumimoji="1" lang="ja-JP" altLang="en-US" sz="1100"/>
        </a:p>
      </xdr:txBody>
    </xdr:sp>
    <xdr:clientData/>
  </xdr:twoCellAnchor>
  <xdr:twoCellAnchor>
    <xdr:from>
      <xdr:col>31</xdr:col>
      <xdr:colOff>145676</xdr:colOff>
      <xdr:row>95</xdr:row>
      <xdr:rowOff>0</xdr:rowOff>
    </xdr:from>
    <xdr:to>
      <xdr:col>39</xdr:col>
      <xdr:colOff>123265</xdr:colOff>
      <xdr:row>96</xdr:row>
      <xdr:rowOff>89647</xdr:rowOff>
    </xdr:to>
    <xdr:sp macro="" textlink="">
      <xdr:nvSpPr>
        <xdr:cNvPr id="13" name="テキスト ボックス 12"/>
        <xdr:cNvSpPr txBox="1"/>
      </xdr:nvSpPr>
      <xdr:spPr>
        <a:xfrm>
          <a:off x="6600264" y="42571147"/>
          <a:ext cx="1591236" cy="4370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en-US" altLang="ja-JP" sz="1100"/>
            <a:t>【</a:t>
          </a:r>
          <a:r>
            <a:rPr kumimoji="1" lang="ja-JP" altLang="en-US" sz="1100"/>
            <a:t>補助金等交付</a:t>
          </a:r>
          <a:r>
            <a:rPr kumimoji="1" lang="en-US" altLang="ja-JP" sz="1100"/>
            <a:t>】</a:t>
          </a:r>
          <a:endParaRPr kumimoji="1" lang="ja-JP" altLang="en-US" sz="1100"/>
        </a:p>
      </xdr:txBody>
    </xdr:sp>
    <xdr:clientData/>
  </xdr:twoCellAnchor>
  <xdr:twoCellAnchor>
    <xdr:from>
      <xdr:col>42</xdr:col>
      <xdr:colOff>145677</xdr:colOff>
      <xdr:row>94</xdr:row>
      <xdr:rowOff>324971</xdr:rowOff>
    </xdr:from>
    <xdr:to>
      <xdr:col>49</xdr:col>
      <xdr:colOff>246530</xdr:colOff>
      <xdr:row>96</xdr:row>
      <xdr:rowOff>67236</xdr:rowOff>
    </xdr:to>
    <xdr:sp macro="" textlink="">
      <xdr:nvSpPr>
        <xdr:cNvPr id="14" name="テキスト ボックス 13"/>
        <xdr:cNvSpPr txBox="1"/>
      </xdr:nvSpPr>
      <xdr:spPr>
        <a:xfrm>
          <a:off x="8617324" y="42548736"/>
          <a:ext cx="1512794" cy="4370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en-US" altLang="ja-JP" sz="1100"/>
            <a:t>【</a:t>
          </a:r>
          <a:r>
            <a:rPr kumimoji="1" lang="ja-JP" altLang="en-US" sz="1100"/>
            <a:t>補助金等交付</a:t>
          </a:r>
          <a:r>
            <a:rPr kumimoji="1" lang="en-US" altLang="ja-JP" sz="1100"/>
            <a:t>】</a:t>
          </a:r>
          <a:endParaRPr kumimoji="1" lang="ja-JP" altLang="en-US" sz="1100"/>
        </a:p>
      </xdr:txBody>
    </xdr:sp>
    <xdr:clientData/>
  </xdr:twoCellAnchor>
  <xdr:twoCellAnchor>
    <xdr:from>
      <xdr:col>7</xdr:col>
      <xdr:colOff>112059</xdr:colOff>
      <xdr:row>96</xdr:row>
      <xdr:rowOff>33618</xdr:rowOff>
    </xdr:from>
    <xdr:to>
      <xdr:col>16</xdr:col>
      <xdr:colOff>33618</xdr:colOff>
      <xdr:row>97</xdr:row>
      <xdr:rowOff>257735</xdr:rowOff>
    </xdr:to>
    <xdr:sp macro="" textlink="">
      <xdr:nvSpPr>
        <xdr:cNvPr id="15" name="テキスト ボックス 14"/>
        <xdr:cNvSpPr txBox="1"/>
      </xdr:nvSpPr>
      <xdr:spPr>
        <a:xfrm>
          <a:off x="1725706" y="42952147"/>
          <a:ext cx="1736912"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子どものための教育・　　保育給付交付金</a:t>
          </a:r>
          <a:r>
            <a:rPr kumimoji="1" lang="en-US" altLang="ja-JP" sz="1100"/>
            <a:t>】</a:t>
          </a:r>
          <a:endParaRPr kumimoji="1" lang="ja-JP" altLang="en-US" sz="1100"/>
        </a:p>
      </xdr:txBody>
    </xdr:sp>
    <xdr:clientData/>
  </xdr:twoCellAnchor>
  <xdr:twoCellAnchor>
    <xdr:from>
      <xdr:col>19</xdr:col>
      <xdr:colOff>156881</xdr:colOff>
      <xdr:row>95</xdr:row>
      <xdr:rowOff>313765</xdr:rowOff>
    </xdr:from>
    <xdr:to>
      <xdr:col>28</xdr:col>
      <xdr:colOff>112058</xdr:colOff>
      <xdr:row>97</xdr:row>
      <xdr:rowOff>190500</xdr:rowOff>
    </xdr:to>
    <xdr:sp macro="" textlink="">
      <xdr:nvSpPr>
        <xdr:cNvPr id="16" name="テキスト ボックス 15"/>
        <xdr:cNvSpPr txBox="1"/>
      </xdr:nvSpPr>
      <xdr:spPr>
        <a:xfrm>
          <a:off x="4190999" y="42884912"/>
          <a:ext cx="1770530"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子育てのための施設等利用給付交付金</a:t>
          </a:r>
          <a:r>
            <a:rPr kumimoji="1" lang="en-US" altLang="ja-JP" sz="1100"/>
            <a:t>】</a:t>
          </a:r>
          <a:endParaRPr kumimoji="1" lang="ja-JP" altLang="en-US" sz="1100"/>
        </a:p>
      </xdr:txBody>
    </xdr:sp>
    <xdr:clientData/>
  </xdr:twoCellAnchor>
  <xdr:twoCellAnchor>
    <xdr:from>
      <xdr:col>31</xdr:col>
      <xdr:colOff>134471</xdr:colOff>
      <xdr:row>95</xdr:row>
      <xdr:rowOff>313765</xdr:rowOff>
    </xdr:from>
    <xdr:to>
      <xdr:col>40</xdr:col>
      <xdr:colOff>33618</xdr:colOff>
      <xdr:row>97</xdr:row>
      <xdr:rowOff>190500</xdr:rowOff>
    </xdr:to>
    <xdr:sp macro="" textlink="">
      <xdr:nvSpPr>
        <xdr:cNvPr id="17" name="テキスト ボックス 16"/>
        <xdr:cNvSpPr txBox="1"/>
      </xdr:nvSpPr>
      <xdr:spPr>
        <a:xfrm>
          <a:off x="6589059" y="42884912"/>
          <a:ext cx="1714500"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子どものための教育・　　保育給付費補助金</a:t>
          </a:r>
          <a:r>
            <a:rPr kumimoji="1" lang="en-US" altLang="ja-JP" sz="1100"/>
            <a:t>】</a:t>
          </a:r>
          <a:endParaRPr kumimoji="1" lang="ja-JP" altLang="en-US" sz="1100"/>
        </a:p>
      </xdr:txBody>
    </xdr:sp>
    <xdr:clientData/>
  </xdr:twoCellAnchor>
  <xdr:twoCellAnchor>
    <xdr:from>
      <xdr:col>42</xdr:col>
      <xdr:colOff>67236</xdr:colOff>
      <xdr:row>95</xdr:row>
      <xdr:rowOff>302558</xdr:rowOff>
    </xdr:from>
    <xdr:to>
      <xdr:col>49</xdr:col>
      <xdr:colOff>246530</xdr:colOff>
      <xdr:row>97</xdr:row>
      <xdr:rowOff>179293</xdr:rowOff>
    </xdr:to>
    <xdr:sp macro="" textlink="">
      <xdr:nvSpPr>
        <xdr:cNvPr id="18" name="テキスト ボックス 17"/>
        <xdr:cNvSpPr txBox="1"/>
      </xdr:nvSpPr>
      <xdr:spPr>
        <a:xfrm>
          <a:off x="8538883" y="44106352"/>
          <a:ext cx="1591235"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保育士等処遇改善臨時特例交付金</a:t>
          </a:r>
          <a:r>
            <a:rPr kumimoji="1" lang="en-US" altLang="ja-JP" sz="1100"/>
            <a:t>】</a:t>
          </a:r>
          <a:endParaRPr kumimoji="1" lang="ja-JP" altLang="en-US" sz="1100"/>
        </a:p>
      </xdr:txBody>
    </xdr:sp>
    <xdr:clientData/>
  </xdr:twoCellAnchor>
  <xdr:twoCellAnchor>
    <xdr:from>
      <xdr:col>8</xdr:col>
      <xdr:colOff>123265</xdr:colOff>
      <xdr:row>97</xdr:row>
      <xdr:rowOff>291353</xdr:rowOff>
    </xdr:from>
    <xdr:to>
      <xdr:col>14</xdr:col>
      <xdr:colOff>67236</xdr:colOff>
      <xdr:row>100</xdr:row>
      <xdr:rowOff>246529</xdr:rowOff>
    </xdr:to>
    <xdr:sp macro="" textlink="">
      <xdr:nvSpPr>
        <xdr:cNvPr id="19" name="テキスト ボックス 18"/>
        <xdr:cNvSpPr txBox="1"/>
      </xdr:nvSpPr>
      <xdr:spPr>
        <a:xfrm>
          <a:off x="1938618" y="44789912"/>
          <a:ext cx="1154206" cy="9973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47</a:t>
          </a:r>
          <a:r>
            <a:rPr kumimoji="1" lang="ja-JP" altLang="en-US" sz="1100"/>
            <a:t>都道府県</a:t>
          </a:r>
        </a:p>
      </xdr:txBody>
    </xdr:sp>
    <xdr:clientData/>
  </xdr:twoCellAnchor>
  <xdr:twoCellAnchor>
    <xdr:from>
      <xdr:col>20</xdr:col>
      <xdr:colOff>89646</xdr:colOff>
      <xdr:row>97</xdr:row>
      <xdr:rowOff>313764</xdr:rowOff>
    </xdr:from>
    <xdr:to>
      <xdr:col>26</xdr:col>
      <xdr:colOff>33617</xdr:colOff>
      <xdr:row>100</xdr:row>
      <xdr:rowOff>257735</xdr:rowOff>
    </xdr:to>
    <xdr:sp macro="" textlink="">
      <xdr:nvSpPr>
        <xdr:cNvPr id="20" name="テキスト ボックス 19"/>
        <xdr:cNvSpPr txBox="1"/>
      </xdr:nvSpPr>
      <xdr:spPr>
        <a:xfrm>
          <a:off x="4325470" y="44812323"/>
          <a:ext cx="1154206" cy="9861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chemeClr val="dk1"/>
              </a:solidFill>
              <a:effectLst/>
              <a:latin typeface="+mn-lt"/>
              <a:ea typeface="+mn-ea"/>
              <a:cs typeface="+mn-cs"/>
            </a:rPr>
            <a:t>47</a:t>
          </a:r>
          <a:r>
            <a:rPr kumimoji="1" lang="ja-JP" altLang="en-US" sz="1100"/>
            <a:t>都道府県</a:t>
          </a:r>
        </a:p>
      </xdr:txBody>
    </xdr:sp>
    <xdr:clientData/>
  </xdr:twoCellAnchor>
  <xdr:twoCellAnchor>
    <xdr:from>
      <xdr:col>29</xdr:col>
      <xdr:colOff>179294</xdr:colOff>
      <xdr:row>97</xdr:row>
      <xdr:rowOff>313764</xdr:rowOff>
    </xdr:from>
    <xdr:to>
      <xdr:col>34</xdr:col>
      <xdr:colOff>179293</xdr:colOff>
      <xdr:row>100</xdr:row>
      <xdr:rowOff>257735</xdr:rowOff>
    </xdr:to>
    <xdr:sp macro="" textlink="">
      <xdr:nvSpPr>
        <xdr:cNvPr id="21" name="テキスト ボックス 20"/>
        <xdr:cNvSpPr txBox="1"/>
      </xdr:nvSpPr>
      <xdr:spPr>
        <a:xfrm>
          <a:off x="6230470" y="44812323"/>
          <a:ext cx="1008529" cy="9861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endParaRPr kumimoji="1" lang="en-US" altLang="ja-JP" sz="1100"/>
        </a:p>
        <a:p>
          <a:r>
            <a:rPr kumimoji="1" lang="ja-JP" altLang="en-US" sz="1100"/>
            <a:t>　７都道県</a:t>
          </a:r>
        </a:p>
      </xdr:txBody>
    </xdr:sp>
    <xdr:clientData/>
  </xdr:twoCellAnchor>
  <xdr:twoCellAnchor>
    <xdr:from>
      <xdr:col>44</xdr:col>
      <xdr:colOff>1</xdr:colOff>
      <xdr:row>98</xdr:row>
      <xdr:rowOff>11207</xdr:rowOff>
    </xdr:from>
    <xdr:to>
      <xdr:col>49</xdr:col>
      <xdr:colOff>145678</xdr:colOff>
      <xdr:row>100</xdr:row>
      <xdr:rowOff>280147</xdr:rowOff>
    </xdr:to>
    <xdr:sp macro="" textlink="">
      <xdr:nvSpPr>
        <xdr:cNvPr id="22" name="テキスト ボックス 21"/>
        <xdr:cNvSpPr txBox="1"/>
      </xdr:nvSpPr>
      <xdr:spPr>
        <a:xfrm>
          <a:off x="8875060" y="43624501"/>
          <a:ext cx="1154206" cy="9637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chemeClr val="dk1"/>
              </a:solidFill>
              <a:effectLst/>
              <a:latin typeface="+mn-lt"/>
              <a:ea typeface="+mn-ea"/>
              <a:cs typeface="+mn-cs"/>
            </a:rPr>
            <a:t>47</a:t>
          </a:r>
          <a:r>
            <a:rPr kumimoji="1" lang="ja-JP" altLang="en-US" sz="1100"/>
            <a:t>都道府県</a:t>
          </a:r>
        </a:p>
      </xdr:txBody>
    </xdr:sp>
    <xdr:clientData/>
  </xdr:twoCellAnchor>
  <xdr:twoCellAnchor>
    <xdr:from>
      <xdr:col>9</xdr:col>
      <xdr:colOff>0</xdr:colOff>
      <xdr:row>101</xdr:row>
      <xdr:rowOff>78441</xdr:rowOff>
    </xdr:from>
    <xdr:to>
      <xdr:col>14</xdr:col>
      <xdr:colOff>54429</xdr:colOff>
      <xdr:row>103</xdr:row>
      <xdr:rowOff>55762</xdr:rowOff>
    </xdr:to>
    <xdr:sp macro="" textlink="">
      <xdr:nvSpPr>
        <xdr:cNvPr id="23" name="大かっこ 22"/>
        <xdr:cNvSpPr/>
      </xdr:nvSpPr>
      <xdr:spPr>
        <a:xfrm>
          <a:off x="1836964" y="44873155"/>
          <a:ext cx="1074965" cy="684893"/>
        </a:xfrm>
        <a:prstGeom prst="bracketPair">
          <a:avLst>
            <a:gd name="adj" fmla="val 13577"/>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lnSpc>
              <a:spcPts val="1800"/>
            </a:lnSpc>
          </a:pPr>
          <a:r>
            <a:rPr kumimoji="1" lang="ja-JP" altLang="en-US" sz="1050"/>
            <a:t>交付決定額</a:t>
          </a:r>
          <a:endParaRPr kumimoji="1" lang="en-US" altLang="ja-JP" sz="1050"/>
        </a:p>
        <a:p>
          <a:pPr algn="ctr">
            <a:lnSpc>
              <a:spcPts val="1800"/>
            </a:lnSpc>
          </a:pPr>
          <a:r>
            <a:rPr kumimoji="1" lang="ja-JP" altLang="en-US" sz="1050"/>
            <a:t>の通知</a:t>
          </a:r>
          <a:endParaRPr kumimoji="1" lang="en-US" altLang="ja-JP" sz="1050"/>
        </a:p>
      </xdr:txBody>
    </xdr:sp>
    <xdr:clientData/>
  </xdr:twoCellAnchor>
  <xdr:twoCellAnchor>
    <xdr:from>
      <xdr:col>20</xdr:col>
      <xdr:colOff>122464</xdr:colOff>
      <xdr:row>101</xdr:row>
      <xdr:rowOff>123265</xdr:rowOff>
    </xdr:from>
    <xdr:to>
      <xdr:col>25</xdr:col>
      <xdr:colOff>154977</xdr:colOff>
      <xdr:row>103</xdr:row>
      <xdr:rowOff>100586</xdr:rowOff>
    </xdr:to>
    <xdr:sp macro="" textlink="">
      <xdr:nvSpPr>
        <xdr:cNvPr id="24" name="大かっこ 23"/>
        <xdr:cNvSpPr/>
      </xdr:nvSpPr>
      <xdr:spPr>
        <a:xfrm>
          <a:off x="4204607" y="44917979"/>
          <a:ext cx="1053049" cy="684893"/>
        </a:xfrm>
        <a:prstGeom prst="bracketPair">
          <a:avLst>
            <a:gd name="adj" fmla="val 13577"/>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lnSpc>
              <a:spcPts val="1800"/>
            </a:lnSpc>
          </a:pPr>
          <a:r>
            <a:rPr kumimoji="1" lang="ja-JP" altLang="en-US" sz="1050"/>
            <a:t>交付決定額</a:t>
          </a:r>
          <a:endParaRPr kumimoji="1" lang="en-US" altLang="ja-JP" sz="1050"/>
        </a:p>
        <a:p>
          <a:pPr algn="ctr">
            <a:lnSpc>
              <a:spcPts val="1800"/>
            </a:lnSpc>
          </a:pPr>
          <a:r>
            <a:rPr kumimoji="1" lang="ja-JP" altLang="en-US" sz="1050"/>
            <a:t>の通知</a:t>
          </a:r>
          <a:endParaRPr kumimoji="1" lang="en-US" altLang="ja-JP" sz="1050"/>
        </a:p>
      </xdr:txBody>
    </xdr:sp>
    <xdr:clientData/>
  </xdr:twoCellAnchor>
  <xdr:twoCellAnchor>
    <xdr:from>
      <xdr:col>29</xdr:col>
      <xdr:colOff>108857</xdr:colOff>
      <xdr:row>101</xdr:row>
      <xdr:rowOff>33618</xdr:rowOff>
    </xdr:from>
    <xdr:to>
      <xdr:col>34</xdr:col>
      <xdr:colOff>154978</xdr:colOff>
      <xdr:row>103</xdr:row>
      <xdr:rowOff>10939</xdr:rowOff>
    </xdr:to>
    <xdr:sp macro="" textlink="">
      <xdr:nvSpPr>
        <xdr:cNvPr id="25" name="大かっこ 24"/>
        <xdr:cNvSpPr/>
      </xdr:nvSpPr>
      <xdr:spPr>
        <a:xfrm>
          <a:off x="6027964" y="44828332"/>
          <a:ext cx="1066657" cy="684893"/>
        </a:xfrm>
        <a:prstGeom prst="bracketPair">
          <a:avLst>
            <a:gd name="adj" fmla="val 13577"/>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lnSpc>
              <a:spcPts val="1800"/>
            </a:lnSpc>
          </a:pPr>
          <a:r>
            <a:rPr kumimoji="1" lang="ja-JP" altLang="en-US" sz="1050"/>
            <a:t>交付決定額</a:t>
          </a:r>
          <a:endParaRPr kumimoji="1" lang="en-US" altLang="ja-JP" sz="1050"/>
        </a:p>
        <a:p>
          <a:pPr algn="ctr">
            <a:lnSpc>
              <a:spcPts val="1800"/>
            </a:lnSpc>
          </a:pPr>
          <a:r>
            <a:rPr kumimoji="1" lang="ja-JP" altLang="en-US" sz="1050"/>
            <a:t>の通知</a:t>
          </a:r>
          <a:endParaRPr kumimoji="1" lang="en-US" altLang="ja-JP" sz="1050"/>
        </a:p>
      </xdr:txBody>
    </xdr:sp>
    <xdr:clientData/>
  </xdr:twoCellAnchor>
  <xdr:twoCellAnchor>
    <xdr:from>
      <xdr:col>44</xdr:col>
      <xdr:colOff>28017</xdr:colOff>
      <xdr:row>101</xdr:row>
      <xdr:rowOff>0</xdr:rowOff>
    </xdr:from>
    <xdr:to>
      <xdr:col>49</xdr:col>
      <xdr:colOff>98951</xdr:colOff>
      <xdr:row>102</xdr:row>
      <xdr:rowOff>324703</xdr:rowOff>
    </xdr:to>
    <xdr:sp macro="" textlink="">
      <xdr:nvSpPr>
        <xdr:cNvPr id="26" name="大かっこ 25"/>
        <xdr:cNvSpPr/>
      </xdr:nvSpPr>
      <xdr:spPr>
        <a:xfrm>
          <a:off x="8903076" y="44655441"/>
          <a:ext cx="1079463" cy="672086"/>
        </a:xfrm>
        <a:prstGeom prst="bracketPair">
          <a:avLst>
            <a:gd name="adj" fmla="val 13577"/>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lnSpc>
              <a:spcPts val="1800"/>
            </a:lnSpc>
          </a:pPr>
          <a:r>
            <a:rPr kumimoji="1" lang="ja-JP" altLang="en-US" sz="1050"/>
            <a:t>交付決定額</a:t>
          </a:r>
          <a:endParaRPr kumimoji="1" lang="en-US" altLang="ja-JP" sz="1050"/>
        </a:p>
        <a:p>
          <a:pPr algn="ctr">
            <a:lnSpc>
              <a:spcPts val="1800"/>
            </a:lnSpc>
          </a:pPr>
          <a:r>
            <a:rPr kumimoji="1" lang="ja-JP" altLang="en-US" sz="1050"/>
            <a:t>の通知</a:t>
          </a:r>
          <a:endParaRPr kumimoji="1" lang="en-US" altLang="ja-JP" sz="1050"/>
        </a:p>
      </xdr:txBody>
    </xdr:sp>
    <xdr:clientData/>
  </xdr:twoCellAnchor>
  <xdr:twoCellAnchor>
    <xdr:from>
      <xdr:col>36</xdr:col>
      <xdr:colOff>33618</xdr:colOff>
      <xdr:row>97</xdr:row>
      <xdr:rowOff>336176</xdr:rowOff>
    </xdr:from>
    <xdr:to>
      <xdr:col>41</xdr:col>
      <xdr:colOff>155282</xdr:colOff>
      <xdr:row>100</xdr:row>
      <xdr:rowOff>280147</xdr:rowOff>
    </xdr:to>
    <xdr:sp macro="" textlink="">
      <xdr:nvSpPr>
        <xdr:cNvPr id="27" name="テキスト ボックス 26"/>
        <xdr:cNvSpPr txBox="1"/>
      </xdr:nvSpPr>
      <xdr:spPr>
        <a:xfrm>
          <a:off x="7295030" y="43602088"/>
          <a:ext cx="1130193" cy="9861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８指定都市・</a:t>
          </a:r>
          <a:endParaRPr kumimoji="1" lang="en-US" altLang="ja-JP" sz="1100"/>
        </a:p>
        <a:p>
          <a:r>
            <a:rPr kumimoji="1" lang="ja-JP" altLang="en-US" sz="1100"/>
            <a:t>中核市</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896</a:t>
          </a:r>
          <a:r>
            <a:rPr kumimoji="1" lang="ja-JP" altLang="ja-JP" sz="1100">
              <a:solidFill>
                <a:schemeClr val="dk1"/>
              </a:solidFill>
              <a:effectLst/>
              <a:latin typeface="+mn-lt"/>
              <a:ea typeface="+mn-ea"/>
              <a:cs typeface="+mn-cs"/>
            </a:rPr>
            <a:t>百万円</a:t>
          </a:r>
          <a:endParaRPr lang="ja-JP" altLang="ja-JP">
            <a:effectLst/>
          </a:endParaRPr>
        </a:p>
      </xdr:txBody>
    </xdr:sp>
    <xdr:clientData/>
  </xdr:twoCellAnchor>
  <xdr:twoCellAnchor>
    <xdr:from>
      <xdr:col>35</xdr:col>
      <xdr:colOff>145675</xdr:colOff>
      <xdr:row>101</xdr:row>
      <xdr:rowOff>44823</xdr:rowOff>
    </xdr:from>
    <xdr:to>
      <xdr:col>42</xdr:col>
      <xdr:colOff>173734</xdr:colOff>
      <xdr:row>106</xdr:row>
      <xdr:rowOff>322940</xdr:rowOff>
    </xdr:to>
    <xdr:sp macro="" textlink="">
      <xdr:nvSpPr>
        <xdr:cNvPr id="28" name="大かっこ 27"/>
        <xdr:cNvSpPr/>
      </xdr:nvSpPr>
      <xdr:spPr>
        <a:xfrm>
          <a:off x="7205381" y="44700264"/>
          <a:ext cx="1440000" cy="2340000"/>
        </a:xfrm>
        <a:prstGeom prst="bracketPair">
          <a:avLst>
            <a:gd name="adj" fmla="val 13577"/>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marL="0" marR="0" lvl="0" indent="0" algn="ctr" defTabSz="914400" eaLnBrk="1" fontAlgn="auto" latinLnBrk="0" hangingPunct="1">
            <a:lnSpc>
              <a:spcPts val="1800"/>
            </a:lnSpc>
            <a:spcBef>
              <a:spcPts val="0"/>
            </a:spcBef>
            <a:spcAft>
              <a:spcPts val="0"/>
            </a:spcAft>
            <a:buClrTx/>
            <a:buSzTx/>
            <a:buFontTx/>
            <a:buNone/>
            <a:tabLst/>
            <a:defRPr/>
          </a:pPr>
          <a:r>
            <a:rPr kumimoji="1" lang="ja-JP" altLang="ja-JP" sz="1000">
              <a:solidFill>
                <a:schemeClr val="tx1"/>
              </a:solidFill>
              <a:effectLst/>
              <a:latin typeface="+mn-lt"/>
              <a:ea typeface="+mn-ea"/>
              <a:cs typeface="+mn-cs"/>
            </a:rPr>
            <a:t>認可保育所等への移行を希望する認可外保育施設及び認定こども園への移行を希望して長時間預かり保育を行う幼稚園の運営に要する経費の一部を補助</a:t>
          </a:r>
          <a:endParaRPr lang="ja-JP" altLang="ja-JP" sz="1000">
            <a:effectLst/>
          </a:endParaRPr>
        </a:p>
      </xdr:txBody>
    </xdr:sp>
    <xdr:clientData/>
  </xdr:twoCellAnchor>
  <xdr:twoCellAnchor>
    <xdr:from>
      <xdr:col>9</xdr:col>
      <xdr:colOff>67235</xdr:colOff>
      <xdr:row>103</xdr:row>
      <xdr:rowOff>123264</xdr:rowOff>
    </xdr:from>
    <xdr:to>
      <xdr:col>13</xdr:col>
      <xdr:colOff>0</xdr:colOff>
      <xdr:row>104</xdr:row>
      <xdr:rowOff>257734</xdr:rowOff>
    </xdr:to>
    <xdr:sp macro="" textlink="">
      <xdr:nvSpPr>
        <xdr:cNvPr id="30" name="下矢印 29"/>
        <xdr:cNvSpPr/>
      </xdr:nvSpPr>
      <xdr:spPr>
        <a:xfrm>
          <a:off x="2084294" y="46706117"/>
          <a:ext cx="739588" cy="481852"/>
        </a:xfrm>
        <a:prstGeom prst="down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100853</xdr:colOff>
      <xdr:row>103</xdr:row>
      <xdr:rowOff>134470</xdr:rowOff>
    </xdr:from>
    <xdr:to>
      <xdr:col>25</xdr:col>
      <xdr:colOff>33617</xdr:colOff>
      <xdr:row>104</xdr:row>
      <xdr:rowOff>268940</xdr:rowOff>
    </xdr:to>
    <xdr:sp macro="" textlink="">
      <xdr:nvSpPr>
        <xdr:cNvPr id="31" name="下矢印 30"/>
        <xdr:cNvSpPr/>
      </xdr:nvSpPr>
      <xdr:spPr>
        <a:xfrm>
          <a:off x="4538382" y="46717323"/>
          <a:ext cx="739588" cy="481852"/>
        </a:xfrm>
        <a:prstGeom prst="down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78441</xdr:colOff>
      <xdr:row>103</xdr:row>
      <xdr:rowOff>123264</xdr:rowOff>
    </xdr:from>
    <xdr:to>
      <xdr:col>34</xdr:col>
      <xdr:colOff>11205</xdr:colOff>
      <xdr:row>104</xdr:row>
      <xdr:rowOff>257734</xdr:rowOff>
    </xdr:to>
    <xdr:sp macro="" textlink="">
      <xdr:nvSpPr>
        <xdr:cNvPr id="32" name="下矢印 31"/>
        <xdr:cNvSpPr/>
      </xdr:nvSpPr>
      <xdr:spPr>
        <a:xfrm>
          <a:off x="6331323" y="46706117"/>
          <a:ext cx="739588" cy="481852"/>
        </a:xfrm>
        <a:prstGeom prst="down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44825</xdr:colOff>
      <xdr:row>103</xdr:row>
      <xdr:rowOff>145676</xdr:rowOff>
    </xdr:from>
    <xdr:to>
      <xdr:col>48</xdr:col>
      <xdr:colOff>179296</xdr:colOff>
      <xdr:row>104</xdr:row>
      <xdr:rowOff>280146</xdr:rowOff>
    </xdr:to>
    <xdr:sp macro="" textlink="">
      <xdr:nvSpPr>
        <xdr:cNvPr id="33" name="下矢印 32"/>
        <xdr:cNvSpPr/>
      </xdr:nvSpPr>
      <xdr:spPr>
        <a:xfrm>
          <a:off x="9121590" y="45495882"/>
          <a:ext cx="739588" cy="481852"/>
        </a:xfrm>
        <a:prstGeom prst="down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xdr:colOff>
      <xdr:row>105</xdr:row>
      <xdr:rowOff>0</xdr:rowOff>
    </xdr:from>
    <xdr:to>
      <xdr:col>14</xdr:col>
      <xdr:colOff>163286</xdr:colOff>
      <xdr:row>108</xdr:row>
      <xdr:rowOff>11207</xdr:rowOff>
    </xdr:to>
    <xdr:sp macro="" textlink="">
      <xdr:nvSpPr>
        <xdr:cNvPr id="34" name="テキスト ボックス 33"/>
        <xdr:cNvSpPr txBox="1"/>
      </xdr:nvSpPr>
      <xdr:spPr>
        <a:xfrm>
          <a:off x="1632858" y="46209857"/>
          <a:ext cx="1387928" cy="20114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              </a:t>
          </a:r>
        </a:p>
        <a:p>
          <a:endParaRPr kumimoji="1" lang="en-US" altLang="ja-JP" sz="1100"/>
        </a:p>
        <a:p>
          <a:r>
            <a:rPr kumimoji="1" lang="en-US" altLang="ja-JP" sz="1100"/>
            <a:t>              A</a:t>
          </a:r>
        </a:p>
        <a:p>
          <a:r>
            <a:rPr kumimoji="1" lang="ja-JP" altLang="en-US" sz="1100"/>
            <a:t>　 </a:t>
          </a:r>
          <a:r>
            <a:rPr kumimoji="1" lang="en-US" altLang="ja-JP" sz="1100"/>
            <a:t>1,598</a:t>
          </a:r>
          <a:r>
            <a:rPr kumimoji="1" lang="ja-JP" altLang="en-US" sz="1100"/>
            <a:t>市区町村</a:t>
          </a:r>
          <a:endParaRPr kumimoji="1" lang="en-US" altLang="ja-JP" sz="1100"/>
        </a:p>
        <a:p>
          <a:r>
            <a:rPr kumimoji="1" lang="ja-JP" altLang="en-US" sz="1100"/>
            <a:t>（指定都市・中核市含む）</a:t>
          </a:r>
          <a:endParaRPr kumimoji="1" lang="en-US" altLang="ja-JP" sz="1100"/>
        </a:p>
        <a:p>
          <a:r>
            <a:rPr kumimoji="1" lang="en-US" altLang="ja-JP" sz="1100"/>
            <a:t>1,371,167</a:t>
          </a:r>
          <a:r>
            <a:rPr kumimoji="1" lang="ja-JP" altLang="en-US" sz="1100"/>
            <a:t>百万円</a:t>
          </a:r>
        </a:p>
      </xdr:txBody>
    </xdr:sp>
    <xdr:clientData/>
  </xdr:twoCellAnchor>
  <xdr:twoCellAnchor>
    <xdr:from>
      <xdr:col>19</xdr:col>
      <xdr:colOff>163285</xdr:colOff>
      <xdr:row>104</xdr:row>
      <xdr:rowOff>336177</xdr:rowOff>
    </xdr:from>
    <xdr:to>
      <xdr:col>26</xdr:col>
      <xdr:colOff>122464</xdr:colOff>
      <xdr:row>108</xdr:row>
      <xdr:rowOff>1</xdr:rowOff>
    </xdr:to>
    <xdr:sp macro="" textlink="">
      <xdr:nvSpPr>
        <xdr:cNvPr id="35" name="テキスト ボックス 34"/>
        <xdr:cNvSpPr txBox="1"/>
      </xdr:nvSpPr>
      <xdr:spPr>
        <a:xfrm>
          <a:off x="4041321" y="46192248"/>
          <a:ext cx="1387929" cy="20178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endParaRPr kumimoji="1" lang="en-US" altLang="ja-JP" sz="1100"/>
        </a:p>
        <a:p>
          <a:endParaRPr kumimoji="1" lang="en-US" altLang="ja-JP" sz="1100"/>
        </a:p>
        <a:p>
          <a:r>
            <a:rPr kumimoji="1" lang="ja-JP" altLang="en-US" sz="1100"/>
            <a:t>　　　　　</a:t>
          </a:r>
          <a:r>
            <a:rPr kumimoji="1" lang="en-US" altLang="ja-JP" sz="1100"/>
            <a:t>B</a:t>
          </a:r>
        </a:p>
        <a:p>
          <a:r>
            <a:rPr kumimoji="1" lang="ja-JP" altLang="en-US" sz="1100"/>
            <a:t>　　</a:t>
          </a:r>
          <a:r>
            <a:rPr kumimoji="1" lang="en-US" altLang="ja-JP" sz="1100"/>
            <a:t>1,467</a:t>
          </a:r>
          <a:r>
            <a:rPr kumimoji="1" lang="ja-JP" altLang="en-US" sz="1100"/>
            <a:t>市区町村</a:t>
          </a:r>
          <a:endParaRPr kumimoji="1" lang="en-US" altLang="ja-JP" sz="1100"/>
        </a:p>
        <a:p>
          <a:r>
            <a:rPr kumimoji="1" lang="ja-JP" altLang="en-US" sz="1100"/>
            <a:t>（指定都市・中核市含む）</a:t>
          </a:r>
          <a:endParaRPr kumimoji="1" lang="en-US" altLang="ja-JP" sz="1100"/>
        </a:p>
        <a:p>
          <a:r>
            <a:rPr kumimoji="1" lang="en-US" altLang="ja-JP" sz="1100"/>
            <a:t>114,116</a:t>
          </a:r>
          <a:r>
            <a:rPr kumimoji="1" lang="ja-JP" altLang="en-US" sz="1100"/>
            <a:t>百万円</a:t>
          </a:r>
          <a:endParaRPr kumimoji="1" lang="en-US" altLang="ja-JP" sz="1100"/>
        </a:p>
        <a:p>
          <a:endParaRPr kumimoji="1" lang="ja-JP" altLang="en-US" sz="1100"/>
        </a:p>
      </xdr:txBody>
    </xdr:sp>
    <xdr:clientData/>
  </xdr:twoCellAnchor>
  <xdr:twoCellAnchor>
    <xdr:from>
      <xdr:col>29</xdr:col>
      <xdr:colOff>0</xdr:colOff>
      <xdr:row>105</xdr:row>
      <xdr:rowOff>11206</xdr:rowOff>
    </xdr:from>
    <xdr:to>
      <xdr:col>35</xdr:col>
      <xdr:colOff>95251</xdr:colOff>
      <xdr:row>108</xdr:row>
      <xdr:rowOff>22413</xdr:rowOff>
    </xdr:to>
    <xdr:sp macro="" textlink="">
      <xdr:nvSpPr>
        <xdr:cNvPr id="36" name="テキスト ボックス 35"/>
        <xdr:cNvSpPr txBox="1"/>
      </xdr:nvSpPr>
      <xdr:spPr>
        <a:xfrm>
          <a:off x="5919107" y="46221063"/>
          <a:ext cx="1319894" cy="20114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endParaRPr kumimoji="1" lang="en-US" altLang="ja-JP" sz="1100"/>
        </a:p>
        <a:p>
          <a:endParaRPr kumimoji="1" lang="en-US" altLang="ja-JP" sz="1100"/>
        </a:p>
        <a:p>
          <a:r>
            <a:rPr kumimoji="1" lang="ja-JP" altLang="en-US" sz="1100"/>
            <a:t>　　　　　</a:t>
          </a:r>
          <a:r>
            <a:rPr kumimoji="1" lang="en-US" altLang="ja-JP" sz="1100"/>
            <a:t>C</a:t>
          </a:r>
        </a:p>
        <a:p>
          <a:r>
            <a:rPr kumimoji="1" lang="ja-JP" altLang="en-US" sz="1100"/>
            <a:t>　　</a:t>
          </a:r>
          <a:r>
            <a:rPr kumimoji="1" lang="en-US" altLang="ja-JP" sz="1100"/>
            <a:t>14</a:t>
          </a:r>
          <a:r>
            <a:rPr kumimoji="1" lang="ja-JP" altLang="en-US" sz="1100"/>
            <a:t>市区町村</a:t>
          </a:r>
          <a:endParaRPr kumimoji="1" lang="en-US" altLang="ja-JP" sz="1100"/>
        </a:p>
        <a:p>
          <a:r>
            <a:rPr kumimoji="1" lang="ja-JP" altLang="en-US" sz="1100"/>
            <a:t>　　</a:t>
          </a:r>
          <a:r>
            <a:rPr kumimoji="1" lang="en-US" altLang="ja-JP" sz="1100"/>
            <a:t>145</a:t>
          </a:r>
          <a:r>
            <a:rPr kumimoji="1" lang="ja-JP" altLang="en-US" sz="1100"/>
            <a:t>百万円</a:t>
          </a:r>
        </a:p>
      </xdr:txBody>
    </xdr:sp>
    <xdr:clientData/>
  </xdr:twoCellAnchor>
  <xdr:twoCellAnchor>
    <xdr:from>
      <xdr:col>43</xdr:col>
      <xdr:colOff>100855</xdr:colOff>
      <xdr:row>105</xdr:row>
      <xdr:rowOff>11206</xdr:rowOff>
    </xdr:from>
    <xdr:to>
      <xdr:col>49</xdr:col>
      <xdr:colOff>230522</xdr:colOff>
      <xdr:row>108</xdr:row>
      <xdr:rowOff>22413</xdr:rowOff>
    </xdr:to>
    <xdr:sp macro="" textlink="">
      <xdr:nvSpPr>
        <xdr:cNvPr id="37" name="テキスト ボックス 36"/>
        <xdr:cNvSpPr txBox="1"/>
      </xdr:nvSpPr>
      <xdr:spPr>
        <a:xfrm>
          <a:off x="8774208" y="46056177"/>
          <a:ext cx="1339902" cy="20282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endParaRPr kumimoji="1" lang="en-US" altLang="ja-JP" sz="1100"/>
        </a:p>
        <a:p>
          <a:endParaRPr kumimoji="1" lang="en-US" altLang="ja-JP" sz="1100"/>
        </a:p>
        <a:p>
          <a:r>
            <a:rPr kumimoji="1" lang="ja-JP" altLang="en-US" sz="1100"/>
            <a:t>　　　　　</a:t>
          </a:r>
          <a:r>
            <a:rPr kumimoji="1" lang="en-US" altLang="ja-JP" sz="1100"/>
            <a:t>D</a:t>
          </a:r>
        </a:p>
        <a:p>
          <a:r>
            <a:rPr kumimoji="1" lang="ja-JP" altLang="en-US" sz="1100"/>
            <a:t>　</a:t>
          </a:r>
          <a:r>
            <a:rPr kumimoji="1" lang="en-US" altLang="ja-JP" sz="1100"/>
            <a:t>1,427</a:t>
          </a:r>
          <a:r>
            <a:rPr kumimoji="1" lang="ja-JP" altLang="en-US" sz="1100"/>
            <a:t>市区町村</a:t>
          </a:r>
          <a:endParaRPr kumimoji="1" lang="en-US" altLang="ja-JP" sz="1100"/>
        </a:p>
        <a:p>
          <a:r>
            <a:rPr kumimoji="1" lang="ja-JP" altLang="en-US" sz="1100"/>
            <a:t>（指定都市・中核市含む）</a:t>
          </a:r>
          <a:endParaRPr kumimoji="1" lang="en-US" altLang="ja-JP" sz="1100"/>
        </a:p>
        <a:p>
          <a:r>
            <a:rPr kumimoji="1" lang="en-US" altLang="ja-JP" sz="1100"/>
            <a:t>15,579</a:t>
          </a:r>
          <a:r>
            <a:rPr kumimoji="1" lang="ja-JP" altLang="en-US" sz="1100"/>
            <a:t>百万円</a:t>
          </a:r>
        </a:p>
      </xdr:txBody>
    </xdr:sp>
    <xdr:clientData/>
  </xdr:twoCellAnchor>
  <xdr:twoCellAnchor>
    <xdr:from>
      <xdr:col>29</xdr:col>
      <xdr:colOff>156883</xdr:colOff>
      <xdr:row>35</xdr:row>
      <xdr:rowOff>33617</xdr:rowOff>
    </xdr:from>
    <xdr:to>
      <xdr:col>38</xdr:col>
      <xdr:colOff>11205</xdr:colOff>
      <xdr:row>38</xdr:row>
      <xdr:rowOff>6724</xdr:rowOff>
    </xdr:to>
    <xdr:cxnSp macro="">
      <xdr:nvCxnSpPr>
        <xdr:cNvPr id="38" name="直線コネクタ 37"/>
        <xdr:cNvCxnSpPr/>
      </xdr:nvCxnSpPr>
      <xdr:spPr>
        <a:xfrm flipH="1">
          <a:off x="6006354" y="17694088"/>
          <a:ext cx="1669675" cy="84716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0</xdr:colOff>
      <xdr:row>35</xdr:row>
      <xdr:rowOff>0</xdr:rowOff>
    </xdr:from>
    <xdr:to>
      <xdr:col>41</xdr:col>
      <xdr:colOff>180016</xdr:colOff>
      <xdr:row>36</xdr:row>
      <xdr:rowOff>55628</xdr:rowOff>
    </xdr:to>
    <xdr:sp macro="" textlink="">
      <xdr:nvSpPr>
        <xdr:cNvPr id="43" name="テキスト ボックス 42"/>
        <xdr:cNvSpPr txBox="1"/>
      </xdr:nvSpPr>
      <xdr:spPr>
        <a:xfrm>
          <a:off x="7664824" y="17716500"/>
          <a:ext cx="785133" cy="3469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集計中</a:t>
          </a:r>
        </a:p>
      </xdr:txBody>
    </xdr:sp>
    <xdr:clientData/>
  </xdr:twoCellAnchor>
  <xdr:twoCellAnchor>
    <xdr:from>
      <xdr:col>38</xdr:col>
      <xdr:colOff>22412</xdr:colOff>
      <xdr:row>27</xdr:row>
      <xdr:rowOff>392207</xdr:rowOff>
    </xdr:from>
    <xdr:to>
      <xdr:col>42</xdr:col>
      <xdr:colOff>722</xdr:colOff>
      <xdr:row>29</xdr:row>
      <xdr:rowOff>44423</xdr:rowOff>
    </xdr:to>
    <xdr:sp macro="" textlink="">
      <xdr:nvSpPr>
        <xdr:cNvPr id="45" name="テキスト ボックス 44"/>
        <xdr:cNvSpPr txBox="1"/>
      </xdr:nvSpPr>
      <xdr:spPr>
        <a:xfrm>
          <a:off x="7687236" y="14197854"/>
          <a:ext cx="785133" cy="3469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集計中</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176"/>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6" width="2.25" customWidth="1"/>
    <col min="61" max="61" width="27.875" customWidth="1"/>
    <col min="62" max="62" width="12.25" customWidth="1"/>
  </cols>
  <sheetData>
    <row r="1" spans="1:50" ht="23.25" customHeight="1" x14ac:dyDescent="0.15">
      <c r="AP1" s="10"/>
      <c r="AQ1" s="10"/>
      <c r="AR1" s="10"/>
      <c r="AS1" s="10"/>
      <c r="AT1" s="10"/>
      <c r="AU1" s="10"/>
      <c r="AV1" s="10"/>
      <c r="AW1" s="2"/>
    </row>
    <row r="2" spans="1:50" ht="21.75" customHeight="1" thickBot="1" x14ac:dyDescent="0.2">
      <c r="A2" s="55"/>
      <c r="B2" s="55"/>
      <c r="C2" s="55"/>
      <c r="D2" s="55"/>
      <c r="E2" s="55"/>
      <c r="F2" s="55"/>
      <c r="G2" s="55"/>
      <c r="H2" s="55"/>
      <c r="I2" s="55"/>
      <c r="J2" s="55"/>
      <c r="K2" s="55"/>
      <c r="L2" s="55"/>
      <c r="M2" s="55"/>
      <c r="N2" s="55"/>
      <c r="O2" s="55"/>
      <c r="P2" s="55"/>
      <c r="Q2" s="55"/>
      <c r="R2" s="55"/>
      <c r="S2" s="55"/>
      <c r="T2" s="55"/>
      <c r="U2" s="55"/>
      <c r="V2" s="55"/>
      <c r="W2" s="55"/>
      <c r="X2" s="62" t="s">
        <v>0</v>
      </c>
      <c r="Y2" s="55"/>
      <c r="Z2" s="40"/>
      <c r="AA2" s="40"/>
      <c r="AB2" s="40"/>
      <c r="AC2" s="40"/>
      <c r="AD2" s="150">
        <v>2022</v>
      </c>
      <c r="AE2" s="150"/>
      <c r="AF2" s="150"/>
      <c r="AG2" s="150"/>
      <c r="AH2" s="150"/>
      <c r="AI2" s="64" t="s">
        <v>252</v>
      </c>
      <c r="AJ2" s="150" t="s">
        <v>586</v>
      </c>
      <c r="AK2" s="150"/>
      <c r="AL2" s="150"/>
      <c r="AM2" s="150"/>
      <c r="AN2" s="64" t="s">
        <v>252</v>
      </c>
      <c r="AO2" s="150">
        <v>21</v>
      </c>
      <c r="AP2" s="150"/>
      <c r="AQ2" s="150"/>
      <c r="AR2" s="65" t="s">
        <v>252</v>
      </c>
      <c r="AS2" s="151">
        <v>148</v>
      </c>
      <c r="AT2" s="151"/>
      <c r="AU2" s="151"/>
      <c r="AV2" s="64" t="str">
        <f>IF(AW2="","","-")</f>
        <v/>
      </c>
      <c r="AW2" s="152"/>
      <c r="AX2" s="152"/>
    </row>
    <row r="3" spans="1:50" ht="21" customHeight="1" thickBot="1" x14ac:dyDescent="0.2">
      <c r="A3" s="153" t="s">
        <v>558</v>
      </c>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22" t="s">
        <v>56</v>
      </c>
      <c r="AJ3" s="155" t="s">
        <v>566</v>
      </c>
      <c r="AK3" s="155"/>
      <c r="AL3" s="155"/>
      <c r="AM3" s="155"/>
      <c r="AN3" s="155"/>
      <c r="AO3" s="155"/>
      <c r="AP3" s="155"/>
      <c r="AQ3" s="155"/>
      <c r="AR3" s="155"/>
      <c r="AS3" s="155"/>
      <c r="AT3" s="155"/>
      <c r="AU3" s="155"/>
      <c r="AV3" s="155"/>
      <c r="AW3" s="155"/>
      <c r="AX3" s="23" t="s">
        <v>57</v>
      </c>
    </row>
    <row r="4" spans="1:50" ht="24.75" customHeight="1" x14ac:dyDescent="0.15">
      <c r="A4" s="125" t="s">
        <v>23</v>
      </c>
      <c r="B4" s="126"/>
      <c r="C4" s="126"/>
      <c r="D4" s="126"/>
      <c r="E4" s="126"/>
      <c r="F4" s="126"/>
      <c r="G4" s="127" t="s">
        <v>650</v>
      </c>
      <c r="H4" s="128"/>
      <c r="I4" s="128"/>
      <c r="J4" s="128"/>
      <c r="K4" s="128"/>
      <c r="L4" s="128"/>
      <c r="M4" s="128"/>
      <c r="N4" s="128"/>
      <c r="O4" s="128"/>
      <c r="P4" s="128"/>
      <c r="Q4" s="128"/>
      <c r="R4" s="128"/>
      <c r="S4" s="128"/>
      <c r="T4" s="128"/>
      <c r="U4" s="128"/>
      <c r="V4" s="128"/>
      <c r="W4" s="128"/>
      <c r="X4" s="128"/>
      <c r="Y4" s="129" t="s">
        <v>1</v>
      </c>
      <c r="Z4" s="130"/>
      <c r="AA4" s="130"/>
      <c r="AB4" s="130"/>
      <c r="AC4" s="130"/>
      <c r="AD4" s="131"/>
      <c r="AE4" s="132" t="s">
        <v>567</v>
      </c>
      <c r="AF4" s="133"/>
      <c r="AG4" s="133"/>
      <c r="AH4" s="133"/>
      <c r="AI4" s="133"/>
      <c r="AJ4" s="133"/>
      <c r="AK4" s="133"/>
      <c r="AL4" s="133"/>
      <c r="AM4" s="133"/>
      <c r="AN4" s="133"/>
      <c r="AO4" s="133"/>
      <c r="AP4" s="134"/>
      <c r="AQ4" s="135" t="s">
        <v>2</v>
      </c>
      <c r="AR4" s="130"/>
      <c r="AS4" s="130"/>
      <c r="AT4" s="130"/>
      <c r="AU4" s="130"/>
      <c r="AV4" s="130"/>
      <c r="AW4" s="130"/>
      <c r="AX4" s="136"/>
    </row>
    <row r="5" spans="1:50" ht="30" customHeight="1" x14ac:dyDescent="0.15">
      <c r="A5" s="137" t="s">
        <v>59</v>
      </c>
      <c r="B5" s="138"/>
      <c r="C5" s="138"/>
      <c r="D5" s="138"/>
      <c r="E5" s="138"/>
      <c r="F5" s="139"/>
      <c r="G5" s="140" t="s">
        <v>347</v>
      </c>
      <c r="H5" s="141"/>
      <c r="I5" s="141"/>
      <c r="J5" s="141"/>
      <c r="K5" s="141"/>
      <c r="L5" s="141"/>
      <c r="M5" s="142" t="s">
        <v>58</v>
      </c>
      <c r="N5" s="143"/>
      <c r="O5" s="143"/>
      <c r="P5" s="143"/>
      <c r="Q5" s="143"/>
      <c r="R5" s="144"/>
      <c r="S5" s="145" t="s">
        <v>355</v>
      </c>
      <c r="T5" s="141"/>
      <c r="U5" s="141"/>
      <c r="V5" s="141"/>
      <c r="W5" s="141"/>
      <c r="X5" s="146"/>
      <c r="Y5" s="147" t="s">
        <v>3</v>
      </c>
      <c r="Z5" s="148"/>
      <c r="AA5" s="148"/>
      <c r="AB5" s="148"/>
      <c r="AC5" s="148"/>
      <c r="AD5" s="149"/>
      <c r="AE5" s="172" t="s">
        <v>568</v>
      </c>
      <c r="AF5" s="172"/>
      <c r="AG5" s="172"/>
      <c r="AH5" s="172"/>
      <c r="AI5" s="172"/>
      <c r="AJ5" s="172"/>
      <c r="AK5" s="172"/>
      <c r="AL5" s="172"/>
      <c r="AM5" s="172"/>
      <c r="AN5" s="172"/>
      <c r="AO5" s="172"/>
      <c r="AP5" s="173"/>
      <c r="AQ5" s="174" t="s">
        <v>570</v>
      </c>
      <c r="AR5" s="175"/>
      <c r="AS5" s="175"/>
      <c r="AT5" s="175"/>
      <c r="AU5" s="175"/>
      <c r="AV5" s="175"/>
      <c r="AW5" s="175"/>
      <c r="AX5" s="176"/>
    </row>
    <row r="6" spans="1:50" ht="39" customHeight="1" x14ac:dyDescent="0.15">
      <c r="A6" s="177" t="s">
        <v>4</v>
      </c>
      <c r="B6" s="178"/>
      <c r="C6" s="178"/>
      <c r="D6" s="178"/>
      <c r="E6" s="178"/>
      <c r="F6" s="178"/>
      <c r="G6" s="179" t="str">
        <f>入力規則等!F39</f>
        <v>年金特別会計子ども・子育て支援勘定</v>
      </c>
      <c r="H6" s="180"/>
      <c r="I6" s="180"/>
      <c r="J6" s="180"/>
      <c r="K6" s="180"/>
      <c r="L6" s="180"/>
      <c r="M6" s="180"/>
      <c r="N6" s="180"/>
      <c r="O6" s="180"/>
      <c r="P6" s="180"/>
      <c r="Q6" s="180"/>
      <c r="R6" s="180"/>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c r="AV6" s="180"/>
      <c r="AW6" s="180"/>
      <c r="AX6" s="181"/>
    </row>
    <row r="7" spans="1:50" ht="131.25" customHeight="1" x14ac:dyDescent="0.15">
      <c r="A7" s="156" t="s">
        <v>20</v>
      </c>
      <c r="B7" s="157"/>
      <c r="C7" s="157"/>
      <c r="D7" s="157"/>
      <c r="E7" s="157"/>
      <c r="F7" s="158"/>
      <c r="G7" s="182" t="s">
        <v>653</v>
      </c>
      <c r="H7" s="183"/>
      <c r="I7" s="183"/>
      <c r="J7" s="183"/>
      <c r="K7" s="183"/>
      <c r="L7" s="183"/>
      <c r="M7" s="183"/>
      <c r="N7" s="183"/>
      <c r="O7" s="183"/>
      <c r="P7" s="183"/>
      <c r="Q7" s="183"/>
      <c r="R7" s="183"/>
      <c r="S7" s="183"/>
      <c r="T7" s="183"/>
      <c r="U7" s="183"/>
      <c r="V7" s="183"/>
      <c r="W7" s="183"/>
      <c r="X7" s="184"/>
      <c r="Y7" s="185" t="s">
        <v>238</v>
      </c>
      <c r="Z7" s="186"/>
      <c r="AA7" s="186"/>
      <c r="AB7" s="186"/>
      <c r="AC7" s="186"/>
      <c r="AD7" s="187"/>
      <c r="AE7" s="188" t="s">
        <v>664</v>
      </c>
      <c r="AF7" s="189"/>
      <c r="AG7" s="189"/>
      <c r="AH7" s="189"/>
      <c r="AI7" s="189"/>
      <c r="AJ7" s="189"/>
      <c r="AK7" s="189"/>
      <c r="AL7" s="189"/>
      <c r="AM7" s="189"/>
      <c r="AN7" s="189"/>
      <c r="AO7" s="189"/>
      <c r="AP7" s="189"/>
      <c r="AQ7" s="189"/>
      <c r="AR7" s="189"/>
      <c r="AS7" s="189"/>
      <c r="AT7" s="189"/>
      <c r="AU7" s="189"/>
      <c r="AV7" s="189"/>
      <c r="AW7" s="189"/>
      <c r="AX7" s="190"/>
    </row>
    <row r="8" spans="1:50" ht="53.25" customHeight="1" x14ac:dyDescent="0.15">
      <c r="A8" s="156" t="s">
        <v>173</v>
      </c>
      <c r="B8" s="157"/>
      <c r="C8" s="157"/>
      <c r="D8" s="157"/>
      <c r="E8" s="157"/>
      <c r="F8" s="158"/>
      <c r="G8" s="159" t="str">
        <f>入力規則等!A27</f>
        <v>子ども・若者育成支援、少子化社会対策、男女共同参画</v>
      </c>
      <c r="H8" s="160"/>
      <c r="I8" s="160"/>
      <c r="J8" s="160"/>
      <c r="K8" s="160"/>
      <c r="L8" s="160"/>
      <c r="M8" s="160"/>
      <c r="N8" s="160"/>
      <c r="O8" s="160"/>
      <c r="P8" s="160"/>
      <c r="Q8" s="160"/>
      <c r="R8" s="160"/>
      <c r="S8" s="160"/>
      <c r="T8" s="160"/>
      <c r="U8" s="160"/>
      <c r="V8" s="160"/>
      <c r="W8" s="160"/>
      <c r="X8" s="161"/>
      <c r="Y8" s="162" t="s">
        <v>174</v>
      </c>
      <c r="Z8" s="163"/>
      <c r="AA8" s="163"/>
      <c r="AB8" s="163"/>
      <c r="AC8" s="163"/>
      <c r="AD8" s="164"/>
      <c r="AE8" s="165" t="str">
        <f>入力規則等!K13</f>
        <v>社会保障</v>
      </c>
      <c r="AF8" s="160"/>
      <c r="AG8" s="160"/>
      <c r="AH8" s="160"/>
      <c r="AI8" s="160"/>
      <c r="AJ8" s="160"/>
      <c r="AK8" s="160"/>
      <c r="AL8" s="160"/>
      <c r="AM8" s="160"/>
      <c r="AN8" s="160"/>
      <c r="AO8" s="160"/>
      <c r="AP8" s="160"/>
      <c r="AQ8" s="160"/>
      <c r="AR8" s="160"/>
      <c r="AS8" s="160"/>
      <c r="AT8" s="160"/>
      <c r="AU8" s="160"/>
      <c r="AV8" s="160"/>
      <c r="AW8" s="160"/>
      <c r="AX8" s="166"/>
    </row>
    <row r="9" spans="1:50" ht="79.5" customHeight="1" x14ac:dyDescent="0.15">
      <c r="A9" s="167" t="s">
        <v>21</v>
      </c>
      <c r="B9" s="168"/>
      <c r="C9" s="168"/>
      <c r="D9" s="168"/>
      <c r="E9" s="168"/>
      <c r="F9" s="168"/>
      <c r="G9" s="169" t="s">
        <v>654</v>
      </c>
      <c r="H9" s="170"/>
      <c r="I9" s="170"/>
      <c r="J9" s="170"/>
      <c r="K9" s="170"/>
      <c r="L9" s="170"/>
      <c r="M9" s="170"/>
      <c r="N9" s="170"/>
      <c r="O9" s="170"/>
      <c r="P9" s="170"/>
      <c r="Q9" s="170"/>
      <c r="R9" s="170"/>
      <c r="S9" s="170"/>
      <c r="T9" s="170"/>
      <c r="U9" s="170"/>
      <c r="V9" s="170"/>
      <c r="W9" s="170"/>
      <c r="X9" s="170"/>
      <c r="Y9" s="170"/>
      <c r="Z9" s="170"/>
      <c r="AA9" s="170"/>
      <c r="AB9" s="170"/>
      <c r="AC9" s="170"/>
      <c r="AD9" s="170"/>
      <c r="AE9" s="170"/>
      <c r="AF9" s="170"/>
      <c r="AG9" s="170"/>
      <c r="AH9" s="170"/>
      <c r="AI9" s="170"/>
      <c r="AJ9" s="170"/>
      <c r="AK9" s="170"/>
      <c r="AL9" s="170"/>
      <c r="AM9" s="170"/>
      <c r="AN9" s="170"/>
      <c r="AO9" s="170"/>
      <c r="AP9" s="170"/>
      <c r="AQ9" s="170"/>
      <c r="AR9" s="170"/>
      <c r="AS9" s="170"/>
      <c r="AT9" s="170"/>
      <c r="AU9" s="170"/>
      <c r="AV9" s="170"/>
      <c r="AW9" s="170"/>
      <c r="AX9" s="171"/>
    </row>
    <row r="10" spans="1:50" ht="159.75" customHeight="1" x14ac:dyDescent="0.15">
      <c r="A10" s="212" t="s">
        <v>27</v>
      </c>
      <c r="B10" s="213"/>
      <c r="C10" s="213"/>
      <c r="D10" s="213"/>
      <c r="E10" s="213"/>
      <c r="F10" s="213"/>
      <c r="G10" s="214" t="s">
        <v>645</v>
      </c>
      <c r="H10" s="215"/>
      <c r="I10" s="215"/>
      <c r="J10" s="215"/>
      <c r="K10" s="215"/>
      <c r="L10" s="215"/>
      <c r="M10" s="215"/>
      <c r="N10" s="215"/>
      <c r="O10" s="215"/>
      <c r="P10" s="215"/>
      <c r="Q10" s="215"/>
      <c r="R10" s="215"/>
      <c r="S10" s="215"/>
      <c r="T10" s="215"/>
      <c r="U10" s="215"/>
      <c r="V10" s="215"/>
      <c r="W10" s="215"/>
      <c r="X10" s="215"/>
      <c r="Y10" s="215"/>
      <c r="Z10" s="215"/>
      <c r="AA10" s="215"/>
      <c r="AB10" s="215"/>
      <c r="AC10" s="215"/>
      <c r="AD10" s="215"/>
      <c r="AE10" s="215"/>
      <c r="AF10" s="215"/>
      <c r="AG10" s="215"/>
      <c r="AH10" s="215"/>
      <c r="AI10" s="215"/>
      <c r="AJ10" s="215"/>
      <c r="AK10" s="215"/>
      <c r="AL10" s="215"/>
      <c r="AM10" s="215"/>
      <c r="AN10" s="215"/>
      <c r="AO10" s="215"/>
      <c r="AP10" s="215"/>
      <c r="AQ10" s="215"/>
      <c r="AR10" s="215"/>
      <c r="AS10" s="215"/>
      <c r="AT10" s="215"/>
      <c r="AU10" s="215"/>
      <c r="AV10" s="215"/>
      <c r="AW10" s="215"/>
      <c r="AX10" s="216"/>
    </row>
    <row r="11" spans="1:50" ht="42" customHeight="1" x14ac:dyDescent="0.15">
      <c r="A11" s="212" t="s">
        <v>5</v>
      </c>
      <c r="B11" s="213"/>
      <c r="C11" s="213"/>
      <c r="D11" s="213"/>
      <c r="E11" s="213"/>
      <c r="F11" s="217"/>
      <c r="G11" s="218" t="str">
        <f>入力規則等!P10</f>
        <v>補助、負担</v>
      </c>
      <c r="H11" s="219"/>
      <c r="I11" s="219"/>
      <c r="J11" s="219"/>
      <c r="K11" s="219"/>
      <c r="L11" s="219"/>
      <c r="M11" s="219"/>
      <c r="N11" s="219"/>
      <c r="O11" s="219"/>
      <c r="P11" s="219"/>
      <c r="Q11" s="219"/>
      <c r="R11" s="219"/>
      <c r="S11" s="219"/>
      <c r="T11" s="219"/>
      <c r="U11" s="219"/>
      <c r="V11" s="219"/>
      <c r="W11" s="219"/>
      <c r="X11" s="219"/>
      <c r="Y11" s="219"/>
      <c r="Z11" s="219"/>
      <c r="AA11" s="219"/>
      <c r="AB11" s="219"/>
      <c r="AC11" s="219"/>
      <c r="AD11" s="219"/>
      <c r="AE11" s="219"/>
      <c r="AF11" s="219"/>
      <c r="AG11" s="219"/>
      <c r="AH11" s="219"/>
      <c r="AI11" s="219"/>
      <c r="AJ11" s="219"/>
      <c r="AK11" s="219"/>
      <c r="AL11" s="219"/>
      <c r="AM11" s="219"/>
      <c r="AN11" s="219"/>
      <c r="AO11" s="219"/>
      <c r="AP11" s="219"/>
      <c r="AQ11" s="219"/>
      <c r="AR11" s="219"/>
      <c r="AS11" s="219"/>
      <c r="AT11" s="219"/>
      <c r="AU11" s="219"/>
      <c r="AV11" s="219"/>
      <c r="AW11" s="219"/>
      <c r="AX11" s="220"/>
    </row>
    <row r="12" spans="1:50" ht="21" customHeight="1" x14ac:dyDescent="0.15">
      <c r="A12" s="221" t="s">
        <v>22</v>
      </c>
      <c r="B12" s="222"/>
      <c r="C12" s="222"/>
      <c r="D12" s="222"/>
      <c r="E12" s="222"/>
      <c r="F12" s="223"/>
      <c r="G12" s="228"/>
      <c r="H12" s="229"/>
      <c r="I12" s="229"/>
      <c r="J12" s="229"/>
      <c r="K12" s="229"/>
      <c r="L12" s="229"/>
      <c r="M12" s="229"/>
      <c r="N12" s="229"/>
      <c r="O12" s="229"/>
      <c r="P12" s="200" t="s">
        <v>384</v>
      </c>
      <c r="Q12" s="201"/>
      <c r="R12" s="201"/>
      <c r="S12" s="201"/>
      <c r="T12" s="201"/>
      <c r="U12" s="201"/>
      <c r="V12" s="230"/>
      <c r="W12" s="200" t="s">
        <v>536</v>
      </c>
      <c r="X12" s="201"/>
      <c r="Y12" s="201"/>
      <c r="Z12" s="201"/>
      <c r="AA12" s="201"/>
      <c r="AB12" s="201"/>
      <c r="AC12" s="230"/>
      <c r="AD12" s="200" t="s">
        <v>538</v>
      </c>
      <c r="AE12" s="201"/>
      <c r="AF12" s="201"/>
      <c r="AG12" s="201"/>
      <c r="AH12" s="201"/>
      <c r="AI12" s="201"/>
      <c r="AJ12" s="230"/>
      <c r="AK12" s="200" t="s">
        <v>550</v>
      </c>
      <c r="AL12" s="201"/>
      <c r="AM12" s="201"/>
      <c r="AN12" s="201"/>
      <c r="AO12" s="201"/>
      <c r="AP12" s="201"/>
      <c r="AQ12" s="230"/>
      <c r="AR12" s="200" t="s">
        <v>551</v>
      </c>
      <c r="AS12" s="201"/>
      <c r="AT12" s="201"/>
      <c r="AU12" s="201"/>
      <c r="AV12" s="201"/>
      <c r="AW12" s="201"/>
      <c r="AX12" s="202"/>
    </row>
    <row r="13" spans="1:50" ht="21" customHeight="1" x14ac:dyDescent="0.15">
      <c r="A13" s="224"/>
      <c r="B13" s="225"/>
      <c r="C13" s="225"/>
      <c r="D13" s="225"/>
      <c r="E13" s="225"/>
      <c r="F13" s="226"/>
      <c r="G13" s="244" t="s">
        <v>6</v>
      </c>
      <c r="H13" s="245"/>
      <c r="I13" s="203" t="s">
        <v>7</v>
      </c>
      <c r="J13" s="204"/>
      <c r="K13" s="204"/>
      <c r="L13" s="204"/>
      <c r="M13" s="204"/>
      <c r="N13" s="204"/>
      <c r="O13" s="205"/>
      <c r="P13" s="194">
        <v>1185161</v>
      </c>
      <c r="Q13" s="195"/>
      <c r="R13" s="195"/>
      <c r="S13" s="195"/>
      <c r="T13" s="195"/>
      <c r="U13" s="195"/>
      <c r="V13" s="196"/>
      <c r="W13" s="194">
        <v>1474353</v>
      </c>
      <c r="X13" s="195"/>
      <c r="Y13" s="195"/>
      <c r="Z13" s="195"/>
      <c r="AA13" s="195"/>
      <c r="AB13" s="195"/>
      <c r="AC13" s="196"/>
      <c r="AD13" s="194">
        <v>1529939</v>
      </c>
      <c r="AE13" s="195"/>
      <c r="AF13" s="195"/>
      <c r="AG13" s="195"/>
      <c r="AH13" s="195"/>
      <c r="AI13" s="195"/>
      <c r="AJ13" s="196"/>
      <c r="AK13" s="194">
        <v>1626519</v>
      </c>
      <c r="AL13" s="195"/>
      <c r="AM13" s="195"/>
      <c r="AN13" s="195"/>
      <c r="AO13" s="195"/>
      <c r="AP13" s="195"/>
      <c r="AQ13" s="196"/>
      <c r="AR13" s="206" t="s">
        <v>671</v>
      </c>
      <c r="AS13" s="207"/>
      <c r="AT13" s="207"/>
      <c r="AU13" s="207"/>
      <c r="AV13" s="207"/>
      <c r="AW13" s="207"/>
      <c r="AX13" s="208"/>
    </row>
    <row r="14" spans="1:50" ht="21" customHeight="1" x14ac:dyDescent="0.15">
      <c r="A14" s="224"/>
      <c r="B14" s="225"/>
      <c r="C14" s="225"/>
      <c r="D14" s="225"/>
      <c r="E14" s="225"/>
      <c r="F14" s="226"/>
      <c r="G14" s="246"/>
      <c r="H14" s="247"/>
      <c r="I14" s="191" t="s">
        <v>8</v>
      </c>
      <c r="J14" s="209"/>
      <c r="K14" s="209"/>
      <c r="L14" s="209"/>
      <c r="M14" s="209"/>
      <c r="N14" s="209"/>
      <c r="O14" s="210"/>
      <c r="P14" s="194">
        <v>16132</v>
      </c>
      <c r="Q14" s="195"/>
      <c r="R14" s="195"/>
      <c r="S14" s="195"/>
      <c r="T14" s="195"/>
      <c r="U14" s="195"/>
      <c r="V14" s="196"/>
      <c r="W14" s="194">
        <v>1185</v>
      </c>
      <c r="X14" s="195"/>
      <c r="Y14" s="195"/>
      <c r="Z14" s="195"/>
      <c r="AA14" s="195"/>
      <c r="AB14" s="195"/>
      <c r="AC14" s="196"/>
      <c r="AD14" s="194">
        <v>89896</v>
      </c>
      <c r="AE14" s="195"/>
      <c r="AF14" s="195"/>
      <c r="AG14" s="195"/>
      <c r="AH14" s="195"/>
      <c r="AI14" s="195"/>
      <c r="AJ14" s="196"/>
      <c r="AK14" s="194" t="s">
        <v>663</v>
      </c>
      <c r="AL14" s="195"/>
      <c r="AM14" s="195"/>
      <c r="AN14" s="195"/>
      <c r="AO14" s="195"/>
      <c r="AP14" s="195"/>
      <c r="AQ14" s="196"/>
      <c r="AR14" s="250"/>
      <c r="AS14" s="250"/>
      <c r="AT14" s="250"/>
      <c r="AU14" s="250"/>
      <c r="AV14" s="250"/>
      <c r="AW14" s="250"/>
      <c r="AX14" s="251"/>
    </row>
    <row r="15" spans="1:50" ht="21" customHeight="1" x14ac:dyDescent="0.15">
      <c r="A15" s="224"/>
      <c r="B15" s="225"/>
      <c r="C15" s="225"/>
      <c r="D15" s="225"/>
      <c r="E15" s="225"/>
      <c r="F15" s="226"/>
      <c r="G15" s="246"/>
      <c r="H15" s="247"/>
      <c r="I15" s="191" t="s">
        <v>47</v>
      </c>
      <c r="J15" s="192"/>
      <c r="K15" s="192"/>
      <c r="L15" s="192"/>
      <c r="M15" s="192"/>
      <c r="N15" s="192"/>
      <c r="O15" s="193"/>
      <c r="P15" s="194" t="s">
        <v>631</v>
      </c>
      <c r="Q15" s="195"/>
      <c r="R15" s="195"/>
      <c r="S15" s="195"/>
      <c r="T15" s="195"/>
      <c r="U15" s="195"/>
      <c r="V15" s="196"/>
      <c r="W15" s="194" t="s">
        <v>631</v>
      </c>
      <c r="X15" s="195"/>
      <c r="Y15" s="195"/>
      <c r="Z15" s="195"/>
      <c r="AA15" s="195"/>
      <c r="AB15" s="195"/>
      <c r="AC15" s="196"/>
      <c r="AD15" s="194" t="s">
        <v>631</v>
      </c>
      <c r="AE15" s="195"/>
      <c r="AF15" s="195"/>
      <c r="AG15" s="195"/>
      <c r="AH15" s="195"/>
      <c r="AI15" s="195"/>
      <c r="AJ15" s="196"/>
      <c r="AK15" s="194">
        <v>74306</v>
      </c>
      <c r="AL15" s="195"/>
      <c r="AM15" s="195"/>
      <c r="AN15" s="195"/>
      <c r="AO15" s="195"/>
      <c r="AP15" s="195"/>
      <c r="AQ15" s="196"/>
      <c r="AR15" s="194" t="s">
        <v>671</v>
      </c>
      <c r="AS15" s="195"/>
      <c r="AT15" s="195"/>
      <c r="AU15" s="195"/>
      <c r="AV15" s="195"/>
      <c r="AW15" s="195"/>
      <c r="AX15" s="211"/>
    </row>
    <row r="16" spans="1:50" ht="21" customHeight="1" x14ac:dyDescent="0.15">
      <c r="A16" s="224"/>
      <c r="B16" s="225"/>
      <c r="C16" s="225"/>
      <c r="D16" s="225"/>
      <c r="E16" s="225"/>
      <c r="F16" s="226"/>
      <c r="G16" s="246"/>
      <c r="H16" s="247"/>
      <c r="I16" s="191" t="s">
        <v>48</v>
      </c>
      <c r="J16" s="192"/>
      <c r="K16" s="192"/>
      <c r="L16" s="192"/>
      <c r="M16" s="192"/>
      <c r="N16" s="192"/>
      <c r="O16" s="193"/>
      <c r="P16" s="194" t="s">
        <v>631</v>
      </c>
      <c r="Q16" s="195"/>
      <c r="R16" s="195"/>
      <c r="S16" s="195"/>
      <c r="T16" s="195"/>
      <c r="U16" s="195"/>
      <c r="V16" s="196"/>
      <c r="W16" s="194" t="s">
        <v>631</v>
      </c>
      <c r="X16" s="195"/>
      <c r="Y16" s="195"/>
      <c r="Z16" s="195"/>
      <c r="AA16" s="195"/>
      <c r="AB16" s="195"/>
      <c r="AC16" s="196"/>
      <c r="AD16" s="194">
        <v>-74306</v>
      </c>
      <c r="AE16" s="195"/>
      <c r="AF16" s="195"/>
      <c r="AG16" s="195"/>
      <c r="AH16" s="195"/>
      <c r="AI16" s="195"/>
      <c r="AJ16" s="196"/>
      <c r="AK16" s="194" t="s">
        <v>663</v>
      </c>
      <c r="AL16" s="195"/>
      <c r="AM16" s="195"/>
      <c r="AN16" s="195"/>
      <c r="AO16" s="195"/>
      <c r="AP16" s="195"/>
      <c r="AQ16" s="196"/>
      <c r="AR16" s="197"/>
      <c r="AS16" s="198"/>
      <c r="AT16" s="198"/>
      <c r="AU16" s="198"/>
      <c r="AV16" s="198"/>
      <c r="AW16" s="198"/>
      <c r="AX16" s="199"/>
    </row>
    <row r="17" spans="1:50" ht="24.75" customHeight="1" x14ac:dyDescent="0.15">
      <c r="A17" s="224"/>
      <c r="B17" s="225"/>
      <c r="C17" s="225"/>
      <c r="D17" s="225"/>
      <c r="E17" s="225"/>
      <c r="F17" s="226"/>
      <c r="G17" s="246"/>
      <c r="H17" s="247"/>
      <c r="I17" s="191" t="s">
        <v>46</v>
      </c>
      <c r="J17" s="209"/>
      <c r="K17" s="209"/>
      <c r="L17" s="209"/>
      <c r="M17" s="209"/>
      <c r="N17" s="209"/>
      <c r="O17" s="210"/>
      <c r="P17" s="194" t="s">
        <v>631</v>
      </c>
      <c r="Q17" s="195"/>
      <c r="R17" s="195"/>
      <c r="S17" s="195"/>
      <c r="T17" s="195"/>
      <c r="U17" s="195"/>
      <c r="V17" s="196"/>
      <c r="W17" s="194" t="s">
        <v>631</v>
      </c>
      <c r="X17" s="195"/>
      <c r="Y17" s="195"/>
      <c r="Z17" s="195"/>
      <c r="AA17" s="195"/>
      <c r="AB17" s="195"/>
      <c r="AC17" s="196"/>
      <c r="AD17" s="194" t="s">
        <v>631</v>
      </c>
      <c r="AE17" s="195"/>
      <c r="AF17" s="195"/>
      <c r="AG17" s="195"/>
      <c r="AH17" s="195"/>
      <c r="AI17" s="195"/>
      <c r="AJ17" s="196"/>
      <c r="AK17" s="194" t="s">
        <v>663</v>
      </c>
      <c r="AL17" s="195"/>
      <c r="AM17" s="195"/>
      <c r="AN17" s="195"/>
      <c r="AO17" s="195"/>
      <c r="AP17" s="195"/>
      <c r="AQ17" s="196"/>
      <c r="AR17" s="242"/>
      <c r="AS17" s="242"/>
      <c r="AT17" s="242"/>
      <c r="AU17" s="242"/>
      <c r="AV17" s="242"/>
      <c r="AW17" s="242"/>
      <c r="AX17" s="243"/>
    </row>
    <row r="18" spans="1:50" ht="24.75" customHeight="1" x14ac:dyDescent="0.15">
      <c r="A18" s="224"/>
      <c r="B18" s="225"/>
      <c r="C18" s="225"/>
      <c r="D18" s="225"/>
      <c r="E18" s="225"/>
      <c r="F18" s="226"/>
      <c r="G18" s="248"/>
      <c r="H18" s="249"/>
      <c r="I18" s="235" t="s">
        <v>18</v>
      </c>
      <c r="J18" s="236"/>
      <c r="K18" s="236"/>
      <c r="L18" s="236"/>
      <c r="M18" s="236"/>
      <c r="N18" s="236"/>
      <c r="O18" s="237"/>
      <c r="P18" s="238">
        <f>SUM(P13:V17)</f>
        <v>1201293</v>
      </c>
      <c r="Q18" s="239"/>
      <c r="R18" s="239"/>
      <c r="S18" s="239"/>
      <c r="T18" s="239"/>
      <c r="U18" s="239"/>
      <c r="V18" s="240"/>
      <c r="W18" s="238">
        <f>SUM(W13:AC17)</f>
        <v>1475538</v>
      </c>
      <c r="X18" s="239"/>
      <c r="Y18" s="239"/>
      <c r="Z18" s="239"/>
      <c r="AA18" s="239"/>
      <c r="AB18" s="239"/>
      <c r="AC18" s="240"/>
      <c r="AD18" s="238">
        <f>SUM(AD13:AJ17)</f>
        <v>1545529</v>
      </c>
      <c r="AE18" s="239"/>
      <c r="AF18" s="239"/>
      <c r="AG18" s="239"/>
      <c r="AH18" s="239"/>
      <c r="AI18" s="239"/>
      <c r="AJ18" s="240"/>
      <c r="AK18" s="238">
        <f>SUM(AK13:AQ17)</f>
        <v>1700825</v>
      </c>
      <c r="AL18" s="239"/>
      <c r="AM18" s="239"/>
      <c r="AN18" s="239"/>
      <c r="AO18" s="239"/>
      <c r="AP18" s="239"/>
      <c r="AQ18" s="240"/>
      <c r="AR18" s="238">
        <f>SUM(AR13:AX17)</f>
        <v>0</v>
      </c>
      <c r="AS18" s="239"/>
      <c r="AT18" s="239"/>
      <c r="AU18" s="239"/>
      <c r="AV18" s="239"/>
      <c r="AW18" s="239"/>
      <c r="AX18" s="241"/>
    </row>
    <row r="19" spans="1:50" ht="24.75" customHeight="1" x14ac:dyDescent="0.15">
      <c r="A19" s="224"/>
      <c r="B19" s="225"/>
      <c r="C19" s="225"/>
      <c r="D19" s="225"/>
      <c r="E19" s="225"/>
      <c r="F19" s="226"/>
      <c r="G19" s="231" t="s">
        <v>9</v>
      </c>
      <c r="H19" s="232"/>
      <c r="I19" s="232"/>
      <c r="J19" s="232"/>
      <c r="K19" s="232"/>
      <c r="L19" s="232"/>
      <c r="M19" s="232"/>
      <c r="N19" s="232"/>
      <c r="O19" s="232"/>
      <c r="P19" s="194">
        <v>1194170</v>
      </c>
      <c r="Q19" s="195"/>
      <c r="R19" s="195"/>
      <c r="S19" s="195"/>
      <c r="T19" s="195"/>
      <c r="U19" s="195"/>
      <c r="V19" s="196"/>
      <c r="W19" s="194">
        <v>1440276</v>
      </c>
      <c r="X19" s="195"/>
      <c r="Y19" s="195"/>
      <c r="Z19" s="195"/>
      <c r="AA19" s="195"/>
      <c r="AB19" s="195"/>
      <c r="AC19" s="196"/>
      <c r="AD19" s="194">
        <v>1501903</v>
      </c>
      <c r="AE19" s="195"/>
      <c r="AF19" s="195"/>
      <c r="AG19" s="195"/>
      <c r="AH19" s="195"/>
      <c r="AI19" s="195"/>
      <c r="AJ19" s="196"/>
      <c r="AK19" s="233"/>
      <c r="AL19" s="233"/>
      <c r="AM19" s="233"/>
      <c r="AN19" s="233"/>
      <c r="AO19" s="233"/>
      <c r="AP19" s="233"/>
      <c r="AQ19" s="233"/>
      <c r="AR19" s="233"/>
      <c r="AS19" s="233"/>
      <c r="AT19" s="233"/>
      <c r="AU19" s="233"/>
      <c r="AV19" s="233"/>
      <c r="AW19" s="233"/>
      <c r="AX19" s="234"/>
    </row>
    <row r="20" spans="1:50" ht="24.75" customHeight="1" x14ac:dyDescent="0.15">
      <c r="A20" s="224"/>
      <c r="B20" s="225"/>
      <c r="C20" s="225"/>
      <c r="D20" s="225"/>
      <c r="E20" s="225"/>
      <c r="F20" s="226"/>
      <c r="G20" s="231" t="s">
        <v>10</v>
      </c>
      <c r="H20" s="232"/>
      <c r="I20" s="232"/>
      <c r="J20" s="232"/>
      <c r="K20" s="232"/>
      <c r="L20" s="232"/>
      <c r="M20" s="232"/>
      <c r="N20" s="232"/>
      <c r="O20" s="232"/>
      <c r="P20" s="270">
        <f>IF(P18=0, "-", SUM(P19)/P18)</f>
        <v>0.99407055564296143</v>
      </c>
      <c r="Q20" s="270"/>
      <c r="R20" s="270"/>
      <c r="S20" s="270"/>
      <c r="T20" s="270"/>
      <c r="U20" s="270"/>
      <c r="V20" s="270"/>
      <c r="W20" s="270">
        <f>IF(W18=0, "-", SUM(W19)/W18)</f>
        <v>0.97610227591563214</v>
      </c>
      <c r="X20" s="270"/>
      <c r="Y20" s="270"/>
      <c r="Z20" s="270"/>
      <c r="AA20" s="270"/>
      <c r="AB20" s="270"/>
      <c r="AC20" s="270"/>
      <c r="AD20" s="270">
        <f>IF(AD18=0, "-", SUM(AD19)/AD18)</f>
        <v>0.97177277165294218</v>
      </c>
      <c r="AE20" s="270"/>
      <c r="AF20" s="270"/>
      <c r="AG20" s="270"/>
      <c r="AH20" s="270"/>
      <c r="AI20" s="270"/>
      <c r="AJ20" s="270"/>
      <c r="AK20" s="233"/>
      <c r="AL20" s="233"/>
      <c r="AM20" s="233"/>
      <c r="AN20" s="233"/>
      <c r="AO20" s="233"/>
      <c r="AP20" s="233"/>
      <c r="AQ20" s="271"/>
      <c r="AR20" s="271"/>
      <c r="AS20" s="271"/>
      <c r="AT20" s="271"/>
      <c r="AU20" s="233"/>
      <c r="AV20" s="233"/>
      <c r="AW20" s="233"/>
      <c r="AX20" s="234"/>
    </row>
    <row r="21" spans="1:50" ht="25.5" customHeight="1" x14ac:dyDescent="0.15">
      <c r="A21" s="167"/>
      <c r="B21" s="168"/>
      <c r="C21" s="168"/>
      <c r="D21" s="168"/>
      <c r="E21" s="168"/>
      <c r="F21" s="227"/>
      <c r="G21" s="268" t="s">
        <v>213</v>
      </c>
      <c r="H21" s="269"/>
      <c r="I21" s="269"/>
      <c r="J21" s="269"/>
      <c r="K21" s="269"/>
      <c r="L21" s="269"/>
      <c r="M21" s="269"/>
      <c r="N21" s="269"/>
      <c r="O21" s="269"/>
      <c r="P21" s="270">
        <f>IF(P19=0, "-", SUM(P19)/SUM(P13,P14))</f>
        <v>0.99407055564296143</v>
      </c>
      <c r="Q21" s="270"/>
      <c r="R21" s="270"/>
      <c r="S21" s="270"/>
      <c r="T21" s="270"/>
      <c r="U21" s="270"/>
      <c r="V21" s="270"/>
      <c r="W21" s="270">
        <f>IF(W19=0, "-", SUM(W19)/SUM(W13,W14))</f>
        <v>0.97610227591563214</v>
      </c>
      <c r="X21" s="270"/>
      <c r="Y21" s="270"/>
      <c r="Z21" s="270"/>
      <c r="AA21" s="270"/>
      <c r="AB21" s="270"/>
      <c r="AC21" s="270"/>
      <c r="AD21" s="270">
        <f>IF(AD19=0, "-", SUM(AD19)/SUM(AD13,AD14))</f>
        <v>0.92719505381720979</v>
      </c>
      <c r="AE21" s="270"/>
      <c r="AF21" s="270"/>
      <c r="AG21" s="270"/>
      <c r="AH21" s="270"/>
      <c r="AI21" s="270"/>
      <c r="AJ21" s="270"/>
      <c r="AK21" s="233"/>
      <c r="AL21" s="233"/>
      <c r="AM21" s="233"/>
      <c r="AN21" s="233"/>
      <c r="AO21" s="233"/>
      <c r="AP21" s="233"/>
      <c r="AQ21" s="271"/>
      <c r="AR21" s="271"/>
      <c r="AS21" s="271"/>
      <c r="AT21" s="271"/>
      <c r="AU21" s="233"/>
      <c r="AV21" s="233"/>
      <c r="AW21" s="233"/>
      <c r="AX21" s="234"/>
    </row>
    <row r="22" spans="1:50" ht="18.75" customHeight="1" x14ac:dyDescent="0.15">
      <c r="A22" s="272" t="s">
        <v>554</v>
      </c>
      <c r="B22" s="273"/>
      <c r="C22" s="273"/>
      <c r="D22" s="273"/>
      <c r="E22" s="273"/>
      <c r="F22" s="274"/>
      <c r="G22" s="278" t="s">
        <v>205</v>
      </c>
      <c r="H22" s="253"/>
      <c r="I22" s="253"/>
      <c r="J22" s="253"/>
      <c r="K22" s="253"/>
      <c r="L22" s="253"/>
      <c r="M22" s="253"/>
      <c r="N22" s="253"/>
      <c r="O22" s="279"/>
      <c r="P22" s="252" t="s">
        <v>552</v>
      </c>
      <c r="Q22" s="253"/>
      <c r="R22" s="253"/>
      <c r="S22" s="253"/>
      <c r="T22" s="253"/>
      <c r="U22" s="253"/>
      <c r="V22" s="279"/>
      <c r="W22" s="252" t="s">
        <v>553</v>
      </c>
      <c r="X22" s="253"/>
      <c r="Y22" s="253"/>
      <c r="Z22" s="253"/>
      <c r="AA22" s="253"/>
      <c r="AB22" s="253"/>
      <c r="AC22" s="279"/>
      <c r="AD22" s="252" t="s">
        <v>204</v>
      </c>
      <c r="AE22" s="253"/>
      <c r="AF22" s="253"/>
      <c r="AG22" s="253"/>
      <c r="AH22" s="253"/>
      <c r="AI22" s="253"/>
      <c r="AJ22" s="253"/>
      <c r="AK22" s="253"/>
      <c r="AL22" s="253"/>
      <c r="AM22" s="253"/>
      <c r="AN22" s="253"/>
      <c r="AO22" s="253"/>
      <c r="AP22" s="253"/>
      <c r="AQ22" s="253"/>
      <c r="AR22" s="253"/>
      <c r="AS22" s="253"/>
      <c r="AT22" s="253"/>
      <c r="AU22" s="253"/>
      <c r="AV22" s="253"/>
      <c r="AW22" s="253"/>
      <c r="AX22" s="254"/>
    </row>
    <row r="23" spans="1:50" ht="25.5" customHeight="1" x14ac:dyDescent="0.15">
      <c r="A23" s="275"/>
      <c r="B23" s="276"/>
      <c r="C23" s="276"/>
      <c r="D23" s="276"/>
      <c r="E23" s="276"/>
      <c r="F23" s="277"/>
      <c r="G23" s="255" t="s">
        <v>584</v>
      </c>
      <c r="H23" s="256"/>
      <c r="I23" s="256"/>
      <c r="J23" s="256"/>
      <c r="K23" s="256"/>
      <c r="L23" s="256"/>
      <c r="M23" s="256"/>
      <c r="N23" s="256"/>
      <c r="O23" s="257"/>
      <c r="P23" s="206">
        <v>1491839</v>
      </c>
      <c r="Q23" s="207"/>
      <c r="R23" s="207"/>
      <c r="S23" s="207"/>
      <c r="T23" s="207"/>
      <c r="U23" s="207"/>
      <c r="V23" s="258"/>
      <c r="W23" s="206" t="s">
        <v>671</v>
      </c>
      <c r="X23" s="207"/>
      <c r="Y23" s="207"/>
      <c r="Z23" s="207"/>
      <c r="AA23" s="207"/>
      <c r="AB23" s="207"/>
      <c r="AC23" s="258"/>
      <c r="AD23" s="259"/>
      <c r="AE23" s="260"/>
      <c r="AF23" s="260"/>
      <c r="AG23" s="260"/>
      <c r="AH23" s="260"/>
      <c r="AI23" s="260"/>
      <c r="AJ23" s="260"/>
      <c r="AK23" s="260"/>
      <c r="AL23" s="260"/>
      <c r="AM23" s="260"/>
      <c r="AN23" s="260"/>
      <c r="AO23" s="260"/>
      <c r="AP23" s="260"/>
      <c r="AQ23" s="260"/>
      <c r="AR23" s="260"/>
      <c r="AS23" s="260"/>
      <c r="AT23" s="260"/>
      <c r="AU23" s="260"/>
      <c r="AV23" s="260"/>
      <c r="AW23" s="260"/>
      <c r="AX23" s="261"/>
    </row>
    <row r="24" spans="1:50" ht="25.5" customHeight="1" x14ac:dyDescent="0.15">
      <c r="A24" s="275"/>
      <c r="B24" s="276"/>
      <c r="C24" s="276"/>
      <c r="D24" s="276"/>
      <c r="E24" s="276"/>
      <c r="F24" s="277"/>
      <c r="G24" s="265" t="s">
        <v>585</v>
      </c>
      <c r="H24" s="266"/>
      <c r="I24" s="266"/>
      <c r="J24" s="266"/>
      <c r="K24" s="266"/>
      <c r="L24" s="266"/>
      <c r="M24" s="266"/>
      <c r="N24" s="266"/>
      <c r="O24" s="267"/>
      <c r="P24" s="194">
        <v>127747</v>
      </c>
      <c r="Q24" s="195"/>
      <c r="R24" s="195"/>
      <c r="S24" s="195"/>
      <c r="T24" s="195"/>
      <c r="U24" s="195"/>
      <c r="V24" s="196"/>
      <c r="W24" s="194" t="s">
        <v>671</v>
      </c>
      <c r="X24" s="195"/>
      <c r="Y24" s="195"/>
      <c r="Z24" s="195"/>
      <c r="AA24" s="195"/>
      <c r="AB24" s="195"/>
      <c r="AC24" s="196"/>
      <c r="AD24" s="262"/>
      <c r="AE24" s="263"/>
      <c r="AF24" s="263"/>
      <c r="AG24" s="263"/>
      <c r="AH24" s="263"/>
      <c r="AI24" s="263"/>
      <c r="AJ24" s="263"/>
      <c r="AK24" s="263"/>
      <c r="AL24" s="263"/>
      <c r="AM24" s="263"/>
      <c r="AN24" s="263"/>
      <c r="AO24" s="263"/>
      <c r="AP24" s="263"/>
      <c r="AQ24" s="263"/>
      <c r="AR24" s="263"/>
      <c r="AS24" s="263"/>
      <c r="AT24" s="263"/>
      <c r="AU24" s="263"/>
      <c r="AV24" s="263"/>
      <c r="AW24" s="263"/>
      <c r="AX24" s="264"/>
    </row>
    <row r="25" spans="1:50" ht="25.5" customHeight="1" x14ac:dyDescent="0.15">
      <c r="A25" s="275"/>
      <c r="B25" s="276"/>
      <c r="C25" s="276"/>
      <c r="D25" s="276"/>
      <c r="E25" s="276"/>
      <c r="F25" s="277"/>
      <c r="G25" s="265" t="s">
        <v>589</v>
      </c>
      <c r="H25" s="266"/>
      <c r="I25" s="266"/>
      <c r="J25" s="266"/>
      <c r="K25" s="266"/>
      <c r="L25" s="266"/>
      <c r="M25" s="266"/>
      <c r="N25" s="266"/>
      <c r="O25" s="267"/>
      <c r="P25" s="194">
        <v>6933</v>
      </c>
      <c r="Q25" s="195"/>
      <c r="R25" s="195"/>
      <c r="S25" s="195"/>
      <c r="T25" s="195"/>
      <c r="U25" s="195"/>
      <c r="V25" s="196"/>
      <c r="W25" s="194" t="s">
        <v>671</v>
      </c>
      <c r="X25" s="195"/>
      <c r="Y25" s="195"/>
      <c r="Z25" s="195"/>
      <c r="AA25" s="195"/>
      <c r="AB25" s="195"/>
      <c r="AC25" s="196"/>
      <c r="AD25" s="262"/>
      <c r="AE25" s="263"/>
      <c r="AF25" s="263"/>
      <c r="AG25" s="263"/>
      <c r="AH25" s="263"/>
      <c r="AI25" s="263"/>
      <c r="AJ25" s="263"/>
      <c r="AK25" s="263"/>
      <c r="AL25" s="263"/>
      <c r="AM25" s="263"/>
      <c r="AN25" s="263"/>
      <c r="AO25" s="263"/>
      <c r="AP25" s="263"/>
      <c r="AQ25" s="263"/>
      <c r="AR25" s="263"/>
      <c r="AS25" s="263"/>
      <c r="AT25" s="263"/>
      <c r="AU25" s="263"/>
      <c r="AV25" s="263"/>
      <c r="AW25" s="263"/>
      <c r="AX25" s="264"/>
    </row>
    <row r="26" spans="1:50" ht="25.5" customHeight="1" thickBot="1" x14ac:dyDescent="0.2">
      <c r="A26" s="275"/>
      <c r="B26" s="276"/>
      <c r="C26" s="276"/>
      <c r="D26" s="276"/>
      <c r="E26" s="276"/>
      <c r="F26" s="277"/>
      <c r="G26" s="105" t="s">
        <v>18</v>
      </c>
      <c r="H26" s="106"/>
      <c r="I26" s="106"/>
      <c r="J26" s="106"/>
      <c r="K26" s="106"/>
      <c r="L26" s="106"/>
      <c r="M26" s="106"/>
      <c r="N26" s="106"/>
      <c r="O26" s="107"/>
      <c r="P26" s="295">
        <v>1626519</v>
      </c>
      <c r="Q26" s="296"/>
      <c r="R26" s="296"/>
      <c r="S26" s="296"/>
      <c r="T26" s="296"/>
      <c r="U26" s="296"/>
      <c r="V26" s="297"/>
      <c r="W26" s="295" t="str">
        <f>AR13</f>
        <v>-</v>
      </c>
      <c r="X26" s="296"/>
      <c r="Y26" s="296"/>
      <c r="Z26" s="296"/>
      <c r="AA26" s="296"/>
      <c r="AB26" s="296"/>
      <c r="AC26" s="297"/>
      <c r="AD26" s="263"/>
      <c r="AE26" s="263"/>
      <c r="AF26" s="263"/>
      <c r="AG26" s="263"/>
      <c r="AH26" s="263"/>
      <c r="AI26" s="263"/>
      <c r="AJ26" s="263"/>
      <c r="AK26" s="263"/>
      <c r="AL26" s="263"/>
      <c r="AM26" s="263"/>
      <c r="AN26" s="263"/>
      <c r="AO26" s="263"/>
      <c r="AP26" s="263"/>
      <c r="AQ26" s="263"/>
      <c r="AR26" s="263"/>
      <c r="AS26" s="263"/>
      <c r="AT26" s="263"/>
      <c r="AU26" s="263"/>
      <c r="AV26" s="263"/>
      <c r="AW26" s="263"/>
      <c r="AX26" s="264"/>
    </row>
    <row r="27" spans="1:50" ht="47.25" customHeight="1" x14ac:dyDescent="0.15">
      <c r="A27" s="298" t="s">
        <v>543</v>
      </c>
      <c r="B27" s="299"/>
      <c r="C27" s="299"/>
      <c r="D27" s="299"/>
      <c r="E27" s="299"/>
      <c r="F27" s="300"/>
      <c r="G27" s="301" t="s">
        <v>662</v>
      </c>
      <c r="H27" s="280"/>
      <c r="I27" s="280"/>
      <c r="J27" s="280"/>
      <c r="K27" s="280"/>
      <c r="L27" s="280"/>
      <c r="M27" s="280"/>
      <c r="N27" s="280"/>
      <c r="O27" s="280"/>
      <c r="P27" s="280"/>
      <c r="Q27" s="280"/>
      <c r="R27" s="280"/>
      <c r="S27" s="280"/>
      <c r="T27" s="280"/>
      <c r="U27" s="280"/>
      <c r="V27" s="280"/>
      <c r="W27" s="280"/>
      <c r="X27" s="280"/>
      <c r="Y27" s="280"/>
      <c r="Z27" s="280"/>
      <c r="AA27" s="280"/>
      <c r="AB27" s="280"/>
      <c r="AC27" s="280"/>
      <c r="AD27" s="280"/>
      <c r="AE27" s="280"/>
      <c r="AF27" s="280"/>
      <c r="AG27" s="280"/>
      <c r="AH27" s="280"/>
      <c r="AI27" s="280"/>
      <c r="AJ27" s="280"/>
      <c r="AK27" s="280"/>
      <c r="AL27" s="280"/>
      <c r="AM27" s="280"/>
      <c r="AN27" s="280"/>
      <c r="AO27" s="280"/>
      <c r="AP27" s="280"/>
      <c r="AQ27" s="280"/>
      <c r="AR27" s="280"/>
      <c r="AS27" s="280"/>
      <c r="AT27" s="280"/>
      <c r="AU27" s="280"/>
      <c r="AV27" s="280"/>
      <c r="AW27" s="280"/>
      <c r="AX27" s="281"/>
    </row>
    <row r="28" spans="1:50" ht="31.5" customHeight="1" x14ac:dyDescent="0.15">
      <c r="A28" s="303" t="s">
        <v>544</v>
      </c>
      <c r="B28" s="282"/>
      <c r="C28" s="282"/>
      <c r="D28" s="282"/>
      <c r="E28" s="282"/>
      <c r="F28" s="283"/>
      <c r="G28" s="305" t="s">
        <v>540</v>
      </c>
      <c r="H28" s="306"/>
      <c r="I28" s="306"/>
      <c r="J28" s="306"/>
      <c r="K28" s="306"/>
      <c r="L28" s="306"/>
      <c r="M28" s="306"/>
      <c r="N28" s="306"/>
      <c r="O28" s="306"/>
      <c r="P28" s="307" t="s">
        <v>539</v>
      </c>
      <c r="Q28" s="306"/>
      <c r="R28" s="306"/>
      <c r="S28" s="306"/>
      <c r="T28" s="306"/>
      <c r="U28" s="306"/>
      <c r="V28" s="306"/>
      <c r="W28" s="306"/>
      <c r="X28" s="308"/>
      <c r="Y28" s="309"/>
      <c r="Z28" s="310"/>
      <c r="AA28" s="311"/>
      <c r="AB28" s="356" t="s">
        <v>11</v>
      </c>
      <c r="AC28" s="356"/>
      <c r="AD28" s="356"/>
      <c r="AE28" s="357" t="s">
        <v>384</v>
      </c>
      <c r="AF28" s="358"/>
      <c r="AG28" s="358"/>
      <c r="AH28" s="359"/>
      <c r="AI28" s="357" t="s">
        <v>536</v>
      </c>
      <c r="AJ28" s="358"/>
      <c r="AK28" s="358"/>
      <c r="AL28" s="359"/>
      <c r="AM28" s="357" t="s">
        <v>352</v>
      </c>
      <c r="AN28" s="358"/>
      <c r="AO28" s="358"/>
      <c r="AP28" s="359"/>
      <c r="AQ28" s="363" t="s">
        <v>383</v>
      </c>
      <c r="AR28" s="364"/>
      <c r="AS28" s="364"/>
      <c r="AT28" s="365"/>
      <c r="AU28" s="363" t="s">
        <v>555</v>
      </c>
      <c r="AV28" s="364"/>
      <c r="AW28" s="364"/>
      <c r="AX28" s="366"/>
    </row>
    <row r="29" spans="1:50" ht="23.25" customHeight="1" x14ac:dyDescent="0.15">
      <c r="A29" s="303"/>
      <c r="B29" s="282"/>
      <c r="C29" s="282"/>
      <c r="D29" s="282"/>
      <c r="E29" s="282"/>
      <c r="F29" s="283"/>
      <c r="G29" s="312" t="s">
        <v>648</v>
      </c>
      <c r="H29" s="313"/>
      <c r="I29" s="313"/>
      <c r="J29" s="313"/>
      <c r="K29" s="313"/>
      <c r="L29" s="313"/>
      <c r="M29" s="313"/>
      <c r="N29" s="313"/>
      <c r="O29" s="313"/>
      <c r="P29" s="316" t="s">
        <v>647</v>
      </c>
      <c r="Q29" s="317"/>
      <c r="R29" s="317"/>
      <c r="S29" s="317"/>
      <c r="T29" s="317"/>
      <c r="U29" s="317"/>
      <c r="V29" s="317"/>
      <c r="W29" s="317"/>
      <c r="X29" s="318"/>
      <c r="Y29" s="322" t="s">
        <v>51</v>
      </c>
      <c r="Z29" s="323"/>
      <c r="AA29" s="324"/>
      <c r="AB29" s="325" t="s">
        <v>632</v>
      </c>
      <c r="AC29" s="325"/>
      <c r="AD29" s="325"/>
      <c r="AE29" s="326">
        <v>7.9</v>
      </c>
      <c r="AF29" s="326"/>
      <c r="AG29" s="326"/>
      <c r="AH29" s="326"/>
      <c r="AI29" s="326">
        <v>6</v>
      </c>
      <c r="AJ29" s="326"/>
      <c r="AK29" s="326"/>
      <c r="AL29" s="326"/>
      <c r="AM29" s="353"/>
      <c r="AN29" s="326"/>
      <c r="AO29" s="326"/>
      <c r="AP29" s="326"/>
      <c r="AQ29" s="326" t="s">
        <v>631</v>
      </c>
      <c r="AR29" s="326"/>
      <c r="AS29" s="326"/>
      <c r="AT29" s="326"/>
      <c r="AU29" s="326" t="s">
        <v>631</v>
      </c>
      <c r="AV29" s="326"/>
      <c r="AW29" s="326"/>
      <c r="AX29" s="326"/>
    </row>
    <row r="30" spans="1:50" ht="23.25" customHeight="1" x14ac:dyDescent="0.15">
      <c r="A30" s="304"/>
      <c r="B30" s="285"/>
      <c r="C30" s="285"/>
      <c r="D30" s="285"/>
      <c r="E30" s="285"/>
      <c r="F30" s="286"/>
      <c r="G30" s="314"/>
      <c r="H30" s="315"/>
      <c r="I30" s="315"/>
      <c r="J30" s="315"/>
      <c r="K30" s="315"/>
      <c r="L30" s="315"/>
      <c r="M30" s="315"/>
      <c r="N30" s="315"/>
      <c r="O30" s="315"/>
      <c r="P30" s="319"/>
      <c r="Q30" s="320"/>
      <c r="R30" s="320"/>
      <c r="S30" s="320"/>
      <c r="T30" s="320"/>
      <c r="U30" s="320"/>
      <c r="V30" s="320"/>
      <c r="W30" s="320"/>
      <c r="X30" s="321"/>
      <c r="Y30" s="360" t="s">
        <v>52</v>
      </c>
      <c r="Z30" s="361"/>
      <c r="AA30" s="362"/>
      <c r="AB30" s="325" t="s">
        <v>632</v>
      </c>
      <c r="AC30" s="325"/>
      <c r="AD30" s="325"/>
      <c r="AE30" s="326">
        <v>9.6999999999999993</v>
      </c>
      <c r="AF30" s="326"/>
      <c r="AG30" s="326"/>
      <c r="AH30" s="326"/>
      <c r="AI30" s="326">
        <v>5.5</v>
      </c>
      <c r="AJ30" s="326"/>
      <c r="AK30" s="326"/>
      <c r="AL30" s="326"/>
      <c r="AM30" s="326" t="s">
        <v>631</v>
      </c>
      <c r="AN30" s="326"/>
      <c r="AO30" s="326"/>
      <c r="AP30" s="326"/>
      <c r="AQ30" s="326" t="s">
        <v>631</v>
      </c>
      <c r="AR30" s="326"/>
      <c r="AS30" s="326"/>
      <c r="AT30" s="326"/>
      <c r="AU30" s="326" t="s">
        <v>631</v>
      </c>
      <c r="AV30" s="326"/>
      <c r="AW30" s="326"/>
      <c r="AX30" s="326"/>
    </row>
    <row r="31" spans="1:50" ht="23.25" customHeight="1" x14ac:dyDescent="0.15">
      <c r="A31" s="387" t="s">
        <v>545</v>
      </c>
      <c r="B31" s="388"/>
      <c r="C31" s="388"/>
      <c r="D31" s="388"/>
      <c r="E31" s="388"/>
      <c r="F31" s="389"/>
      <c r="G31" s="201" t="s">
        <v>546</v>
      </c>
      <c r="H31" s="201"/>
      <c r="I31" s="201"/>
      <c r="J31" s="201"/>
      <c r="K31" s="201"/>
      <c r="L31" s="201"/>
      <c r="M31" s="201"/>
      <c r="N31" s="201"/>
      <c r="O31" s="201"/>
      <c r="P31" s="201"/>
      <c r="Q31" s="201"/>
      <c r="R31" s="201"/>
      <c r="S31" s="201"/>
      <c r="T31" s="201"/>
      <c r="U31" s="201"/>
      <c r="V31" s="201"/>
      <c r="W31" s="201"/>
      <c r="X31" s="230"/>
      <c r="Y31" s="395"/>
      <c r="Z31" s="396"/>
      <c r="AA31" s="397"/>
      <c r="AB31" s="200" t="s">
        <v>11</v>
      </c>
      <c r="AC31" s="201"/>
      <c r="AD31" s="230"/>
      <c r="AE31" s="200" t="s">
        <v>384</v>
      </c>
      <c r="AF31" s="201"/>
      <c r="AG31" s="201"/>
      <c r="AH31" s="230"/>
      <c r="AI31" s="200" t="s">
        <v>536</v>
      </c>
      <c r="AJ31" s="201"/>
      <c r="AK31" s="201"/>
      <c r="AL31" s="230"/>
      <c r="AM31" s="200" t="s">
        <v>352</v>
      </c>
      <c r="AN31" s="201"/>
      <c r="AO31" s="201"/>
      <c r="AP31" s="230"/>
      <c r="AQ31" s="368" t="s">
        <v>556</v>
      </c>
      <c r="AR31" s="369"/>
      <c r="AS31" s="369"/>
      <c r="AT31" s="369"/>
      <c r="AU31" s="369"/>
      <c r="AV31" s="369"/>
      <c r="AW31" s="369"/>
      <c r="AX31" s="370"/>
    </row>
    <row r="32" spans="1:50" ht="23.25" customHeight="1" x14ac:dyDescent="0.15">
      <c r="A32" s="390"/>
      <c r="B32" s="391"/>
      <c r="C32" s="391"/>
      <c r="D32" s="391"/>
      <c r="E32" s="391"/>
      <c r="F32" s="392"/>
      <c r="G32" s="349" t="s">
        <v>637</v>
      </c>
      <c r="H32" s="350"/>
      <c r="I32" s="350"/>
      <c r="J32" s="350"/>
      <c r="K32" s="350"/>
      <c r="L32" s="350"/>
      <c r="M32" s="350"/>
      <c r="N32" s="350"/>
      <c r="O32" s="350"/>
      <c r="P32" s="350"/>
      <c r="Q32" s="350"/>
      <c r="R32" s="350"/>
      <c r="S32" s="350"/>
      <c r="T32" s="350"/>
      <c r="U32" s="350"/>
      <c r="V32" s="350"/>
      <c r="W32" s="350"/>
      <c r="X32" s="350"/>
      <c r="Y32" s="371" t="s">
        <v>545</v>
      </c>
      <c r="Z32" s="372"/>
      <c r="AA32" s="373"/>
      <c r="AB32" s="374" t="s">
        <v>633</v>
      </c>
      <c r="AC32" s="375"/>
      <c r="AD32" s="376"/>
      <c r="AE32" s="353">
        <v>747758</v>
      </c>
      <c r="AF32" s="353"/>
      <c r="AG32" s="353"/>
      <c r="AH32" s="353"/>
      <c r="AI32" s="353">
        <v>904696.25628140697</v>
      </c>
      <c r="AJ32" s="353"/>
      <c r="AK32" s="353"/>
      <c r="AL32" s="353"/>
      <c r="AM32" s="353">
        <v>939864</v>
      </c>
      <c r="AN32" s="353"/>
      <c r="AO32" s="353"/>
      <c r="AP32" s="353"/>
      <c r="AQ32" s="344">
        <v>1017847</v>
      </c>
      <c r="AR32" s="327"/>
      <c r="AS32" s="327"/>
      <c r="AT32" s="327"/>
      <c r="AU32" s="327"/>
      <c r="AV32" s="327"/>
      <c r="AW32" s="327"/>
      <c r="AX32" s="328"/>
    </row>
    <row r="33" spans="1:51" ht="46.5" customHeight="1" x14ac:dyDescent="0.15">
      <c r="A33" s="393"/>
      <c r="B33" s="186"/>
      <c r="C33" s="186"/>
      <c r="D33" s="186"/>
      <c r="E33" s="186"/>
      <c r="F33" s="394"/>
      <c r="G33" s="351"/>
      <c r="H33" s="352"/>
      <c r="I33" s="352"/>
      <c r="J33" s="352"/>
      <c r="K33" s="352"/>
      <c r="L33" s="352"/>
      <c r="M33" s="352"/>
      <c r="N33" s="352"/>
      <c r="O33" s="352"/>
      <c r="P33" s="352"/>
      <c r="Q33" s="352"/>
      <c r="R33" s="352"/>
      <c r="S33" s="352"/>
      <c r="T33" s="352"/>
      <c r="U33" s="352"/>
      <c r="V33" s="352"/>
      <c r="W33" s="352"/>
      <c r="X33" s="352"/>
      <c r="Y33" s="340" t="s">
        <v>547</v>
      </c>
      <c r="Z33" s="354"/>
      <c r="AA33" s="355"/>
      <c r="AB33" s="377" t="s">
        <v>634</v>
      </c>
      <c r="AC33" s="378"/>
      <c r="AD33" s="379"/>
      <c r="AE33" s="380" t="s">
        <v>635</v>
      </c>
      <c r="AF33" s="380"/>
      <c r="AG33" s="380"/>
      <c r="AH33" s="380"/>
      <c r="AI33" s="380" t="s">
        <v>649</v>
      </c>
      <c r="AJ33" s="380"/>
      <c r="AK33" s="380"/>
      <c r="AL33" s="380"/>
      <c r="AM33" s="380" t="s">
        <v>660</v>
      </c>
      <c r="AN33" s="380"/>
      <c r="AO33" s="380"/>
      <c r="AP33" s="380"/>
      <c r="AQ33" s="380" t="s">
        <v>657</v>
      </c>
      <c r="AR33" s="380"/>
      <c r="AS33" s="380"/>
      <c r="AT33" s="380"/>
      <c r="AU33" s="380"/>
      <c r="AV33" s="380"/>
      <c r="AW33" s="380"/>
      <c r="AX33" s="381"/>
    </row>
    <row r="34" spans="1:51" ht="18.75" customHeight="1" x14ac:dyDescent="0.15">
      <c r="A34" s="424" t="s">
        <v>211</v>
      </c>
      <c r="B34" s="425"/>
      <c r="C34" s="425"/>
      <c r="D34" s="425"/>
      <c r="E34" s="425"/>
      <c r="F34" s="426"/>
      <c r="G34" s="406" t="s">
        <v>135</v>
      </c>
      <c r="H34" s="287"/>
      <c r="I34" s="287"/>
      <c r="J34" s="287"/>
      <c r="K34" s="287"/>
      <c r="L34" s="287"/>
      <c r="M34" s="287"/>
      <c r="N34" s="287"/>
      <c r="O34" s="288"/>
      <c r="P34" s="291" t="s">
        <v>55</v>
      </c>
      <c r="Q34" s="287"/>
      <c r="R34" s="287"/>
      <c r="S34" s="287"/>
      <c r="T34" s="287"/>
      <c r="U34" s="287"/>
      <c r="V34" s="287"/>
      <c r="W34" s="287"/>
      <c r="X34" s="288"/>
      <c r="Y34" s="407"/>
      <c r="Z34" s="408"/>
      <c r="AA34" s="409"/>
      <c r="AB34" s="413" t="s">
        <v>11</v>
      </c>
      <c r="AC34" s="414"/>
      <c r="AD34" s="415"/>
      <c r="AE34" s="367" t="s">
        <v>384</v>
      </c>
      <c r="AF34" s="367"/>
      <c r="AG34" s="367"/>
      <c r="AH34" s="367"/>
      <c r="AI34" s="367" t="s">
        <v>536</v>
      </c>
      <c r="AJ34" s="367"/>
      <c r="AK34" s="367"/>
      <c r="AL34" s="367"/>
      <c r="AM34" s="367" t="s">
        <v>352</v>
      </c>
      <c r="AN34" s="367"/>
      <c r="AO34" s="367"/>
      <c r="AP34" s="367"/>
      <c r="AQ34" s="402" t="s">
        <v>165</v>
      </c>
      <c r="AR34" s="403"/>
      <c r="AS34" s="403"/>
      <c r="AT34" s="404"/>
      <c r="AU34" s="287" t="s">
        <v>125</v>
      </c>
      <c r="AV34" s="287"/>
      <c r="AW34" s="287"/>
      <c r="AX34" s="292"/>
      <c r="AY34">
        <f>COUNTA($G$36)</f>
        <v>1</v>
      </c>
    </row>
    <row r="35" spans="1:51" ht="18.75" customHeight="1" x14ac:dyDescent="0.15">
      <c r="A35" s="427"/>
      <c r="B35" s="428"/>
      <c r="C35" s="428"/>
      <c r="D35" s="428"/>
      <c r="E35" s="428"/>
      <c r="F35" s="429"/>
      <c r="G35" s="302"/>
      <c r="H35" s="289"/>
      <c r="I35" s="289"/>
      <c r="J35" s="289"/>
      <c r="K35" s="289"/>
      <c r="L35" s="289"/>
      <c r="M35" s="289"/>
      <c r="N35" s="289"/>
      <c r="O35" s="290"/>
      <c r="P35" s="293"/>
      <c r="Q35" s="289"/>
      <c r="R35" s="289"/>
      <c r="S35" s="289"/>
      <c r="T35" s="289"/>
      <c r="U35" s="289"/>
      <c r="V35" s="289"/>
      <c r="W35" s="289"/>
      <c r="X35" s="290"/>
      <c r="Y35" s="410"/>
      <c r="Z35" s="411"/>
      <c r="AA35" s="412"/>
      <c r="AB35" s="357"/>
      <c r="AC35" s="416"/>
      <c r="AD35" s="417"/>
      <c r="AE35" s="367"/>
      <c r="AF35" s="367"/>
      <c r="AG35" s="367"/>
      <c r="AH35" s="367"/>
      <c r="AI35" s="367"/>
      <c r="AJ35" s="367"/>
      <c r="AK35" s="367"/>
      <c r="AL35" s="367"/>
      <c r="AM35" s="367"/>
      <c r="AN35" s="367"/>
      <c r="AO35" s="367"/>
      <c r="AP35" s="367"/>
      <c r="AQ35" s="382" t="s">
        <v>572</v>
      </c>
      <c r="AR35" s="383"/>
      <c r="AS35" s="384" t="s">
        <v>166</v>
      </c>
      <c r="AT35" s="385"/>
      <c r="AU35" s="386">
        <v>6</v>
      </c>
      <c r="AV35" s="386"/>
      <c r="AW35" s="289" t="s">
        <v>162</v>
      </c>
      <c r="AX35" s="294"/>
      <c r="AY35">
        <f t="shared" ref="AY35:AY40" si="0">$AY$34</f>
        <v>1</v>
      </c>
    </row>
    <row r="36" spans="1:51" ht="23.25" customHeight="1" x14ac:dyDescent="0.15">
      <c r="A36" s="430"/>
      <c r="B36" s="428"/>
      <c r="C36" s="428"/>
      <c r="D36" s="428"/>
      <c r="E36" s="428"/>
      <c r="F36" s="429"/>
      <c r="G36" s="329" t="s">
        <v>655</v>
      </c>
      <c r="H36" s="330"/>
      <c r="I36" s="330"/>
      <c r="J36" s="330"/>
      <c r="K36" s="330"/>
      <c r="L36" s="330"/>
      <c r="M36" s="330"/>
      <c r="N36" s="330"/>
      <c r="O36" s="331"/>
      <c r="P36" s="118" t="s">
        <v>573</v>
      </c>
      <c r="Q36" s="118"/>
      <c r="R36" s="118"/>
      <c r="S36" s="118"/>
      <c r="T36" s="118"/>
      <c r="U36" s="118"/>
      <c r="V36" s="118"/>
      <c r="W36" s="118"/>
      <c r="X36" s="119"/>
      <c r="Y36" s="340" t="s">
        <v>12</v>
      </c>
      <c r="Z36" s="341"/>
      <c r="AA36" s="342"/>
      <c r="AB36" s="343" t="s">
        <v>571</v>
      </c>
      <c r="AC36" s="343"/>
      <c r="AD36" s="343"/>
      <c r="AE36" s="344"/>
      <c r="AF36" s="327"/>
      <c r="AG36" s="327"/>
      <c r="AH36" s="327"/>
      <c r="AI36" s="344"/>
      <c r="AJ36" s="327"/>
      <c r="AK36" s="327"/>
      <c r="AL36" s="327"/>
      <c r="AM36" s="344"/>
      <c r="AN36" s="327"/>
      <c r="AO36" s="327"/>
      <c r="AP36" s="327"/>
      <c r="AQ36" s="346" t="s">
        <v>636</v>
      </c>
      <c r="AR36" s="347"/>
      <c r="AS36" s="347"/>
      <c r="AT36" s="348"/>
      <c r="AU36" s="327" t="s">
        <v>572</v>
      </c>
      <c r="AV36" s="327"/>
      <c r="AW36" s="327"/>
      <c r="AX36" s="328"/>
      <c r="AY36">
        <f t="shared" si="0"/>
        <v>1</v>
      </c>
    </row>
    <row r="37" spans="1:51" ht="23.25" customHeight="1" x14ac:dyDescent="0.15">
      <c r="A37" s="431"/>
      <c r="B37" s="432"/>
      <c r="C37" s="432"/>
      <c r="D37" s="432"/>
      <c r="E37" s="432"/>
      <c r="F37" s="433"/>
      <c r="G37" s="332"/>
      <c r="H37" s="333"/>
      <c r="I37" s="333"/>
      <c r="J37" s="333"/>
      <c r="K37" s="333"/>
      <c r="L37" s="333"/>
      <c r="M37" s="333"/>
      <c r="N37" s="333"/>
      <c r="O37" s="334"/>
      <c r="P37" s="338"/>
      <c r="Q37" s="338"/>
      <c r="R37" s="338"/>
      <c r="S37" s="338"/>
      <c r="T37" s="338"/>
      <c r="U37" s="338"/>
      <c r="V37" s="338"/>
      <c r="W37" s="338"/>
      <c r="X37" s="339"/>
      <c r="Y37" s="200" t="s">
        <v>50</v>
      </c>
      <c r="Z37" s="201"/>
      <c r="AA37" s="230"/>
      <c r="AB37" s="398" t="s">
        <v>571</v>
      </c>
      <c r="AC37" s="398"/>
      <c r="AD37" s="398"/>
      <c r="AE37" s="344"/>
      <c r="AF37" s="327"/>
      <c r="AG37" s="327"/>
      <c r="AH37" s="327"/>
      <c r="AI37" s="344"/>
      <c r="AJ37" s="327"/>
      <c r="AK37" s="327"/>
      <c r="AL37" s="327"/>
      <c r="AM37" s="344" t="s">
        <v>646</v>
      </c>
      <c r="AN37" s="327"/>
      <c r="AO37" s="327"/>
      <c r="AP37" s="327"/>
      <c r="AQ37" s="346" t="s">
        <v>636</v>
      </c>
      <c r="AR37" s="347"/>
      <c r="AS37" s="347"/>
      <c r="AT37" s="348"/>
      <c r="AU37" s="327">
        <v>14</v>
      </c>
      <c r="AV37" s="327"/>
      <c r="AW37" s="327"/>
      <c r="AX37" s="328"/>
      <c r="AY37">
        <f t="shared" si="0"/>
        <v>1</v>
      </c>
    </row>
    <row r="38" spans="1:51" ht="23.25" customHeight="1" x14ac:dyDescent="0.15">
      <c r="A38" s="430"/>
      <c r="B38" s="428"/>
      <c r="C38" s="428"/>
      <c r="D38" s="428"/>
      <c r="E38" s="428"/>
      <c r="F38" s="429"/>
      <c r="G38" s="335"/>
      <c r="H38" s="336"/>
      <c r="I38" s="336"/>
      <c r="J38" s="336"/>
      <c r="K38" s="336"/>
      <c r="L38" s="336"/>
      <c r="M38" s="336"/>
      <c r="N38" s="336"/>
      <c r="O38" s="337"/>
      <c r="P38" s="121"/>
      <c r="Q38" s="121"/>
      <c r="R38" s="121"/>
      <c r="S38" s="121"/>
      <c r="T38" s="121"/>
      <c r="U38" s="121"/>
      <c r="V38" s="121"/>
      <c r="W38" s="121"/>
      <c r="X38" s="122"/>
      <c r="Y38" s="200" t="s">
        <v>13</v>
      </c>
      <c r="Z38" s="201"/>
      <c r="AA38" s="230"/>
      <c r="AB38" s="345" t="s">
        <v>14</v>
      </c>
      <c r="AC38" s="345"/>
      <c r="AD38" s="345"/>
      <c r="AE38" s="344"/>
      <c r="AF38" s="327"/>
      <c r="AG38" s="327"/>
      <c r="AH38" s="327"/>
      <c r="AI38" s="344"/>
      <c r="AJ38" s="327"/>
      <c r="AK38" s="327"/>
      <c r="AL38" s="327"/>
      <c r="AM38" s="344" t="s">
        <v>644</v>
      </c>
      <c r="AN38" s="327"/>
      <c r="AO38" s="327"/>
      <c r="AP38" s="327"/>
      <c r="AQ38" s="346" t="s">
        <v>636</v>
      </c>
      <c r="AR38" s="347"/>
      <c r="AS38" s="347"/>
      <c r="AT38" s="348"/>
      <c r="AU38" s="327" t="s">
        <v>572</v>
      </c>
      <c r="AV38" s="327"/>
      <c r="AW38" s="327"/>
      <c r="AX38" s="328"/>
      <c r="AY38">
        <f t="shared" si="0"/>
        <v>1</v>
      </c>
    </row>
    <row r="39" spans="1:51" ht="23.25" customHeight="1" x14ac:dyDescent="0.15">
      <c r="A39" s="405" t="s">
        <v>230</v>
      </c>
      <c r="B39" s="400"/>
      <c r="C39" s="400"/>
      <c r="D39" s="400"/>
      <c r="E39" s="400"/>
      <c r="F39" s="401"/>
      <c r="G39" s="418" t="s">
        <v>574</v>
      </c>
      <c r="H39" s="419"/>
      <c r="I39" s="419"/>
      <c r="J39" s="419"/>
      <c r="K39" s="419"/>
      <c r="L39" s="419"/>
      <c r="M39" s="419"/>
      <c r="N39" s="419"/>
      <c r="O39" s="419"/>
      <c r="P39" s="419"/>
      <c r="Q39" s="419"/>
      <c r="R39" s="419"/>
      <c r="S39" s="419"/>
      <c r="T39" s="419"/>
      <c r="U39" s="419"/>
      <c r="V39" s="419"/>
      <c r="W39" s="419"/>
      <c r="X39" s="419"/>
      <c r="Y39" s="419"/>
      <c r="Z39" s="419"/>
      <c r="AA39" s="419"/>
      <c r="AB39" s="419"/>
      <c r="AC39" s="419"/>
      <c r="AD39" s="419"/>
      <c r="AE39" s="419"/>
      <c r="AF39" s="419"/>
      <c r="AG39" s="419"/>
      <c r="AH39" s="419"/>
      <c r="AI39" s="419"/>
      <c r="AJ39" s="419"/>
      <c r="AK39" s="419"/>
      <c r="AL39" s="419"/>
      <c r="AM39" s="419"/>
      <c r="AN39" s="419"/>
      <c r="AO39" s="419"/>
      <c r="AP39" s="419"/>
      <c r="AQ39" s="419"/>
      <c r="AR39" s="419"/>
      <c r="AS39" s="419"/>
      <c r="AT39" s="419"/>
      <c r="AU39" s="419"/>
      <c r="AV39" s="419"/>
      <c r="AW39" s="419"/>
      <c r="AX39" s="420"/>
      <c r="AY39">
        <f t="shared" si="0"/>
        <v>1</v>
      </c>
    </row>
    <row r="40" spans="1:51" ht="23.25" customHeight="1" x14ac:dyDescent="0.15">
      <c r="A40" s="304"/>
      <c r="B40" s="285"/>
      <c r="C40" s="285"/>
      <c r="D40" s="285"/>
      <c r="E40" s="285"/>
      <c r="F40" s="286"/>
      <c r="G40" s="421"/>
      <c r="H40" s="422"/>
      <c r="I40" s="422"/>
      <c r="J40" s="422"/>
      <c r="K40" s="422"/>
      <c r="L40" s="422"/>
      <c r="M40" s="422"/>
      <c r="N40" s="422"/>
      <c r="O40" s="422"/>
      <c r="P40" s="422"/>
      <c r="Q40" s="422"/>
      <c r="R40" s="422"/>
      <c r="S40" s="422"/>
      <c r="T40" s="422"/>
      <c r="U40" s="422"/>
      <c r="V40" s="422"/>
      <c r="W40" s="422"/>
      <c r="X40" s="422"/>
      <c r="Y40" s="422"/>
      <c r="Z40" s="422"/>
      <c r="AA40" s="422"/>
      <c r="AB40" s="422"/>
      <c r="AC40" s="422"/>
      <c r="AD40" s="422"/>
      <c r="AE40" s="422"/>
      <c r="AF40" s="422"/>
      <c r="AG40" s="422"/>
      <c r="AH40" s="422"/>
      <c r="AI40" s="422"/>
      <c r="AJ40" s="422"/>
      <c r="AK40" s="422"/>
      <c r="AL40" s="422"/>
      <c r="AM40" s="422"/>
      <c r="AN40" s="422"/>
      <c r="AO40" s="422"/>
      <c r="AP40" s="422"/>
      <c r="AQ40" s="422"/>
      <c r="AR40" s="422"/>
      <c r="AS40" s="422"/>
      <c r="AT40" s="422"/>
      <c r="AU40" s="422"/>
      <c r="AV40" s="422"/>
      <c r="AW40" s="422"/>
      <c r="AX40" s="423"/>
      <c r="AY40">
        <f t="shared" si="0"/>
        <v>1</v>
      </c>
    </row>
    <row r="41" spans="1:51" ht="18.75" customHeight="1" thickBot="1" x14ac:dyDescent="0.2">
      <c r="A41" s="424" t="s">
        <v>541</v>
      </c>
      <c r="B41" s="462"/>
      <c r="C41" s="462"/>
      <c r="D41" s="462"/>
      <c r="E41" s="462"/>
      <c r="F41" s="462"/>
      <c r="G41" s="462"/>
      <c r="H41" s="462"/>
      <c r="I41" s="462"/>
      <c r="J41" s="462"/>
      <c r="K41" s="462"/>
      <c r="L41" s="462"/>
      <c r="M41" s="462"/>
      <c r="N41" s="462"/>
      <c r="O41" s="462"/>
      <c r="P41" s="462"/>
      <c r="Q41" s="462"/>
      <c r="R41" s="462"/>
      <c r="S41" s="462"/>
      <c r="T41" s="462"/>
      <c r="U41" s="462"/>
      <c r="V41" s="462"/>
      <c r="W41" s="462"/>
      <c r="X41" s="462"/>
      <c r="Y41" s="462"/>
      <c r="Z41" s="462"/>
      <c r="AA41" s="462"/>
      <c r="AB41" s="462"/>
      <c r="AC41" s="462"/>
      <c r="AD41" s="462"/>
      <c r="AE41" s="462"/>
      <c r="AF41" s="462"/>
      <c r="AG41" s="462"/>
      <c r="AH41" s="462"/>
      <c r="AI41" s="462"/>
      <c r="AJ41" s="462"/>
      <c r="AK41" s="462"/>
      <c r="AL41" s="462"/>
      <c r="AM41" s="462"/>
      <c r="AN41" s="462"/>
      <c r="AO41" s="463" t="s">
        <v>208</v>
      </c>
      <c r="AP41" s="464"/>
      <c r="AQ41" s="464"/>
      <c r="AR41" s="70"/>
      <c r="AS41" s="463"/>
      <c r="AT41" s="464"/>
      <c r="AU41" s="464"/>
      <c r="AV41" s="464"/>
      <c r="AW41" s="464"/>
      <c r="AX41" s="465"/>
      <c r="AY41">
        <f>COUNTIF($AR$41,"☑")</f>
        <v>0</v>
      </c>
    </row>
    <row r="42" spans="1:51" ht="45" customHeight="1" x14ac:dyDescent="0.15">
      <c r="A42" s="453" t="s">
        <v>251</v>
      </c>
      <c r="B42" s="454"/>
      <c r="C42" s="456" t="s">
        <v>167</v>
      </c>
      <c r="D42" s="454"/>
      <c r="E42" s="457" t="s">
        <v>179</v>
      </c>
      <c r="F42" s="458"/>
      <c r="G42" s="459" t="s">
        <v>639</v>
      </c>
      <c r="H42" s="460"/>
      <c r="I42" s="460"/>
      <c r="J42" s="460"/>
      <c r="K42" s="460"/>
      <c r="L42" s="460"/>
      <c r="M42" s="460"/>
      <c r="N42" s="460"/>
      <c r="O42" s="460"/>
      <c r="P42" s="460"/>
      <c r="Q42" s="460"/>
      <c r="R42" s="460"/>
      <c r="S42" s="460"/>
      <c r="T42" s="460"/>
      <c r="U42" s="460"/>
      <c r="V42" s="460"/>
      <c r="W42" s="460"/>
      <c r="X42" s="460"/>
      <c r="Y42" s="460"/>
      <c r="Z42" s="460"/>
      <c r="AA42" s="460"/>
      <c r="AB42" s="460"/>
      <c r="AC42" s="460"/>
      <c r="AD42" s="460"/>
      <c r="AE42" s="460"/>
      <c r="AF42" s="460"/>
      <c r="AG42" s="460"/>
      <c r="AH42" s="460"/>
      <c r="AI42" s="460"/>
      <c r="AJ42" s="460"/>
      <c r="AK42" s="460"/>
      <c r="AL42" s="460"/>
      <c r="AM42" s="460"/>
      <c r="AN42" s="460"/>
      <c r="AO42" s="460"/>
      <c r="AP42" s="460"/>
      <c r="AQ42" s="460"/>
      <c r="AR42" s="460"/>
      <c r="AS42" s="460"/>
      <c r="AT42" s="460"/>
      <c r="AU42" s="460"/>
      <c r="AV42" s="460"/>
      <c r="AW42" s="460"/>
      <c r="AX42" s="461"/>
    </row>
    <row r="43" spans="1:51" ht="32.25" customHeight="1" x14ac:dyDescent="0.15">
      <c r="A43" s="455"/>
      <c r="B43" s="452"/>
      <c r="C43" s="451"/>
      <c r="D43" s="452"/>
      <c r="E43" s="399" t="s">
        <v>178</v>
      </c>
      <c r="F43" s="401"/>
      <c r="G43" s="117" t="s">
        <v>638</v>
      </c>
      <c r="H43" s="118"/>
      <c r="I43" s="118"/>
      <c r="J43" s="118"/>
      <c r="K43" s="118"/>
      <c r="L43" s="118"/>
      <c r="M43" s="118"/>
      <c r="N43" s="118"/>
      <c r="O43" s="118"/>
      <c r="P43" s="118"/>
      <c r="Q43" s="118"/>
      <c r="R43" s="118"/>
      <c r="S43" s="118"/>
      <c r="T43" s="118"/>
      <c r="U43" s="118"/>
      <c r="V43" s="119"/>
      <c r="W43" s="442" t="s">
        <v>548</v>
      </c>
      <c r="X43" s="443"/>
      <c r="Y43" s="443"/>
      <c r="Z43" s="443"/>
      <c r="AA43" s="444"/>
      <c r="AB43" s="445" t="s">
        <v>640</v>
      </c>
      <c r="AC43" s="446"/>
      <c r="AD43" s="446"/>
      <c r="AE43" s="446"/>
      <c r="AF43" s="446"/>
      <c r="AG43" s="446"/>
      <c r="AH43" s="446"/>
      <c r="AI43" s="446"/>
      <c r="AJ43" s="446"/>
      <c r="AK43" s="446"/>
      <c r="AL43" s="446"/>
      <c r="AM43" s="446"/>
      <c r="AN43" s="446"/>
      <c r="AO43" s="446"/>
      <c r="AP43" s="446"/>
      <c r="AQ43" s="446"/>
      <c r="AR43" s="446"/>
      <c r="AS43" s="446"/>
      <c r="AT43" s="446"/>
      <c r="AU43" s="446"/>
      <c r="AV43" s="446"/>
      <c r="AW43" s="446"/>
      <c r="AX43" s="447"/>
    </row>
    <row r="44" spans="1:51" ht="21" customHeight="1" thickBot="1" x14ac:dyDescent="0.2">
      <c r="A44" s="455"/>
      <c r="B44" s="452"/>
      <c r="C44" s="451"/>
      <c r="D44" s="452"/>
      <c r="E44" s="284"/>
      <c r="F44" s="286"/>
      <c r="G44" s="120"/>
      <c r="H44" s="121"/>
      <c r="I44" s="121"/>
      <c r="J44" s="121"/>
      <c r="K44" s="121"/>
      <c r="L44" s="121"/>
      <c r="M44" s="121"/>
      <c r="N44" s="121"/>
      <c r="O44" s="121"/>
      <c r="P44" s="121"/>
      <c r="Q44" s="121"/>
      <c r="R44" s="121"/>
      <c r="S44" s="121"/>
      <c r="T44" s="121"/>
      <c r="U44" s="121"/>
      <c r="V44" s="122"/>
      <c r="W44" s="448" t="s">
        <v>549</v>
      </c>
      <c r="X44" s="449"/>
      <c r="Y44" s="449"/>
      <c r="Z44" s="449"/>
      <c r="AA44" s="450"/>
      <c r="AB44" s="445" t="s">
        <v>658</v>
      </c>
      <c r="AC44" s="446"/>
      <c r="AD44" s="446"/>
      <c r="AE44" s="446"/>
      <c r="AF44" s="446"/>
      <c r="AG44" s="446"/>
      <c r="AH44" s="446"/>
      <c r="AI44" s="446"/>
      <c r="AJ44" s="446"/>
      <c r="AK44" s="446"/>
      <c r="AL44" s="446"/>
      <c r="AM44" s="446"/>
      <c r="AN44" s="446"/>
      <c r="AO44" s="446"/>
      <c r="AP44" s="446"/>
      <c r="AQ44" s="446"/>
      <c r="AR44" s="446"/>
      <c r="AS44" s="446"/>
      <c r="AT44" s="446"/>
      <c r="AU44" s="446"/>
      <c r="AV44" s="446"/>
      <c r="AW44" s="446"/>
      <c r="AX44" s="447"/>
    </row>
    <row r="45" spans="1:51" ht="27" customHeight="1" x14ac:dyDescent="0.15">
      <c r="A45" s="434" t="s">
        <v>44</v>
      </c>
      <c r="B45" s="435"/>
      <c r="C45" s="435"/>
      <c r="D45" s="435"/>
      <c r="E45" s="435"/>
      <c r="F45" s="435"/>
      <c r="G45" s="435"/>
      <c r="H45" s="435"/>
      <c r="I45" s="435"/>
      <c r="J45" s="435"/>
      <c r="K45" s="435"/>
      <c r="L45" s="435"/>
      <c r="M45" s="435"/>
      <c r="N45" s="435"/>
      <c r="O45" s="435"/>
      <c r="P45" s="435"/>
      <c r="Q45" s="435"/>
      <c r="R45" s="435"/>
      <c r="S45" s="435"/>
      <c r="T45" s="435"/>
      <c r="U45" s="435"/>
      <c r="V45" s="435"/>
      <c r="W45" s="435"/>
      <c r="X45" s="435"/>
      <c r="Y45" s="435"/>
      <c r="Z45" s="435"/>
      <c r="AA45" s="435"/>
      <c r="AB45" s="435"/>
      <c r="AC45" s="435"/>
      <c r="AD45" s="435"/>
      <c r="AE45" s="435"/>
      <c r="AF45" s="435"/>
      <c r="AG45" s="435"/>
      <c r="AH45" s="435"/>
      <c r="AI45" s="435"/>
      <c r="AJ45" s="435"/>
      <c r="AK45" s="435"/>
      <c r="AL45" s="435"/>
      <c r="AM45" s="435"/>
      <c r="AN45" s="435"/>
      <c r="AO45" s="435"/>
      <c r="AP45" s="435"/>
      <c r="AQ45" s="435"/>
      <c r="AR45" s="435"/>
      <c r="AS45" s="435"/>
      <c r="AT45" s="435"/>
      <c r="AU45" s="435"/>
      <c r="AV45" s="435"/>
      <c r="AW45" s="435"/>
      <c r="AX45" s="436"/>
    </row>
    <row r="46" spans="1:51" ht="27" customHeight="1" x14ac:dyDescent="0.15">
      <c r="A46" s="5"/>
      <c r="B46" s="6"/>
      <c r="C46" s="437" t="s">
        <v>29</v>
      </c>
      <c r="D46" s="438"/>
      <c r="E46" s="438"/>
      <c r="F46" s="438"/>
      <c r="G46" s="438"/>
      <c r="H46" s="438"/>
      <c r="I46" s="438"/>
      <c r="J46" s="438"/>
      <c r="K46" s="438"/>
      <c r="L46" s="438"/>
      <c r="M46" s="438"/>
      <c r="N46" s="438"/>
      <c r="O46" s="438"/>
      <c r="P46" s="438"/>
      <c r="Q46" s="438"/>
      <c r="R46" s="438"/>
      <c r="S46" s="438"/>
      <c r="T46" s="438"/>
      <c r="U46" s="438"/>
      <c r="V46" s="438"/>
      <c r="W46" s="438"/>
      <c r="X46" s="438"/>
      <c r="Y46" s="438"/>
      <c r="Z46" s="438"/>
      <c r="AA46" s="438"/>
      <c r="AB46" s="438"/>
      <c r="AC46" s="439"/>
      <c r="AD46" s="438" t="s">
        <v>33</v>
      </c>
      <c r="AE46" s="438"/>
      <c r="AF46" s="438"/>
      <c r="AG46" s="440" t="s">
        <v>28</v>
      </c>
      <c r="AH46" s="438"/>
      <c r="AI46" s="438"/>
      <c r="AJ46" s="438"/>
      <c r="AK46" s="438"/>
      <c r="AL46" s="438"/>
      <c r="AM46" s="438"/>
      <c r="AN46" s="438"/>
      <c r="AO46" s="438"/>
      <c r="AP46" s="438"/>
      <c r="AQ46" s="438"/>
      <c r="AR46" s="438"/>
      <c r="AS46" s="438"/>
      <c r="AT46" s="438"/>
      <c r="AU46" s="438"/>
      <c r="AV46" s="438"/>
      <c r="AW46" s="438"/>
      <c r="AX46" s="441"/>
    </row>
    <row r="47" spans="1:51" ht="81.75" customHeight="1" x14ac:dyDescent="0.15">
      <c r="A47" s="498" t="s">
        <v>130</v>
      </c>
      <c r="B47" s="499"/>
      <c r="C47" s="504" t="s">
        <v>131</v>
      </c>
      <c r="D47" s="505"/>
      <c r="E47" s="505"/>
      <c r="F47" s="505"/>
      <c r="G47" s="505"/>
      <c r="H47" s="505"/>
      <c r="I47" s="505"/>
      <c r="J47" s="505"/>
      <c r="K47" s="505"/>
      <c r="L47" s="505"/>
      <c r="M47" s="505"/>
      <c r="N47" s="505"/>
      <c r="O47" s="505"/>
      <c r="P47" s="505"/>
      <c r="Q47" s="505"/>
      <c r="R47" s="505"/>
      <c r="S47" s="505"/>
      <c r="T47" s="505"/>
      <c r="U47" s="505"/>
      <c r="V47" s="505"/>
      <c r="W47" s="505"/>
      <c r="X47" s="505"/>
      <c r="Y47" s="505"/>
      <c r="Z47" s="505"/>
      <c r="AA47" s="505"/>
      <c r="AB47" s="505"/>
      <c r="AC47" s="506"/>
      <c r="AD47" s="507" t="s">
        <v>569</v>
      </c>
      <c r="AE47" s="508"/>
      <c r="AF47" s="508"/>
      <c r="AG47" s="509" t="s">
        <v>652</v>
      </c>
      <c r="AH47" s="510"/>
      <c r="AI47" s="510"/>
      <c r="AJ47" s="510"/>
      <c r="AK47" s="510"/>
      <c r="AL47" s="510"/>
      <c r="AM47" s="510"/>
      <c r="AN47" s="510"/>
      <c r="AO47" s="510"/>
      <c r="AP47" s="510"/>
      <c r="AQ47" s="510"/>
      <c r="AR47" s="510"/>
      <c r="AS47" s="510"/>
      <c r="AT47" s="510"/>
      <c r="AU47" s="510"/>
      <c r="AV47" s="510"/>
      <c r="AW47" s="510"/>
      <c r="AX47" s="511"/>
    </row>
    <row r="48" spans="1:51" ht="65.25" customHeight="1" x14ac:dyDescent="0.15">
      <c r="A48" s="500"/>
      <c r="B48" s="501"/>
      <c r="C48" s="512" t="s">
        <v>34</v>
      </c>
      <c r="D48" s="513"/>
      <c r="E48" s="513"/>
      <c r="F48" s="513"/>
      <c r="G48" s="513"/>
      <c r="H48" s="513"/>
      <c r="I48" s="513"/>
      <c r="J48" s="513"/>
      <c r="K48" s="513"/>
      <c r="L48" s="513"/>
      <c r="M48" s="513"/>
      <c r="N48" s="513"/>
      <c r="O48" s="513"/>
      <c r="P48" s="513"/>
      <c r="Q48" s="513"/>
      <c r="R48" s="513"/>
      <c r="S48" s="513"/>
      <c r="T48" s="513"/>
      <c r="U48" s="513"/>
      <c r="V48" s="513"/>
      <c r="W48" s="513"/>
      <c r="X48" s="513"/>
      <c r="Y48" s="513"/>
      <c r="Z48" s="513"/>
      <c r="AA48" s="513"/>
      <c r="AB48" s="513"/>
      <c r="AC48" s="514"/>
      <c r="AD48" s="488" t="s">
        <v>569</v>
      </c>
      <c r="AE48" s="489"/>
      <c r="AF48" s="489"/>
      <c r="AG48" s="515" t="s">
        <v>577</v>
      </c>
      <c r="AH48" s="516"/>
      <c r="AI48" s="516"/>
      <c r="AJ48" s="516"/>
      <c r="AK48" s="516"/>
      <c r="AL48" s="516"/>
      <c r="AM48" s="516"/>
      <c r="AN48" s="516"/>
      <c r="AO48" s="516"/>
      <c r="AP48" s="516"/>
      <c r="AQ48" s="516"/>
      <c r="AR48" s="516"/>
      <c r="AS48" s="516"/>
      <c r="AT48" s="516"/>
      <c r="AU48" s="516"/>
      <c r="AV48" s="516"/>
      <c r="AW48" s="516"/>
      <c r="AX48" s="517"/>
    </row>
    <row r="49" spans="1:50" ht="108.75" customHeight="1" x14ac:dyDescent="0.15">
      <c r="A49" s="502"/>
      <c r="B49" s="503"/>
      <c r="C49" s="518" t="s">
        <v>132</v>
      </c>
      <c r="D49" s="519"/>
      <c r="E49" s="519"/>
      <c r="F49" s="519"/>
      <c r="G49" s="519"/>
      <c r="H49" s="519"/>
      <c r="I49" s="519"/>
      <c r="J49" s="519"/>
      <c r="K49" s="519"/>
      <c r="L49" s="519"/>
      <c r="M49" s="519"/>
      <c r="N49" s="519"/>
      <c r="O49" s="519"/>
      <c r="P49" s="519"/>
      <c r="Q49" s="519"/>
      <c r="R49" s="519"/>
      <c r="S49" s="519"/>
      <c r="T49" s="519"/>
      <c r="U49" s="519"/>
      <c r="V49" s="519"/>
      <c r="W49" s="519"/>
      <c r="X49" s="519"/>
      <c r="Y49" s="519"/>
      <c r="Z49" s="519"/>
      <c r="AA49" s="519"/>
      <c r="AB49" s="519"/>
      <c r="AC49" s="520"/>
      <c r="AD49" s="521" t="s">
        <v>569</v>
      </c>
      <c r="AE49" s="522"/>
      <c r="AF49" s="522"/>
      <c r="AG49" s="479" t="s">
        <v>578</v>
      </c>
      <c r="AH49" s="338"/>
      <c r="AI49" s="338"/>
      <c r="AJ49" s="338"/>
      <c r="AK49" s="338"/>
      <c r="AL49" s="338"/>
      <c r="AM49" s="338"/>
      <c r="AN49" s="338"/>
      <c r="AO49" s="338"/>
      <c r="AP49" s="338"/>
      <c r="AQ49" s="338"/>
      <c r="AR49" s="338"/>
      <c r="AS49" s="338"/>
      <c r="AT49" s="338"/>
      <c r="AU49" s="338"/>
      <c r="AV49" s="338"/>
      <c r="AW49" s="338"/>
      <c r="AX49" s="480"/>
    </row>
    <row r="50" spans="1:50" ht="27" customHeight="1" x14ac:dyDescent="0.15">
      <c r="A50" s="101" t="s">
        <v>36</v>
      </c>
      <c r="B50" s="466"/>
      <c r="C50" s="472" t="s">
        <v>38</v>
      </c>
      <c r="D50" s="473"/>
      <c r="E50" s="474"/>
      <c r="F50" s="474"/>
      <c r="G50" s="474"/>
      <c r="H50" s="474"/>
      <c r="I50" s="474"/>
      <c r="J50" s="474"/>
      <c r="K50" s="474"/>
      <c r="L50" s="474"/>
      <c r="M50" s="474"/>
      <c r="N50" s="474"/>
      <c r="O50" s="474"/>
      <c r="P50" s="474"/>
      <c r="Q50" s="474"/>
      <c r="R50" s="474"/>
      <c r="S50" s="474"/>
      <c r="T50" s="474"/>
      <c r="U50" s="474"/>
      <c r="V50" s="474"/>
      <c r="W50" s="474"/>
      <c r="X50" s="474"/>
      <c r="Y50" s="474"/>
      <c r="Z50" s="474"/>
      <c r="AA50" s="474"/>
      <c r="AB50" s="474"/>
      <c r="AC50" s="475"/>
      <c r="AD50" s="476" t="s">
        <v>575</v>
      </c>
      <c r="AE50" s="477"/>
      <c r="AF50" s="477"/>
      <c r="AG50" s="316" t="s">
        <v>572</v>
      </c>
      <c r="AH50" s="118"/>
      <c r="AI50" s="118"/>
      <c r="AJ50" s="118"/>
      <c r="AK50" s="118"/>
      <c r="AL50" s="118"/>
      <c r="AM50" s="118"/>
      <c r="AN50" s="118"/>
      <c r="AO50" s="118"/>
      <c r="AP50" s="118"/>
      <c r="AQ50" s="118"/>
      <c r="AR50" s="118"/>
      <c r="AS50" s="118"/>
      <c r="AT50" s="118"/>
      <c r="AU50" s="118"/>
      <c r="AV50" s="118"/>
      <c r="AW50" s="118"/>
      <c r="AX50" s="478"/>
    </row>
    <row r="51" spans="1:50" ht="35.25" customHeight="1" x14ac:dyDescent="0.15">
      <c r="A51" s="467"/>
      <c r="B51" s="468"/>
      <c r="C51" s="481"/>
      <c r="D51" s="482"/>
      <c r="E51" s="485" t="s">
        <v>231</v>
      </c>
      <c r="F51" s="486"/>
      <c r="G51" s="486"/>
      <c r="H51" s="486"/>
      <c r="I51" s="486"/>
      <c r="J51" s="486"/>
      <c r="K51" s="486"/>
      <c r="L51" s="486"/>
      <c r="M51" s="486"/>
      <c r="N51" s="486"/>
      <c r="O51" s="486"/>
      <c r="P51" s="486"/>
      <c r="Q51" s="486"/>
      <c r="R51" s="486"/>
      <c r="S51" s="486"/>
      <c r="T51" s="486"/>
      <c r="U51" s="486"/>
      <c r="V51" s="486"/>
      <c r="W51" s="486"/>
      <c r="X51" s="486"/>
      <c r="Y51" s="486"/>
      <c r="Z51" s="486"/>
      <c r="AA51" s="486"/>
      <c r="AB51" s="486"/>
      <c r="AC51" s="487"/>
      <c r="AD51" s="488" t="s">
        <v>576</v>
      </c>
      <c r="AE51" s="489"/>
      <c r="AF51" s="490"/>
      <c r="AG51" s="479"/>
      <c r="AH51" s="338"/>
      <c r="AI51" s="338"/>
      <c r="AJ51" s="338"/>
      <c r="AK51" s="338"/>
      <c r="AL51" s="338"/>
      <c r="AM51" s="338"/>
      <c r="AN51" s="338"/>
      <c r="AO51" s="338"/>
      <c r="AP51" s="338"/>
      <c r="AQ51" s="338"/>
      <c r="AR51" s="338"/>
      <c r="AS51" s="338"/>
      <c r="AT51" s="338"/>
      <c r="AU51" s="338"/>
      <c r="AV51" s="338"/>
      <c r="AW51" s="338"/>
      <c r="AX51" s="480"/>
    </row>
    <row r="52" spans="1:50" ht="26.25" customHeight="1" x14ac:dyDescent="0.15">
      <c r="A52" s="467"/>
      <c r="B52" s="468"/>
      <c r="C52" s="483"/>
      <c r="D52" s="484"/>
      <c r="E52" s="491" t="s">
        <v>198</v>
      </c>
      <c r="F52" s="492"/>
      <c r="G52" s="492"/>
      <c r="H52" s="492"/>
      <c r="I52" s="492"/>
      <c r="J52" s="492"/>
      <c r="K52" s="492"/>
      <c r="L52" s="492"/>
      <c r="M52" s="492"/>
      <c r="N52" s="492"/>
      <c r="O52" s="492"/>
      <c r="P52" s="492"/>
      <c r="Q52" s="492"/>
      <c r="R52" s="492"/>
      <c r="S52" s="492"/>
      <c r="T52" s="492"/>
      <c r="U52" s="492"/>
      <c r="V52" s="492"/>
      <c r="W52" s="492"/>
      <c r="X52" s="492"/>
      <c r="Y52" s="492"/>
      <c r="Z52" s="492"/>
      <c r="AA52" s="492"/>
      <c r="AB52" s="492"/>
      <c r="AC52" s="493"/>
      <c r="AD52" s="494" t="s">
        <v>576</v>
      </c>
      <c r="AE52" s="495"/>
      <c r="AF52" s="495"/>
      <c r="AG52" s="479"/>
      <c r="AH52" s="338"/>
      <c r="AI52" s="338"/>
      <c r="AJ52" s="338"/>
      <c r="AK52" s="338"/>
      <c r="AL52" s="338"/>
      <c r="AM52" s="338"/>
      <c r="AN52" s="338"/>
      <c r="AO52" s="338"/>
      <c r="AP52" s="338"/>
      <c r="AQ52" s="338"/>
      <c r="AR52" s="338"/>
      <c r="AS52" s="338"/>
      <c r="AT52" s="338"/>
      <c r="AU52" s="338"/>
      <c r="AV52" s="338"/>
      <c r="AW52" s="338"/>
      <c r="AX52" s="480"/>
    </row>
    <row r="53" spans="1:50" ht="57.75" customHeight="1" x14ac:dyDescent="0.15">
      <c r="A53" s="467"/>
      <c r="B53" s="469"/>
      <c r="C53" s="496" t="s">
        <v>39</v>
      </c>
      <c r="D53" s="497"/>
      <c r="E53" s="497"/>
      <c r="F53" s="497"/>
      <c r="G53" s="497"/>
      <c r="H53" s="497"/>
      <c r="I53" s="497"/>
      <c r="J53" s="497"/>
      <c r="K53" s="497"/>
      <c r="L53" s="497"/>
      <c r="M53" s="497"/>
      <c r="N53" s="497"/>
      <c r="O53" s="497"/>
      <c r="P53" s="497"/>
      <c r="Q53" s="497"/>
      <c r="R53" s="497"/>
      <c r="S53" s="497"/>
      <c r="T53" s="497"/>
      <c r="U53" s="497"/>
      <c r="V53" s="497"/>
      <c r="W53" s="497"/>
      <c r="X53" s="497"/>
      <c r="Y53" s="497"/>
      <c r="Z53" s="497"/>
      <c r="AA53" s="497"/>
      <c r="AB53" s="497"/>
      <c r="AC53" s="497"/>
      <c r="AD53" s="540" t="s">
        <v>569</v>
      </c>
      <c r="AE53" s="541"/>
      <c r="AF53" s="541"/>
      <c r="AG53" s="542" t="s">
        <v>641</v>
      </c>
      <c r="AH53" s="543"/>
      <c r="AI53" s="543"/>
      <c r="AJ53" s="543"/>
      <c r="AK53" s="543"/>
      <c r="AL53" s="543"/>
      <c r="AM53" s="543"/>
      <c r="AN53" s="543"/>
      <c r="AO53" s="543"/>
      <c r="AP53" s="543"/>
      <c r="AQ53" s="543"/>
      <c r="AR53" s="543"/>
      <c r="AS53" s="543"/>
      <c r="AT53" s="543"/>
      <c r="AU53" s="543"/>
      <c r="AV53" s="543"/>
      <c r="AW53" s="543"/>
      <c r="AX53" s="544"/>
    </row>
    <row r="54" spans="1:50" ht="51" customHeight="1" x14ac:dyDescent="0.15">
      <c r="A54" s="467"/>
      <c r="B54" s="469"/>
      <c r="C54" s="535" t="s">
        <v>133</v>
      </c>
      <c r="D54" s="514"/>
      <c r="E54" s="514"/>
      <c r="F54" s="514"/>
      <c r="G54" s="514"/>
      <c r="H54" s="514"/>
      <c r="I54" s="514"/>
      <c r="J54" s="514"/>
      <c r="K54" s="514"/>
      <c r="L54" s="514"/>
      <c r="M54" s="514"/>
      <c r="N54" s="514"/>
      <c r="O54" s="514"/>
      <c r="P54" s="514"/>
      <c r="Q54" s="514"/>
      <c r="R54" s="514"/>
      <c r="S54" s="514"/>
      <c r="T54" s="514"/>
      <c r="U54" s="514"/>
      <c r="V54" s="514"/>
      <c r="W54" s="514"/>
      <c r="X54" s="514"/>
      <c r="Y54" s="514"/>
      <c r="Z54" s="514"/>
      <c r="AA54" s="514"/>
      <c r="AB54" s="514"/>
      <c r="AC54" s="514"/>
      <c r="AD54" s="488" t="s">
        <v>569</v>
      </c>
      <c r="AE54" s="489"/>
      <c r="AF54" s="489"/>
      <c r="AG54" s="515" t="s">
        <v>642</v>
      </c>
      <c r="AH54" s="516"/>
      <c r="AI54" s="516"/>
      <c r="AJ54" s="516"/>
      <c r="AK54" s="516"/>
      <c r="AL54" s="516"/>
      <c r="AM54" s="516"/>
      <c r="AN54" s="516"/>
      <c r="AO54" s="516"/>
      <c r="AP54" s="516"/>
      <c r="AQ54" s="516"/>
      <c r="AR54" s="516"/>
      <c r="AS54" s="516"/>
      <c r="AT54" s="516"/>
      <c r="AU54" s="516"/>
      <c r="AV54" s="516"/>
      <c r="AW54" s="516"/>
      <c r="AX54" s="517"/>
    </row>
    <row r="55" spans="1:50" ht="26.25" customHeight="1" x14ac:dyDescent="0.15">
      <c r="A55" s="467"/>
      <c r="B55" s="469"/>
      <c r="C55" s="535" t="s">
        <v>35</v>
      </c>
      <c r="D55" s="514"/>
      <c r="E55" s="514"/>
      <c r="F55" s="514"/>
      <c r="G55" s="514"/>
      <c r="H55" s="514"/>
      <c r="I55" s="514"/>
      <c r="J55" s="514"/>
      <c r="K55" s="514"/>
      <c r="L55" s="514"/>
      <c r="M55" s="514"/>
      <c r="N55" s="514"/>
      <c r="O55" s="514"/>
      <c r="P55" s="514"/>
      <c r="Q55" s="514"/>
      <c r="R55" s="514"/>
      <c r="S55" s="514"/>
      <c r="T55" s="514"/>
      <c r="U55" s="514"/>
      <c r="V55" s="514"/>
      <c r="W55" s="514"/>
      <c r="X55" s="514"/>
      <c r="Y55" s="514"/>
      <c r="Z55" s="514"/>
      <c r="AA55" s="514"/>
      <c r="AB55" s="514"/>
      <c r="AC55" s="514"/>
      <c r="AD55" s="488" t="s">
        <v>575</v>
      </c>
      <c r="AE55" s="489"/>
      <c r="AF55" s="489"/>
      <c r="AG55" s="515" t="s">
        <v>572</v>
      </c>
      <c r="AH55" s="516"/>
      <c r="AI55" s="516"/>
      <c r="AJ55" s="516"/>
      <c r="AK55" s="516"/>
      <c r="AL55" s="516"/>
      <c r="AM55" s="516"/>
      <c r="AN55" s="516"/>
      <c r="AO55" s="516"/>
      <c r="AP55" s="516"/>
      <c r="AQ55" s="516"/>
      <c r="AR55" s="516"/>
      <c r="AS55" s="516"/>
      <c r="AT55" s="516"/>
      <c r="AU55" s="516"/>
      <c r="AV55" s="516"/>
      <c r="AW55" s="516"/>
      <c r="AX55" s="517"/>
    </row>
    <row r="56" spans="1:50" ht="26.25" customHeight="1" x14ac:dyDescent="0.15">
      <c r="A56" s="467"/>
      <c r="B56" s="469"/>
      <c r="C56" s="535" t="s">
        <v>40</v>
      </c>
      <c r="D56" s="514"/>
      <c r="E56" s="514"/>
      <c r="F56" s="514"/>
      <c r="G56" s="514"/>
      <c r="H56" s="514"/>
      <c r="I56" s="514"/>
      <c r="J56" s="514"/>
      <c r="K56" s="514"/>
      <c r="L56" s="514"/>
      <c r="M56" s="514"/>
      <c r="N56" s="514"/>
      <c r="O56" s="514"/>
      <c r="P56" s="514"/>
      <c r="Q56" s="514"/>
      <c r="R56" s="514"/>
      <c r="S56" s="514"/>
      <c r="T56" s="514"/>
      <c r="U56" s="514"/>
      <c r="V56" s="514"/>
      <c r="W56" s="514"/>
      <c r="X56" s="514"/>
      <c r="Y56" s="514"/>
      <c r="Z56" s="514"/>
      <c r="AA56" s="514"/>
      <c r="AB56" s="514"/>
      <c r="AC56" s="536"/>
      <c r="AD56" s="488" t="s">
        <v>569</v>
      </c>
      <c r="AE56" s="489"/>
      <c r="AF56" s="489"/>
      <c r="AG56" s="515" t="s">
        <v>643</v>
      </c>
      <c r="AH56" s="516"/>
      <c r="AI56" s="516"/>
      <c r="AJ56" s="516"/>
      <c r="AK56" s="516"/>
      <c r="AL56" s="516"/>
      <c r="AM56" s="516"/>
      <c r="AN56" s="516"/>
      <c r="AO56" s="516"/>
      <c r="AP56" s="516"/>
      <c r="AQ56" s="516"/>
      <c r="AR56" s="516"/>
      <c r="AS56" s="516"/>
      <c r="AT56" s="516"/>
      <c r="AU56" s="516"/>
      <c r="AV56" s="516"/>
      <c r="AW56" s="516"/>
      <c r="AX56" s="517"/>
    </row>
    <row r="57" spans="1:50" ht="26.25" customHeight="1" x14ac:dyDescent="0.15">
      <c r="A57" s="467"/>
      <c r="B57" s="469"/>
      <c r="C57" s="535" t="s">
        <v>209</v>
      </c>
      <c r="D57" s="514"/>
      <c r="E57" s="514"/>
      <c r="F57" s="514"/>
      <c r="G57" s="514"/>
      <c r="H57" s="514"/>
      <c r="I57" s="514"/>
      <c r="J57" s="514"/>
      <c r="K57" s="514"/>
      <c r="L57" s="514"/>
      <c r="M57" s="514"/>
      <c r="N57" s="514"/>
      <c r="O57" s="514"/>
      <c r="P57" s="514"/>
      <c r="Q57" s="514"/>
      <c r="R57" s="514"/>
      <c r="S57" s="514"/>
      <c r="T57" s="514"/>
      <c r="U57" s="514"/>
      <c r="V57" s="514"/>
      <c r="W57" s="514"/>
      <c r="X57" s="514"/>
      <c r="Y57" s="514"/>
      <c r="Z57" s="514"/>
      <c r="AA57" s="514"/>
      <c r="AB57" s="514"/>
      <c r="AC57" s="536"/>
      <c r="AD57" s="521" t="s">
        <v>575</v>
      </c>
      <c r="AE57" s="522"/>
      <c r="AF57" s="522"/>
      <c r="AG57" s="537" t="s">
        <v>572</v>
      </c>
      <c r="AH57" s="538"/>
      <c r="AI57" s="538"/>
      <c r="AJ57" s="538"/>
      <c r="AK57" s="538"/>
      <c r="AL57" s="538"/>
      <c r="AM57" s="538"/>
      <c r="AN57" s="538"/>
      <c r="AO57" s="538"/>
      <c r="AP57" s="538"/>
      <c r="AQ57" s="538"/>
      <c r="AR57" s="538"/>
      <c r="AS57" s="538"/>
      <c r="AT57" s="538"/>
      <c r="AU57" s="538"/>
      <c r="AV57" s="538"/>
      <c r="AW57" s="538"/>
      <c r="AX57" s="539"/>
    </row>
    <row r="58" spans="1:50" ht="98.25" customHeight="1" x14ac:dyDescent="0.15">
      <c r="A58" s="467"/>
      <c r="B58" s="469"/>
      <c r="C58" s="523" t="s">
        <v>210</v>
      </c>
      <c r="D58" s="524"/>
      <c r="E58" s="524"/>
      <c r="F58" s="524"/>
      <c r="G58" s="524"/>
      <c r="H58" s="524"/>
      <c r="I58" s="524"/>
      <c r="J58" s="524"/>
      <c r="K58" s="524"/>
      <c r="L58" s="524"/>
      <c r="M58" s="524"/>
      <c r="N58" s="524"/>
      <c r="O58" s="524"/>
      <c r="P58" s="524"/>
      <c r="Q58" s="524"/>
      <c r="R58" s="524"/>
      <c r="S58" s="524"/>
      <c r="T58" s="524"/>
      <c r="U58" s="524"/>
      <c r="V58" s="524"/>
      <c r="W58" s="524"/>
      <c r="X58" s="524"/>
      <c r="Y58" s="524"/>
      <c r="Z58" s="524"/>
      <c r="AA58" s="524"/>
      <c r="AB58" s="524"/>
      <c r="AC58" s="525"/>
      <c r="AD58" s="488" t="s">
        <v>569</v>
      </c>
      <c r="AE58" s="489"/>
      <c r="AF58" s="490"/>
      <c r="AG58" s="515" t="s">
        <v>667</v>
      </c>
      <c r="AH58" s="516"/>
      <c r="AI58" s="516"/>
      <c r="AJ58" s="516"/>
      <c r="AK58" s="516"/>
      <c r="AL58" s="516"/>
      <c r="AM58" s="516"/>
      <c r="AN58" s="516"/>
      <c r="AO58" s="516"/>
      <c r="AP58" s="516"/>
      <c r="AQ58" s="516"/>
      <c r="AR58" s="516"/>
      <c r="AS58" s="516"/>
      <c r="AT58" s="516"/>
      <c r="AU58" s="516"/>
      <c r="AV58" s="516"/>
      <c r="AW58" s="516"/>
      <c r="AX58" s="517"/>
    </row>
    <row r="59" spans="1:50" ht="26.25" customHeight="1" x14ac:dyDescent="0.15">
      <c r="A59" s="470"/>
      <c r="B59" s="471"/>
      <c r="C59" s="526" t="s">
        <v>200</v>
      </c>
      <c r="D59" s="527"/>
      <c r="E59" s="527"/>
      <c r="F59" s="527"/>
      <c r="G59" s="527"/>
      <c r="H59" s="527"/>
      <c r="I59" s="527"/>
      <c r="J59" s="527"/>
      <c r="K59" s="527"/>
      <c r="L59" s="527"/>
      <c r="M59" s="527"/>
      <c r="N59" s="527"/>
      <c r="O59" s="527"/>
      <c r="P59" s="527"/>
      <c r="Q59" s="527"/>
      <c r="R59" s="527"/>
      <c r="S59" s="527"/>
      <c r="T59" s="527"/>
      <c r="U59" s="527"/>
      <c r="V59" s="527"/>
      <c r="W59" s="527"/>
      <c r="X59" s="527"/>
      <c r="Y59" s="527"/>
      <c r="Z59" s="527"/>
      <c r="AA59" s="527"/>
      <c r="AB59" s="527"/>
      <c r="AC59" s="528"/>
      <c r="AD59" s="529" t="s">
        <v>575</v>
      </c>
      <c r="AE59" s="530"/>
      <c r="AF59" s="531"/>
      <c r="AG59" s="532" t="s">
        <v>572</v>
      </c>
      <c r="AH59" s="533"/>
      <c r="AI59" s="533"/>
      <c r="AJ59" s="533"/>
      <c r="AK59" s="533"/>
      <c r="AL59" s="533"/>
      <c r="AM59" s="533"/>
      <c r="AN59" s="533"/>
      <c r="AO59" s="533"/>
      <c r="AP59" s="533"/>
      <c r="AQ59" s="533"/>
      <c r="AR59" s="533"/>
      <c r="AS59" s="533"/>
      <c r="AT59" s="533"/>
      <c r="AU59" s="533"/>
      <c r="AV59" s="533"/>
      <c r="AW59" s="533"/>
      <c r="AX59" s="534"/>
    </row>
    <row r="60" spans="1:50" ht="27" customHeight="1" x14ac:dyDescent="0.15">
      <c r="A60" s="101" t="s">
        <v>37</v>
      </c>
      <c r="B60" s="547"/>
      <c r="C60" s="548" t="s">
        <v>201</v>
      </c>
      <c r="D60" s="549"/>
      <c r="E60" s="549"/>
      <c r="F60" s="549"/>
      <c r="G60" s="549"/>
      <c r="H60" s="549"/>
      <c r="I60" s="549"/>
      <c r="J60" s="549"/>
      <c r="K60" s="549"/>
      <c r="L60" s="549"/>
      <c r="M60" s="549"/>
      <c r="N60" s="549"/>
      <c r="O60" s="549"/>
      <c r="P60" s="549"/>
      <c r="Q60" s="549"/>
      <c r="R60" s="549"/>
      <c r="S60" s="549"/>
      <c r="T60" s="549"/>
      <c r="U60" s="549"/>
      <c r="V60" s="549"/>
      <c r="W60" s="549"/>
      <c r="X60" s="549"/>
      <c r="Y60" s="549"/>
      <c r="Z60" s="549"/>
      <c r="AA60" s="549"/>
      <c r="AB60" s="549"/>
      <c r="AC60" s="550"/>
      <c r="AD60" s="540" t="s">
        <v>569</v>
      </c>
      <c r="AE60" s="541"/>
      <c r="AF60" s="551"/>
      <c r="AG60" s="542" t="s">
        <v>651</v>
      </c>
      <c r="AH60" s="543"/>
      <c r="AI60" s="543"/>
      <c r="AJ60" s="543"/>
      <c r="AK60" s="543"/>
      <c r="AL60" s="543"/>
      <c r="AM60" s="543"/>
      <c r="AN60" s="543"/>
      <c r="AO60" s="543"/>
      <c r="AP60" s="543"/>
      <c r="AQ60" s="543"/>
      <c r="AR60" s="543"/>
      <c r="AS60" s="543"/>
      <c r="AT60" s="543"/>
      <c r="AU60" s="543"/>
      <c r="AV60" s="543"/>
      <c r="AW60" s="543"/>
      <c r="AX60" s="544"/>
    </row>
    <row r="61" spans="1:50" ht="35.25" customHeight="1" x14ac:dyDescent="0.15">
      <c r="A61" s="467"/>
      <c r="B61" s="469"/>
      <c r="C61" s="552" t="s">
        <v>42</v>
      </c>
      <c r="D61" s="553"/>
      <c r="E61" s="553"/>
      <c r="F61" s="553"/>
      <c r="G61" s="553"/>
      <c r="H61" s="553"/>
      <c r="I61" s="553"/>
      <c r="J61" s="553"/>
      <c r="K61" s="553"/>
      <c r="L61" s="553"/>
      <c r="M61" s="553"/>
      <c r="N61" s="553"/>
      <c r="O61" s="553"/>
      <c r="P61" s="553"/>
      <c r="Q61" s="553"/>
      <c r="R61" s="553"/>
      <c r="S61" s="553"/>
      <c r="T61" s="553"/>
      <c r="U61" s="553"/>
      <c r="V61" s="553"/>
      <c r="W61" s="553"/>
      <c r="X61" s="553"/>
      <c r="Y61" s="553"/>
      <c r="Z61" s="553"/>
      <c r="AA61" s="553"/>
      <c r="AB61" s="553"/>
      <c r="AC61" s="554"/>
      <c r="AD61" s="555" t="s">
        <v>575</v>
      </c>
      <c r="AE61" s="556"/>
      <c r="AF61" s="556"/>
      <c r="AG61" s="515" t="s">
        <v>572</v>
      </c>
      <c r="AH61" s="516"/>
      <c r="AI61" s="516"/>
      <c r="AJ61" s="516"/>
      <c r="AK61" s="516"/>
      <c r="AL61" s="516"/>
      <c r="AM61" s="516"/>
      <c r="AN61" s="516"/>
      <c r="AO61" s="516"/>
      <c r="AP61" s="516"/>
      <c r="AQ61" s="516"/>
      <c r="AR61" s="516"/>
      <c r="AS61" s="516"/>
      <c r="AT61" s="516"/>
      <c r="AU61" s="516"/>
      <c r="AV61" s="516"/>
      <c r="AW61" s="516"/>
      <c r="AX61" s="517"/>
    </row>
    <row r="62" spans="1:50" ht="27" customHeight="1" x14ac:dyDescent="0.15">
      <c r="A62" s="467"/>
      <c r="B62" s="469"/>
      <c r="C62" s="535" t="s">
        <v>168</v>
      </c>
      <c r="D62" s="514"/>
      <c r="E62" s="514"/>
      <c r="F62" s="514"/>
      <c r="G62" s="514"/>
      <c r="H62" s="514"/>
      <c r="I62" s="514"/>
      <c r="J62" s="514"/>
      <c r="K62" s="514"/>
      <c r="L62" s="514"/>
      <c r="M62" s="514"/>
      <c r="N62" s="514"/>
      <c r="O62" s="514"/>
      <c r="P62" s="514"/>
      <c r="Q62" s="514"/>
      <c r="R62" s="514"/>
      <c r="S62" s="514"/>
      <c r="T62" s="514"/>
      <c r="U62" s="514"/>
      <c r="V62" s="514"/>
      <c r="W62" s="514"/>
      <c r="X62" s="514"/>
      <c r="Y62" s="514"/>
      <c r="Z62" s="514"/>
      <c r="AA62" s="514"/>
      <c r="AB62" s="514"/>
      <c r="AC62" s="514"/>
      <c r="AD62" s="488" t="s">
        <v>569</v>
      </c>
      <c r="AE62" s="489"/>
      <c r="AF62" s="489"/>
      <c r="AG62" s="515" t="s">
        <v>651</v>
      </c>
      <c r="AH62" s="516"/>
      <c r="AI62" s="516"/>
      <c r="AJ62" s="516"/>
      <c r="AK62" s="516"/>
      <c r="AL62" s="516"/>
      <c r="AM62" s="516"/>
      <c r="AN62" s="516"/>
      <c r="AO62" s="516"/>
      <c r="AP62" s="516"/>
      <c r="AQ62" s="516"/>
      <c r="AR62" s="516"/>
      <c r="AS62" s="516"/>
      <c r="AT62" s="516"/>
      <c r="AU62" s="516"/>
      <c r="AV62" s="516"/>
      <c r="AW62" s="516"/>
      <c r="AX62" s="517"/>
    </row>
    <row r="63" spans="1:50" ht="27" customHeight="1" x14ac:dyDescent="0.15">
      <c r="A63" s="470"/>
      <c r="B63" s="471"/>
      <c r="C63" s="535" t="s">
        <v>41</v>
      </c>
      <c r="D63" s="514"/>
      <c r="E63" s="514"/>
      <c r="F63" s="514"/>
      <c r="G63" s="514"/>
      <c r="H63" s="514"/>
      <c r="I63" s="514"/>
      <c r="J63" s="514"/>
      <c r="K63" s="514"/>
      <c r="L63" s="514"/>
      <c r="M63" s="514"/>
      <c r="N63" s="514"/>
      <c r="O63" s="514"/>
      <c r="P63" s="514"/>
      <c r="Q63" s="514"/>
      <c r="R63" s="514"/>
      <c r="S63" s="514"/>
      <c r="T63" s="514"/>
      <c r="U63" s="514"/>
      <c r="V63" s="514"/>
      <c r="W63" s="514"/>
      <c r="X63" s="514"/>
      <c r="Y63" s="514"/>
      <c r="Z63" s="514"/>
      <c r="AA63" s="514"/>
      <c r="AB63" s="514"/>
      <c r="AC63" s="514"/>
      <c r="AD63" s="488" t="s">
        <v>569</v>
      </c>
      <c r="AE63" s="489"/>
      <c r="AF63" s="489"/>
      <c r="AG63" s="545" t="s">
        <v>579</v>
      </c>
      <c r="AH63" s="121"/>
      <c r="AI63" s="121"/>
      <c r="AJ63" s="121"/>
      <c r="AK63" s="121"/>
      <c r="AL63" s="121"/>
      <c r="AM63" s="121"/>
      <c r="AN63" s="121"/>
      <c r="AO63" s="121"/>
      <c r="AP63" s="121"/>
      <c r="AQ63" s="121"/>
      <c r="AR63" s="121"/>
      <c r="AS63" s="121"/>
      <c r="AT63" s="121"/>
      <c r="AU63" s="121"/>
      <c r="AV63" s="121"/>
      <c r="AW63" s="121"/>
      <c r="AX63" s="546"/>
    </row>
    <row r="64" spans="1:50" ht="41.25" customHeight="1" x14ac:dyDescent="0.15">
      <c r="A64" s="557" t="s">
        <v>54</v>
      </c>
      <c r="B64" s="558"/>
      <c r="C64" s="561" t="s">
        <v>134</v>
      </c>
      <c r="D64" s="562"/>
      <c r="E64" s="562"/>
      <c r="F64" s="562"/>
      <c r="G64" s="562"/>
      <c r="H64" s="562"/>
      <c r="I64" s="562"/>
      <c r="J64" s="562"/>
      <c r="K64" s="562"/>
      <c r="L64" s="562"/>
      <c r="M64" s="562"/>
      <c r="N64" s="562"/>
      <c r="O64" s="562"/>
      <c r="P64" s="562"/>
      <c r="Q64" s="562"/>
      <c r="R64" s="562"/>
      <c r="S64" s="562"/>
      <c r="T64" s="562"/>
      <c r="U64" s="562"/>
      <c r="V64" s="562"/>
      <c r="W64" s="562"/>
      <c r="X64" s="562"/>
      <c r="Y64" s="562"/>
      <c r="Z64" s="562"/>
      <c r="AA64" s="562"/>
      <c r="AB64" s="562"/>
      <c r="AC64" s="473"/>
      <c r="AD64" s="476" t="s">
        <v>575</v>
      </c>
      <c r="AE64" s="477"/>
      <c r="AF64" s="563"/>
      <c r="AG64" s="316" t="s">
        <v>572</v>
      </c>
      <c r="AH64" s="118"/>
      <c r="AI64" s="118"/>
      <c r="AJ64" s="118"/>
      <c r="AK64" s="118"/>
      <c r="AL64" s="118"/>
      <c r="AM64" s="118"/>
      <c r="AN64" s="118"/>
      <c r="AO64" s="118"/>
      <c r="AP64" s="118"/>
      <c r="AQ64" s="118"/>
      <c r="AR64" s="118"/>
      <c r="AS64" s="118"/>
      <c r="AT64" s="118"/>
      <c r="AU64" s="118"/>
      <c r="AV64" s="118"/>
      <c r="AW64" s="118"/>
      <c r="AX64" s="478"/>
    </row>
    <row r="65" spans="1:51" ht="19.7" customHeight="1" x14ac:dyDescent="0.15">
      <c r="A65" s="559"/>
      <c r="B65" s="560"/>
      <c r="C65" s="85" t="s">
        <v>0</v>
      </c>
      <c r="D65" s="86"/>
      <c r="E65" s="86"/>
      <c r="F65" s="86"/>
      <c r="G65" s="86"/>
      <c r="H65" s="86"/>
      <c r="I65" s="86"/>
      <c r="J65" s="86"/>
      <c r="K65" s="86"/>
      <c r="L65" s="86"/>
      <c r="M65" s="86"/>
      <c r="N65" s="86"/>
      <c r="O65" s="82" t="s">
        <v>564</v>
      </c>
      <c r="P65" s="83"/>
      <c r="Q65" s="83"/>
      <c r="R65" s="83"/>
      <c r="S65" s="83"/>
      <c r="T65" s="83"/>
      <c r="U65" s="83"/>
      <c r="V65" s="83"/>
      <c r="W65" s="83"/>
      <c r="X65" s="83"/>
      <c r="Y65" s="83"/>
      <c r="Z65" s="83"/>
      <c r="AA65" s="83"/>
      <c r="AB65" s="83"/>
      <c r="AC65" s="83"/>
      <c r="AD65" s="83"/>
      <c r="AE65" s="83"/>
      <c r="AF65" s="84"/>
      <c r="AG65" s="479"/>
      <c r="AH65" s="338"/>
      <c r="AI65" s="338"/>
      <c r="AJ65" s="338"/>
      <c r="AK65" s="338"/>
      <c r="AL65" s="338"/>
      <c r="AM65" s="338"/>
      <c r="AN65" s="338"/>
      <c r="AO65" s="338"/>
      <c r="AP65" s="338"/>
      <c r="AQ65" s="338"/>
      <c r="AR65" s="338"/>
      <c r="AS65" s="338"/>
      <c r="AT65" s="338"/>
      <c r="AU65" s="338"/>
      <c r="AV65" s="338"/>
      <c r="AW65" s="338"/>
      <c r="AX65" s="480"/>
    </row>
    <row r="66" spans="1:51" ht="24.75" customHeight="1" x14ac:dyDescent="0.15">
      <c r="A66" s="559"/>
      <c r="B66" s="560"/>
      <c r="C66" s="73"/>
      <c r="D66" s="74"/>
      <c r="E66" s="75"/>
      <c r="F66" s="75"/>
      <c r="G66" s="75"/>
      <c r="H66" s="76"/>
      <c r="I66" s="76"/>
      <c r="J66" s="77"/>
      <c r="K66" s="77"/>
      <c r="L66" s="77"/>
      <c r="M66" s="76"/>
      <c r="N66" s="78"/>
      <c r="O66" s="79"/>
      <c r="P66" s="80"/>
      <c r="Q66" s="80"/>
      <c r="R66" s="80"/>
      <c r="S66" s="80"/>
      <c r="T66" s="80"/>
      <c r="U66" s="80"/>
      <c r="V66" s="80"/>
      <c r="W66" s="80"/>
      <c r="X66" s="80"/>
      <c r="Y66" s="80"/>
      <c r="Z66" s="80"/>
      <c r="AA66" s="80"/>
      <c r="AB66" s="80"/>
      <c r="AC66" s="80"/>
      <c r="AD66" s="80"/>
      <c r="AE66" s="80"/>
      <c r="AF66" s="81"/>
      <c r="AG66" s="479"/>
      <c r="AH66" s="338"/>
      <c r="AI66" s="338"/>
      <c r="AJ66" s="338"/>
      <c r="AK66" s="338"/>
      <c r="AL66" s="338"/>
      <c r="AM66" s="338"/>
      <c r="AN66" s="338"/>
      <c r="AO66" s="338"/>
      <c r="AP66" s="338"/>
      <c r="AQ66" s="338"/>
      <c r="AR66" s="338"/>
      <c r="AS66" s="338"/>
      <c r="AT66" s="338"/>
      <c r="AU66" s="338"/>
      <c r="AV66" s="338"/>
      <c r="AW66" s="338"/>
      <c r="AX66" s="480"/>
    </row>
    <row r="67" spans="1:51" ht="67.5" customHeight="1" x14ac:dyDescent="0.15">
      <c r="A67" s="101" t="s">
        <v>45</v>
      </c>
      <c r="B67" s="102"/>
      <c r="C67" s="105" t="s">
        <v>49</v>
      </c>
      <c r="D67" s="106"/>
      <c r="E67" s="106"/>
      <c r="F67" s="107"/>
      <c r="G67" s="108" t="s">
        <v>661</v>
      </c>
      <c r="H67" s="108"/>
      <c r="I67" s="108"/>
      <c r="J67" s="108"/>
      <c r="K67" s="108"/>
      <c r="L67" s="108"/>
      <c r="M67" s="108"/>
      <c r="N67" s="108"/>
      <c r="O67" s="108"/>
      <c r="P67" s="108"/>
      <c r="Q67" s="108"/>
      <c r="R67" s="108"/>
      <c r="S67" s="108"/>
      <c r="T67" s="108"/>
      <c r="U67" s="108"/>
      <c r="V67" s="108"/>
      <c r="W67" s="108"/>
      <c r="X67" s="108"/>
      <c r="Y67" s="108"/>
      <c r="Z67" s="108"/>
      <c r="AA67" s="108"/>
      <c r="AB67" s="108"/>
      <c r="AC67" s="108"/>
      <c r="AD67" s="108"/>
      <c r="AE67" s="108"/>
      <c r="AF67" s="108"/>
      <c r="AG67" s="108"/>
      <c r="AH67" s="108"/>
      <c r="AI67" s="108"/>
      <c r="AJ67" s="108"/>
      <c r="AK67" s="108"/>
      <c r="AL67" s="108"/>
      <c r="AM67" s="108"/>
      <c r="AN67" s="108"/>
      <c r="AO67" s="108"/>
      <c r="AP67" s="108"/>
      <c r="AQ67" s="108"/>
      <c r="AR67" s="108"/>
      <c r="AS67" s="108"/>
      <c r="AT67" s="108"/>
      <c r="AU67" s="108"/>
      <c r="AV67" s="108"/>
      <c r="AW67" s="108"/>
      <c r="AX67" s="109"/>
    </row>
    <row r="68" spans="1:51" ht="67.5" customHeight="1" thickBot="1" x14ac:dyDescent="0.2">
      <c r="A68" s="103"/>
      <c r="B68" s="104"/>
      <c r="C68" s="110" t="s">
        <v>53</v>
      </c>
      <c r="D68" s="111"/>
      <c r="E68" s="111"/>
      <c r="F68" s="112"/>
      <c r="G68" s="113" t="s">
        <v>659</v>
      </c>
      <c r="H68" s="113"/>
      <c r="I68" s="113"/>
      <c r="J68" s="113"/>
      <c r="K68" s="113"/>
      <c r="L68" s="113"/>
      <c r="M68" s="113"/>
      <c r="N68" s="113"/>
      <c r="O68" s="113"/>
      <c r="P68" s="113"/>
      <c r="Q68" s="113"/>
      <c r="R68" s="113"/>
      <c r="S68" s="113"/>
      <c r="T68" s="113"/>
      <c r="U68" s="113"/>
      <c r="V68" s="113"/>
      <c r="W68" s="113"/>
      <c r="X68" s="113"/>
      <c r="Y68" s="113"/>
      <c r="Z68" s="113"/>
      <c r="AA68" s="113"/>
      <c r="AB68" s="113"/>
      <c r="AC68" s="113"/>
      <c r="AD68" s="113"/>
      <c r="AE68" s="113"/>
      <c r="AF68" s="113"/>
      <c r="AG68" s="113"/>
      <c r="AH68" s="113"/>
      <c r="AI68" s="113"/>
      <c r="AJ68" s="113"/>
      <c r="AK68" s="113"/>
      <c r="AL68" s="113"/>
      <c r="AM68" s="113"/>
      <c r="AN68" s="113"/>
      <c r="AO68" s="113"/>
      <c r="AP68" s="113"/>
      <c r="AQ68" s="113"/>
      <c r="AR68" s="113"/>
      <c r="AS68" s="113"/>
      <c r="AT68" s="113"/>
      <c r="AU68" s="113"/>
      <c r="AV68" s="113"/>
      <c r="AW68" s="113"/>
      <c r="AX68" s="114"/>
    </row>
    <row r="69" spans="1:51" ht="24" customHeight="1" x14ac:dyDescent="0.15">
      <c r="A69" s="88" t="s">
        <v>30</v>
      </c>
      <c r="B69" s="89"/>
      <c r="C69" s="89"/>
      <c r="D69" s="89"/>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90"/>
    </row>
    <row r="70" spans="1:51" ht="67.5" customHeight="1" thickBot="1" x14ac:dyDescent="0.2">
      <c r="A70" s="91" t="s">
        <v>668</v>
      </c>
      <c r="B70" s="92"/>
      <c r="C70" s="92"/>
      <c r="D70" s="92"/>
      <c r="E70" s="92"/>
      <c r="F70" s="92"/>
      <c r="G70" s="92"/>
      <c r="H70" s="92"/>
      <c r="I70" s="92"/>
      <c r="J70" s="92"/>
      <c r="K70" s="92"/>
      <c r="L70" s="92"/>
      <c r="M70" s="92"/>
      <c r="N70" s="92"/>
      <c r="O70" s="92"/>
      <c r="P70" s="92"/>
      <c r="Q70" s="92"/>
      <c r="R70" s="92"/>
      <c r="S70" s="92"/>
      <c r="T70" s="92"/>
      <c r="U70" s="92"/>
      <c r="V70" s="92"/>
      <c r="W70" s="92"/>
      <c r="X70" s="92"/>
      <c r="Y70" s="92"/>
      <c r="Z70" s="92"/>
      <c r="AA70" s="92"/>
      <c r="AB70" s="92"/>
      <c r="AC70" s="92"/>
      <c r="AD70" s="92"/>
      <c r="AE70" s="92"/>
      <c r="AF70" s="92"/>
      <c r="AG70" s="92"/>
      <c r="AH70" s="92"/>
      <c r="AI70" s="92"/>
      <c r="AJ70" s="92"/>
      <c r="AK70" s="92"/>
      <c r="AL70" s="92"/>
      <c r="AM70" s="92"/>
      <c r="AN70" s="92"/>
      <c r="AO70" s="92"/>
      <c r="AP70" s="92"/>
      <c r="AQ70" s="92"/>
      <c r="AR70" s="92"/>
      <c r="AS70" s="92"/>
      <c r="AT70" s="92"/>
      <c r="AU70" s="92"/>
      <c r="AV70" s="92"/>
      <c r="AW70" s="92"/>
      <c r="AX70" s="93"/>
    </row>
    <row r="71" spans="1:51" ht="24.75" customHeight="1" x14ac:dyDescent="0.15">
      <c r="A71" s="94" t="s">
        <v>31</v>
      </c>
      <c r="B71" s="95"/>
      <c r="C71" s="95"/>
      <c r="D71" s="95"/>
      <c r="E71" s="95"/>
      <c r="F71" s="95"/>
      <c r="G71" s="95"/>
      <c r="H71" s="95"/>
      <c r="I71" s="95"/>
      <c r="J71" s="95"/>
      <c r="K71" s="95"/>
      <c r="L71" s="95"/>
      <c r="M71" s="95"/>
      <c r="N71" s="95"/>
      <c r="O71" s="95"/>
      <c r="P71" s="95"/>
      <c r="Q71" s="95"/>
      <c r="R71" s="95"/>
      <c r="S71" s="95"/>
      <c r="T71" s="95"/>
      <c r="U71" s="95"/>
      <c r="V71" s="95"/>
      <c r="W71" s="95"/>
      <c r="X71" s="95"/>
      <c r="Y71" s="95"/>
      <c r="Z71" s="95"/>
      <c r="AA71" s="95"/>
      <c r="AB71" s="95"/>
      <c r="AC71" s="95"/>
      <c r="AD71" s="95"/>
      <c r="AE71" s="95"/>
      <c r="AF71" s="95"/>
      <c r="AG71" s="95"/>
      <c r="AH71" s="95"/>
      <c r="AI71" s="95"/>
      <c r="AJ71" s="95"/>
      <c r="AK71" s="95"/>
      <c r="AL71" s="95"/>
      <c r="AM71" s="95"/>
      <c r="AN71" s="95"/>
      <c r="AO71" s="95"/>
      <c r="AP71" s="95"/>
      <c r="AQ71" s="95"/>
      <c r="AR71" s="95"/>
      <c r="AS71" s="95"/>
      <c r="AT71" s="95"/>
      <c r="AU71" s="95"/>
      <c r="AV71" s="95"/>
      <c r="AW71" s="95"/>
      <c r="AX71" s="96"/>
    </row>
    <row r="72" spans="1:51" ht="67.5" customHeight="1" thickBot="1" x14ac:dyDescent="0.2">
      <c r="A72" s="97" t="s">
        <v>669</v>
      </c>
      <c r="B72" s="98"/>
      <c r="C72" s="98"/>
      <c r="D72" s="98"/>
      <c r="E72" s="99"/>
      <c r="F72" s="100" t="s">
        <v>670</v>
      </c>
      <c r="G72" s="92"/>
      <c r="H72" s="92"/>
      <c r="I72" s="92"/>
      <c r="J72" s="92"/>
      <c r="K72" s="92"/>
      <c r="L72" s="92"/>
      <c r="M72" s="92"/>
      <c r="N72" s="92"/>
      <c r="O72" s="92"/>
      <c r="P72" s="92"/>
      <c r="Q72" s="92"/>
      <c r="R72" s="92"/>
      <c r="S72" s="92"/>
      <c r="T72" s="92"/>
      <c r="U72" s="92"/>
      <c r="V72" s="92"/>
      <c r="W72" s="92"/>
      <c r="X72" s="92"/>
      <c r="Y72" s="92"/>
      <c r="Z72" s="92"/>
      <c r="AA72" s="92"/>
      <c r="AB72" s="92"/>
      <c r="AC72" s="92"/>
      <c r="AD72" s="92"/>
      <c r="AE72" s="92"/>
      <c r="AF72" s="92"/>
      <c r="AG72" s="92"/>
      <c r="AH72" s="92"/>
      <c r="AI72" s="92"/>
      <c r="AJ72" s="92"/>
      <c r="AK72" s="92"/>
      <c r="AL72" s="92"/>
      <c r="AM72" s="92"/>
      <c r="AN72" s="92"/>
      <c r="AO72" s="92"/>
      <c r="AP72" s="92"/>
      <c r="AQ72" s="92"/>
      <c r="AR72" s="92"/>
      <c r="AS72" s="92"/>
      <c r="AT72" s="92"/>
      <c r="AU72" s="92"/>
      <c r="AV72" s="92"/>
      <c r="AW72" s="92"/>
      <c r="AX72" s="93"/>
    </row>
    <row r="73" spans="1:51" ht="24.75" customHeight="1" x14ac:dyDescent="0.15">
      <c r="A73" s="94" t="s">
        <v>43</v>
      </c>
      <c r="B73" s="95"/>
      <c r="C73" s="95"/>
      <c r="D73" s="95"/>
      <c r="E73" s="95"/>
      <c r="F73" s="95"/>
      <c r="G73" s="95"/>
      <c r="H73" s="95"/>
      <c r="I73" s="95"/>
      <c r="J73" s="95"/>
      <c r="K73" s="95"/>
      <c r="L73" s="95"/>
      <c r="M73" s="95"/>
      <c r="N73" s="95"/>
      <c r="O73" s="95"/>
      <c r="P73" s="95"/>
      <c r="Q73" s="95"/>
      <c r="R73" s="95"/>
      <c r="S73" s="95"/>
      <c r="T73" s="95"/>
      <c r="U73" s="95"/>
      <c r="V73" s="95"/>
      <c r="W73" s="95"/>
      <c r="X73" s="95"/>
      <c r="Y73" s="95"/>
      <c r="Z73" s="95"/>
      <c r="AA73" s="95"/>
      <c r="AB73" s="95"/>
      <c r="AC73" s="95"/>
      <c r="AD73" s="95"/>
      <c r="AE73" s="95"/>
      <c r="AF73" s="95"/>
      <c r="AG73" s="95"/>
      <c r="AH73" s="95"/>
      <c r="AI73" s="95"/>
      <c r="AJ73" s="95"/>
      <c r="AK73" s="95"/>
      <c r="AL73" s="95"/>
      <c r="AM73" s="95"/>
      <c r="AN73" s="95"/>
      <c r="AO73" s="95"/>
      <c r="AP73" s="95"/>
      <c r="AQ73" s="95"/>
      <c r="AR73" s="95"/>
      <c r="AS73" s="95"/>
      <c r="AT73" s="95"/>
      <c r="AU73" s="95"/>
      <c r="AV73" s="95"/>
      <c r="AW73" s="95"/>
      <c r="AX73" s="96"/>
    </row>
    <row r="74" spans="1:51" ht="66" customHeight="1" thickBot="1" x14ac:dyDescent="0.2">
      <c r="A74" s="97" t="s">
        <v>232</v>
      </c>
      <c r="B74" s="98"/>
      <c r="C74" s="98"/>
      <c r="D74" s="98"/>
      <c r="E74" s="99"/>
      <c r="F74" s="568" t="s">
        <v>672</v>
      </c>
      <c r="G74" s="569"/>
      <c r="H74" s="569"/>
      <c r="I74" s="569"/>
      <c r="J74" s="569"/>
      <c r="K74" s="569"/>
      <c r="L74" s="569"/>
      <c r="M74" s="569"/>
      <c r="N74" s="569"/>
      <c r="O74" s="569"/>
      <c r="P74" s="569"/>
      <c r="Q74" s="569"/>
      <c r="R74" s="569"/>
      <c r="S74" s="569"/>
      <c r="T74" s="569"/>
      <c r="U74" s="569"/>
      <c r="V74" s="569"/>
      <c r="W74" s="569"/>
      <c r="X74" s="569"/>
      <c r="Y74" s="569"/>
      <c r="Z74" s="569"/>
      <c r="AA74" s="569"/>
      <c r="AB74" s="569"/>
      <c r="AC74" s="569"/>
      <c r="AD74" s="569"/>
      <c r="AE74" s="569"/>
      <c r="AF74" s="569"/>
      <c r="AG74" s="569"/>
      <c r="AH74" s="569"/>
      <c r="AI74" s="569"/>
      <c r="AJ74" s="569"/>
      <c r="AK74" s="569"/>
      <c r="AL74" s="569"/>
      <c r="AM74" s="569"/>
      <c r="AN74" s="569"/>
      <c r="AO74" s="569"/>
      <c r="AP74" s="569"/>
      <c r="AQ74" s="569"/>
      <c r="AR74" s="569"/>
      <c r="AS74" s="569"/>
      <c r="AT74" s="569"/>
      <c r="AU74" s="569"/>
      <c r="AV74" s="569"/>
      <c r="AW74" s="569"/>
      <c r="AX74" s="570"/>
    </row>
    <row r="75" spans="1:51" ht="24.75" customHeight="1" x14ac:dyDescent="0.15">
      <c r="A75" s="571" t="s">
        <v>32</v>
      </c>
      <c r="B75" s="572"/>
      <c r="C75" s="572"/>
      <c r="D75" s="572"/>
      <c r="E75" s="572"/>
      <c r="F75" s="572"/>
      <c r="G75" s="572"/>
      <c r="H75" s="572"/>
      <c r="I75" s="572"/>
      <c r="J75" s="572"/>
      <c r="K75" s="572"/>
      <c r="L75" s="572"/>
      <c r="M75" s="572"/>
      <c r="N75" s="572"/>
      <c r="O75" s="572"/>
      <c r="P75" s="572"/>
      <c r="Q75" s="572"/>
      <c r="R75" s="572"/>
      <c r="S75" s="572"/>
      <c r="T75" s="572"/>
      <c r="U75" s="572"/>
      <c r="V75" s="572"/>
      <c r="W75" s="572"/>
      <c r="X75" s="572"/>
      <c r="Y75" s="572"/>
      <c r="Z75" s="572"/>
      <c r="AA75" s="572"/>
      <c r="AB75" s="572"/>
      <c r="AC75" s="572"/>
      <c r="AD75" s="572"/>
      <c r="AE75" s="572"/>
      <c r="AF75" s="572"/>
      <c r="AG75" s="572"/>
      <c r="AH75" s="572"/>
      <c r="AI75" s="572"/>
      <c r="AJ75" s="572"/>
      <c r="AK75" s="572"/>
      <c r="AL75" s="572"/>
      <c r="AM75" s="572"/>
      <c r="AN75" s="572"/>
      <c r="AO75" s="572"/>
      <c r="AP75" s="572"/>
      <c r="AQ75" s="572"/>
      <c r="AR75" s="572"/>
      <c r="AS75" s="572"/>
      <c r="AT75" s="572"/>
      <c r="AU75" s="572"/>
      <c r="AV75" s="572"/>
      <c r="AW75" s="572"/>
      <c r="AX75" s="573"/>
    </row>
    <row r="76" spans="1:51" ht="67.5" customHeight="1" thickBot="1" x14ac:dyDescent="0.2">
      <c r="A76" s="574"/>
      <c r="B76" s="123"/>
      <c r="C76" s="123"/>
      <c r="D76" s="123"/>
      <c r="E76" s="123"/>
      <c r="F76" s="123"/>
      <c r="G76" s="123"/>
      <c r="H76" s="123"/>
      <c r="I76" s="123"/>
      <c r="J76" s="123"/>
      <c r="K76" s="123"/>
      <c r="L76" s="123"/>
      <c r="M76" s="123"/>
      <c r="N76" s="123"/>
      <c r="O76" s="123"/>
      <c r="P76" s="123"/>
      <c r="Q76" s="123"/>
      <c r="R76" s="123"/>
      <c r="S76" s="123"/>
      <c r="T76" s="123"/>
      <c r="U76" s="123"/>
      <c r="V76" s="123"/>
      <c r="W76" s="123"/>
      <c r="X76" s="123"/>
      <c r="Y76" s="123"/>
      <c r="Z76" s="123"/>
      <c r="AA76" s="123"/>
      <c r="AB76" s="123"/>
      <c r="AC76" s="123"/>
      <c r="AD76" s="123"/>
      <c r="AE76" s="123"/>
      <c r="AF76" s="123"/>
      <c r="AG76" s="123"/>
      <c r="AH76" s="123"/>
      <c r="AI76" s="123"/>
      <c r="AJ76" s="123"/>
      <c r="AK76" s="123"/>
      <c r="AL76" s="123"/>
      <c r="AM76" s="123"/>
      <c r="AN76" s="123"/>
      <c r="AO76" s="123"/>
      <c r="AP76" s="123"/>
      <c r="AQ76" s="123"/>
      <c r="AR76" s="123"/>
      <c r="AS76" s="123"/>
      <c r="AT76" s="123"/>
      <c r="AU76" s="123"/>
      <c r="AV76" s="123"/>
      <c r="AW76" s="123"/>
      <c r="AX76" s="124"/>
    </row>
    <row r="77" spans="1:51" ht="24.75" customHeight="1" x14ac:dyDescent="0.15">
      <c r="A77" s="575" t="s">
        <v>212</v>
      </c>
      <c r="B77" s="576"/>
      <c r="C77" s="576"/>
      <c r="D77" s="576"/>
      <c r="E77" s="576"/>
      <c r="F77" s="576"/>
      <c r="G77" s="576"/>
      <c r="H77" s="576"/>
      <c r="I77" s="576"/>
      <c r="J77" s="576"/>
      <c r="K77" s="576"/>
      <c r="L77" s="576"/>
      <c r="M77" s="576"/>
      <c r="N77" s="576"/>
      <c r="O77" s="576"/>
      <c r="P77" s="576"/>
      <c r="Q77" s="576"/>
      <c r="R77" s="576"/>
      <c r="S77" s="576"/>
      <c r="T77" s="576"/>
      <c r="U77" s="576"/>
      <c r="V77" s="576"/>
      <c r="W77" s="576"/>
      <c r="X77" s="576"/>
      <c r="Y77" s="576"/>
      <c r="Z77" s="576"/>
      <c r="AA77" s="576"/>
      <c r="AB77" s="576"/>
      <c r="AC77" s="576"/>
      <c r="AD77" s="576"/>
      <c r="AE77" s="576"/>
      <c r="AF77" s="576"/>
      <c r="AG77" s="576"/>
      <c r="AH77" s="576"/>
      <c r="AI77" s="576"/>
      <c r="AJ77" s="576"/>
      <c r="AK77" s="576"/>
      <c r="AL77" s="576"/>
      <c r="AM77" s="576"/>
      <c r="AN77" s="576"/>
      <c r="AO77" s="576"/>
      <c r="AP77" s="576"/>
      <c r="AQ77" s="576"/>
      <c r="AR77" s="576"/>
      <c r="AS77" s="576"/>
      <c r="AT77" s="576"/>
      <c r="AU77" s="576"/>
      <c r="AV77" s="576"/>
      <c r="AW77" s="576"/>
      <c r="AX77" s="577"/>
    </row>
    <row r="78" spans="1:51" ht="24.75" customHeight="1" x14ac:dyDescent="0.15">
      <c r="A78" s="578" t="s">
        <v>246</v>
      </c>
      <c r="B78" s="579"/>
      <c r="C78" s="579"/>
      <c r="D78" s="580"/>
      <c r="E78" s="564" t="s">
        <v>656</v>
      </c>
      <c r="F78" s="565"/>
      <c r="G78" s="565"/>
      <c r="H78" s="565"/>
      <c r="I78" s="565"/>
      <c r="J78" s="565"/>
      <c r="K78" s="565"/>
      <c r="L78" s="565"/>
      <c r="M78" s="565"/>
      <c r="N78" s="565"/>
      <c r="O78" s="565"/>
      <c r="P78" s="566"/>
      <c r="Q78" s="564"/>
      <c r="R78" s="565"/>
      <c r="S78" s="565"/>
      <c r="T78" s="565"/>
      <c r="U78" s="565"/>
      <c r="V78" s="565"/>
      <c r="W78" s="565"/>
      <c r="X78" s="565"/>
      <c r="Y78" s="565"/>
      <c r="Z78" s="565"/>
      <c r="AA78" s="565"/>
      <c r="AB78" s="566"/>
      <c r="AC78" s="564"/>
      <c r="AD78" s="565"/>
      <c r="AE78" s="565"/>
      <c r="AF78" s="565"/>
      <c r="AG78" s="565"/>
      <c r="AH78" s="565"/>
      <c r="AI78" s="565"/>
      <c r="AJ78" s="565"/>
      <c r="AK78" s="565"/>
      <c r="AL78" s="565"/>
      <c r="AM78" s="565"/>
      <c r="AN78" s="566"/>
      <c r="AO78" s="564"/>
      <c r="AP78" s="565"/>
      <c r="AQ78" s="565"/>
      <c r="AR78" s="565"/>
      <c r="AS78" s="565"/>
      <c r="AT78" s="565"/>
      <c r="AU78" s="565"/>
      <c r="AV78" s="565"/>
      <c r="AW78" s="565"/>
      <c r="AX78" s="567"/>
      <c r="AY78" s="63"/>
    </row>
    <row r="79" spans="1:51" ht="24.75" customHeight="1" x14ac:dyDescent="0.15">
      <c r="A79" s="115" t="s">
        <v>245</v>
      </c>
      <c r="B79" s="115"/>
      <c r="C79" s="115"/>
      <c r="D79" s="115"/>
      <c r="E79" s="564" t="s">
        <v>656</v>
      </c>
      <c r="F79" s="565"/>
      <c r="G79" s="565"/>
      <c r="H79" s="565"/>
      <c r="I79" s="565"/>
      <c r="J79" s="565"/>
      <c r="K79" s="565"/>
      <c r="L79" s="565"/>
      <c r="M79" s="565"/>
      <c r="N79" s="565"/>
      <c r="O79" s="565"/>
      <c r="P79" s="566"/>
      <c r="Q79" s="564"/>
      <c r="R79" s="565"/>
      <c r="S79" s="565"/>
      <c r="T79" s="565"/>
      <c r="U79" s="565"/>
      <c r="V79" s="565"/>
      <c r="W79" s="565"/>
      <c r="X79" s="565"/>
      <c r="Y79" s="565"/>
      <c r="Z79" s="565"/>
      <c r="AA79" s="565"/>
      <c r="AB79" s="566"/>
      <c r="AC79" s="564"/>
      <c r="AD79" s="565"/>
      <c r="AE79" s="565"/>
      <c r="AF79" s="565"/>
      <c r="AG79" s="565"/>
      <c r="AH79" s="565"/>
      <c r="AI79" s="565"/>
      <c r="AJ79" s="565"/>
      <c r="AK79" s="565"/>
      <c r="AL79" s="565"/>
      <c r="AM79" s="565"/>
      <c r="AN79" s="566"/>
      <c r="AO79" s="564"/>
      <c r="AP79" s="565"/>
      <c r="AQ79" s="565"/>
      <c r="AR79" s="565"/>
      <c r="AS79" s="565"/>
      <c r="AT79" s="565"/>
      <c r="AU79" s="565"/>
      <c r="AV79" s="565"/>
      <c r="AW79" s="565"/>
      <c r="AX79" s="567"/>
    </row>
    <row r="80" spans="1:51" ht="24.75" customHeight="1" x14ac:dyDescent="0.15">
      <c r="A80" s="115" t="s">
        <v>244</v>
      </c>
      <c r="B80" s="115"/>
      <c r="C80" s="115"/>
      <c r="D80" s="115"/>
      <c r="E80" s="564" t="s">
        <v>656</v>
      </c>
      <c r="F80" s="565"/>
      <c r="G80" s="565"/>
      <c r="H80" s="565"/>
      <c r="I80" s="565"/>
      <c r="J80" s="565"/>
      <c r="K80" s="565"/>
      <c r="L80" s="565"/>
      <c r="M80" s="565"/>
      <c r="N80" s="565"/>
      <c r="O80" s="565"/>
      <c r="P80" s="566"/>
      <c r="Q80" s="564"/>
      <c r="R80" s="565"/>
      <c r="S80" s="565"/>
      <c r="T80" s="565"/>
      <c r="U80" s="565"/>
      <c r="V80" s="565"/>
      <c r="W80" s="565"/>
      <c r="X80" s="565"/>
      <c r="Y80" s="565"/>
      <c r="Z80" s="565"/>
      <c r="AA80" s="565"/>
      <c r="AB80" s="566"/>
      <c r="AC80" s="564"/>
      <c r="AD80" s="565"/>
      <c r="AE80" s="565"/>
      <c r="AF80" s="565"/>
      <c r="AG80" s="565"/>
      <c r="AH80" s="565"/>
      <c r="AI80" s="565"/>
      <c r="AJ80" s="565"/>
      <c r="AK80" s="565"/>
      <c r="AL80" s="565"/>
      <c r="AM80" s="565"/>
      <c r="AN80" s="566"/>
      <c r="AO80" s="564"/>
      <c r="AP80" s="565"/>
      <c r="AQ80" s="565"/>
      <c r="AR80" s="565"/>
      <c r="AS80" s="565"/>
      <c r="AT80" s="565"/>
      <c r="AU80" s="565"/>
      <c r="AV80" s="565"/>
      <c r="AW80" s="565"/>
      <c r="AX80" s="567"/>
    </row>
    <row r="81" spans="1:50" ht="24.75" customHeight="1" x14ac:dyDescent="0.15">
      <c r="A81" s="115" t="s">
        <v>243</v>
      </c>
      <c r="B81" s="115"/>
      <c r="C81" s="115"/>
      <c r="D81" s="115"/>
      <c r="E81" s="564" t="s">
        <v>656</v>
      </c>
      <c r="F81" s="565"/>
      <c r="G81" s="565"/>
      <c r="H81" s="565"/>
      <c r="I81" s="565"/>
      <c r="J81" s="565"/>
      <c r="K81" s="565"/>
      <c r="L81" s="565"/>
      <c r="M81" s="565"/>
      <c r="N81" s="565"/>
      <c r="O81" s="565"/>
      <c r="P81" s="566"/>
      <c r="Q81" s="564"/>
      <c r="R81" s="565"/>
      <c r="S81" s="565"/>
      <c r="T81" s="565"/>
      <c r="U81" s="565"/>
      <c r="V81" s="565"/>
      <c r="W81" s="565"/>
      <c r="X81" s="565"/>
      <c r="Y81" s="565"/>
      <c r="Z81" s="565"/>
      <c r="AA81" s="565"/>
      <c r="AB81" s="566"/>
      <c r="AC81" s="564"/>
      <c r="AD81" s="565"/>
      <c r="AE81" s="565"/>
      <c r="AF81" s="565"/>
      <c r="AG81" s="565"/>
      <c r="AH81" s="565"/>
      <c r="AI81" s="565"/>
      <c r="AJ81" s="565"/>
      <c r="AK81" s="565"/>
      <c r="AL81" s="565"/>
      <c r="AM81" s="565"/>
      <c r="AN81" s="566"/>
      <c r="AO81" s="564"/>
      <c r="AP81" s="565"/>
      <c r="AQ81" s="565"/>
      <c r="AR81" s="565"/>
      <c r="AS81" s="565"/>
      <c r="AT81" s="565"/>
      <c r="AU81" s="565"/>
      <c r="AV81" s="565"/>
      <c r="AW81" s="565"/>
      <c r="AX81" s="567"/>
    </row>
    <row r="82" spans="1:50" ht="24.75" customHeight="1" x14ac:dyDescent="0.15">
      <c r="A82" s="115" t="s">
        <v>242</v>
      </c>
      <c r="B82" s="115"/>
      <c r="C82" s="115"/>
      <c r="D82" s="115"/>
      <c r="E82" s="564" t="s">
        <v>580</v>
      </c>
      <c r="F82" s="565"/>
      <c r="G82" s="565"/>
      <c r="H82" s="565"/>
      <c r="I82" s="565"/>
      <c r="J82" s="565"/>
      <c r="K82" s="565"/>
      <c r="L82" s="565"/>
      <c r="M82" s="565"/>
      <c r="N82" s="565"/>
      <c r="O82" s="565"/>
      <c r="P82" s="566"/>
      <c r="Q82" s="564"/>
      <c r="R82" s="565"/>
      <c r="S82" s="565"/>
      <c r="T82" s="565"/>
      <c r="U82" s="565"/>
      <c r="V82" s="565"/>
      <c r="W82" s="565"/>
      <c r="X82" s="565"/>
      <c r="Y82" s="565"/>
      <c r="Z82" s="565"/>
      <c r="AA82" s="565"/>
      <c r="AB82" s="566"/>
      <c r="AC82" s="564"/>
      <c r="AD82" s="565"/>
      <c r="AE82" s="565"/>
      <c r="AF82" s="565"/>
      <c r="AG82" s="565"/>
      <c r="AH82" s="565"/>
      <c r="AI82" s="565"/>
      <c r="AJ82" s="565"/>
      <c r="AK82" s="565"/>
      <c r="AL82" s="565"/>
      <c r="AM82" s="565"/>
      <c r="AN82" s="566"/>
      <c r="AO82" s="564"/>
      <c r="AP82" s="565"/>
      <c r="AQ82" s="565"/>
      <c r="AR82" s="565"/>
      <c r="AS82" s="565"/>
      <c r="AT82" s="565"/>
      <c r="AU82" s="565"/>
      <c r="AV82" s="565"/>
      <c r="AW82" s="565"/>
      <c r="AX82" s="567"/>
    </row>
    <row r="83" spans="1:50" ht="24.75" customHeight="1" x14ac:dyDescent="0.15">
      <c r="A83" s="115" t="s">
        <v>241</v>
      </c>
      <c r="B83" s="115"/>
      <c r="C83" s="115"/>
      <c r="D83" s="115"/>
      <c r="E83" s="564" t="s">
        <v>581</v>
      </c>
      <c r="F83" s="565"/>
      <c r="G83" s="565"/>
      <c r="H83" s="565"/>
      <c r="I83" s="565"/>
      <c r="J83" s="565"/>
      <c r="K83" s="565"/>
      <c r="L83" s="565"/>
      <c r="M83" s="565"/>
      <c r="N83" s="565"/>
      <c r="O83" s="565"/>
      <c r="P83" s="566"/>
      <c r="Q83" s="564"/>
      <c r="R83" s="565"/>
      <c r="S83" s="565"/>
      <c r="T83" s="565"/>
      <c r="U83" s="565"/>
      <c r="V83" s="565"/>
      <c r="W83" s="565"/>
      <c r="X83" s="565"/>
      <c r="Y83" s="565"/>
      <c r="Z83" s="565"/>
      <c r="AA83" s="565"/>
      <c r="AB83" s="566"/>
      <c r="AC83" s="564"/>
      <c r="AD83" s="565"/>
      <c r="AE83" s="565"/>
      <c r="AF83" s="565"/>
      <c r="AG83" s="565"/>
      <c r="AH83" s="565"/>
      <c r="AI83" s="565"/>
      <c r="AJ83" s="565"/>
      <c r="AK83" s="565"/>
      <c r="AL83" s="565"/>
      <c r="AM83" s="565"/>
      <c r="AN83" s="566"/>
      <c r="AO83" s="564"/>
      <c r="AP83" s="565"/>
      <c r="AQ83" s="565"/>
      <c r="AR83" s="565"/>
      <c r="AS83" s="565"/>
      <c r="AT83" s="565"/>
      <c r="AU83" s="565"/>
      <c r="AV83" s="565"/>
      <c r="AW83" s="565"/>
      <c r="AX83" s="567"/>
    </row>
    <row r="84" spans="1:50" ht="24.75" customHeight="1" x14ac:dyDescent="0.15">
      <c r="A84" s="115" t="s">
        <v>240</v>
      </c>
      <c r="B84" s="115"/>
      <c r="C84" s="115"/>
      <c r="D84" s="115"/>
      <c r="E84" s="564" t="s">
        <v>582</v>
      </c>
      <c r="F84" s="565"/>
      <c r="G84" s="565"/>
      <c r="H84" s="565"/>
      <c r="I84" s="565"/>
      <c r="J84" s="565"/>
      <c r="K84" s="565"/>
      <c r="L84" s="565"/>
      <c r="M84" s="565"/>
      <c r="N84" s="565"/>
      <c r="O84" s="565"/>
      <c r="P84" s="566"/>
      <c r="Q84" s="564"/>
      <c r="R84" s="565"/>
      <c r="S84" s="565"/>
      <c r="T84" s="565"/>
      <c r="U84" s="565"/>
      <c r="V84" s="565"/>
      <c r="W84" s="565"/>
      <c r="X84" s="565"/>
      <c r="Y84" s="565"/>
      <c r="Z84" s="565"/>
      <c r="AA84" s="565"/>
      <c r="AB84" s="566"/>
      <c r="AC84" s="564"/>
      <c r="AD84" s="565"/>
      <c r="AE84" s="565"/>
      <c r="AF84" s="565"/>
      <c r="AG84" s="565"/>
      <c r="AH84" s="565"/>
      <c r="AI84" s="565"/>
      <c r="AJ84" s="565"/>
      <c r="AK84" s="565"/>
      <c r="AL84" s="565"/>
      <c r="AM84" s="565"/>
      <c r="AN84" s="566"/>
      <c r="AO84" s="564"/>
      <c r="AP84" s="565"/>
      <c r="AQ84" s="565"/>
      <c r="AR84" s="565"/>
      <c r="AS84" s="565"/>
      <c r="AT84" s="565"/>
      <c r="AU84" s="565"/>
      <c r="AV84" s="565"/>
      <c r="AW84" s="565"/>
      <c r="AX84" s="567"/>
    </row>
    <row r="85" spans="1:50" ht="24.75" customHeight="1" x14ac:dyDescent="0.15">
      <c r="A85" s="115" t="s">
        <v>239</v>
      </c>
      <c r="B85" s="115"/>
      <c r="C85" s="115"/>
      <c r="D85" s="115"/>
      <c r="E85" s="581" t="s">
        <v>583</v>
      </c>
      <c r="F85" s="582"/>
      <c r="G85" s="582"/>
      <c r="H85" s="582"/>
      <c r="I85" s="582"/>
      <c r="J85" s="582"/>
      <c r="K85" s="582"/>
      <c r="L85" s="582"/>
      <c r="M85" s="582"/>
      <c r="N85" s="582"/>
      <c r="O85" s="582"/>
      <c r="P85" s="583"/>
      <c r="Q85" s="564"/>
      <c r="R85" s="565"/>
      <c r="S85" s="565"/>
      <c r="T85" s="565"/>
      <c r="U85" s="565"/>
      <c r="V85" s="565"/>
      <c r="W85" s="565"/>
      <c r="X85" s="565"/>
      <c r="Y85" s="565"/>
      <c r="Z85" s="565"/>
      <c r="AA85" s="565"/>
      <c r="AB85" s="566"/>
      <c r="AC85" s="564"/>
      <c r="AD85" s="565"/>
      <c r="AE85" s="565"/>
      <c r="AF85" s="565"/>
      <c r="AG85" s="565"/>
      <c r="AH85" s="565"/>
      <c r="AI85" s="565"/>
      <c r="AJ85" s="565"/>
      <c r="AK85" s="565"/>
      <c r="AL85" s="565"/>
      <c r="AM85" s="565"/>
      <c r="AN85" s="566"/>
      <c r="AO85" s="564"/>
      <c r="AP85" s="565"/>
      <c r="AQ85" s="565"/>
      <c r="AR85" s="565"/>
      <c r="AS85" s="565"/>
      <c r="AT85" s="565"/>
      <c r="AU85" s="565"/>
      <c r="AV85" s="565"/>
      <c r="AW85" s="565"/>
      <c r="AX85" s="567"/>
    </row>
    <row r="86" spans="1:50" ht="24.75" customHeight="1" x14ac:dyDescent="0.15">
      <c r="A86" s="115" t="s">
        <v>384</v>
      </c>
      <c r="B86" s="115"/>
      <c r="C86" s="115"/>
      <c r="D86" s="115"/>
      <c r="E86" s="586" t="s">
        <v>566</v>
      </c>
      <c r="F86" s="587"/>
      <c r="G86" s="587"/>
      <c r="H86" s="66" t="str">
        <f>IF(E86="","","-")</f>
        <v>-</v>
      </c>
      <c r="I86" s="587"/>
      <c r="J86" s="587"/>
      <c r="K86" s="66" t="str">
        <f>IF(I86="","","-")</f>
        <v/>
      </c>
      <c r="L86" s="87">
        <v>128</v>
      </c>
      <c r="M86" s="87"/>
      <c r="N86" s="66" t="str">
        <f>IF(O86="","","-")</f>
        <v/>
      </c>
      <c r="O86" s="584"/>
      <c r="P86" s="585"/>
      <c r="Q86" s="586"/>
      <c r="R86" s="587"/>
      <c r="S86" s="587"/>
      <c r="T86" s="66" t="str">
        <f>IF(Q86="","","-")</f>
        <v/>
      </c>
      <c r="U86" s="587"/>
      <c r="V86" s="587"/>
      <c r="W86" s="66" t="str">
        <f>IF(U86="","","-")</f>
        <v/>
      </c>
      <c r="X86" s="87"/>
      <c r="Y86" s="87"/>
      <c r="Z86" s="66" t="str">
        <f>IF(AA86="","","-")</f>
        <v/>
      </c>
      <c r="AA86" s="584"/>
      <c r="AB86" s="585"/>
      <c r="AC86" s="586"/>
      <c r="AD86" s="587"/>
      <c r="AE86" s="587"/>
      <c r="AF86" s="66" t="str">
        <f>IF(AC86="","","-")</f>
        <v/>
      </c>
      <c r="AG86" s="587"/>
      <c r="AH86" s="587"/>
      <c r="AI86" s="66" t="str">
        <f>IF(AG86="","","-")</f>
        <v/>
      </c>
      <c r="AJ86" s="87"/>
      <c r="AK86" s="87"/>
      <c r="AL86" s="66" t="str">
        <f>IF(AM86="","","-")</f>
        <v/>
      </c>
      <c r="AM86" s="584"/>
      <c r="AN86" s="585"/>
      <c r="AO86" s="586"/>
      <c r="AP86" s="587"/>
      <c r="AQ86" s="66" t="str">
        <f>IF(AO86="","","-")</f>
        <v/>
      </c>
      <c r="AR86" s="587"/>
      <c r="AS86" s="587"/>
      <c r="AT86" s="66" t="str">
        <f>IF(AR86="","","-")</f>
        <v/>
      </c>
      <c r="AU86" s="87"/>
      <c r="AV86" s="87"/>
      <c r="AW86" s="66" t="str">
        <f>IF(AX86="","","-")</f>
        <v/>
      </c>
      <c r="AX86" s="69"/>
    </row>
    <row r="87" spans="1:50" ht="24.75" customHeight="1" x14ac:dyDescent="0.15">
      <c r="A87" s="115" t="s">
        <v>557</v>
      </c>
      <c r="B87" s="115"/>
      <c r="C87" s="115"/>
      <c r="D87" s="115"/>
      <c r="E87" s="586" t="s">
        <v>566</v>
      </c>
      <c r="F87" s="587"/>
      <c r="G87" s="587"/>
      <c r="H87" s="66"/>
      <c r="I87" s="587"/>
      <c r="J87" s="587"/>
      <c r="K87" s="66"/>
      <c r="L87" s="87">
        <v>129</v>
      </c>
      <c r="M87" s="87"/>
      <c r="N87" s="66" t="str">
        <f>IF(O87="","","-")</f>
        <v/>
      </c>
      <c r="O87" s="584"/>
      <c r="P87" s="585"/>
      <c r="Q87" s="586"/>
      <c r="R87" s="587"/>
      <c r="S87" s="587"/>
      <c r="T87" s="66" t="str">
        <f>IF(Q87="","","-")</f>
        <v/>
      </c>
      <c r="U87" s="587"/>
      <c r="V87" s="587"/>
      <c r="W87" s="66" t="str">
        <f>IF(U87="","","-")</f>
        <v/>
      </c>
      <c r="X87" s="87"/>
      <c r="Y87" s="87"/>
      <c r="Z87" s="66" t="str">
        <f>IF(AA87="","","-")</f>
        <v/>
      </c>
      <c r="AA87" s="584"/>
      <c r="AB87" s="585"/>
      <c r="AC87" s="586"/>
      <c r="AD87" s="587"/>
      <c r="AE87" s="587"/>
      <c r="AF87" s="66" t="str">
        <f>IF(AC87="","","-")</f>
        <v/>
      </c>
      <c r="AG87" s="587"/>
      <c r="AH87" s="587"/>
      <c r="AI87" s="66" t="str">
        <f>IF(AG87="","","-")</f>
        <v/>
      </c>
      <c r="AJ87" s="87"/>
      <c r="AK87" s="87"/>
      <c r="AL87" s="66" t="str">
        <f>IF(AM87="","","-")</f>
        <v/>
      </c>
      <c r="AM87" s="584"/>
      <c r="AN87" s="585"/>
      <c r="AO87" s="586"/>
      <c r="AP87" s="587"/>
      <c r="AQ87" s="66" t="str">
        <f>IF(AO87="","","-")</f>
        <v/>
      </c>
      <c r="AR87" s="587"/>
      <c r="AS87" s="587"/>
      <c r="AT87" s="66" t="str">
        <f>IF(AR87="","","-")</f>
        <v/>
      </c>
      <c r="AU87" s="87"/>
      <c r="AV87" s="87"/>
      <c r="AW87" s="66" t="str">
        <f>IF(AX87="","","-")</f>
        <v/>
      </c>
      <c r="AX87" s="69"/>
    </row>
    <row r="88" spans="1:50" ht="24.75" customHeight="1" x14ac:dyDescent="0.15">
      <c r="A88" s="115" t="s">
        <v>352</v>
      </c>
      <c r="B88" s="115"/>
      <c r="C88" s="115"/>
      <c r="D88" s="115"/>
      <c r="E88" s="589">
        <v>2021</v>
      </c>
      <c r="F88" s="116"/>
      <c r="G88" s="587" t="s">
        <v>586</v>
      </c>
      <c r="H88" s="587"/>
      <c r="I88" s="587"/>
      <c r="J88" s="116">
        <v>20</v>
      </c>
      <c r="K88" s="116"/>
      <c r="L88" s="87">
        <v>144</v>
      </c>
      <c r="M88" s="87"/>
      <c r="N88" s="87"/>
      <c r="O88" s="116"/>
      <c r="P88" s="116"/>
      <c r="Q88" s="589"/>
      <c r="R88" s="116"/>
      <c r="S88" s="587"/>
      <c r="T88" s="587"/>
      <c r="U88" s="587"/>
      <c r="V88" s="116"/>
      <c r="W88" s="116"/>
      <c r="X88" s="87"/>
      <c r="Y88" s="87"/>
      <c r="Z88" s="87"/>
      <c r="AA88" s="116"/>
      <c r="AB88" s="588"/>
      <c r="AC88" s="589"/>
      <c r="AD88" s="116"/>
      <c r="AE88" s="587"/>
      <c r="AF88" s="587"/>
      <c r="AG88" s="587"/>
      <c r="AH88" s="116"/>
      <c r="AI88" s="116"/>
      <c r="AJ88" s="87"/>
      <c r="AK88" s="87"/>
      <c r="AL88" s="87"/>
      <c r="AM88" s="116"/>
      <c r="AN88" s="588"/>
      <c r="AO88" s="589"/>
      <c r="AP88" s="116"/>
      <c r="AQ88" s="587"/>
      <c r="AR88" s="587"/>
      <c r="AS88" s="587"/>
      <c r="AT88" s="116"/>
      <c r="AU88" s="116"/>
      <c r="AV88" s="87"/>
      <c r="AW88" s="87"/>
      <c r="AX88" s="69"/>
    </row>
    <row r="89" spans="1:50" ht="28.35" customHeight="1" x14ac:dyDescent="0.15">
      <c r="A89" s="224" t="s">
        <v>233</v>
      </c>
      <c r="B89" s="225"/>
      <c r="C89" s="225"/>
      <c r="D89" s="225"/>
      <c r="E89" s="225"/>
      <c r="F89" s="226"/>
      <c r="G89" s="54" t="s">
        <v>559</v>
      </c>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6"/>
    </row>
    <row r="90" spans="1:50" ht="28.35" customHeight="1" x14ac:dyDescent="0.15">
      <c r="A90" s="224"/>
      <c r="B90" s="225"/>
      <c r="C90" s="225"/>
      <c r="D90" s="225"/>
      <c r="E90" s="225"/>
      <c r="F90" s="226"/>
      <c r="G90" s="34"/>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72"/>
      <c r="AR90" s="35"/>
      <c r="AS90" s="35"/>
      <c r="AT90" s="35"/>
      <c r="AU90" s="35"/>
      <c r="AV90" s="35"/>
      <c r="AW90" s="35"/>
      <c r="AX90" s="36"/>
    </row>
    <row r="91" spans="1:50" ht="28.35" customHeight="1" x14ac:dyDescent="0.15">
      <c r="A91" s="224"/>
      <c r="B91" s="225"/>
      <c r="C91" s="225"/>
      <c r="D91" s="225"/>
      <c r="E91" s="225"/>
      <c r="F91" s="226"/>
      <c r="G91" s="34"/>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72"/>
      <c r="AR91" s="35"/>
      <c r="AS91" s="35"/>
      <c r="AT91" s="35"/>
      <c r="AU91" s="35"/>
      <c r="AV91" s="35"/>
      <c r="AW91" s="35"/>
      <c r="AX91" s="36"/>
    </row>
    <row r="92" spans="1:50" ht="28.35" customHeight="1" x14ac:dyDescent="0.15">
      <c r="A92" s="224"/>
      <c r="B92" s="225"/>
      <c r="C92" s="225"/>
      <c r="D92" s="225"/>
      <c r="E92" s="225"/>
      <c r="F92" s="226"/>
      <c r="G92" s="34"/>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72"/>
      <c r="AR92" s="35"/>
      <c r="AS92" s="35"/>
      <c r="AT92" s="35"/>
      <c r="AU92" s="35"/>
      <c r="AV92" s="35"/>
      <c r="AW92" s="35"/>
      <c r="AX92" s="36"/>
    </row>
    <row r="93" spans="1:50" ht="27.75" customHeight="1" x14ac:dyDescent="0.15">
      <c r="A93" s="224"/>
      <c r="B93" s="225"/>
      <c r="C93" s="225"/>
      <c r="D93" s="225"/>
      <c r="E93" s="225"/>
      <c r="F93" s="226"/>
      <c r="G93" s="34"/>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72"/>
      <c r="AR93" s="35"/>
      <c r="AS93" s="35"/>
      <c r="AT93" s="35"/>
      <c r="AU93" s="35"/>
      <c r="AV93" s="35"/>
      <c r="AW93" s="35"/>
      <c r="AX93" s="36"/>
    </row>
    <row r="94" spans="1:50" ht="28.35" customHeight="1" x14ac:dyDescent="0.15">
      <c r="A94" s="224"/>
      <c r="B94" s="225"/>
      <c r="C94" s="225"/>
      <c r="D94" s="225"/>
      <c r="E94" s="225"/>
      <c r="F94" s="226"/>
      <c r="G94" s="34"/>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72"/>
      <c r="AR94" s="35"/>
      <c r="AS94" s="35"/>
      <c r="AT94" s="35"/>
      <c r="AU94" s="35"/>
      <c r="AV94" s="35"/>
      <c r="AW94" s="35"/>
      <c r="AX94" s="36"/>
    </row>
    <row r="95" spans="1:50" ht="28.35" customHeight="1" x14ac:dyDescent="0.15">
      <c r="A95" s="224"/>
      <c r="B95" s="225"/>
      <c r="C95" s="225"/>
      <c r="D95" s="225"/>
      <c r="E95" s="225"/>
      <c r="F95" s="226"/>
      <c r="G95" s="34"/>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72"/>
      <c r="AR95" s="35"/>
      <c r="AS95" s="35"/>
      <c r="AT95" s="35"/>
      <c r="AU95" s="35"/>
      <c r="AV95" s="35"/>
      <c r="AW95" s="35"/>
      <c r="AX95" s="36"/>
    </row>
    <row r="96" spans="1:50" ht="27.75" customHeight="1" x14ac:dyDescent="0.15">
      <c r="A96" s="224"/>
      <c r="B96" s="225"/>
      <c r="C96" s="225"/>
      <c r="D96" s="225"/>
      <c r="E96" s="225"/>
      <c r="F96" s="226"/>
      <c r="G96" s="34"/>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35"/>
      <c r="AM96" s="35"/>
      <c r="AN96" s="35"/>
      <c r="AO96" s="35"/>
      <c r="AP96" s="35"/>
      <c r="AQ96" s="72"/>
      <c r="AR96" s="35"/>
      <c r="AS96" s="35"/>
      <c r="AT96" s="35"/>
      <c r="AU96" s="35"/>
      <c r="AV96" s="35"/>
      <c r="AW96" s="35"/>
      <c r="AX96" s="36"/>
    </row>
    <row r="97" spans="1:50" ht="28.35" customHeight="1" x14ac:dyDescent="0.15">
      <c r="A97" s="224"/>
      <c r="B97" s="225"/>
      <c r="C97" s="225"/>
      <c r="D97" s="225"/>
      <c r="E97" s="225"/>
      <c r="F97" s="226"/>
      <c r="G97" s="34"/>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72"/>
      <c r="AR97" s="35"/>
      <c r="AS97" s="72"/>
      <c r="AT97" s="35"/>
      <c r="AU97" s="35"/>
      <c r="AV97" s="35"/>
      <c r="AW97" s="35"/>
      <c r="AX97" s="36"/>
    </row>
    <row r="98" spans="1:50" ht="28.35" customHeight="1" x14ac:dyDescent="0.15">
      <c r="A98" s="224"/>
      <c r="B98" s="225"/>
      <c r="C98" s="225"/>
      <c r="D98" s="225"/>
      <c r="E98" s="225"/>
      <c r="F98" s="226"/>
      <c r="G98" s="34"/>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c r="AP98" s="35"/>
      <c r="AQ98" s="72"/>
      <c r="AR98" s="35"/>
      <c r="AS98" s="35"/>
      <c r="AT98" s="35"/>
      <c r="AU98" s="35"/>
      <c r="AV98" s="35"/>
      <c r="AW98" s="35"/>
      <c r="AX98" s="36"/>
    </row>
    <row r="99" spans="1:50" ht="28.35" customHeight="1" x14ac:dyDescent="0.15">
      <c r="A99" s="224"/>
      <c r="B99" s="225"/>
      <c r="C99" s="225"/>
      <c r="D99" s="225"/>
      <c r="E99" s="225"/>
      <c r="F99" s="226"/>
      <c r="G99" s="34"/>
      <c r="H99" s="35"/>
      <c r="I99" s="35"/>
      <c r="J99" s="35"/>
      <c r="K99" s="35"/>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c r="AM99" s="35"/>
      <c r="AN99" s="35"/>
      <c r="AO99" s="35"/>
      <c r="AP99" s="35"/>
      <c r="AQ99" s="72"/>
      <c r="AR99" s="35"/>
      <c r="AS99" s="35"/>
      <c r="AT99" s="35"/>
      <c r="AU99" s="35"/>
      <c r="AV99" s="35"/>
      <c r="AW99" s="35"/>
      <c r="AX99" s="36"/>
    </row>
    <row r="100" spans="1:50" ht="28.35" customHeight="1" x14ac:dyDescent="0.15">
      <c r="A100" s="224"/>
      <c r="B100" s="225"/>
      <c r="C100" s="225"/>
      <c r="D100" s="225"/>
      <c r="E100" s="225"/>
      <c r="F100" s="226"/>
      <c r="G100" s="34"/>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c r="AM100" s="35"/>
      <c r="AN100" s="35"/>
      <c r="AO100" s="35"/>
      <c r="AP100" s="35"/>
      <c r="AQ100" s="72"/>
      <c r="AR100" s="35"/>
      <c r="AS100" s="35"/>
      <c r="AT100" s="35"/>
      <c r="AU100" s="35"/>
      <c r="AV100" s="35"/>
      <c r="AW100" s="35"/>
      <c r="AX100" s="36"/>
    </row>
    <row r="101" spans="1:50" ht="28.35" customHeight="1" x14ac:dyDescent="0.15">
      <c r="A101" s="224"/>
      <c r="B101" s="225"/>
      <c r="C101" s="225"/>
      <c r="D101" s="225"/>
      <c r="E101" s="225"/>
      <c r="F101" s="226"/>
      <c r="G101" s="34"/>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c r="AP101" s="35"/>
      <c r="AQ101" s="72"/>
      <c r="AR101" s="35"/>
      <c r="AS101" s="35"/>
      <c r="AT101" s="35"/>
      <c r="AU101" s="35"/>
      <c r="AV101" s="35"/>
      <c r="AW101" s="35"/>
      <c r="AX101" s="36"/>
    </row>
    <row r="102" spans="1:50" ht="27.75" customHeight="1" x14ac:dyDescent="0.15">
      <c r="A102" s="224"/>
      <c r="B102" s="225"/>
      <c r="C102" s="225"/>
      <c r="D102" s="225"/>
      <c r="E102" s="225"/>
      <c r="F102" s="226"/>
      <c r="G102" s="34"/>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35"/>
      <c r="AN102" s="35"/>
      <c r="AO102" s="35"/>
      <c r="AP102" s="35"/>
      <c r="AQ102" s="72"/>
      <c r="AR102" s="35"/>
      <c r="AS102" s="35"/>
      <c r="AT102" s="35"/>
      <c r="AU102" s="35"/>
      <c r="AV102" s="35"/>
      <c r="AW102" s="35"/>
      <c r="AX102" s="36"/>
    </row>
    <row r="103" spans="1:50" ht="28.35" customHeight="1" x14ac:dyDescent="0.15">
      <c r="A103" s="224"/>
      <c r="B103" s="225"/>
      <c r="C103" s="225"/>
      <c r="D103" s="225"/>
      <c r="E103" s="225"/>
      <c r="F103" s="226"/>
      <c r="G103" s="34"/>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c r="AO103" s="35"/>
      <c r="AP103" s="35"/>
      <c r="AQ103" s="72"/>
      <c r="AR103" s="35"/>
      <c r="AS103" s="35"/>
      <c r="AT103" s="35"/>
      <c r="AU103" s="35"/>
      <c r="AV103" s="35"/>
      <c r="AW103" s="35"/>
      <c r="AX103" s="36"/>
    </row>
    <row r="104" spans="1:50" ht="28.35" customHeight="1" x14ac:dyDescent="0.15">
      <c r="A104" s="224"/>
      <c r="B104" s="225"/>
      <c r="C104" s="225"/>
      <c r="D104" s="225"/>
      <c r="E104" s="225"/>
      <c r="F104" s="226"/>
      <c r="G104" s="34"/>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c r="AM104" s="35"/>
      <c r="AN104" s="35"/>
      <c r="AO104" s="35"/>
      <c r="AP104" s="35"/>
      <c r="AQ104" s="72"/>
      <c r="AR104" s="35"/>
      <c r="AS104" s="35"/>
      <c r="AT104" s="35"/>
      <c r="AU104" s="35"/>
      <c r="AV104" s="35"/>
      <c r="AW104" s="35"/>
      <c r="AX104" s="36"/>
    </row>
    <row r="105" spans="1:50" ht="28.35" customHeight="1" x14ac:dyDescent="0.15">
      <c r="A105" s="224"/>
      <c r="B105" s="225"/>
      <c r="C105" s="225"/>
      <c r="D105" s="225"/>
      <c r="E105" s="225"/>
      <c r="F105" s="226"/>
      <c r="G105" s="34"/>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72"/>
      <c r="AR105" s="35"/>
      <c r="AS105" s="35"/>
      <c r="AT105" s="35"/>
      <c r="AU105" s="35"/>
      <c r="AV105" s="35"/>
      <c r="AW105" s="35"/>
      <c r="AX105" s="36"/>
    </row>
    <row r="106" spans="1:50" ht="52.5" customHeight="1" x14ac:dyDescent="0.15">
      <c r="A106" s="224"/>
      <c r="B106" s="225"/>
      <c r="C106" s="225"/>
      <c r="D106" s="225"/>
      <c r="E106" s="225"/>
      <c r="F106" s="226"/>
      <c r="G106" s="34"/>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72"/>
      <c r="AR106" s="35"/>
      <c r="AS106" s="35"/>
      <c r="AT106" s="35"/>
      <c r="AU106" s="35"/>
      <c r="AV106" s="35"/>
      <c r="AW106" s="35"/>
      <c r="AX106" s="36"/>
    </row>
    <row r="107" spans="1:50" ht="52.5" customHeight="1" x14ac:dyDescent="0.15">
      <c r="A107" s="224"/>
      <c r="B107" s="225"/>
      <c r="C107" s="225"/>
      <c r="D107" s="225"/>
      <c r="E107" s="225"/>
      <c r="F107" s="226"/>
      <c r="G107" s="34"/>
      <c r="H107" s="35"/>
      <c r="I107" s="35"/>
      <c r="J107" s="35"/>
      <c r="K107" s="35"/>
      <c r="L107" s="35"/>
      <c r="M107" s="35"/>
      <c r="N107" s="35"/>
      <c r="O107" s="72"/>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72"/>
      <c r="AR107" s="35"/>
      <c r="AS107" s="35"/>
      <c r="AT107" s="35"/>
      <c r="AU107" s="35"/>
      <c r="AV107" s="35"/>
      <c r="AW107" s="35"/>
      <c r="AX107" s="36"/>
    </row>
    <row r="108" spans="1:50" ht="52.5" customHeight="1" x14ac:dyDescent="0.15">
      <c r="A108" s="224"/>
      <c r="B108" s="225"/>
      <c r="C108" s="225"/>
      <c r="D108" s="225"/>
      <c r="E108" s="225"/>
      <c r="F108" s="226"/>
      <c r="G108" s="34"/>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35"/>
      <c r="AN108" s="35"/>
      <c r="AO108" s="35"/>
      <c r="AP108" s="35"/>
      <c r="AQ108" s="72"/>
      <c r="AR108" s="35"/>
      <c r="AS108" s="35"/>
      <c r="AT108" s="35"/>
      <c r="AU108" s="35"/>
      <c r="AV108" s="35"/>
      <c r="AW108" s="35"/>
      <c r="AX108" s="36"/>
    </row>
    <row r="109" spans="1:50" ht="29.25" customHeight="1" x14ac:dyDescent="0.15">
      <c r="A109" s="224"/>
      <c r="B109" s="225"/>
      <c r="C109" s="225"/>
      <c r="D109" s="225"/>
      <c r="E109" s="225"/>
      <c r="F109" s="226"/>
      <c r="G109" s="34"/>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35"/>
      <c r="AI109" s="35"/>
      <c r="AJ109" s="35"/>
      <c r="AK109" s="35"/>
      <c r="AL109" s="35"/>
      <c r="AM109" s="35"/>
      <c r="AN109" s="35"/>
      <c r="AO109" s="35"/>
      <c r="AP109" s="35"/>
      <c r="AQ109" s="72"/>
      <c r="AR109" s="35"/>
      <c r="AS109" s="35"/>
      <c r="AT109" s="35"/>
      <c r="AU109" s="35"/>
      <c r="AV109" s="35"/>
      <c r="AW109" s="35"/>
      <c r="AX109" s="36"/>
    </row>
    <row r="110" spans="1:50" ht="18.399999999999999" customHeight="1" thickBot="1" x14ac:dyDescent="0.2">
      <c r="A110" s="224"/>
      <c r="B110" s="225"/>
      <c r="C110" s="225"/>
      <c r="D110" s="225"/>
      <c r="E110" s="225"/>
      <c r="F110" s="226"/>
      <c r="G110" s="34"/>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c r="AQ110" s="72"/>
      <c r="AR110" s="35"/>
      <c r="AS110" s="35"/>
      <c r="AT110" s="35"/>
      <c r="AU110" s="35"/>
      <c r="AV110" s="35"/>
      <c r="AW110" s="35"/>
      <c r="AX110" s="36"/>
    </row>
    <row r="111" spans="1:50" ht="24.75" customHeight="1" x14ac:dyDescent="0.15">
      <c r="A111" s="590" t="s">
        <v>235</v>
      </c>
      <c r="B111" s="591"/>
      <c r="C111" s="591"/>
      <c r="D111" s="591"/>
      <c r="E111" s="591"/>
      <c r="F111" s="592"/>
      <c r="G111" s="596" t="s">
        <v>610</v>
      </c>
      <c r="H111" s="597"/>
      <c r="I111" s="597"/>
      <c r="J111" s="597"/>
      <c r="K111" s="597"/>
      <c r="L111" s="597"/>
      <c r="M111" s="597"/>
      <c r="N111" s="597"/>
      <c r="O111" s="597"/>
      <c r="P111" s="597"/>
      <c r="Q111" s="597"/>
      <c r="R111" s="597"/>
      <c r="S111" s="597"/>
      <c r="T111" s="597"/>
      <c r="U111" s="597"/>
      <c r="V111" s="597"/>
      <c r="W111" s="597"/>
      <c r="X111" s="597"/>
      <c r="Y111" s="597"/>
      <c r="Z111" s="597"/>
      <c r="AA111" s="597"/>
      <c r="AB111" s="598"/>
      <c r="AC111" s="596" t="s">
        <v>611</v>
      </c>
      <c r="AD111" s="597"/>
      <c r="AE111" s="597"/>
      <c r="AF111" s="597"/>
      <c r="AG111" s="597"/>
      <c r="AH111" s="597"/>
      <c r="AI111" s="597"/>
      <c r="AJ111" s="597"/>
      <c r="AK111" s="597"/>
      <c r="AL111" s="597"/>
      <c r="AM111" s="597"/>
      <c r="AN111" s="597"/>
      <c r="AO111" s="597"/>
      <c r="AP111" s="597"/>
      <c r="AQ111" s="597"/>
      <c r="AR111" s="597"/>
      <c r="AS111" s="597"/>
      <c r="AT111" s="597"/>
      <c r="AU111" s="597"/>
      <c r="AV111" s="597"/>
      <c r="AW111" s="597"/>
      <c r="AX111" s="599"/>
    </row>
    <row r="112" spans="1:50" ht="24.75" customHeight="1" x14ac:dyDescent="0.15">
      <c r="A112" s="593"/>
      <c r="B112" s="594"/>
      <c r="C112" s="594"/>
      <c r="D112" s="594"/>
      <c r="E112" s="594"/>
      <c r="F112" s="595"/>
      <c r="G112" s="105" t="s">
        <v>15</v>
      </c>
      <c r="H112" s="600"/>
      <c r="I112" s="600"/>
      <c r="J112" s="600"/>
      <c r="K112" s="600"/>
      <c r="L112" s="601" t="s">
        <v>16</v>
      </c>
      <c r="M112" s="600"/>
      <c r="N112" s="600"/>
      <c r="O112" s="600"/>
      <c r="P112" s="600"/>
      <c r="Q112" s="600"/>
      <c r="R112" s="600"/>
      <c r="S112" s="600"/>
      <c r="T112" s="600"/>
      <c r="U112" s="600"/>
      <c r="V112" s="600"/>
      <c r="W112" s="600"/>
      <c r="X112" s="602"/>
      <c r="Y112" s="603" t="s">
        <v>17</v>
      </c>
      <c r="Z112" s="604"/>
      <c r="AA112" s="604"/>
      <c r="AB112" s="605"/>
      <c r="AC112" s="105" t="s">
        <v>15</v>
      </c>
      <c r="AD112" s="600"/>
      <c r="AE112" s="600"/>
      <c r="AF112" s="600"/>
      <c r="AG112" s="600"/>
      <c r="AH112" s="601" t="s">
        <v>16</v>
      </c>
      <c r="AI112" s="600"/>
      <c r="AJ112" s="600"/>
      <c r="AK112" s="600"/>
      <c r="AL112" s="600"/>
      <c r="AM112" s="600"/>
      <c r="AN112" s="600"/>
      <c r="AO112" s="600"/>
      <c r="AP112" s="600"/>
      <c r="AQ112" s="600"/>
      <c r="AR112" s="600"/>
      <c r="AS112" s="600"/>
      <c r="AT112" s="602"/>
      <c r="AU112" s="603" t="s">
        <v>17</v>
      </c>
      <c r="AV112" s="604"/>
      <c r="AW112" s="604"/>
      <c r="AX112" s="606"/>
    </row>
    <row r="113" spans="1:51" ht="24" customHeight="1" x14ac:dyDescent="0.15">
      <c r="A113" s="593"/>
      <c r="B113" s="594"/>
      <c r="C113" s="594"/>
      <c r="D113" s="594"/>
      <c r="E113" s="594"/>
      <c r="F113" s="595"/>
      <c r="G113" s="607" t="s">
        <v>587</v>
      </c>
      <c r="H113" s="608"/>
      <c r="I113" s="608"/>
      <c r="J113" s="608"/>
      <c r="K113" s="609"/>
      <c r="L113" s="610" t="s">
        <v>584</v>
      </c>
      <c r="M113" s="611"/>
      <c r="N113" s="611"/>
      <c r="O113" s="611"/>
      <c r="P113" s="611"/>
      <c r="Q113" s="611"/>
      <c r="R113" s="611"/>
      <c r="S113" s="611"/>
      <c r="T113" s="611"/>
      <c r="U113" s="611"/>
      <c r="V113" s="611"/>
      <c r="W113" s="611"/>
      <c r="X113" s="612"/>
      <c r="Y113" s="613">
        <v>50622</v>
      </c>
      <c r="Z113" s="614"/>
      <c r="AA113" s="614"/>
      <c r="AB113" s="615"/>
      <c r="AC113" s="607" t="s">
        <v>587</v>
      </c>
      <c r="AD113" s="608"/>
      <c r="AE113" s="608"/>
      <c r="AF113" s="608"/>
      <c r="AG113" s="609"/>
      <c r="AH113" s="610" t="s">
        <v>627</v>
      </c>
      <c r="AI113" s="611"/>
      <c r="AJ113" s="611"/>
      <c r="AK113" s="611"/>
      <c r="AL113" s="611"/>
      <c r="AM113" s="611"/>
      <c r="AN113" s="611"/>
      <c r="AO113" s="611"/>
      <c r="AP113" s="611"/>
      <c r="AQ113" s="611"/>
      <c r="AR113" s="611"/>
      <c r="AS113" s="611"/>
      <c r="AT113" s="612"/>
      <c r="AU113" s="613">
        <v>3892</v>
      </c>
      <c r="AV113" s="614"/>
      <c r="AW113" s="614"/>
      <c r="AX113" s="616"/>
    </row>
    <row r="114" spans="1:51" ht="24.75" customHeight="1" thickBot="1" x14ac:dyDescent="0.2">
      <c r="A114" s="593"/>
      <c r="B114" s="594"/>
      <c r="C114" s="594"/>
      <c r="D114" s="594"/>
      <c r="E114" s="594"/>
      <c r="F114" s="595"/>
      <c r="G114" s="617" t="s">
        <v>18</v>
      </c>
      <c r="H114" s="618"/>
      <c r="I114" s="618"/>
      <c r="J114" s="618"/>
      <c r="K114" s="618"/>
      <c r="L114" s="619"/>
      <c r="M114" s="620"/>
      <c r="N114" s="620"/>
      <c r="O114" s="620"/>
      <c r="P114" s="620"/>
      <c r="Q114" s="620"/>
      <c r="R114" s="620"/>
      <c r="S114" s="620"/>
      <c r="T114" s="620"/>
      <c r="U114" s="620"/>
      <c r="V114" s="620"/>
      <c r="W114" s="620"/>
      <c r="X114" s="621"/>
      <c r="Y114" s="622">
        <f>SUM(Y113:AB113)</f>
        <v>50622</v>
      </c>
      <c r="Z114" s="623"/>
      <c r="AA114" s="623"/>
      <c r="AB114" s="624"/>
      <c r="AC114" s="617" t="s">
        <v>18</v>
      </c>
      <c r="AD114" s="618"/>
      <c r="AE114" s="618"/>
      <c r="AF114" s="618"/>
      <c r="AG114" s="618"/>
      <c r="AH114" s="619"/>
      <c r="AI114" s="620"/>
      <c r="AJ114" s="620"/>
      <c r="AK114" s="620"/>
      <c r="AL114" s="620"/>
      <c r="AM114" s="620"/>
      <c r="AN114" s="620"/>
      <c r="AO114" s="620"/>
      <c r="AP114" s="620"/>
      <c r="AQ114" s="620"/>
      <c r="AR114" s="620"/>
      <c r="AS114" s="620"/>
      <c r="AT114" s="621"/>
      <c r="AU114" s="622">
        <f>SUM(AU113:AX113)</f>
        <v>3892</v>
      </c>
      <c r="AV114" s="623"/>
      <c r="AW114" s="623"/>
      <c r="AX114" s="625"/>
    </row>
    <row r="115" spans="1:51" ht="24.75" customHeight="1" x14ac:dyDescent="0.15">
      <c r="A115" s="593"/>
      <c r="B115" s="594"/>
      <c r="C115" s="594"/>
      <c r="D115" s="594"/>
      <c r="E115" s="594"/>
      <c r="F115" s="595"/>
      <c r="G115" s="596" t="s">
        <v>630</v>
      </c>
      <c r="H115" s="597"/>
      <c r="I115" s="597"/>
      <c r="J115" s="597"/>
      <c r="K115" s="597"/>
      <c r="L115" s="597"/>
      <c r="M115" s="597"/>
      <c r="N115" s="597"/>
      <c r="O115" s="597"/>
      <c r="P115" s="597"/>
      <c r="Q115" s="597"/>
      <c r="R115" s="597"/>
      <c r="S115" s="597"/>
      <c r="T115" s="597"/>
      <c r="U115" s="597"/>
      <c r="V115" s="597"/>
      <c r="W115" s="597"/>
      <c r="X115" s="597"/>
      <c r="Y115" s="597"/>
      <c r="Z115" s="597"/>
      <c r="AA115" s="597"/>
      <c r="AB115" s="598"/>
      <c r="AC115" s="596" t="s">
        <v>629</v>
      </c>
      <c r="AD115" s="597"/>
      <c r="AE115" s="597"/>
      <c r="AF115" s="597"/>
      <c r="AG115" s="597"/>
      <c r="AH115" s="597"/>
      <c r="AI115" s="597"/>
      <c r="AJ115" s="597"/>
      <c r="AK115" s="597"/>
      <c r="AL115" s="597"/>
      <c r="AM115" s="597"/>
      <c r="AN115" s="597"/>
      <c r="AO115" s="597"/>
      <c r="AP115" s="597"/>
      <c r="AQ115" s="597"/>
      <c r="AR115" s="597"/>
      <c r="AS115" s="597"/>
      <c r="AT115" s="597"/>
      <c r="AU115" s="597"/>
      <c r="AV115" s="597"/>
      <c r="AW115" s="597"/>
      <c r="AX115" s="599"/>
      <c r="AY115">
        <f>COUNTA($G$117,$AC$117)</f>
        <v>2</v>
      </c>
    </row>
    <row r="116" spans="1:51" ht="24.75" customHeight="1" x14ac:dyDescent="0.15">
      <c r="A116" s="593"/>
      <c r="B116" s="594"/>
      <c r="C116" s="594"/>
      <c r="D116" s="594"/>
      <c r="E116" s="594"/>
      <c r="F116" s="595"/>
      <c r="G116" s="105" t="s">
        <v>15</v>
      </c>
      <c r="H116" s="600"/>
      <c r="I116" s="600"/>
      <c r="J116" s="600"/>
      <c r="K116" s="600"/>
      <c r="L116" s="601" t="s">
        <v>16</v>
      </c>
      <c r="M116" s="600"/>
      <c r="N116" s="600"/>
      <c r="O116" s="600"/>
      <c r="P116" s="600"/>
      <c r="Q116" s="600"/>
      <c r="R116" s="600"/>
      <c r="S116" s="600"/>
      <c r="T116" s="600"/>
      <c r="U116" s="600"/>
      <c r="V116" s="600"/>
      <c r="W116" s="600"/>
      <c r="X116" s="602"/>
      <c r="Y116" s="603" t="s">
        <v>17</v>
      </c>
      <c r="Z116" s="604"/>
      <c r="AA116" s="604"/>
      <c r="AB116" s="605"/>
      <c r="AC116" s="105" t="s">
        <v>15</v>
      </c>
      <c r="AD116" s="600"/>
      <c r="AE116" s="600"/>
      <c r="AF116" s="600"/>
      <c r="AG116" s="600"/>
      <c r="AH116" s="601" t="s">
        <v>16</v>
      </c>
      <c r="AI116" s="600"/>
      <c r="AJ116" s="600"/>
      <c r="AK116" s="600"/>
      <c r="AL116" s="600"/>
      <c r="AM116" s="600"/>
      <c r="AN116" s="600"/>
      <c r="AO116" s="600"/>
      <c r="AP116" s="600"/>
      <c r="AQ116" s="600"/>
      <c r="AR116" s="600"/>
      <c r="AS116" s="600"/>
      <c r="AT116" s="602"/>
      <c r="AU116" s="603" t="s">
        <v>17</v>
      </c>
      <c r="AV116" s="604"/>
      <c r="AW116" s="604"/>
      <c r="AX116" s="606"/>
      <c r="AY116">
        <f>$AY$115</f>
        <v>2</v>
      </c>
    </row>
    <row r="117" spans="1:51" ht="24.75" customHeight="1" x14ac:dyDescent="0.15">
      <c r="A117" s="593"/>
      <c r="B117" s="594"/>
      <c r="C117" s="594"/>
      <c r="D117" s="594"/>
      <c r="E117" s="594"/>
      <c r="F117" s="595"/>
      <c r="G117" s="607" t="s">
        <v>588</v>
      </c>
      <c r="H117" s="608"/>
      <c r="I117" s="608"/>
      <c r="J117" s="608"/>
      <c r="K117" s="609"/>
      <c r="L117" s="610" t="s">
        <v>589</v>
      </c>
      <c r="M117" s="611"/>
      <c r="N117" s="611"/>
      <c r="O117" s="611"/>
      <c r="P117" s="611"/>
      <c r="Q117" s="611"/>
      <c r="R117" s="611"/>
      <c r="S117" s="611"/>
      <c r="T117" s="611"/>
      <c r="U117" s="611"/>
      <c r="V117" s="611"/>
      <c r="W117" s="611"/>
      <c r="X117" s="612"/>
      <c r="Y117" s="613">
        <v>574</v>
      </c>
      <c r="Z117" s="614"/>
      <c r="AA117" s="614"/>
      <c r="AB117" s="615"/>
      <c r="AC117" s="607" t="s">
        <v>588</v>
      </c>
      <c r="AD117" s="608"/>
      <c r="AE117" s="608"/>
      <c r="AF117" s="608"/>
      <c r="AG117" s="609"/>
      <c r="AH117" s="610" t="s">
        <v>628</v>
      </c>
      <c r="AI117" s="611"/>
      <c r="AJ117" s="611"/>
      <c r="AK117" s="611"/>
      <c r="AL117" s="611"/>
      <c r="AM117" s="611"/>
      <c r="AN117" s="611"/>
      <c r="AO117" s="611"/>
      <c r="AP117" s="611"/>
      <c r="AQ117" s="611"/>
      <c r="AR117" s="611"/>
      <c r="AS117" s="611"/>
      <c r="AT117" s="612"/>
      <c r="AU117" s="613">
        <v>1204</v>
      </c>
      <c r="AV117" s="614"/>
      <c r="AW117" s="614"/>
      <c r="AX117" s="616"/>
      <c r="AY117">
        <f>$AY$115</f>
        <v>2</v>
      </c>
    </row>
    <row r="118" spans="1:51" ht="24.75" customHeight="1" x14ac:dyDescent="0.15">
      <c r="A118" s="593"/>
      <c r="B118" s="594"/>
      <c r="C118" s="594"/>
      <c r="D118" s="594"/>
      <c r="E118" s="594"/>
      <c r="F118" s="595"/>
      <c r="G118" s="617" t="s">
        <v>18</v>
      </c>
      <c r="H118" s="618"/>
      <c r="I118" s="618"/>
      <c r="J118" s="618"/>
      <c r="K118" s="618"/>
      <c r="L118" s="619"/>
      <c r="M118" s="620"/>
      <c r="N118" s="620"/>
      <c r="O118" s="620"/>
      <c r="P118" s="620"/>
      <c r="Q118" s="620"/>
      <c r="R118" s="620"/>
      <c r="S118" s="620"/>
      <c r="T118" s="620"/>
      <c r="U118" s="620"/>
      <c r="V118" s="620"/>
      <c r="W118" s="620"/>
      <c r="X118" s="621"/>
      <c r="Y118" s="622">
        <f>SUM(Y117:AB117)</f>
        <v>574</v>
      </c>
      <c r="Z118" s="623"/>
      <c r="AA118" s="623"/>
      <c r="AB118" s="624"/>
      <c r="AC118" s="617" t="s">
        <v>18</v>
      </c>
      <c r="AD118" s="618"/>
      <c r="AE118" s="618"/>
      <c r="AF118" s="618"/>
      <c r="AG118" s="618"/>
      <c r="AH118" s="619"/>
      <c r="AI118" s="620"/>
      <c r="AJ118" s="620"/>
      <c r="AK118" s="620"/>
      <c r="AL118" s="620"/>
      <c r="AM118" s="620"/>
      <c r="AN118" s="620"/>
      <c r="AO118" s="620"/>
      <c r="AP118" s="620"/>
      <c r="AQ118" s="620"/>
      <c r="AR118" s="620"/>
      <c r="AS118" s="620"/>
      <c r="AT118" s="621"/>
      <c r="AU118" s="622">
        <f>SUM(AU117:AX117)</f>
        <v>1204</v>
      </c>
      <c r="AV118" s="623"/>
      <c r="AW118" s="623"/>
      <c r="AX118" s="625"/>
      <c r="AY118">
        <f>$AY$115</f>
        <v>2</v>
      </c>
    </row>
    <row r="119" spans="1:51" ht="24.75" customHeight="1" thickBot="1" x14ac:dyDescent="0.2">
      <c r="A119" s="626" t="s">
        <v>542</v>
      </c>
      <c r="B119" s="627"/>
      <c r="C119" s="627"/>
      <c r="D119" s="627"/>
      <c r="E119" s="627"/>
      <c r="F119" s="627"/>
      <c r="G119" s="627"/>
      <c r="H119" s="627"/>
      <c r="I119" s="627"/>
      <c r="J119" s="627"/>
      <c r="K119" s="627"/>
      <c r="L119" s="627"/>
      <c r="M119" s="627"/>
      <c r="N119" s="627"/>
      <c r="O119" s="627"/>
      <c r="P119" s="627"/>
      <c r="Q119" s="627"/>
      <c r="R119" s="627"/>
      <c r="S119" s="627"/>
      <c r="T119" s="627"/>
      <c r="U119" s="627"/>
      <c r="V119" s="627"/>
      <c r="W119" s="627"/>
      <c r="X119" s="627"/>
      <c r="Y119" s="627"/>
      <c r="Z119" s="627"/>
      <c r="AA119" s="627"/>
      <c r="AB119" s="627"/>
      <c r="AC119" s="627"/>
      <c r="AD119" s="627"/>
      <c r="AE119" s="627"/>
      <c r="AF119" s="627"/>
      <c r="AG119" s="627"/>
      <c r="AH119" s="627"/>
      <c r="AI119" s="627"/>
      <c r="AJ119" s="627"/>
      <c r="AK119" s="628"/>
      <c r="AL119" s="629" t="s">
        <v>208</v>
      </c>
      <c r="AM119" s="630"/>
      <c r="AN119" s="630"/>
      <c r="AO119" s="68" t="s">
        <v>207</v>
      </c>
      <c r="AP119" s="20"/>
      <c r="AQ119" s="20"/>
      <c r="AR119" s="20"/>
      <c r="AS119" s="20"/>
      <c r="AT119" s="20"/>
      <c r="AU119" s="20"/>
      <c r="AV119" s="20"/>
      <c r="AW119" s="20"/>
      <c r="AX119" s="21"/>
      <c r="AY119">
        <f>COUNTIF($AO$119,"☑")</f>
        <v>0</v>
      </c>
    </row>
    <row r="120" spans="1:51" ht="24.75" customHeight="1" x14ac:dyDescent="0.15">
      <c r="A120" s="4"/>
      <c r="B120" s="4"/>
      <c r="C120" s="4"/>
      <c r="D120" s="4"/>
      <c r="E120" s="4"/>
      <c r="F120" s="4"/>
      <c r="G120" s="7"/>
      <c r="H120" s="7"/>
      <c r="I120" s="7"/>
      <c r="J120" s="7"/>
      <c r="K120" s="7"/>
      <c r="L120" s="3"/>
      <c r="M120" s="7"/>
      <c r="N120" s="7"/>
      <c r="O120" s="7"/>
      <c r="P120" s="7"/>
      <c r="Q120" s="7"/>
      <c r="R120" s="7"/>
      <c r="S120" s="7"/>
      <c r="T120" s="7"/>
      <c r="U120" s="7"/>
      <c r="V120" s="7"/>
      <c r="W120" s="7"/>
      <c r="X120" s="7"/>
      <c r="Y120" s="8"/>
      <c r="Z120" s="8"/>
      <c r="AA120" s="8"/>
      <c r="AB120" s="8"/>
      <c r="AC120" s="7"/>
      <c r="AD120" s="7"/>
      <c r="AE120" s="7"/>
      <c r="AF120" s="7"/>
      <c r="AG120" s="7"/>
      <c r="AH120" s="3"/>
      <c r="AI120" s="7"/>
      <c r="AJ120" s="7"/>
      <c r="AK120" s="7"/>
      <c r="AL120" s="7"/>
      <c r="AM120" s="7"/>
      <c r="AN120" s="7"/>
      <c r="AO120" s="7"/>
      <c r="AP120" s="7"/>
      <c r="AQ120" s="7"/>
      <c r="AR120" s="7"/>
      <c r="AS120" s="7"/>
      <c r="AT120" s="7"/>
      <c r="AU120" s="8"/>
      <c r="AV120" s="8"/>
      <c r="AW120" s="8"/>
      <c r="AX120" s="8"/>
    </row>
    <row r="121" spans="1:51" ht="12.75" customHeight="1" x14ac:dyDescent="0.15"/>
    <row r="122" spans="1:51" ht="24.75" customHeight="1" x14ac:dyDescent="0.15">
      <c r="A122" s="9"/>
      <c r="B122" s="1" t="s">
        <v>26</v>
      </c>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row>
    <row r="123" spans="1:51" ht="24.75" customHeight="1" x14ac:dyDescent="0.15">
      <c r="A123" s="9"/>
      <c r="B123" s="37" t="s">
        <v>216</v>
      </c>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row>
    <row r="124" spans="1:51" ht="59.25" customHeight="1" x14ac:dyDescent="0.15">
      <c r="A124" s="631"/>
      <c r="B124" s="631"/>
      <c r="C124" s="631" t="s">
        <v>24</v>
      </c>
      <c r="D124" s="631"/>
      <c r="E124" s="631"/>
      <c r="F124" s="631"/>
      <c r="G124" s="631"/>
      <c r="H124" s="631"/>
      <c r="I124" s="631"/>
      <c r="J124" s="632" t="s">
        <v>181</v>
      </c>
      <c r="K124" s="115"/>
      <c r="L124" s="115"/>
      <c r="M124" s="115"/>
      <c r="N124" s="115"/>
      <c r="O124" s="115"/>
      <c r="P124" s="367" t="s">
        <v>25</v>
      </c>
      <c r="Q124" s="367"/>
      <c r="R124" s="367"/>
      <c r="S124" s="367"/>
      <c r="T124" s="367"/>
      <c r="U124" s="367"/>
      <c r="V124" s="367"/>
      <c r="W124" s="367"/>
      <c r="X124" s="367"/>
      <c r="Y124" s="633" t="s">
        <v>180</v>
      </c>
      <c r="Z124" s="634"/>
      <c r="AA124" s="634"/>
      <c r="AB124" s="634"/>
      <c r="AC124" s="632" t="s">
        <v>206</v>
      </c>
      <c r="AD124" s="632"/>
      <c r="AE124" s="632"/>
      <c r="AF124" s="632"/>
      <c r="AG124" s="632"/>
      <c r="AH124" s="633" t="s">
        <v>221</v>
      </c>
      <c r="AI124" s="631"/>
      <c r="AJ124" s="631"/>
      <c r="AK124" s="631"/>
      <c r="AL124" s="631" t="s">
        <v>19</v>
      </c>
      <c r="AM124" s="631"/>
      <c r="AN124" s="631"/>
      <c r="AO124" s="635"/>
      <c r="AP124" s="654" t="s">
        <v>182</v>
      </c>
      <c r="AQ124" s="654"/>
      <c r="AR124" s="654"/>
      <c r="AS124" s="654"/>
      <c r="AT124" s="654"/>
      <c r="AU124" s="654"/>
      <c r="AV124" s="654"/>
      <c r="AW124" s="654"/>
      <c r="AX124" s="654"/>
    </row>
    <row r="125" spans="1:51" ht="30" customHeight="1" x14ac:dyDescent="0.15">
      <c r="A125" s="642">
        <v>1</v>
      </c>
      <c r="B125" s="642">
        <v>1</v>
      </c>
      <c r="C125" s="643" t="s">
        <v>591</v>
      </c>
      <c r="D125" s="644"/>
      <c r="E125" s="644"/>
      <c r="F125" s="644"/>
      <c r="G125" s="644"/>
      <c r="H125" s="644"/>
      <c r="I125" s="644"/>
      <c r="J125" s="645">
        <v>3000020141003</v>
      </c>
      <c r="K125" s="646"/>
      <c r="L125" s="646"/>
      <c r="M125" s="646"/>
      <c r="N125" s="646"/>
      <c r="O125" s="646"/>
      <c r="P125" s="648" t="s">
        <v>608</v>
      </c>
      <c r="Q125" s="648"/>
      <c r="R125" s="648"/>
      <c r="S125" s="648"/>
      <c r="T125" s="648"/>
      <c r="U125" s="648"/>
      <c r="V125" s="648"/>
      <c r="W125" s="648"/>
      <c r="X125" s="648"/>
      <c r="Y125" s="649">
        <v>50622</v>
      </c>
      <c r="Z125" s="650"/>
      <c r="AA125" s="650"/>
      <c r="AB125" s="651"/>
      <c r="AC125" s="652" t="s">
        <v>609</v>
      </c>
      <c r="AD125" s="653"/>
      <c r="AE125" s="653"/>
      <c r="AF125" s="653"/>
      <c r="AG125" s="653"/>
      <c r="AH125" s="636" t="s">
        <v>665</v>
      </c>
      <c r="AI125" s="637"/>
      <c r="AJ125" s="637"/>
      <c r="AK125" s="637"/>
      <c r="AL125" s="638" t="s">
        <v>665</v>
      </c>
      <c r="AM125" s="639"/>
      <c r="AN125" s="639"/>
      <c r="AO125" s="640"/>
      <c r="AP125" s="641" t="s">
        <v>666</v>
      </c>
      <c r="AQ125" s="641"/>
      <c r="AR125" s="641"/>
      <c r="AS125" s="641"/>
      <c r="AT125" s="641"/>
      <c r="AU125" s="641"/>
      <c r="AV125" s="641"/>
      <c r="AW125" s="641"/>
      <c r="AX125" s="641"/>
    </row>
    <row r="126" spans="1:51" ht="30" customHeight="1" x14ac:dyDescent="0.15">
      <c r="A126" s="642">
        <v>2</v>
      </c>
      <c r="B126" s="642">
        <v>1</v>
      </c>
      <c r="C126" s="643" t="s">
        <v>592</v>
      </c>
      <c r="D126" s="644"/>
      <c r="E126" s="644"/>
      <c r="F126" s="644"/>
      <c r="G126" s="644"/>
      <c r="H126" s="644"/>
      <c r="I126" s="644"/>
      <c r="J126" s="645">
        <v>6000020271004</v>
      </c>
      <c r="K126" s="646"/>
      <c r="L126" s="646"/>
      <c r="M126" s="646"/>
      <c r="N126" s="646"/>
      <c r="O126" s="646"/>
      <c r="P126" s="648" t="s">
        <v>608</v>
      </c>
      <c r="Q126" s="648"/>
      <c r="R126" s="648"/>
      <c r="S126" s="648"/>
      <c r="T126" s="648"/>
      <c r="U126" s="648"/>
      <c r="V126" s="648"/>
      <c r="W126" s="648"/>
      <c r="X126" s="648"/>
      <c r="Y126" s="649">
        <v>34422</v>
      </c>
      <c r="Z126" s="650"/>
      <c r="AA126" s="650"/>
      <c r="AB126" s="651"/>
      <c r="AC126" s="652" t="s">
        <v>609</v>
      </c>
      <c r="AD126" s="653"/>
      <c r="AE126" s="653"/>
      <c r="AF126" s="653"/>
      <c r="AG126" s="653"/>
      <c r="AH126" s="636" t="s">
        <v>665</v>
      </c>
      <c r="AI126" s="637"/>
      <c r="AJ126" s="637"/>
      <c r="AK126" s="637"/>
      <c r="AL126" s="638" t="s">
        <v>665</v>
      </c>
      <c r="AM126" s="639"/>
      <c r="AN126" s="639"/>
      <c r="AO126" s="640"/>
      <c r="AP126" s="641" t="s">
        <v>666</v>
      </c>
      <c r="AQ126" s="641"/>
      <c r="AR126" s="641"/>
      <c r="AS126" s="641"/>
      <c r="AT126" s="641"/>
      <c r="AU126" s="641"/>
      <c r="AV126" s="641"/>
      <c r="AW126" s="641"/>
      <c r="AX126" s="641"/>
      <c r="AY126">
        <f>COUNTA($C$126)</f>
        <v>1</v>
      </c>
    </row>
    <row r="127" spans="1:51" ht="30" customHeight="1" x14ac:dyDescent="0.15">
      <c r="A127" s="642">
        <v>3</v>
      </c>
      <c r="B127" s="642">
        <v>1</v>
      </c>
      <c r="C127" s="643" t="s">
        <v>593</v>
      </c>
      <c r="D127" s="644"/>
      <c r="E127" s="644"/>
      <c r="F127" s="644"/>
      <c r="G127" s="644"/>
      <c r="H127" s="644"/>
      <c r="I127" s="644"/>
      <c r="J127" s="645">
        <v>3000020231002</v>
      </c>
      <c r="K127" s="646"/>
      <c r="L127" s="646"/>
      <c r="M127" s="646"/>
      <c r="N127" s="646"/>
      <c r="O127" s="646"/>
      <c r="P127" s="647" t="s">
        <v>608</v>
      </c>
      <c r="Q127" s="648"/>
      <c r="R127" s="648"/>
      <c r="S127" s="648"/>
      <c r="T127" s="648"/>
      <c r="U127" s="648"/>
      <c r="V127" s="648"/>
      <c r="W127" s="648"/>
      <c r="X127" s="648"/>
      <c r="Y127" s="649">
        <v>26295</v>
      </c>
      <c r="Z127" s="650"/>
      <c r="AA127" s="650"/>
      <c r="AB127" s="651"/>
      <c r="AC127" s="652" t="s">
        <v>609</v>
      </c>
      <c r="AD127" s="653"/>
      <c r="AE127" s="653"/>
      <c r="AF127" s="653"/>
      <c r="AG127" s="653"/>
      <c r="AH127" s="636" t="s">
        <v>665</v>
      </c>
      <c r="AI127" s="637"/>
      <c r="AJ127" s="637"/>
      <c r="AK127" s="637"/>
      <c r="AL127" s="638" t="s">
        <v>665</v>
      </c>
      <c r="AM127" s="639"/>
      <c r="AN127" s="639"/>
      <c r="AO127" s="640"/>
      <c r="AP127" s="641" t="s">
        <v>666</v>
      </c>
      <c r="AQ127" s="641"/>
      <c r="AR127" s="641"/>
      <c r="AS127" s="641"/>
      <c r="AT127" s="641"/>
      <c r="AU127" s="641"/>
      <c r="AV127" s="641"/>
      <c r="AW127" s="641"/>
      <c r="AX127" s="641"/>
      <c r="AY127">
        <f>COUNTA($C$127)</f>
        <v>1</v>
      </c>
    </row>
    <row r="128" spans="1:51" ht="30" customHeight="1" x14ac:dyDescent="0.15">
      <c r="A128" s="642">
        <v>4</v>
      </c>
      <c r="B128" s="642">
        <v>1</v>
      </c>
      <c r="C128" s="643" t="s">
        <v>594</v>
      </c>
      <c r="D128" s="644"/>
      <c r="E128" s="644"/>
      <c r="F128" s="644"/>
      <c r="G128" s="644"/>
      <c r="H128" s="644"/>
      <c r="I128" s="644"/>
      <c r="J128" s="645">
        <v>9000020011002</v>
      </c>
      <c r="K128" s="646"/>
      <c r="L128" s="646"/>
      <c r="M128" s="646"/>
      <c r="N128" s="646"/>
      <c r="O128" s="646"/>
      <c r="P128" s="647" t="s">
        <v>608</v>
      </c>
      <c r="Q128" s="648"/>
      <c r="R128" s="648"/>
      <c r="S128" s="648"/>
      <c r="T128" s="648"/>
      <c r="U128" s="648"/>
      <c r="V128" s="648"/>
      <c r="W128" s="648"/>
      <c r="X128" s="648"/>
      <c r="Y128" s="649">
        <v>24738</v>
      </c>
      <c r="Z128" s="650"/>
      <c r="AA128" s="650"/>
      <c r="AB128" s="651"/>
      <c r="AC128" s="652" t="s">
        <v>609</v>
      </c>
      <c r="AD128" s="653"/>
      <c r="AE128" s="653"/>
      <c r="AF128" s="653"/>
      <c r="AG128" s="653"/>
      <c r="AH128" s="636" t="s">
        <v>665</v>
      </c>
      <c r="AI128" s="637"/>
      <c r="AJ128" s="637"/>
      <c r="AK128" s="637"/>
      <c r="AL128" s="638" t="s">
        <v>665</v>
      </c>
      <c r="AM128" s="639"/>
      <c r="AN128" s="639"/>
      <c r="AO128" s="640"/>
      <c r="AP128" s="641" t="s">
        <v>666</v>
      </c>
      <c r="AQ128" s="641"/>
      <c r="AR128" s="641"/>
      <c r="AS128" s="641"/>
      <c r="AT128" s="641"/>
      <c r="AU128" s="641"/>
      <c r="AV128" s="641"/>
      <c r="AW128" s="641"/>
      <c r="AX128" s="641"/>
      <c r="AY128">
        <f>COUNTA($C$128)</f>
        <v>1</v>
      </c>
    </row>
    <row r="129" spans="1:51" ht="30" customHeight="1" x14ac:dyDescent="0.15">
      <c r="A129" s="642">
        <v>5</v>
      </c>
      <c r="B129" s="642">
        <v>1</v>
      </c>
      <c r="C129" s="643" t="s">
        <v>595</v>
      </c>
      <c r="D129" s="644"/>
      <c r="E129" s="644"/>
      <c r="F129" s="644"/>
      <c r="G129" s="644"/>
      <c r="H129" s="644"/>
      <c r="I129" s="644"/>
      <c r="J129" s="645">
        <v>3000020401307</v>
      </c>
      <c r="K129" s="646"/>
      <c r="L129" s="646"/>
      <c r="M129" s="646"/>
      <c r="N129" s="646"/>
      <c r="O129" s="646"/>
      <c r="P129" s="648" t="s">
        <v>608</v>
      </c>
      <c r="Q129" s="648"/>
      <c r="R129" s="648"/>
      <c r="S129" s="648"/>
      <c r="T129" s="648"/>
      <c r="U129" s="648"/>
      <c r="V129" s="648"/>
      <c r="W129" s="648"/>
      <c r="X129" s="648"/>
      <c r="Y129" s="649">
        <v>22513</v>
      </c>
      <c r="Z129" s="650"/>
      <c r="AA129" s="650"/>
      <c r="AB129" s="651"/>
      <c r="AC129" s="652" t="s">
        <v>609</v>
      </c>
      <c r="AD129" s="653"/>
      <c r="AE129" s="653"/>
      <c r="AF129" s="653"/>
      <c r="AG129" s="653"/>
      <c r="AH129" s="636" t="s">
        <v>665</v>
      </c>
      <c r="AI129" s="637"/>
      <c r="AJ129" s="637"/>
      <c r="AK129" s="637"/>
      <c r="AL129" s="638" t="s">
        <v>665</v>
      </c>
      <c r="AM129" s="639"/>
      <c r="AN129" s="639"/>
      <c r="AO129" s="640"/>
      <c r="AP129" s="641" t="s">
        <v>666</v>
      </c>
      <c r="AQ129" s="641"/>
      <c r="AR129" s="641"/>
      <c r="AS129" s="641"/>
      <c r="AT129" s="641"/>
      <c r="AU129" s="641"/>
      <c r="AV129" s="641"/>
      <c r="AW129" s="641"/>
      <c r="AX129" s="641"/>
      <c r="AY129">
        <f>COUNTA($C$129)</f>
        <v>1</v>
      </c>
    </row>
    <row r="130" spans="1:51" ht="30" customHeight="1" x14ac:dyDescent="0.15">
      <c r="A130" s="642">
        <v>6</v>
      </c>
      <c r="B130" s="642">
        <v>1</v>
      </c>
      <c r="C130" s="643" t="s">
        <v>596</v>
      </c>
      <c r="D130" s="644"/>
      <c r="E130" s="644"/>
      <c r="F130" s="644"/>
      <c r="G130" s="644"/>
      <c r="H130" s="644"/>
      <c r="I130" s="644"/>
      <c r="J130" s="645">
        <v>7000020141305</v>
      </c>
      <c r="K130" s="646"/>
      <c r="L130" s="646"/>
      <c r="M130" s="646"/>
      <c r="N130" s="646"/>
      <c r="O130" s="646"/>
      <c r="P130" s="648" t="s">
        <v>608</v>
      </c>
      <c r="Q130" s="648"/>
      <c r="R130" s="648"/>
      <c r="S130" s="648"/>
      <c r="T130" s="648"/>
      <c r="U130" s="648"/>
      <c r="V130" s="648"/>
      <c r="W130" s="648"/>
      <c r="X130" s="648"/>
      <c r="Y130" s="649">
        <v>21473</v>
      </c>
      <c r="Z130" s="650"/>
      <c r="AA130" s="650"/>
      <c r="AB130" s="651"/>
      <c r="AC130" s="652" t="s">
        <v>609</v>
      </c>
      <c r="AD130" s="653"/>
      <c r="AE130" s="653"/>
      <c r="AF130" s="653"/>
      <c r="AG130" s="653"/>
      <c r="AH130" s="636" t="s">
        <v>665</v>
      </c>
      <c r="AI130" s="637"/>
      <c r="AJ130" s="637"/>
      <c r="AK130" s="637"/>
      <c r="AL130" s="638" t="s">
        <v>665</v>
      </c>
      <c r="AM130" s="639"/>
      <c r="AN130" s="639"/>
      <c r="AO130" s="640"/>
      <c r="AP130" s="641" t="s">
        <v>666</v>
      </c>
      <c r="AQ130" s="641"/>
      <c r="AR130" s="641"/>
      <c r="AS130" s="641"/>
      <c r="AT130" s="641"/>
      <c r="AU130" s="641"/>
      <c r="AV130" s="641"/>
      <c r="AW130" s="641"/>
      <c r="AX130" s="641"/>
      <c r="AY130">
        <f>COUNTA($C$130)</f>
        <v>1</v>
      </c>
    </row>
    <row r="131" spans="1:51" ht="30" customHeight="1" x14ac:dyDescent="0.15">
      <c r="A131" s="642">
        <v>7</v>
      </c>
      <c r="B131" s="642">
        <v>1</v>
      </c>
      <c r="C131" s="643" t="s">
        <v>598</v>
      </c>
      <c r="D131" s="644"/>
      <c r="E131" s="644"/>
      <c r="F131" s="644"/>
      <c r="G131" s="644"/>
      <c r="H131" s="644"/>
      <c r="I131" s="644"/>
      <c r="J131" s="645">
        <v>9000020281000</v>
      </c>
      <c r="K131" s="646"/>
      <c r="L131" s="646"/>
      <c r="M131" s="646"/>
      <c r="N131" s="646"/>
      <c r="O131" s="646"/>
      <c r="P131" s="648" t="s">
        <v>608</v>
      </c>
      <c r="Q131" s="648"/>
      <c r="R131" s="648"/>
      <c r="S131" s="648"/>
      <c r="T131" s="648"/>
      <c r="U131" s="648"/>
      <c r="V131" s="648"/>
      <c r="W131" s="648"/>
      <c r="X131" s="648"/>
      <c r="Y131" s="649">
        <v>18846</v>
      </c>
      <c r="Z131" s="650"/>
      <c r="AA131" s="650"/>
      <c r="AB131" s="651"/>
      <c r="AC131" s="652" t="s">
        <v>609</v>
      </c>
      <c r="AD131" s="653"/>
      <c r="AE131" s="653"/>
      <c r="AF131" s="653"/>
      <c r="AG131" s="653"/>
      <c r="AH131" s="636" t="s">
        <v>665</v>
      </c>
      <c r="AI131" s="637"/>
      <c r="AJ131" s="637"/>
      <c r="AK131" s="637"/>
      <c r="AL131" s="638" t="s">
        <v>665</v>
      </c>
      <c r="AM131" s="639"/>
      <c r="AN131" s="639"/>
      <c r="AO131" s="640"/>
      <c r="AP131" s="641" t="s">
        <v>666</v>
      </c>
      <c r="AQ131" s="641"/>
      <c r="AR131" s="641"/>
      <c r="AS131" s="641"/>
      <c r="AT131" s="641"/>
      <c r="AU131" s="641"/>
      <c r="AV131" s="641"/>
      <c r="AW131" s="641"/>
      <c r="AX131" s="641"/>
      <c r="AY131">
        <f>COUNTA($C$131)</f>
        <v>1</v>
      </c>
    </row>
    <row r="132" spans="1:51" ht="30" customHeight="1" x14ac:dyDescent="0.15">
      <c r="A132" s="642">
        <v>8</v>
      </c>
      <c r="B132" s="642">
        <v>1</v>
      </c>
      <c r="C132" s="643" t="s">
        <v>597</v>
      </c>
      <c r="D132" s="644"/>
      <c r="E132" s="644"/>
      <c r="F132" s="644"/>
      <c r="G132" s="644"/>
      <c r="H132" s="644"/>
      <c r="I132" s="644"/>
      <c r="J132" s="645">
        <v>2000020261009</v>
      </c>
      <c r="K132" s="646"/>
      <c r="L132" s="646"/>
      <c r="M132" s="646"/>
      <c r="N132" s="646"/>
      <c r="O132" s="646"/>
      <c r="P132" s="648" t="s">
        <v>608</v>
      </c>
      <c r="Q132" s="648"/>
      <c r="R132" s="648"/>
      <c r="S132" s="648"/>
      <c r="T132" s="648"/>
      <c r="U132" s="648"/>
      <c r="V132" s="648"/>
      <c r="W132" s="648"/>
      <c r="X132" s="648"/>
      <c r="Y132" s="649">
        <v>18025</v>
      </c>
      <c r="Z132" s="650"/>
      <c r="AA132" s="650"/>
      <c r="AB132" s="651"/>
      <c r="AC132" s="652" t="s">
        <v>609</v>
      </c>
      <c r="AD132" s="653"/>
      <c r="AE132" s="653"/>
      <c r="AF132" s="653"/>
      <c r="AG132" s="653"/>
      <c r="AH132" s="636" t="s">
        <v>665</v>
      </c>
      <c r="AI132" s="637"/>
      <c r="AJ132" s="637"/>
      <c r="AK132" s="637"/>
      <c r="AL132" s="638" t="s">
        <v>665</v>
      </c>
      <c r="AM132" s="639"/>
      <c r="AN132" s="639"/>
      <c r="AO132" s="640"/>
      <c r="AP132" s="641" t="s">
        <v>666</v>
      </c>
      <c r="AQ132" s="641"/>
      <c r="AR132" s="641"/>
      <c r="AS132" s="641"/>
      <c r="AT132" s="641"/>
      <c r="AU132" s="641"/>
      <c r="AV132" s="641"/>
      <c r="AW132" s="641"/>
      <c r="AX132" s="641"/>
      <c r="AY132">
        <f>COUNTA($C$132)</f>
        <v>1</v>
      </c>
    </row>
    <row r="133" spans="1:51" ht="30" customHeight="1" x14ac:dyDescent="0.15">
      <c r="A133" s="642">
        <v>9</v>
      </c>
      <c r="B133" s="642">
        <v>1</v>
      </c>
      <c r="C133" s="643" t="s">
        <v>599</v>
      </c>
      <c r="D133" s="644"/>
      <c r="E133" s="644"/>
      <c r="F133" s="644"/>
      <c r="G133" s="644"/>
      <c r="H133" s="644"/>
      <c r="I133" s="644"/>
      <c r="J133" s="645">
        <v>2000020111007</v>
      </c>
      <c r="K133" s="646"/>
      <c r="L133" s="646"/>
      <c r="M133" s="646"/>
      <c r="N133" s="646"/>
      <c r="O133" s="646"/>
      <c r="P133" s="648" t="s">
        <v>608</v>
      </c>
      <c r="Q133" s="648"/>
      <c r="R133" s="648"/>
      <c r="S133" s="648"/>
      <c r="T133" s="648"/>
      <c r="U133" s="648"/>
      <c r="V133" s="648"/>
      <c r="W133" s="648"/>
      <c r="X133" s="648"/>
      <c r="Y133" s="649">
        <v>14004</v>
      </c>
      <c r="Z133" s="650"/>
      <c r="AA133" s="650"/>
      <c r="AB133" s="651"/>
      <c r="AC133" s="652" t="s">
        <v>609</v>
      </c>
      <c r="AD133" s="653"/>
      <c r="AE133" s="653"/>
      <c r="AF133" s="653"/>
      <c r="AG133" s="653"/>
      <c r="AH133" s="636" t="s">
        <v>665</v>
      </c>
      <c r="AI133" s="637"/>
      <c r="AJ133" s="637"/>
      <c r="AK133" s="637"/>
      <c r="AL133" s="638" t="s">
        <v>665</v>
      </c>
      <c r="AM133" s="639"/>
      <c r="AN133" s="639"/>
      <c r="AO133" s="640"/>
      <c r="AP133" s="641" t="s">
        <v>666</v>
      </c>
      <c r="AQ133" s="641"/>
      <c r="AR133" s="641"/>
      <c r="AS133" s="641"/>
      <c r="AT133" s="641"/>
      <c r="AU133" s="641"/>
      <c r="AV133" s="641"/>
      <c r="AW133" s="641"/>
      <c r="AX133" s="641"/>
      <c r="AY133">
        <f>COUNTA($C$133)</f>
        <v>1</v>
      </c>
    </row>
    <row r="134" spans="1:51" ht="30" customHeight="1" x14ac:dyDescent="0.15">
      <c r="A134" s="642">
        <v>10</v>
      </c>
      <c r="B134" s="642">
        <v>1</v>
      </c>
      <c r="C134" s="643" t="s">
        <v>612</v>
      </c>
      <c r="D134" s="644"/>
      <c r="E134" s="644"/>
      <c r="F134" s="644"/>
      <c r="G134" s="644"/>
      <c r="H134" s="644"/>
      <c r="I134" s="644"/>
      <c r="J134" s="645">
        <v>8000020041009</v>
      </c>
      <c r="K134" s="646"/>
      <c r="L134" s="646"/>
      <c r="M134" s="646"/>
      <c r="N134" s="646"/>
      <c r="O134" s="646"/>
      <c r="P134" s="648" t="s">
        <v>608</v>
      </c>
      <c r="Q134" s="648"/>
      <c r="R134" s="648"/>
      <c r="S134" s="648"/>
      <c r="T134" s="648"/>
      <c r="U134" s="648"/>
      <c r="V134" s="648"/>
      <c r="W134" s="648"/>
      <c r="X134" s="648"/>
      <c r="Y134" s="649">
        <v>13306</v>
      </c>
      <c r="Z134" s="650"/>
      <c r="AA134" s="650"/>
      <c r="AB134" s="651"/>
      <c r="AC134" s="652" t="s">
        <v>609</v>
      </c>
      <c r="AD134" s="653"/>
      <c r="AE134" s="653"/>
      <c r="AF134" s="653"/>
      <c r="AG134" s="653"/>
      <c r="AH134" s="636" t="s">
        <v>665</v>
      </c>
      <c r="AI134" s="637"/>
      <c r="AJ134" s="637"/>
      <c r="AK134" s="637"/>
      <c r="AL134" s="638" t="s">
        <v>665</v>
      </c>
      <c r="AM134" s="639"/>
      <c r="AN134" s="639"/>
      <c r="AO134" s="640"/>
      <c r="AP134" s="641" t="s">
        <v>666</v>
      </c>
      <c r="AQ134" s="641"/>
      <c r="AR134" s="641"/>
      <c r="AS134" s="641"/>
      <c r="AT134" s="641"/>
      <c r="AU134" s="641"/>
      <c r="AV134" s="641"/>
      <c r="AW134" s="641"/>
      <c r="AX134" s="641"/>
      <c r="AY134">
        <f>COUNTA($C$134)</f>
        <v>1</v>
      </c>
    </row>
    <row r="135" spans="1:51" ht="12.75" customHeight="1" x14ac:dyDescent="0.15">
      <c r="A135" s="41"/>
      <c r="B135" s="41"/>
      <c r="C135" s="41"/>
      <c r="D135" s="41"/>
      <c r="E135" s="41"/>
      <c r="F135" s="41"/>
      <c r="G135" s="41"/>
      <c r="H135" s="41"/>
      <c r="I135" s="41"/>
      <c r="J135" s="42"/>
      <c r="K135" s="42"/>
      <c r="L135" s="42"/>
      <c r="M135" s="42"/>
      <c r="N135" s="42"/>
      <c r="O135" s="42"/>
      <c r="P135" s="43"/>
      <c r="Q135" s="43"/>
      <c r="R135" s="43"/>
      <c r="S135" s="43"/>
      <c r="T135" s="43"/>
      <c r="U135" s="43"/>
      <c r="V135" s="43"/>
      <c r="W135" s="43"/>
      <c r="X135" s="43"/>
      <c r="Y135" s="44"/>
      <c r="Z135" s="44"/>
      <c r="AA135" s="44"/>
      <c r="AB135" s="44"/>
      <c r="AC135" s="44"/>
      <c r="AD135" s="44"/>
      <c r="AE135" s="44"/>
      <c r="AF135" s="44"/>
      <c r="AG135" s="44"/>
      <c r="AH135" s="44"/>
      <c r="AI135" s="44"/>
      <c r="AJ135" s="44"/>
      <c r="AK135" s="44"/>
      <c r="AL135" s="44"/>
      <c r="AM135" s="44"/>
      <c r="AN135" s="44"/>
      <c r="AO135" s="44"/>
      <c r="AP135" s="43"/>
      <c r="AQ135" s="43"/>
      <c r="AR135" s="43"/>
      <c r="AS135" s="43"/>
      <c r="AT135" s="43"/>
      <c r="AU135" s="43"/>
      <c r="AV135" s="43"/>
      <c r="AW135" s="43"/>
      <c r="AX135" s="43"/>
      <c r="AY135">
        <f>COUNTA($C$138)</f>
        <v>1</v>
      </c>
    </row>
    <row r="136" spans="1:51" ht="24.75" customHeight="1" x14ac:dyDescent="0.15">
      <c r="A136" s="41"/>
      <c r="B136" s="45" t="s">
        <v>163</v>
      </c>
      <c r="C136" s="41"/>
      <c r="D136" s="41"/>
      <c r="E136" s="41"/>
      <c r="F136" s="41"/>
      <c r="G136" s="41"/>
      <c r="H136" s="41"/>
      <c r="I136" s="41"/>
      <c r="J136" s="41"/>
      <c r="K136" s="41"/>
      <c r="L136" s="41"/>
      <c r="M136" s="41"/>
      <c r="N136" s="41"/>
      <c r="O136" s="41"/>
      <c r="P136" s="46"/>
      <c r="Q136" s="46"/>
      <c r="R136" s="46"/>
      <c r="S136" s="46"/>
      <c r="T136" s="46"/>
      <c r="U136" s="46"/>
      <c r="V136" s="46"/>
      <c r="W136" s="46"/>
      <c r="X136" s="46"/>
      <c r="Y136" s="47"/>
      <c r="Z136" s="47"/>
      <c r="AA136" s="47"/>
      <c r="AB136" s="47"/>
      <c r="AC136" s="47"/>
      <c r="AD136" s="47"/>
      <c r="AE136" s="47"/>
      <c r="AF136" s="47"/>
      <c r="AG136" s="47"/>
      <c r="AH136" s="47"/>
      <c r="AI136" s="47"/>
      <c r="AJ136" s="47"/>
      <c r="AK136" s="47"/>
      <c r="AL136" s="47"/>
      <c r="AM136" s="47"/>
      <c r="AN136" s="47"/>
      <c r="AO136" s="47"/>
      <c r="AP136" s="46"/>
      <c r="AQ136" s="46"/>
      <c r="AR136" s="46"/>
      <c r="AS136" s="46"/>
      <c r="AT136" s="46"/>
      <c r="AU136" s="46"/>
      <c r="AV136" s="46"/>
      <c r="AW136" s="46"/>
      <c r="AX136" s="46"/>
      <c r="AY136">
        <f>$AY$135</f>
        <v>1</v>
      </c>
    </row>
    <row r="137" spans="1:51" ht="59.25" customHeight="1" x14ac:dyDescent="0.15">
      <c r="A137" s="631"/>
      <c r="B137" s="631"/>
      <c r="C137" s="631" t="s">
        <v>24</v>
      </c>
      <c r="D137" s="631"/>
      <c r="E137" s="631"/>
      <c r="F137" s="631"/>
      <c r="G137" s="631"/>
      <c r="H137" s="631"/>
      <c r="I137" s="631"/>
      <c r="J137" s="632" t="s">
        <v>181</v>
      </c>
      <c r="K137" s="115"/>
      <c r="L137" s="115"/>
      <c r="M137" s="115"/>
      <c r="N137" s="115"/>
      <c r="O137" s="115"/>
      <c r="P137" s="367" t="s">
        <v>25</v>
      </c>
      <c r="Q137" s="367"/>
      <c r="R137" s="367"/>
      <c r="S137" s="367"/>
      <c r="T137" s="367"/>
      <c r="U137" s="367"/>
      <c r="V137" s="367"/>
      <c r="W137" s="367"/>
      <c r="X137" s="367"/>
      <c r="Y137" s="633" t="s">
        <v>180</v>
      </c>
      <c r="Z137" s="634"/>
      <c r="AA137" s="634"/>
      <c r="AB137" s="634"/>
      <c r="AC137" s="632" t="s">
        <v>206</v>
      </c>
      <c r="AD137" s="632"/>
      <c r="AE137" s="632"/>
      <c r="AF137" s="632"/>
      <c r="AG137" s="632"/>
      <c r="AH137" s="633" t="s">
        <v>221</v>
      </c>
      <c r="AI137" s="631"/>
      <c r="AJ137" s="631"/>
      <c r="AK137" s="631"/>
      <c r="AL137" s="631" t="s">
        <v>19</v>
      </c>
      <c r="AM137" s="631"/>
      <c r="AN137" s="631"/>
      <c r="AO137" s="635"/>
      <c r="AP137" s="654" t="s">
        <v>182</v>
      </c>
      <c r="AQ137" s="654"/>
      <c r="AR137" s="654"/>
      <c r="AS137" s="654"/>
      <c r="AT137" s="654"/>
      <c r="AU137" s="654"/>
      <c r="AV137" s="654"/>
      <c r="AW137" s="654"/>
      <c r="AX137" s="654"/>
      <c r="AY137">
        <f>$AY$135</f>
        <v>1</v>
      </c>
    </row>
    <row r="138" spans="1:51" ht="30" customHeight="1" x14ac:dyDescent="0.15">
      <c r="A138" s="642">
        <v>1</v>
      </c>
      <c r="B138" s="642">
        <v>1</v>
      </c>
      <c r="C138" s="643" t="s">
        <v>591</v>
      </c>
      <c r="D138" s="644"/>
      <c r="E138" s="644"/>
      <c r="F138" s="644"/>
      <c r="G138" s="644"/>
      <c r="H138" s="644"/>
      <c r="I138" s="644"/>
      <c r="J138" s="645" t="s">
        <v>601</v>
      </c>
      <c r="K138" s="646"/>
      <c r="L138" s="646"/>
      <c r="M138" s="646"/>
      <c r="N138" s="646"/>
      <c r="O138" s="646"/>
      <c r="P138" s="647" t="s">
        <v>627</v>
      </c>
      <c r="Q138" s="648"/>
      <c r="R138" s="648"/>
      <c r="S138" s="648"/>
      <c r="T138" s="648"/>
      <c r="U138" s="648"/>
      <c r="V138" s="648"/>
      <c r="W138" s="648"/>
      <c r="X138" s="648"/>
      <c r="Y138" s="649">
        <v>3892</v>
      </c>
      <c r="Z138" s="650"/>
      <c r="AA138" s="650"/>
      <c r="AB138" s="651"/>
      <c r="AC138" s="652" t="s">
        <v>609</v>
      </c>
      <c r="AD138" s="653"/>
      <c r="AE138" s="653"/>
      <c r="AF138" s="653"/>
      <c r="AG138" s="653"/>
      <c r="AH138" s="636" t="s">
        <v>665</v>
      </c>
      <c r="AI138" s="637"/>
      <c r="AJ138" s="637"/>
      <c r="AK138" s="637"/>
      <c r="AL138" s="638" t="s">
        <v>665</v>
      </c>
      <c r="AM138" s="639"/>
      <c r="AN138" s="639"/>
      <c r="AO138" s="640"/>
      <c r="AP138" s="641" t="s">
        <v>666</v>
      </c>
      <c r="AQ138" s="641"/>
      <c r="AR138" s="641"/>
      <c r="AS138" s="641"/>
      <c r="AT138" s="641"/>
      <c r="AU138" s="641"/>
      <c r="AV138" s="641"/>
      <c r="AW138" s="641"/>
      <c r="AX138" s="641"/>
      <c r="AY138">
        <f>$AY$135</f>
        <v>1</v>
      </c>
    </row>
    <row r="139" spans="1:51" ht="30" customHeight="1" x14ac:dyDescent="0.15">
      <c r="A139" s="642">
        <v>2</v>
      </c>
      <c r="B139" s="642">
        <v>1</v>
      </c>
      <c r="C139" s="643" t="s">
        <v>593</v>
      </c>
      <c r="D139" s="644"/>
      <c r="E139" s="644"/>
      <c r="F139" s="644"/>
      <c r="G139" s="644"/>
      <c r="H139" s="644"/>
      <c r="I139" s="644"/>
      <c r="J139" s="645" t="s">
        <v>603</v>
      </c>
      <c r="K139" s="646"/>
      <c r="L139" s="646"/>
      <c r="M139" s="646"/>
      <c r="N139" s="646"/>
      <c r="O139" s="646"/>
      <c r="P139" s="647" t="s">
        <v>627</v>
      </c>
      <c r="Q139" s="648"/>
      <c r="R139" s="648"/>
      <c r="S139" s="648"/>
      <c r="T139" s="648"/>
      <c r="U139" s="648"/>
      <c r="V139" s="648"/>
      <c r="W139" s="648"/>
      <c r="X139" s="648"/>
      <c r="Y139" s="649">
        <v>3280</v>
      </c>
      <c r="Z139" s="650"/>
      <c r="AA139" s="650"/>
      <c r="AB139" s="651"/>
      <c r="AC139" s="652" t="s">
        <v>609</v>
      </c>
      <c r="AD139" s="653"/>
      <c r="AE139" s="653"/>
      <c r="AF139" s="653"/>
      <c r="AG139" s="653"/>
      <c r="AH139" s="636" t="s">
        <v>665</v>
      </c>
      <c r="AI139" s="637"/>
      <c r="AJ139" s="637"/>
      <c r="AK139" s="637"/>
      <c r="AL139" s="638" t="s">
        <v>665</v>
      </c>
      <c r="AM139" s="639"/>
      <c r="AN139" s="639"/>
      <c r="AO139" s="640"/>
      <c r="AP139" s="641" t="s">
        <v>666</v>
      </c>
      <c r="AQ139" s="641"/>
      <c r="AR139" s="641"/>
      <c r="AS139" s="641"/>
      <c r="AT139" s="641"/>
      <c r="AU139" s="641"/>
      <c r="AV139" s="641"/>
      <c r="AW139" s="641"/>
      <c r="AX139" s="641"/>
      <c r="AY139">
        <f>COUNTA($C$139)</f>
        <v>1</v>
      </c>
    </row>
    <row r="140" spans="1:51" ht="30" customHeight="1" x14ac:dyDescent="0.15">
      <c r="A140" s="642">
        <v>3</v>
      </c>
      <c r="B140" s="642">
        <v>1</v>
      </c>
      <c r="C140" s="643" t="s">
        <v>596</v>
      </c>
      <c r="D140" s="644"/>
      <c r="E140" s="644"/>
      <c r="F140" s="644"/>
      <c r="G140" s="644"/>
      <c r="H140" s="644"/>
      <c r="I140" s="644"/>
      <c r="J140" s="645" t="s">
        <v>605</v>
      </c>
      <c r="K140" s="646"/>
      <c r="L140" s="646"/>
      <c r="M140" s="646"/>
      <c r="N140" s="646"/>
      <c r="O140" s="646"/>
      <c r="P140" s="647" t="s">
        <v>627</v>
      </c>
      <c r="Q140" s="648"/>
      <c r="R140" s="648"/>
      <c r="S140" s="648"/>
      <c r="T140" s="648"/>
      <c r="U140" s="648"/>
      <c r="V140" s="648"/>
      <c r="W140" s="648"/>
      <c r="X140" s="648"/>
      <c r="Y140" s="649">
        <v>3068</v>
      </c>
      <c r="Z140" s="650"/>
      <c r="AA140" s="650"/>
      <c r="AB140" s="651"/>
      <c r="AC140" s="652" t="s">
        <v>609</v>
      </c>
      <c r="AD140" s="653"/>
      <c r="AE140" s="653"/>
      <c r="AF140" s="653"/>
      <c r="AG140" s="653"/>
      <c r="AH140" s="636" t="s">
        <v>665</v>
      </c>
      <c r="AI140" s="637"/>
      <c r="AJ140" s="637"/>
      <c r="AK140" s="637"/>
      <c r="AL140" s="638" t="s">
        <v>665</v>
      </c>
      <c r="AM140" s="639"/>
      <c r="AN140" s="639"/>
      <c r="AO140" s="640"/>
      <c r="AP140" s="641" t="s">
        <v>666</v>
      </c>
      <c r="AQ140" s="641"/>
      <c r="AR140" s="641"/>
      <c r="AS140" s="641"/>
      <c r="AT140" s="641"/>
      <c r="AU140" s="641"/>
      <c r="AV140" s="641"/>
      <c r="AW140" s="641"/>
      <c r="AX140" s="641"/>
      <c r="AY140">
        <f>COUNTA($C$140)</f>
        <v>1</v>
      </c>
    </row>
    <row r="141" spans="1:51" ht="30" customHeight="1" x14ac:dyDescent="0.15">
      <c r="A141" s="642">
        <v>4</v>
      </c>
      <c r="B141" s="642">
        <v>1</v>
      </c>
      <c r="C141" s="643" t="s">
        <v>599</v>
      </c>
      <c r="D141" s="644"/>
      <c r="E141" s="644"/>
      <c r="F141" s="644"/>
      <c r="G141" s="644"/>
      <c r="H141" s="644"/>
      <c r="I141" s="644"/>
      <c r="J141" s="645" t="s">
        <v>607</v>
      </c>
      <c r="K141" s="646"/>
      <c r="L141" s="646"/>
      <c r="M141" s="646"/>
      <c r="N141" s="646"/>
      <c r="O141" s="646"/>
      <c r="P141" s="647" t="s">
        <v>627</v>
      </c>
      <c r="Q141" s="648"/>
      <c r="R141" s="648"/>
      <c r="S141" s="648"/>
      <c r="T141" s="648"/>
      <c r="U141" s="648"/>
      <c r="V141" s="648"/>
      <c r="W141" s="648"/>
      <c r="X141" s="648"/>
      <c r="Y141" s="649">
        <v>2722</v>
      </c>
      <c r="Z141" s="650"/>
      <c r="AA141" s="650"/>
      <c r="AB141" s="651"/>
      <c r="AC141" s="652" t="s">
        <v>609</v>
      </c>
      <c r="AD141" s="653"/>
      <c r="AE141" s="653"/>
      <c r="AF141" s="653"/>
      <c r="AG141" s="653"/>
      <c r="AH141" s="636" t="s">
        <v>665</v>
      </c>
      <c r="AI141" s="637"/>
      <c r="AJ141" s="637"/>
      <c r="AK141" s="637"/>
      <c r="AL141" s="638" t="s">
        <v>665</v>
      </c>
      <c r="AM141" s="639"/>
      <c r="AN141" s="639"/>
      <c r="AO141" s="640"/>
      <c r="AP141" s="641" t="s">
        <v>666</v>
      </c>
      <c r="AQ141" s="641"/>
      <c r="AR141" s="641"/>
      <c r="AS141" s="641"/>
      <c r="AT141" s="641"/>
      <c r="AU141" s="641"/>
      <c r="AV141" s="641"/>
      <c r="AW141" s="641"/>
      <c r="AX141" s="641"/>
      <c r="AY141">
        <f>COUNTA($C$141)</f>
        <v>1</v>
      </c>
    </row>
    <row r="142" spans="1:51" ht="30" customHeight="1" x14ac:dyDescent="0.15">
      <c r="A142" s="642">
        <v>5</v>
      </c>
      <c r="B142" s="642">
        <v>1</v>
      </c>
      <c r="C142" s="643" t="s">
        <v>595</v>
      </c>
      <c r="D142" s="644"/>
      <c r="E142" s="644"/>
      <c r="F142" s="644"/>
      <c r="G142" s="644"/>
      <c r="H142" s="644"/>
      <c r="I142" s="644"/>
      <c r="J142" s="645" t="s">
        <v>604</v>
      </c>
      <c r="K142" s="646"/>
      <c r="L142" s="646"/>
      <c r="M142" s="646"/>
      <c r="N142" s="646"/>
      <c r="O142" s="646"/>
      <c r="P142" s="647" t="s">
        <v>627</v>
      </c>
      <c r="Q142" s="648"/>
      <c r="R142" s="648"/>
      <c r="S142" s="648"/>
      <c r="T142" s="648"/>
      <c r="U142" s="648"/>
      <c r="V142" s="648"/>
      <c r="W142" s="648"/>
      <c r="X142" s="648"/>
      <c r="Y142" s="649">
        <v>2658</v>
      </c>
      <c r="Z142" s="650"/>
      <c r="AA142" s="650"/>
      <c r="AB142" s="651"/>
      <c r="AC142" s="652" t="s">
        <v>609</v>
      </c>
      <c r="AD142" s="653"/>
      <c r="AE142" s="653"/>
      <c r="AF142" s="653"/>
      <c r="AG142" s="653"/>
      <c r="AH142" s="636" t="s">
        <v>665</v>
      </c>
      <c r="AI142" s="637"/>
      <c r="AJ142" s="637"/>
      <c r="AK142" s="637"/>
      <c r="AL142" s="638" t="s">
        <v>665</v>
      </c>
      <c r="AM142" s="639"/>
      <c r="AN142" s="639"/>
      <c r="AO142" s="640"/>
      <c r="AP142" s="641" t="s">
        <v>666</v>
      </c>
      <c r="AQ142" s="641"/>
      <c r="AR142" s="641"/>
      <c r="AS142" s="641"/>
      <c r="AT142" s="641"/>
      <c r="AU142" s="641"/>
      <c r="AV142" s="641"/>
      <c r="AW142" s="641"/>
      <c r="AX142" s="641"/>
      <c r="AY142">
        <f>COUNTA($C$142)</f>
        <v>1</v>
      </c>
    </row>
    <row r="143" spans="1:51" ht="30" customHeight="1" x14ac:dyDescent="0.15">
      <c r="A143" s="642">
        <v>6</v>
      </c>
      <c r="B143" s="642">
        <v>1</v>
      </c>
      <c r="C143" s="643" t="s">
        <v>592</v>
      </c>
      <c r="D143" s="644"/>
      <c r="E143" s="644"/>
      <c r="F143" s="644"/>
      <c r="G143" s="644"/>
      <c r="H143" s="644"/>
      <c r="I143" s="644"/>
      <c r="J143" s="645" t="s">
        <v>602</v>
      </c>
      <c r="K143" s="646"/>
      <c r="L143" s="646"/>
      <c r="M143" s="646"/>
      <c r="N143" s="646"/>
      <c r="O143" s="646"/>
      <c r="P143" s="647" t="s">
        <v>627</v>
      </c>
      <c r="Q143" s="648"/>
      <c r="R143" s="648"/>
      <c r="S143" s="648"/>
      <c r="T143" s="648"/>
      <c r="U143" s="648"/>
      <c r="V143" s="648"/>
      <c r="W143" s="648"/>
      <c r="X143" s="648"/>
      <c r="Y143" s="649">
        <v>2066</v>
      </c>
      <c r="Z143" s="650"/>
      <c r="AA143" s="650"/>
      <c r="AB143" s="651"/>
      <c r="AC143" s="652" t="s">
        <v>609</v>
      </c>
      <c r="AD143" s="653"/>
      <c r="AE143" s="653"/>
      <c r="AF143" s="653"/>
      <c r="AG143" s="653"/>
      <c r="AH143" s="636" t="s">
        <v>665</v>
      </c>
      <c r="AI143" s="637"/>
      <c r="AJ143" s="637"/>
      <c r="AK143" s="637"/>
      <c r="AL143" s="638" t="s">
        <v>665</v>
      </c>
      <c r="AM143" s="639"/>
      <c r="AN143" s="639"/>
      <c r="AO143" s="640"/>
      <c r="AP143" s="641" t="s">
        <v>666</v>
      </c>
      <c r="AQ143" s="641"/>
      <c r="AR143" s="641"/>
      <c r="AS143" s="641"/>
      <c r="AT143" s="641"/>
      <c r="AU143" s="641"/>
      <c r="AV143" s="641"/>
      <c r="AW143" s="641"/>
      <c r="AX143" s="641"/>
      <c r="AY143">
        <f>COUNTA($C$143)</f>
        <v>1</v>
      </c>
    </row>
    <row r="144" spans="1:51" ht="30" customHeight="1" x14ac:dyDescent="0.15">
      <c r="A144" s="642">
        <v>7</v>
      </c>
      <c r="B144" s="642">
        <v>1</v>
      </c>
      <c r="C144" s="643" t="s">
        <v>612</v>
      </c>
      <c r="D144" s="644"/>
      <c r="E144" s="644"/>
      <c r="F144" s="644"/>
      <c r="G144" s="644"/>
      <c r="H144" s="644"/>
      <c r="I144" s="644"/>
      <c r="J144" s="645">
        <v>8000020041009</v>
      </c>
      <c r="K144" s="646"/>
      <c r="L144" s="646"/>
      <c r="M144" s="646"/>
      <c r="N144" s="646"/>
      <c r="O144" s="646"/>
      <c r="P144" s="647" t="s">
        <v>627</v>
      </c>
      <c r="Q144" s="648"/>
      <c r="R144" s="648"/>
      <c r="S144" s="648"/>
      <c r="T144" s="648"/>
      <c r="U144" s="648"/>
      <c r="V144" s="648"/>
      <c r="W144" s="648"/>
      <c r="X144" s="648"/>
      <c r="Y144" s="649">
        <v>1757</v>
      </c>
      <c r="Z144" s="650"/>
      <c r="AA144" s="650"/>
      <c r="AB144" s="651"/>
      <c r="AC144" s="652" t="s">
        <v>609</v>
      </c>
      <c r="AD144" s="653"/>
      <c r="AE144" s="653"/>
      <c r="AF144" s="653"/>
      <c r="AG144" s="653"/>
      <c r="AH144" s="636" t="s">
        <v>665</v>
      </c>
      <c r="AI144" s="637"/>
      <c r="AJ144" s="637"/>
      <c r="AK144" s="637"/>
      <c r="AL144" s="638" t="s">
        <v>665</v>
      </c>
      <c r="AM144" s="639"/>
      <c r="AN144" s="639"/>
      <c r="AO144" s="640"/>
      <c r="AP144" s="641" t="s">
        <v>666</v>
      </c>
      <c r="AQ144" s="641"/>
      <c r="AR144" s="641"/>
      <c r="AS144" s="641"/>
      <c r="AT144" s="641"/>
      <c r="AU144" s="641"/>
      <c r="AV144" s="641"/>
      <c r="AW144" s="641"/>
      <c r="AX144" s="641"/>
      <c r="AY144">
        <f>COUNTA($C$144)</f>
        <v>1</v>
      </c>
    </row>
    <row r="145" spans="1:51" ht="30" customHeight="1" x14ac:dyDescent="0.15">
      <c r="A145" s="642">
        <v>8</v>
      </c>
      <c r="B145" s="642">
        <v>1</v>
      </c>
      <c r="C145" s="643" t="s">
        <v>613</v>
      </c>
      <c r="D145" s="644"/>
      <c r="E145" s="644"/>
      <c r="F145" s="644"/>
      <c r="G145" s="644"/>
      <c r="H145" s="644"/>
      <c r="I145" s="644"/>
      <c r="J145" s="645">
        <v>1000020131121</v>
      </c>
      <c r="K145" s="646"/>
      <c r="L145" s="646"/>
      <c r="M145" s="646"/>
      <c r="N145" s="646"/>
      <c r="O145" s="646"/>
      <c r="P145" s="647" t="s">
        <v>627</v>
      </c>
      <c r="Q145" s="648"/>
      <c r="R145" s="648"/>
      <c r="S145" s="648"/>
      <c r="T145" s="648"/>
      <c r="U145" s="648"/>
      <c r="V145" s="648"/>
      <c r="W145" s="648"/>
      <c r="X145" s="648"/>
      <c r="Y145" s="649">
        <v>1545</v>
      </c>
      <c r="Z145" s="650"/>
      <c r="AA145" s="650"/>
      <c r="AB145" s="651"/>
      <c r="AC145" s="652" t="s">
        <v>609</v>
      </c>
      <c r="AD145" s="653"/>
      <c r="AE145" s="653"/>
      <c r="AF145" s="653"/>
      <c r="AG145" s="653"/>
      <c r="AH145" s="636" t="s">
        <v>665</v>
      </c>
      <c r="AI145" s="637"/>
      <c r="AJ145" s="637"/>
      <c r="AK145" s="637"/>
      <c r="AL145" s="638" t="s">
        <v>665</v>
      </c>
      <c r="AM145" s="639"/>
      <c r="AN145" s="639"/>
      <c r="AO145" s="640"/>
      <c r="AP145" s="641" t="s">
        <v>666</v>
      </c>
      <c r="AQ145" s="641"/>
      <c r="AR145" s="641"/>
      <c r="AS145" s="641"/>
      <c r="AT145" s="641"/>
      <c r="AU145" s="641"/>
      <c r="AV145" s="641"/>
      <c r="AW145" s="641"/>
      <c r="AX145" s="641"/>
      <c r="AY145">
        <f>COUNTA($C$145)</f>
        <v>1</v>
      </c>
    </row>
    <row r="146" spans="1:51" ht="30" customHeight="1" x14ac:dyDescent="0.15">
      <c r="A146" s="642">
        <v>9</v>
      </c>
      <c r="B146" s="642">
        <v>1</v>
      </c>
      <c r="C146" s="643" t="s">
        <v>614</v>
      </c>
      <c r="D146" s="644"/>
      <c r="E146" s="644"/>
      <c r="F146" s="644"/>
      <c r="G146" s="644"/>
      <c r="H146" s="644"/>
      <c r="I146" s="644"/>
      <c r="J146" s="645">
        <v>6000020121002</v>
      </c>
      <c r="K146" s="646"/>
      <c r="L146" s="646"/>
      <c r="M146" s="646"/>
      <c r="N146" s="646"/>
      <c r="O146" s="646"/>
      <c r="P146" s="647" t="s">
        <v>627</v>
      </c>
      <c r="Q146" s="648"/>
      <c r="R146" s="648"/>
      <c r="S146" s="648"/>
      <c r="T146" s="648"/>
      <c r="U146" s="648"/>
      <c r="V146" s="648"/>
      <c r="W146" s="648"/>
      <c r="X146" s="648"/>
      <c r="Y146" s="649">
        <v>1401</v>
      </c>
      <c r="Z146" s="650"/>
      <c r="AA146" s="650"/>
      <c r="AB146" s="651"/>
      <c r="AC146" s="652" t="s">
        <v>609</v>
      </c>
      <c r="AD146" s="653"/>
      <c r="AE146" s="653"/>
      <c r="AF146" s="653"/>
      <c r="AG146" s="653"/>
      <c r="AH146" s="636" t="s">
        <v>665</v>
      </c>
      <c r="AI146" s="637"/>
      <c r="AJ146" s="637"/>
      <c r="AK146" s="637"/>
      <c r="AL146" s="638" t="s">
        <v>665</v>
      </c>
      <c r="AM146" s="639"/>
      <c r="AN146" s="639"/>
      <c r="AO146" s="640"/>
      <c r="AP146" s="641" t="s">
        <v>666</v>
      </c>
      <c r="AQ146" s="641"/>
      <c r="AR146" s="641"/>
      <c r="AS146" s="641"/>
      <c r="AT146" s="641"/>
      <c r="AU146" s="641"/>
      <c r="AV146" s="641"/>
      <c r="AW146" s="641"/>
      <c r="AX146" s="641"/>
      <c r="AY146">
        <f>COUNTA($C$146)</f>
        <v>1</v>
      </c>
    </row>
    <row r="147" spans="1:51" ht="30" customHeight="1" x14ac:dyDescent="0.15">
      <c r="A147" s="642">
        <v>10</v>
      </c>
      <c r="B147" s="642">
        <v>1</v>
      </c>
      <c r="C147" s="643" t="s">
        <v>597</v>
      </c>
      <c r="D147" s="644"/>
      <c r="E147" s="644"/>
      <c r="F147" s="644"/>
      <c r="G147" s="644"/>
      <c r="H147" s="644"/>
      <c r="I147" s="644"/>
      <c r="J147" s="645" t="s">
        <v>606</v>
      </c>
      <c r="K147" s="646"/>
      <c r="L147" s="646"/>
      <c r="M147" s="646"/>
      <c r="N147" s="646"/>
      <c r="O147" s="646"/>
      <c r="P147" s="647" t="s">
        <v>627</v>
      </c>
      <c r="Q147" s="648"/>
      <c r="R147" s="648"/>
      <c r="S147" s="648"/>
      <c r="T147" s="648"/>
      <c r="U147" s="648"/>
      <c r="V147" s="648"/>
      <c r="W147" s="648"/>
      <c r="X147" s="648"/>
      <c r="Y147" s="649">
        <v>1289</v>
      </c>
      <c r="Z147" s="650"/>
      <c r="AA147" s="650"/>
      <c r="AB147" s="651"/>
      <c r="AC147" s="652" t="s">
        <v>609</v>
      </c>
      <c r="AD147" s="653"/>
      <c r="AE147" s="653"/>
      <c r="AF147" s="653"/>
      <c r="AG147" s="653"/>
      <c r="AH147" s="636" t="s">
        <v>665</v>
      </c>
      <c r="AI147" s="637"/>
      <c r="AJ147" s="637"/>
      <c r="AK147" s="637"/>
      <c r="AL147" s="638" t="s">
        <v>665</v>
      </c>
      <c r="AM147" s="639"/>
      <c r="AN147" s="639"/>
      <c r="AO147" s="640"/>
      <c r="AP147" s="641" t="s">
        <v>666</v>
      </c>
      <c r="AQ147" s="641"/>
      <c r="AR147" s="641"/>
      <c r="AS147" s="641"/>
      <c r="AT147" s="641"/>
      <c r="AU147" s="641"/>
      <c r="AV147" s="641"/>
      <c r="AW147" s="641"/>
      <c r="AX147" s="641"/>
      <c r="AY147">
        <f>COUNTA($C$147)</f>
        <v>1</v>
      </c>
    </row>
    <row r="148" spans="1:51" ht="12.75" customHeight="1" x14ac:dyDescent="0.15">
      <c r="A148" s="48"/>
      <c r="B148" s="48"/>
      <c r="C148" s="48"/>
      <c r="D148" s="48"/>
      <c r="E148" s="48"/>
      <c r="F148" s="48"/>
      <c r="G148" s="48"/>
      <c r="H148" s="48"/>
      <c r="I148" s="48"/>
      <c r="J148" s="48"/>
      <c r="K148" s="48"/>
      <c r="L148" s="48"/>
      <c r="M148" s="48"/>
      <c r="N148" s="48"/>
      <c r="O148" s="48"/>
      <c r="P148" s="49"/>
      <c r="Q148" s="49"/>
      <c r="R148" s="49"/>
      <c r="S148" s="49"/>
      <c r="T148" s="49"/>
      <c r="U148" s="49"/>
      <c r="V148" s="49"/>
      <c r="W148" s="49"/>
      <c r="X148" s="49"/>
      <c r="Y148" s="50"/>
      <c r="Z148" s="50"/>
      <c r="AA148" s="50"/>
      <c r="AB148" s="50"/>
      <c r="AC148" s="50"/>
      <c r="AD148" s="50"/>
      <c r="AE148" s="50"/>
      <c r="AF148" s="50"/>
      <c r="AG148" s="50"/>
      <c r="AH148" s="50"/>
      <c r="AI148" s="50"/>
      <c r="AJ148" s="50"/>
      <c r="AK148" s="50"/>
      <c r="AL148" s="50"/>
      <c r="AM148" s="50"/>
      <c r="AN148" s="50"/>
      <c r="AO148" s="50"/>
      <c r="AP148" s="49"/>
      <c r="AQ148" s="49"/>
      <c r="AR148" s="49"/>
      <c r="AS148" s="49"/>
      <c r="AT148" s="49"/>
      <c r="AU148" s="49"/>
      <c r="AV148" s="49"/>
      <c r="AW148" s="49"/>
      <c r="AX148" s="49"/>
      <c r="AY148">
        <f>COUNTA($C$151)</f>
        <v>1</v>
      </c>
    </row>
    <row r="149" spans="1:51" ht="24.75" customHeight="1" x14ac:dyDescent="0.15">
      <c r="A149" s="41"/>
      <c r="B149" s="45" t="s">
        <v>199</v>
      </c>
      <c r="C149" s="41"/>
      <c r="D149" s="41"/>
      <c r="E149" s="41"/>
      <c r="F149" s="41"/>
      <c r="G149" s="41"/>
      <c r="H149" s="41"/>
      <c r="I149" s="41"/>
      <c r="J149" s="41"/>
      <c r="K149" s="41"/>
      <c r="L149" s="41"/>
      <c r="M149" s="41"/>
      <c r="N149" s="41"/>
      <c r="O149" s="41"/>
      <c r="P149" s="46"/>
      <c r="Q149" s="46"/>
      <c r="R149" s="46"/>
      <c r="S149" s="46"/>
      <c r="T149" s="46"/>
      <c r="U149" s="46"/>
      <c r="V149" s="46"/>
      <c r="W149" s="46"/>
      <c r="X149" s="46"/>
      <c r="Y149" s="47"/>
      <c r="Z149" s="47"/>
      <c r="AA149" s="47"/>
      <c r="AB149" s="47"/>
      <c r="AC149" s="47"/>
      <c r="AD149" s="47"/>
      <c r="AE149" s="47"/>
      <c r="AF149" s="47"/>
      <c r="AG149" s="47"/>
      <c r="AH149" s="47"/>
      <c r="AI149" s="47"/>
      <c r="AJ149" s="47"/>
      <c r="AK149" s="47"/>
      <c r="AL149" s="47"/>
      <c r="AM149" s="47"/>
      <c r="AN149" s="47"/>
      <c r="AO149" s="47"/>
      <c r="AP149" s="46"/>
      <c r="AQ149" s="46"/>
      <c r="AR149" s="46"/>
      <c r="AS149" s="46"/>
      <c r="AT149" s="46"/>
      <c r="AU149" s="46"/>
      <c r="AV149" s="46"/>
      <c r="AW149" s="46"/>
      <c r="AX149" s="46"/>
      <c r="AY149">
        <f>$AY$148</f>
        <v>1</v>
      </c>
    </row>
    <row r="150" spans="1:51" ht="59.25" customHeight="1" x14ac:dyDescent="0.15">
      <c r="A150" s="631"/>
      <c r="B150" s="631"/>
      <c r="C150" s="631" t="s">
        <v>24</v>
      </c>
      <c r="D150" s="631"/>
      <c r="E150" s="631"/>
      <c r="F150" s="631"/>
      <c r="G150" s="631"/>
      <c r="H150" s="631"/>
      <c r="I150" s="631"/>
      <c r="J150" s="632" t="s">
        <v>181</v>
      </c>
      <c r="K150" s="115"/>
      <c r="L150" s="115"/>
      <c r="M150" s="115"/>
      <c r="N150" s="115"/>
      <c r="O150" s="115"/>
      <c r="P150" s="367" t="s">
        <v>25</v>
      </c>
      <c r="Q150" s="367"/>
      <c r="R150" s="367"/>
      <c r="S150" s="367"/>
      <c r="T150" s="367"/>
      <c r="U150" s="367"/>
      <c r="V150" s="367"/>
      <c r="W150" s="367"/>
      <c r="X150" s="367"/>
      <c r="Y150" s="633" t="s">
        <v>180</v>
      </c>
      <c r="Z150" s="634"/>
      <c r="AA150" s="634"/>
      <c r="AB150" s="634"/>
      <c r="AC150" s="632" t="s">
        <v>206</v>
      </c>
      <c r="AD150" s="632"/>
      <c r="AE150" s="632"/>
      <c r="AF150" s="632"/>
      <c r="AG150" s="632"/>
      <c r="AH150" s="633" t="s">
        <v>221</v>
      </c>
      <c r="AI150" s="631"/>
      <c r="AJ150" s="631"/>
      <c r="AK150" s="631"/>
      <c r="AL150" s="631" t="s">
        <v>19</v>
      </c>
      <c r="AM150" s="631"/>
      <c r="AN150" s="631"/>
      <c r="AO150" s="635"/>
      <c r="AP150" s="654" t="s">
        <v>182</v>
      </c>
      <c r="AQ150" s="654"/>
      <c r="AR150" s="654"/>
      <c r="AS150" s="654"/>
      <c r="AT150" s="654"/>
      <c r="AU150" s="654"/>
      <c r="AV150" s="654"/>
      <c r="AW150" s="654"/>
      <c r="AX150" s="654"/>
      <c r="AY150">
        <f>$AY$148</f>
        <v>1</v>
      </c>
    </row>
    <row r="151" spans="1:51" ht="30" customHeight="1" x14ac:dyDescent="0.15">
      <c r="A151" s="642">
        <v>1</v>
      </c>
      <c r="B151" s="642">
        <v>1</v>
      </c>
      <c r="C151" s="643" t="s">
        <v>591</v>
      </c>
      <c r="D151" s="644"/>
      <c r="E151" s="644"/>
      <c r="F151" s="644"/>
      <c r="G151" s="644"/>
      <c r="H151" s="644"/>
      <c r="I151" s="644"/>
      <c r="J151" s="645" t="s">
        <v>601</v>
      </c>
      <c r="K151" s="646"/>
      <c r="L151" s="646"/>
      <c r="M151" s="646"/>
      <c r="N151" s="646"/>
      <c r="O151" s="646"/>
      <c r="P151" s="648" t="s">
        <v>589</v>
      </c>
      <c r="Q151" s="648"/>
      <c r="R151" s="648"/>
      <c r="S151" s="648"/>
      <c r="T151" s="648"/>
      <c r="U151" s="648"/>
      <c r="V151" s="648"/>
      <c r="W151" s="648"/>
      <c r="X151" s="648"/>
      <c r="Y151" s="649">
        <v>574</v>
      </c>
      <c r="Z151" s="650"/>
      <c r="AA151" s="650"/>
      <c r="AB151" s="651"/>
      <c r="AC151" s="652" t="s">
        <v>609</v>
      </c>
      <c r="AD151" s="653"/>
      <c r="AE151" s="653"/>
      <c r="AF151" s="653"/>
      <c r="AG151" s="653"/>
      <c r="AH151" s="636" t="s">
        <v>665</v>
      </c>
      <c r="AI151" s="637"/>
      <c r="AJ151" s="637"/>
      <c r="AK151" s="637"/>
      <c r="AL151" s="638" t="s">
        <v>665</v>
      </c>
      <c r="AM151" s="639"/>
      <c r="AN151" s="639"/>
      <c r="AO151" s="640"/>
      <c r="AP151" s="641" t="s">
        <v>666</v>
      </c>
      <c r="AQ151" s="641"/>
      <c r="AR151" s="641"/>
      <c r="AS151" s="641"/>
      <c r="AT151" s="641"/>
      <c r="AU151" s="641"/>
      <c r="AV151" s="641"/>
      <c r="AW151" s="641"/>
      <c r="AX151" s="641"/>
      <c r="AY151">
        <f>$AY$148</f>
        <v>1</v>
      </c>
    </row>
    <row r="152" spans="1:51" ht="30" customHeight="1" x14ac:dyDescent="0.15">
      <c r="A152" s="642">
        <v>2</v>
      </c>
      <c r="B152" s="642">
        <v>1</v>
      </c>
      <c r="C152" s="643" t="s">
        <v>596</v>
      </c>
      <c r="D152" s="644"/>
      <c r="E152" s="644"/>
      <c r="F152" s="644"/>
      <c r="G152" s="644"/>
      <c r="H152" s="644"/>
      <c r="I152" s="644"/>
      <c r="J152" s="645" t="s">
        <v>605</v>
      </c>
      <c r="K152" s="646"/>
      <c r="L152" s="646"/>
      <c r="M152" s="646"/>
      <c r="N152" s="646"/>
      <c r="O152" s="646"/>
      <c r="P152" s="648" t="s">
        <v>589</v>
      </c>
      <c r="Q152" s="648"/>
      <c r="R152" s="648"/>
      <c r="S152" s="648"/>
      <c r="T152" s="648"/>
      <c r="U152" s="648"/>
      <c r="V152" s="648"/>
      <c r="W152" s="648"/>
      <c r="X152" s="648"/>
      <c r="Y152" s="649">
        <v>226</v>
      </c>
      <c r="Z152" s="650"/>
      <c r="AA152" s="650"/>
      <c r="AB152" s="651"/>
      <c r="AC152" s="652" t="s">
        <v>609</v>
      </c>
      <c r="AD152" s="653"/>
      <c r="AE152" s="653"/>
      <c r="AF152" s="653"/>
      <c r="AG152" s="653"/>
      <c r="AH152" s="636" t="s">
        <v>665</v>
      </c>
      <c r="AI152" s="637"/>
      <c r="AJ152" s="637"/>
      <c r="AK152" s="637"/>
      <c r="AL152" s="638" t="s">
        <v>665</v>
      </c>
      <c r="AM152" s="639"/>
      <c r="AN152" s="639"/>
      <c r="AO152" s="640"/>
      <c r="AP152" s="641" t="s">
        <v>666</v>
      </c>
      <c r="AQ152" s="641"/>
      <c r="AR152" s="641"/>
      <c r="AS152" s="641"/>
      <c r="AT152" s="641"/>
      <c r="AU152" s="641"/>
      <c r="AV152" s="641"/>
      <c r="AW152" s="641"/>
      <c r="AX152" s="641"/>
      <c r="AY152">
        <f>COUNTA($C$152)</f>
        <v>1</v>
      </c>
    </row>
    <row r="153" spans="1:51" ht="30" customHeight="1" x14ac:dyDescent="0.15">
      <c r="A153" s="642">
        <v>3</v>
      </c>
      <c r="B153" s="642">
        <v>1</v>
      </c>
      <c r="C153" s="643" t="s">
        <v>614</v>
      </c>
      <c r="D153" s="644"/>
      <c r="E153" s="644"/>
      <c r="F153" s="644"/>
      <c r="G153" s="644"/>
      <c r="H153" s="644"/>
      <c r="I153" s="644"/>
      <c r="J153" s="645">
        <v>6000020121002</v>
      </c>
      <c r="K153" s="646"/>
      <c r="L153" s="646"/>
      <c r="M153" s="646"/>
      <c r="N153" s="646"/>
      <c r="O153" s="646"/>
      <c r="P153" s="648" t="s">
        <v>589</v>
      </c>
      <c r="Q153" s="648"/>
      <c r="R153" s="648"/>
      <c r="S153" s="648"/>
      <c r="T153" s="648"/>
      <c r="U153" s="648"/>
      <c r="V153" s="648"/>
      <c r="W153" s="648"/>
      <c r="X153" s="648"/>
      <c r="Y153" s="649">
        <v>58</v>
      </c>
      <c r="Z153" s="650"/>
      <c r="AA153" s="650"/>
      <c r="AB153" s="651"/>
      <c r="AC153" s="652" t="s">
        <v>609</v>
      </c>
      <c r="AD153" s="653"/>
      <c r="AE153" s="653"/>
      <c r="AF153" s="653"/>
      <c r="AG153" s="653"/>
      <c r="AH153" s="636" t="s">
        <v>665</v>
      </c>
      <c r="AI153" s="637"/>
      <c r="AJ153" s="637"/>
      <c r="AK153" s="637"/>
      <c r="AL153" s="638" t="s">
        <v>665</v>
      </c>
      <c r="AM153" s="639"/>
      <c r="AN153" s="639"/>
      <c r="AO153" s="640"/>
      <c r="AP153" s="641" t="s">
        <v>666</v>
      </c>
      <c r="AQ153" s="641"/>
      <c r="AR153" s="641"/>
      <c r="AS153" s="641"/>
      <c r="AT153" s="641"/>
      <c r="AU153" s="641"/>
      <c r="AV153" s="641"/>
      <c r="AW153" s="641"/>
      <c r="AX153" s="641"/>
      <c r="AY153">
        <f>COUNTA($C$153)</f>
        <v>1</v>
      </c>
    </row>
    <row r="154" spans="1:51" ht="30" customHeight="1" x14ac:dyDescent="0.15">
      <c r="A154" s="642">
        <v>4</v>
      </c>
      <c r="B154" s="642">
        <v>1</v>
      </c>
      <c r="C154" s="643" t="s">
        <v>615</v>
      </c>
      <c r="D154" s="644"/>
      <c r="E154" s="644"/>
      <c r="F154" s="644"/>
      <c r="G154" s="644"/>
      <c r="H154" s="644"/>
      <c r="I154" s="644"/>
      <c r="J154" s="645">
        <v>8000020131156</v>
      </c>
      <c r="K154" s="646"/>
      <c r="L154" s="646"/>
      <c r="M154" s="646"/>
      <c r="N154" s="646"/>
      <c r="O154" s="646"/>
      <c r="P154" s="648" t="s">
        <v>589</v>
      </c>
      <c r="Q154" s="648"/>
      <c r="R154" s="648"/>
      <c r="S154" s="648"/>
      <c r="T154" s="648"/>
      <c r="U154" s="648"/>
      <c r="V154" s="648"/>
      <c r="W154" s="648"/>
      <c r="X154" s="648"/>
      <c r="Y154" s="649">
        <v>45</v>
      </c>
      <c r="Z154" s="650"/>
      <c r="AA154" s="650"/>
      <c r="AB154" s="651"/>
      <c r="AC154" s="652" t="s">
        <v>609</v>
      </c>
      <c r="AD154" s="653"/>
      <c r="AE154" s="653"/>
      <c r="AF154" s="653"/>
      <c r="AG154" s="653"/>
      <c r="AH154" s="636" t="s">
        <v>665</v>
      </c>
      <c r="AI154" s="637"/>
      <c r="AJ154" s="637"/>
      <c r="AK154" s="637"/>
      <c r="AL154" s="638" t="s">
        <v>665</v>
      </c>
      <c r="AM154" s="639"/>
      <c r="AN154" s="639"/>
      <c r="AO154" s="640"/>
      <c r="AP154" s="641" t="s">
        <v>666</v>
      </c>
      <c r="AQ154" s="641"/>
      <c r="AR154" s="641"/>
      <c r="AS154" s="641"/>
      <c r="AT154" s="641"/>
      <c r="AU154" s="641"/>
      <c r="AV154" s="641"/>
      <c r="AW154" s="641"/>
      <c r="AX154" s="641"/>
      <c r="AY154">
        <f>COUNTA($C$154)</f>
        <v>1</v>
      </c>
    </row>
    <row r="155" spans="1:51" ht="30" customHeight="1" x14ac:dyDescent="0.15">
      <c r="A155" s="642">
        <v>5</v>
      </c>
      <c r="B155" s="642">
        <v>1</v>
      </c>
      <c r="C155" s="643" t="s">
        <v>616</v>
      </c>
      <c r="D155" s="644"/>
      <c r="E155" s="644"/>
      <c r="F155" s="644"/>
      <c r="G155" s="644"/>
      <c r="H155" s="644"/>
      <c r="I155" s="644"/>
      <c r="J155" s="645">
        <v>9000020062103</v>
      </c>
      <c r="K155" s="646"/>
      <c r="L155" s="646"/>
      <c r="M155" s="646"/>
      <c r="N155" s="646"/>
      <c r="O155" s="646"/>
      <c r="P155" s="648" t="s">
        <v>589</v>
      </c>
      <c r="Q155" s="648"/>
      <c r="R155" s="648"/>
      <c r="S155" s="648"/>
      <c r="T155" s="648"/>
      <c r="U155" s="648"/>
      <c r="V155" s="648"/>
      <c r="W155" s="648"/>
      <c r="X155" s="648"/>
      <c r="Y155" s="649">
        <v>29</v>
      </c>
      <c r="Z155" s="650"/>
      <c r="AA155" s="650"/>
      <c r="AB155" s="651"/>
      <c r="AC155" s="652" t="s">
        <v>609</v>
      </c>
      <c r="AD155" s="653"/>
      <c r="AE155" s="653"/>
      <c r="AF155" s="653"/>
      <c r="AG155" s="653"/>
      <c r="AH155" s="636" t="s">
        <v>665</v>
      </c>
      <c r="AI155" s="637"/>
      <c r="AJ155" s="637"/>
      <c r="AK155" s="637"/>
      <c r="AL155" s="638" t="s">
        <v>665</v>
      </c>
      <c r="AM155" s="639"/>
      <c r="AN155" s="639"/>
      <c r="AO155" s="640"/>
      <c r="AP155" s="641" t="s">
        <v>666</v>
      </c>
      <c r="AQ155" s="641"/>
      <c r="AR155" s="641"/>
      <c r="AS155" s="641"/>
      <c r="AT155" s="641"/>
      <c r="AU155" s="641"/>
      <c r="AV155" s="641"/>
      <c r="AW155" s="641"/>
      <c r="AX155" s="641"/>
      <c r="AY155">
        <f>COUNTA($C$155)</f>
        <v>1</v>
      </c>
    </row>
    <row r="156" spans="1:51" ht="30" customHeight="1" x14ac:dyDescent="0.15">
      <c r="A156" s="642">
        <v>6</v>
      </c>
      <c r="B156" s="642">
        <v>1</v>
      </c>
      <c r="C156" s="643" t="s">
        <v>617</v>
      </c>
      <c r="D156" s="644"/>
      <c r="E156" s="644"/>
      <c r="F156" s="644"/>
      <c r="G156" s="644"/>
      <c r="H156" s="644"/>
      <c r="I156" s="644"/>
      <c r="J156" s="645">
        <v>8000020132039</v>
      </c>
      <c r="K156" s="646"/>
      <c r="L156" s="646"/>
      <c r="M156" s="646"/>
      <c r="N156" s="646"/>
      <c r="O156" s="646"/>
      <c r="P156" s="648" t="s">
        <v>589</v>
      </c>
      <c r="Q156" s="648"/>
      <c r="R156" s="648"/>
      <c r="S156" s="648"/>
      <c r="T156" s="648"/>
      <c r="U156" s="648"/>
      <c r="V156" s="648"/>
      <c r="W156" s="648"/>
      <c r="X156" s="648"/>
      <c r="Y156" s="649">
        <v>21</v>
      </c>
      <c r="Z156" s="650"/>
      <c r="AA156" s="650"/>
      <c r="AB156" s="651"/>
      <c r="AC156" s="652" t="s">
        <v>609</v>
      </c>
      <c r="AD156" s="653"/>
      <c r="AE156" s="653"/>
      <c r="AF156" s="653"/>
      <c r="AG156" s="653"/>
      <c r="AH156" s="636" t="s">
        <v>665</v>
      </c>
      <c r="AI156" s="637"/>
      <c r="AJ156" s="637"/>
      <c r="AK156" s="637"/>
      <c r="AL156" s="638" t="s">
        <v>665</v>
      </c>
      <c r="AM156" s="639"/>
      <c r="AN156" s="639"/>
      <c r="AO156" s="640"/>
      <c r="AP156" s="641" t="s">
        <v>666</v>
      </c>
      <c r="AQ156" s="641"/>
      <c r="AR156" s="641"/>
      <c r="AS156" s="641"/>
      <c r="AT156" s="641"/>
      <c r="AU156" s="641"/>
      <c r="AV156" s="641"/>
      <c r="AW156" s="641"/>
      <c r="AX156" s="641"/>
      <c r="AY156">
        <f>COUNTA($C$156)</f>
        <v>1</v>
      </c>
    </row>
    <row r="157" spans="1:51" ht="30" customHeight="1" x14ac:dyDescent="0.15">
      <c r="A157" s="642">
        <v>7</v>
      </c>
      <c r="B157" s="642">
        <v>1</v>
      </c>
      <c r="C157" s="643" t="s">
        <v>618</v>
      </c>
      <c r="D157" s="644"/>
      <c r="E157" s="644"/>
      <c r="F157" s="644"/>
      <c r="G157" s="644"/>
      <c r="H157" s="644"/>
      <c r="I157" s="644"/>
      <c r="J157" s="645">
        <v>3000020112020</v>
      </c>
      <c r="K157" s="646"/>
      <c r="L157" s="646"/>
      <c r="M157" s="646"/>
      <c r="N157" s="646"/>
      <c r="O157" s="646"/>
      <c r="P157" s="648" t="s">
        <v>589</v>
      </c>
      <c r="Q157" s="648"/>
      <c r="R157" s="648"/>
      <c r="S157" s="648"/>
      <c r="T157" s="648"/>
      <c r="U157" s="648"/>
      <c r="V157" s="648"/>
      <c r="W157" s="648"/>
      <c r="X157" s="648"/>
      <c r="Y157" s="649">
        <v>14</v>
      </c>
      <c r="Z157" s="650"/>
      <c r="AA157" s="650"/>
      <c r="AB157" s="651"/>
      <c r="AC157" s="652" t="s">
        <v>609</v>
      </c>
      <c r="AD157" s="653"/>
      <c r="AE157" s="653"/>
      <c r="AF157" s="653"/>
      <c r="AG157" s="653"/>
      <c r="AH157" s="636" t="s">
        <v>665</v>
      </c>
      <c r="AI157" s="637"/>
      <c r="AJ157" s="637"/>
      <c r="AK157" s="637"/>
      <c r="AL157" s="638" t="s">
        <v>665</v>
      </c>
      <c r="AM157" s="639"/>
      <c r="AN157" s="639"/>
      <c r="AO157" s="640"/>
      <c r="AP157" s="641" t="s">
        <v>666</v>
      </c>
      <c r="AQ157" s="641"/>
      <c r="AR157" s="641"/>
      <c r="AS157" s="641"/>
      <c r="AT157" s="641"/>
      <c r="AU157" s="641"/>
      <c r="AV157" s="641"/>
      <c r="AW157" s="641"/>
      <c r="AX157" s="641"/>
      <c r="AY157">
        <f>COUNTA($C$157)</f>
        <v>1</v>
      </c>
    </row>
    <row r="158" spans="1:51" ht="30" customHeight="1" x14ac:dyDescent="0.15">
      <c r="A158" s="642">
        <v>8</v>
      </c>
      <c r="B158" s="642">
        <v>1</v>
      </c>
      <c r="C158" s="643" t="s">
        <v>619</v>
      </c>
      <c r="D158" s="644"/>
      <c r="E158" s="644"/>
      <c r="F158" s="644"/>
      <c r="G158" s="644"/>
      <c r="H158" s="644"/>
      <c r="I158" s="644"/>
      <c r="J158" s="645">
        <v>9000020341002</v>
      </c>
      <c r="K158" s="646"/>
      <c r="L158" s="646"/>
      <c r="M158" s="646"/>
      <c r="N158" s="646"/>
      <c r="O158" s="646"/>
      <c r="P158" s="648" t="s">
        <v>589</v>
      </c>
      <c r="Q158" s="648"/>
      <c r="R158" s="648"/>
      <c r="S158" s="648"/>
      <c r="T158" s="648"/>
      <c r="U158" s="648"/>
      <c r="V158" s="648"/>
      <c r="W158" s="648"/>
      <c r="X158" s="648"/>
      <c r="Y158" s="649">
        <v>12</v>
      </c>
      <c r="Z158" s="650"/>
      <c r="AA158" s="650"/>
      <c r="AB158" s="651"/>
      <c r="AC158" s="652" t="s">
        <v>609</v>
      </c>
      <c r="AD158" s="653"/>
      <c r="AE158" s="653"/>
      <c r="AF158" s="653"/>
      <c r="AG158" s="653"/>
      <c r="AH158" s="636" t="s">
        <v>665</v>
      </c>
      <c r="AI158" s="637"/>
      <c r="AJ158" s="637"/>
      <c r="AK158" s="637"/>
      <c r="AL158" s="638" t="s">
        <v>665</v>
      </c>
      <c r="AM158" s="639"/>
      <c r="AN158" s="639"/>
      <c r="AO158" s="640"/>
      <c r="AP158" s="641" t="s">
        <v>666</v>
      </c>
      <c r="AQ158" s="641"/>
      <c r="AR158" s="641"/>
      <c r="AS158" s="641"/>
      <c r="AT158" s="641"/>
      <c r="AU158" s="641"/>
      <c r="AV158" s="641"/>
      <c r="AW158" s="641"/>
      <c r="AX158" s="641"/>
      <c r="AY158">
        <f>COUNTA($C$158)</f>
        <v>1</v>
      </c>
    </row>
    <row r="159" spans="1:51" ht="30" customHeight="1" x14ac:dyDescent="0.15">
      <c r="A159" s="642">
        <v>9</v>
      </c>
      <c r="B159" s="642">
        <v>1</v>
      </c>
      <c r="C159" s="643" t="s">
        <v>620</v>
      </c>
      <c r="D159" s="644"/>
      <c r="E159" s="644"/>
      <c r="F159" s="644"/>
      <c r="G159" s="644"/>
      <c r="H159" s="644"/>
      <c r="I159" s="644"/>
      <c r="J159" s="645">
        <v>3000020142018</v>
      </c>
      <c r="K159" s="646"/>
      <c r="L159" s="646"/>
      <c r="M159" s="646"/>
      <c r="N159" s="646"/>
      <c r="O159" s="646"/>
      <c r="P159" s="648" t="s">
        <v>589</v>
      </c>
      <c r="Q159" s="648"/>
      <c r="R159" s="648"/>
      <c r="S159" s="648"/>
      <c r="T159" s="648"/>
      <c r="U159" s="648"/>
      <c r="V159" s="648"/>
      <c r="W159" s="648"/>
      <c r="X159" s="648"/>
      <c r="Y159" s="649">
        <v>11</v>
      </c>
      <c r="Z159" s="650"/>
      <c r="AA159" s="650"/>
      <c r="AB159" s="651"/>
      <c r="AC159" s="652" t="s">
        <v>609</v>
      </c>
      <c r="AD159" s="653"/>
      <c r="AE159" s="653"/>
      <c r="AF159" s="653"/>
      <c r="AG159" s="653"/>
      <c r="AH159" s="636" t="s">
        <v>665</v>
      </c>
      <c r="AI159" s="637"/>
      <c r="AJ159" s="637"/>
      <c r="AK159" s="637"/>
      <c r="AL159" s="638" t="s">
        <v>665</v>
      </c>
      <c r="AM159" s="639"/>
      <c r="AN159" s="639"/>
      <c r="AO159" s="640"/>
      <c r="AP159" s="641" t="s">
        <v>666</v>
      </c>
      <c r="AQ159" s="641"/>
      <c r="AR159" s="641"/>
      <c r="AS159" s="641"/>
      <c r="AT159" s="641"/>
      <c r="AU159" s="641"/>
      <c r="AV159" s="641"/>
      <c r="AW159" s="641"/>
      <c r="AX159" s="641"/>
      <c r="AY159">
        <f>COUNTA($C$159)</f>
        <v>1</v>
      </c>
    </row>
    <row r="160" spans="1:51" ht="30" customHeight="1" x14ac:dyDescent="0.15">
      <c r="A160" s="642">
        <v>10</v>
      </c>
      <c r="B160" s="642">
        <v>1</v>
      </c>
      <c r="C160" s="643" t="s">
        <v>621</v>
      </c>
      <c r="D160" s="644"/>
      <c r="E160" s="644"/>
      <c r="F160" s="644"/>
      <c r="G160" s="644"/>
      <c r="H160" s="644"/>
      <c r="I160" s="644"/>
      <c r="J160" s="645">
        <v>3000020271403</v>
      </c>
      <c r="K160" s="646"/>
      <c r="L160" s="646"/>
      <c r="M160" s="646"/>
      <c r="N160" s="646"/>
      <c r="O160" s="646"/>
      <c r="P160" s="648" t="s">
        <v>589</v>
      </c>
      <c r="Q160" s="648"/>
      <c r="R160" s="648"/>
      <c r="S160" s="648"/>
      <c r="T160" s="648"/>
      <c r="U160" s="648"/>
      <c r="V160" s="648"/>
      <c r="W160" s="648"/>
      <c r="X160" s="648"/>
      <c r="Y160" s="649">
        <v>10</v>
      </c>
      <c r="Z160" s="650"/>
      <c r="AA160" s="650"/>
      <c r="AB160" s="651"/>
      <c r="AC160" s="652" t="s">
        <v>609</v>
      </c>
      <c r="AD160" s="653"/>
      <c r="AE160" s="653"/>
      <c r="AF160" s="653"/>
      <c r="AG160" s="653"/>
      <c r="AH160" s="636" t="s">
        <v>665</v>
      </c>
      <c r="AI160" s="637"/>
      <c r="AJ160" s="637"/>
      <c r="AK160" s="637"/>
      <c r="AL160" s="638" t="s">
        <v>665</v>
      </c>
      <c r="AM160" s="639"/>
      <c r="AN160" s="639"/>
      <c r="AO160" s="640"/>
      <c r="AP160" s="641" t="s">
        <v>666</v>
      </c>
      <c r="AQ160" s="641"/>
      <c r="AR160" s="641"/>
      <c r="AS160" s="641"/>
      <c r="AT160" s="641"/>
      <c r="AU160" s="641"/>
      <c r="AV160" s="641"/>
      <c r="AW160" s="641"/>
      <c r="AX160" s="641"/>
      <c r="AY160">
        <f>COUNTA($C$160)</f>
        <v>1</v>
      </c>
    </row>
    <row r="161" spans="1:51" ht="12.75" customHeight="1" x14ac:dyDescent="0.15">
      <c r="A161" s="48"/>
      <c r="B161" s="48"/>
      <c r="C161" s="48"/>
      <c r="D161" s="48"/>
      <c r="E161" s="48"/>
      <c r="F161" s="48"/>
      <c r="G161" s="48"/>
      <c r="H161" s="48"/>
      <c r="I161" s="48"/>
      <c r="J161" s="48"/>
      <c r="K161" s="48"/>
      <c r="L161" s="48"/>
      <c r="M161" s="48"/>
      <c r="N161" s="48"/>
      <c r="O161" s="48"/>
      <c r="P161" s="49"/>
      <c r="Q161" s="49"/>
      <c r="R161" s="49"/>
      <c r="S161" s="49"/>
      <c r="T161" s="49"/>
      <c r="U161" s="49"/>
      <c r="V161" s="49"/>
      <c r="W161" s="49"/>
      <c r="X161" s="49"/>
      <c r="Y161" s="50"/>
      <c r="Z161" s="50"/>
      <c r="AA161" s="50"/>
      <c r="AB161" s="50"/>
      <c r="AC161" s="50"/>
      <c r="AD161" s="50"/>
      <c r="AE161" s="50"/>
      <c r="AF161" s="50"/>
      <c r="AG161" s="50"/>
      <c r="AH161" s="50"/>
      <c r="AI161" s="50"/>
      <c r="AJ161" s="50"/>
      <c r="AK161" s="50"/>
      <c r="AL161" s="50"/>
      <c r="AM161" s="50"/>
      <c r="AN161" s="50"/>
      <c r="AO161" s="50"/>
      <c r="AP161" s="49"/>
      <c r="AQ161" s="49"/>
      <c r="AR161" s="49"/>
      <c r="AS161" s="49"/>
      <c r="AT161" s="49"/>
      <c r="AU161" s="49"/>
      <c r="AV161" s="49"/>
      <c r="AW161" s="49"/>
      <c r="AX161" s="49"/>
      <c r="AY161">
        <f>COUNTA($C$164)</f>
        <v>1</v>
      </c>
    </row>
    <row r="162" spans="1:51" ht="24.75" customHeight="1" x14ac:dyDescent="0.15">
      <c r="A162" s="41"/>
      <c r="B162" s="45" t="s">
        <v>164</v>
      </c>
      <c r="C162" s="41"/>
      <c r="D162" s="41"/>
      <c r="E162" s="41"/>
      <c r="F162" s="41"/>
      <c r="G162" s="41"/>
      <c r="H162" s="41"/>
      <c r="I162" s="41"/>
      <c r="J162" s="41"/>
      <c r="K162" s="41"/>
      <c r="L162" s="41"/>
      <c r="M162" s="41"/>
      <c r="N162" s="41"/>
      <c r="O162" s="41"/>
      <c r="P162" s="46"/>
      <c r="Q162" s="46"/>
      <c r="R162" s="46"/>
      <c r="S162" s="46"/>
      <c r="T162" s="46"/>
      <c r="U162" s="46"/>
      <c r="V162" s="46"/>
      <c r="W162" s="46"/>
      <c r="X162" s="46"/>
      <c r="Y162" s="47"/>
      <c r="Z162" s="47"/>
      <c r="AA162" s="47"/>
      <c r="AB162" s="47"/>
      <c r="AC162" s="47"/>
      <c r="AD162" s="47"/>
      <c r="AE162" s="47"/>
      <c r="AF162" s="47"/>
      <c r="AG162" s="47"/>
      <c r="AH162" s="47"/>
      <c r="AI162" s="47"/>
      <c r="AJ162" s="47"/>
      <c r="AK162" s="47"/>
      <c r="AL162" s="47"/>
      <c r="AM162" s="47"/>
      <c r="AN162" s="47"/>
      <c r="AO162" s="47"/>
      <c r="AP162" s="46"/>
      <c r="AQ162" s="46"/>
      <c r="AR162" s="46"/>
      <c r="AS162" s="46"/>
      <c r="AT162" s="46"/>
      <c r="AU162" s="46"/>
      <c r="AV162" s="46"/>
      <c r="AW162" s="46"/>
      <c r="AX162" s="46"/>
      <c r="AY162">
        <f>$AY$161</f>
        <v>1</v>
      </c>
    </row>
    <row r="163" spans="1:51" ht="59.25" customHeight="1" x14ac:dyDescent="0.15">
      <c r="A163" s="631"/>
      <c r="B163" s="631"/>
      <c r="C163" s="631" t="s">
        <v>24</v>
      </c>
      <c r="D163" s="631"/>
      <c r="E163" s="631"/>
      <c r="F163" s="631"/>
      <c r="G163" s="631"/>
      <c r="H163" s="631"/>
      <c r="I163" s="631"/>
      <c r="J163" s="632" t="s">
        <v>181</v>
      </c>
      <c r="K163" s="115"/>
      <c r="L163" s="115"/>
      <c r="M163" s="115"/>
      <c r="N163" s="115"/>
      <c r="O163" s="115"/>
      <c r="P163" s="367" t="s">
        <v>25</v>
      </c>
      <c r="Q163" s="367"/>
      <c r="R163" s="367"/>
      <c r="S163" s="367"/>
      <c r="T163" s="367"/>
      <c r="U163" s="367"/>
      <c r="V163" s="367"/>
      <c r="W163" s="367"/>
      <c r="X163" s="367"/>
      <c r="Y163" s="633" t="s">
        <v>180</v>
      </c>
      <c r="Z163" s="634"/>
      <c r="AA163" s="634"/>
      <c r="AB163" s="634"/>
      <c r="AC163" s="632" t="s">
        <v>206</v>
      </c>
      <c r="AD163" s="632"/>
      <c r="AE163" s="632"/>
      <c r="AF163" s="632"/>
      <c r="AG163" s="632"/>
      <c r="AH163" s="633" t="s">
        <v>221</v>
      </c>
      <c r="AI163" s="631"/>
      <c r="AJ163" s="631"/>
      <c r="AK163" s="631"/>
      <c r="AL163" s="631" t="s">
        <v>19</v>
      </c>
      <c r="AM163" s="631"/>
      <c r="AN163" s="631"/>
      <c r="AO163" s="635"/>
      <c r="AP163" s="654" t="s">
        <v>182</v>
      </c>
      <c r="AQ163" s="654"/>
      <c r="AR163" s="654"/>
      <c r="AS163" s="654"/>
      <c r="AT163" s="654"/>
      <c r="AU163" s="654"/>
      <c r="AV163" s="654"/>
      <c r="AW163" s="654"/>
      <c r="AX163" s="654"/>
      <c r="AY163">
        <f>$AY$161</f>
        <v>1</v>
      </c>
    </row>
    <row r="164" spans="1:51" ht="30" customHeight="1" x14ac:dyDescent="0.15">
      <c r="A164" s="642">
        <v>1</v>
      </c>
      <c r="B164" s="642">
        <v>1</v>
      </c>
      <c r="C164" s="643" t="s">
        <v>593</v>
      </c>
      <c r="D164" s="644"/>
      <c r="E164" s="644"/>
      <c r="F164" s="644"/>
      <c r="G164" s="644"/>
      <c r="H164" s="644"/>
      <c r="I164" s="644"/>
      <c r="J164" s="645" t="s">
        <v>603</v>
      </c>
      <c r="K164" s="646"/>
      <c r="L164" s="646"/>
      <c r="M164" s="646"/>
      <c r="N164" s="646"/>
      <c r="O164" s="646"/>
      <c r="P164" s="647" t="s">
        <v>590</v>
      </c>
      <c r="Q164" s="648"/>
      <c r="R164" s="648"/>
      <c r="S164" s="648"/>
      <c r="T164" s="648"/>
      <c r="U164" s="648"/>
      <c r="V164" s="648"/>
      <c r="W164" s="648"/>
      <c r="X164" s="648"/>
      <c r="Y164" s="649">
        <v>1204</v>
      </c>
      <c r="Z164" s="650"/>
      <c r="AA164" s="650"/>
      <c r="AB164" s="651"/>
      <c r="AC164" s="652" t="s">
        <v>609</v>
      </c>
      <c r="AD164" s="653"/>
      <c r="AE164" s="653"/>
      <c r="AF164" s="653"/>
      <c r="AG164" s="653"/>
      <c r="AH164" s="636" t="s">
        <v>665</v>
      </c>
      <c r="AI164" s="637"/>
      <c r="AJ164" s="637"/>
      <c r="AK164" s="637"/>
      <c r="AL164" s="638" t="s">
        <v>665</v>
      </c>
      <c r="AM164" s="639"/>
      <c r="AN164" s="639"/>
      <c r="AO164" s="640"/>
      <c r="AP164" s="641" t="s">
        <v>666</v>
      </c>
      <c r="AQ164" s="641"/>
      <c r="AR164" s="641"/>
      <c r="AS164" s="641"/>
      <c r="AT164" s="641"/>
      <c r="AU164" s="641"/>
      <c r="AV164" s="641"/>
      <c r="AW164" s="641"/>
      <c r="AX164" s="641"/>
      <c r="AY164">
        <f>$AY$161</f>
        <v>1</v>
      </c>
    </row>
    <row r="165" spans="1:51" ht="30" customHeight="1" x14ac:dyDescent="0.15">
      <c r="A165" s="642">
        <v>2</v>
      </c>
      <c r="B165" s="642">
        <v>1</v>
      </c>
      <c r="C165" s="643" t="s">
        <v>598</v>
      </c>
      <c r="D165" s="644"/>
      <c r="E165" s="644"/>
      <c r="F165" s="644"/>
      <c r="G165" s="644"/>
      <c r="H165" s="644"/>
      <c r="I165" s="644"/>
      <c r="J165" s="645">
        <v>9000020281000</v>
      </c>
      <c r="K165" s="646"/>
      <c r="L165" s="646"/>
      <c r="M165" s="646"/>
      <c r="N165" s="646"/>
      <c r="O165" s="646"/>
      <c r="P165" s="647" t="s">
        <v>590</v>
      </c>
      <c r="Q165" s="648"/>
      <c r="R165" s="648"/>
      <c r="S165" s="648"/>
      <c r="T165" s="648"/>
      <c r="U165" s="648"/>
      <c r="V165" s="648"/>
      <c r="W165" s="648"/>
      <c r="X165" s="648"/>
      <c r="Y165" s="649">
        <v>945</v>
      </c>
      <c r="Z165" s="650"/>
      <c r="AA165" s="650"/>
      <c r="AB165" s="651"/>
      <c r="AC165" s="652" t="s">
        <v>609</v>
      </c>
      <c r="AD165" s="653"/>
      <c r="AE165" s="653"/>
      <c r="AF165" s="653"/>
      <c r="AG165" s="653"/>
      <c r="AH165" s="636" t="s">
        <v>665</v>
      </c>
      <c r="AI165" s="637"/>
      <c r="AJ165" s="637"/>
      <c r="AK165" s="637"/>
      <c r="AL165" s="638" t="s">
        <v>665</v>
      </c>
      <c r="AM165" s="639"/>
      <c r="AN165" s="639"/>
      <c r="AO165" s="640"/>
      <c r="AP165" s="641" t="s">
        <v>666</v>
      </c>
      <c r="AQ165" s="641"/>
      <c r="AR165" s="641"/>
      <c r="AS165" s="641"/>
      <c r="AT165" s="641"/>
      <c r="AU165" s="641"/>
      <c r="AV165" s="641"/>
      <c r="AW165" s="641"/>
      <c r="AX165" s="641"/>
      <c r="AY165">
        <f>COUNTA($C$165)</f>
        <v>1</v>
      </c>
    </row>
    <row r="166" spans="1:51" ht="30" customHeight="1" x14ac:dyDescent="0.15">
      <c r="A166" s="642">
        <v>3</v>
      </c>
      <c r="B166" s="642">
        <v>1</v>
      </c>
      <c r="C166" s="643" t="s">
        <v>599</v>
      </c>
      <c r="D166" s="644"/>
      <c r="E166" s="644"/>
      <c r="F166" s="644"/>
      <c r="G166" s="644"/>
      <c r="H166" s="644"/>
      <c r="I166" s="644"/>
      <c r="J166" s="645" t="s">
        <v>607</v>
      </c>
      <c r="K166" s="646"/>
      <c r="L166" s="646"/>
      <c r="M166" s="646"/>
      <c r="N166" s="646"/>
      <c r="O166" s="646"/>
      <c r="P166" s="647" t="s">
        <v>590</v>
      </c>
      <c r="Q166" s="648"/>
      <c r="R166" s="648"/>
      <c r="S166" s="648"/>
      <c r="T166" s="648"/>
      <c r="U166" s="648"/>
      <c r="V166" s="648"/>
      <c r="W166" s="648"/>
      <c r="X166" s="648"/>
      <c r="Y166" s="649">
        <v>779</v>
      </c>
      <c r="Z166" s="650"/>
      <c r="AA166" s="650"/>
      <c r="AB166" s="651"/>
      <c r="AC166" s="652" t="s">
        <v>609</v>
      </c>
      <c r="AD166" s="653"/>
      <c r="AE166" s="653"/>
      <c r="AF166" s="653"/>
      <c r="AG166" s="653"/>
      <c r="AH166" s="636" t="s">
        <v>665</v>
      </c>
      <c r="AI166" s="637"/>
      <c r="AJ166" s="637"/>
      <c r="AK166" s="637"/>
      <c r="AL166" s="638" t="s">
        <v>665</v>
      </c>
      <c r="AM166" s="639"/>
      <c r="AN166" s="639"/>
      <c r="AO166" s="640"/>
      <c r="AP166" s="641" t="s">
        <v>666</v>
      </c>
      <c r="AQ166" s="641"/>
      <c r="AR166" s="641"/>
      <c r="AS166" s="641"/>
      <c r="AT166" s="641"/>
      <c r="AU166" s="641"/>
      <c r="AV166" s="641"/>
      <c r="AW166" s="641"/>
      <c r="AX166" s="641"/>
      <c r="AY166">
        <f>COUNTA($C$166)</f>
        <v>1</v>
      </c>
    </row>
    <row r="167" spans="1:51" ht="30" customHeight="1" x14ac:dyDescent="0.15">
      <c r="A167" s="642">
        <v>4</v>
      </c>
      <c r="B167" s="642">
        <v>1</v>
      </c>
      <c r="C167" s="643" t="s">
        <v>612</v>
      </c>
      <c r="D167" s="644"/>
      <c r="E167" s="644"/>
      <c r="F167" s="644"/>
      <c r="G167" s="644"/>
      <c r="H167" s="644"/>
      <c r="I167" s="644"/>
      <c r="J167" s="645">
        <v>8000020041009</v>
      </c>
      <c r="K167" s="646"/>
      <c r="L167" s="646"/>
      <c r="M167" s="646"/>
      <c r="N167" s="646"/>
      <c r="O167" s="646"/>
      <c r="P167" s="647" t="s">
        <v>590</v>
      </c>
      <c r="Q167" s="648"/>
      <c r="R167" s="648"/>
      <c r="S167" s="648"/>
      <c r="T167" s="648"/>
      <c r="U167" s="648"/>
      <c r="V167" s="648"/>
      <c r="W167" s="648"/>
      <c r="X167" s="648"/>
      <c r="Y167" s="649">
        <v>767</v>
      </c>
      <c r="Z167" s="650"/>
      <c r="AA167" s="650"/>
      <c r="AB167" s="651"/>
      <c r="AC167" s="652" t="s">
        <v>609</v>
      </c>
      <c r="AD167" s="653"/>
      <c r="AE167" s="653"/>
      <c r="AF167" s="653"/>
      <c r="AG167" s="653"/>
      <c r="AH167" s="636" t="s">
        <v>665</v>
      </c>
      <c r="AI167" s="637"/>
      <c r="AJ167" s="637"/>
      <c r="AK167" s="637"/>
      <c r="AL167" s="638" t="s">
        <v>665</v>
      </c>
      <c r="AM167" s="639"/>
      <c r="AN167" s="639"/>
      <c r="AO167" s="640"/>
      <c r="AP167" s="641" t="s">
        <v>666</v>
      </c>
      <c r="AQ167" s="641"/>
      <c r="AR167" s="641"/>
      <c r="AS167" s="641"/>
      <c r="AT167" s="641"/>
      <c r="AU167" s="641"/>
      <c r="AV167" s="641"/>
      <c r="AW167" s="641"/>
      <c r="AX167" s="641"/>
      <c r="AY167">
        <f>COUNTA($C$167)</f>
        <v>1</v>
      </c>
    </row>
    <row r="168" spans="1:51" ht="30" customHeight="1" x14ac:dyDescent="0.15">
      <c r="A168" s="642">
        <v>5</v>
      </c>
      <c r="B168" s="642">
        <v>1</v>
      </c>
      <c r="C168" s="643" t="s">
        <v>600</v>
      </c>
      <c r="D168" s="644"/>
      <c r="E168" s="644"/>
      <c r="F168" s="644"/>
      <c r="G168" s="644"/>
      <c r="H168" s="644"/>
      <c r="I168" s="644"/>
      <c r="J168" s="645">
        <v>9000020431001</v>
      </c>
      <c r="K168" s="646"/>
      <c r="L168" s="646"/>
      <c r="M168" s="646"/>
      <c r="N168" s="646"/>
      <c r="O168" s="646"/>
      <c r="P168" s="647" t="s">
        <v>590</v>
      </c>
      <c r="Q168" s="648"/>
      <c r="R168" s="648"/>
      <c r="S168" s="648"/>
      <c r="T168" s="648"/>
      <c r="U168" s="648"/>
      <c r="V168" s="648"/>
      <c r="W168" s="648"/>
      <c r="X168" s="648"/>
      <c r="Y168" s="649">
        <v>603</v>
      </c>
      <c r="Z168" s="650"/>
      <c r="AA168" s="650"/>
      <c r="AB168" s="651"/>
      <c r="AC168" s="652" t="s">
        <v>609</v>
      </c>
      <c r="AD168" s="653"/>
      <c r="AE168" s="653"/>
      <c r="AF168" s="653"/>
      <c r="AG168" s="653"/>
      <c r="AH168" s="636" t="s">
        <v>665</v>
      </c>
      <c r="AI168" s="637"/>
      <c r="AJ168" s="637"/>
      <c r="AK168" s="637"/>
      <c r="AL168" s="638" t="s">
        <v>665</v>
      </c>
      <c r="AM168" s="639"/>
      <c r="AN168" s="639"/>
      <c r="AO168" s="640"/>
      <c r="AP168" s="641" t="s">
        <v>666</v>
      </c>
      <c r="AQ168" s="641"/>
      <c r="AR168" s="641"/>
      <c r="AS168" s="641"/>
      <c r="AT168" s="641"/>
      <c r="AU168" s="641"/>
      <c r="AV168" s="641"/>
      <c r="AW168" s="641"/>
      <c r="AX168" s="641"/>
      <c r="AY168">
        <f>COUNTA($C$168)</f>
        <v>1</v>
      </c>
    </row>
    <row r="169" spans="1:51" ht="30" customHeight="1" x14ac:dyDescent="0.15">
      <c r="A169" s="642">
        <v>6</v>
      </c>
      <c r="B169" s="642">
        <v>1</v>
      </c>
      <c r="C169" s="643" t="s">
        <v>591</v>
      </c>
      <c r="D169" s="644"/>
      <c r="E169" s="644"/>
      <c r="F169" s="644"/>
      <c r="G169" s="644"/>
      <c r="H169" s="644"/>
      <c r="I169" s="644"/>
      <c r="J169" s="645">
        <v>3000020141003</v>
      </c>
      <c r="K169" s="646"/>
      <c r="L169" s="646"/>
      <c r="M169" s="646"/>
      <c r="N169" s="646"/>
      <c r="O169" s="646"/>
      <c r="P169" s="647" t="s">
        <v>590</v>
      </c>
      <c r="Q169" s="648"/>
      <c r="R169" s="648"/>
      <c r="S169" s="648"/>
      <c r="T169" s="648"/>
      <c r="U169" s="648"/>
      <c r="V169" s="648"/>
      <c r="W169" s="648"/>
      <c r="X169" s="648"/>
      <c r="Y169" s="649">
        <v>501</v>
      </c>
      <c r="Z169" s="650"/>
      <c r="AA169" s="650"/>
      <c r="AB169" s="651"/>
      <c r="AC169" s="652" t="s">
        <v>609</v>
      </c>
      <c r="AD169" s="653"/>
      <c r="AE169" s="653"/>
      <c r="AF169" s="653"/>
      <c r="AG169" s="653"/>
      <c r="AH169" s="636" t="s">
        <v>665</v>
      </c>
      <c r="AI169" s="637"/>
      <c r="AJ169" s="637"/>
      <c r="AK169" s="637"/>
      <c r="AL169" s="638" t="s">
        <v>665</v>
      </c>
      <c r="AM169" s="639"/>
      <c r="AN169" s="639"/>
      <c r="AO169" s="640"/>
      <c r="AP169" s="641" t="s">
        <v>666</v>
      </c>
      <c r="AQ169" s="641"/>
      <c r="AR169" s="641"/>
      <c r="AS169" s="641"/>
      <c r="AT169" s="641"/>
      <c r="AU169" s="641"/>
      <c r="AV169" s="641"/>
      <c r="AW169" s="641"/>
      <c r="AX169" s="641"/>
      <c r="AY169">
        <f>COUNTA($C$169)</f>
        <v>1</v>
      </c>
    </row>
    <row r="170" spans="1:51" ht="30" customHeight="1" x14ac:dyDescent="0.15">
      <c r="A170" s="642">
        <v>7</v>
      </c>
      <c r="B170" s="642">
        <v>1</v>
      </c>
      <c r="C170" s="643" t="s">
        <v>622</v>
      </c>
      <c r="D170" s="644"/>
      <c r="E170" s="644"/>
      <c r="F170" s="644"/>
      <c r="G170" s="644"/>
      <c r="H170" s="644"/>
      <c r="I170" s="644"/>
      <c r="J170" s="645">
        <v>3000020131202</v>
      </c>
      <c r="K170" s="646"/>
      <c r="L170" s="646"/>
      <c r="M170" s="646"/>
      <c r="N170" s="646"/>
      <c r="O170" s="646"/>
      <c r="P170" s="647" t="s">
        <v>590</v>
      </c>
      <c r="Q170" s="648"/>
      <c r="R170" s="648"/>
      <c r="S170" s="648"/>
      <c r="T170" s="648"/>
      <c r="U170" s="648"/>
      <c r="V170" s="648"/>
      <c r="W170" s="648"/>
      <c r="X170" s="648"/>
      <c r="Y170" s="649">
        <v>466</v>
      </c>
      <c r="Z170" s="650"/>
      <c r="AA170" s="650"/>
      <c r="AB170" s="651"/>
      <c r="AC170" s="652" t="s">
        <v>609</v>
      </c>
      <c r="AD170" s="653"/>
      <c r="AE170" s="653"/>
      <c r="AF170" s="653"/>
      <c r="AG170" s="653"/>
      <c r="AH170" s="636" t="s">
        <v>665</v>
      </c>
      <c r="AI170" s="637"/>
      <c r="AJ170" s="637"/>
      <c r="AK170" s="637"/>
      <c r="AL170" s="638" t="s">
        <v>665</v>
      </c>
      <c r="AM170" s="639"/>
      <c r="AN170" s="639"/>
      <c r="AO170" s="640"/>
      <c r="AP170" s="641" t="s">
        <v>666</v>
      </c>
      <c r="AQ170" s="641"/>
      <c r="AR170" s="641"/>
      <c r="AS170" s="641"/>
      <c r="AT170" s="641"/>
      <c r="AU170" s="641"/>
      <c r="AV170" s="641"/>
      <c r="AW170" s="641"/>
      <c r="AX170" s="641"/>
      <c r="AY170">
        <f>COUNTA($C$170)</f>
        <v>1</v>
      </c>
    </row>
    <row r="171" spans="1:51" ht="30" customHeight="1" x14ac:dyDescent="0.15">
      <c r="A171" s="642">
        <v>8</v>
      </c>
      <c r="B171" s="642">
        <v>1</v>
      </c>
      <c r="C171" s="643" t="s">
        <v>623</v>
      </c>
      <c r="D171" s="644"/>
      <c r="E171" s="644"/>
      <c r="F171" s="644"/>
      <c r="G171" s="644"/>
      <c r="H171" s="644"/>
      <c r="I171" s="644"/>
      <c r="J171" s="645">
        <v>6000020122033</v>
      </c>
      <c r="K171" s="646"/>
      <c r="L171" s="646"/>
      <c r="M171" s="646"/>
      <c r="N171" s="646"/>
      <c r="O171" s="646"/>
      <c r="P171" s="647" t="s">
        <v>590</v>
      </c>
      <c r="Q171" s="648"/>
      <c r="R171" s="648"/>
      <c r="S171" s="648"/>
      <c r="T171" s="648"/>
      <c r="U171" s="648"/>
      <c r="V171" s="648"/>
      <c r="W171" s="648"/>
      <c r="X171" s="648"/>
      <c r="Y171" s="649">
        <v>357</v>
      </c>
      <c r="Z171" s="650"/>
      <c r="AA171" s="650"/>
      <c r="AB171" s="651"/>
      <c r="AC171" s="652" t="s">
        <v>609</v>
      </c>
      <c r="AD171" s="653"/>
      <c r="AE171" s="653"/>
      <c r="AF171" s="653"/>
      <c r="AG171" s="653"/>
      <c r="AH171" s="636" t="s">
        <v>665</v>
      </c>
      <c r="AI171" s="637"/>
      <c r="AJ171" s="637"/>
      <c r="AK171" s="637"/>
      <c r="AL171" s="638" t="s">
        <v>665</v>
      </c>
      <c r="AM171" s="639"/>
      <c r="AN171" s="639"/>
      <c r="AO171" s="640"/>
      <c r="AP171" s="641" t="s">
        <v>666</v>
      </c>
      <c r="AQ171" s="641"/>
      <c r="AR171" s="641"/>
      <c r="AS171" s="641"/>
      <c r="AT171" s="641"/>
      <c r="AU171" s="641"/>
      <c r="AV171" s="641"/>
      <c r="AW171" s="641"/>
      <c r="AX171" s="641"/>
      <c r="AY171">
        <f>COUNTA($C$171)</f>
        <v>1</v>
      </c>
    </row>
    <row r="172" spans="1:51" ht="30" customHeight="1" x14ac:dyDescent="0.15">
      <c r="A172" s="642">
        <v>9</v>
      </c>
      <c r="B172" s="642">
        <v>1</v>
      </c>
      <c r="C172" s="643" t="s">
        <v>624</v>
      </c>
      <c r="D172" s="644"/>
      <c r="E172" s="644"/>
      <c r="F172" s="644"/>
      <c r="G172" s="644"/>
      <c r="H172" s="644"/>
      <c r="I172" s="644"/>
      <c r="J172" s="645">
        <v>5000020331007</v>
      </c>
      <c r="K172" s="646"/>
      <c r="L172" s="646"/>
      <c r="M172" s="646"/>
      <c r="N172" s="646"/>
      <c r="O172" s="646"/>
      <c r="P172" s="647" t="s">
        <v>590</v>
      </c>
      <c r="Q172" s="648"/>
      <c r="R172" s="648"/>
      <c r="S172" s="648"/>
      <c r="T172" s="648"/>
      <c r="U172" s="648"/>
      <c r="V172" s="648"/>
      <c r="W172" s="648"/>
      <c r="X172" s="648"/>
      <c r="Y172" s="649">
        <v>348</v>
      </c>
      <c r="Z172" s="650"/>
      <c r="AA172" s="650"/>
      <c r="AB172" s="651"/>
      <c r="AC172" s="652" t="s">
        <v>609</v>
      </c>
      <c r="AD172" s="653"/>
      <c r="AE172" s="653"/>
      <c r="AF172" s="653"/>
      <c r="AG172" s="653"/>
      <c r="AH172" s="636" t="s">
        <v>665</v>
      </c>
      <c r="AI172" s="637"/>
      <c r="AJ172" s="637"/>
      <c r="AK172" s="637"/>
      <c r="AL172" s="638" t="s">
        <v>665</v>
      </c>
      <c r="AM172" s="639"/>
      <c r="AN172" s="639"/>
      <c r="AO172" s="640"/>
      <c r="AP172" s="641" t="s">
        <v>666</v>
      </c>
      <c r="AQ172" s="641"/>
      <c r="AR172" s="641"/>
      <c r="AS172" s="641"/>
      <c r="AT172" s="641"/>
      <c r="AU172" s="641"/>
      <c r="AV172" s="641"/>
      <c r="AW172" s="641"/>
      <c r="AX172" s="641"/>
      <c r="AY172">
        <f>COUNTA($C$172)</f>
        <v>1</v>
      </c>
    </row>
    <row r="173" spans="1:51" ht="30" customHeight="1" x14ac:dyDescent="0.15">
      <c r="A173" s="642">
        <v>10</v>
      </c>
      <c r="B173" s="642">
        <v>1</v>
      </c>
      <c r="C173" s="643" t="s">
        <v>625</v>
      </c>
      <c r="D173" s="644"/>
      <c r="E173" s="644"/>
      <c r="F173" s="644"/>
      <c r="G173" s="644"/>
      <c r="H173" s="644"/>
      <c r="I173" s="644"/>
      <c r="J173" s="645">
        <v>6000020131199</v>
      </c>
      <c r="K173" s="646"/>
      <c r="L173" s="646"/>
      <c r="M173" s="646"/>
      <c r="N173" s="646"/>
      <c r="O173" s="646"/>
      <c r="P173" s="647" t="s">
        <v>590</v>
      </c>
      <c r="Q173" s="648"/>
      <c r="R173" s="648"/>
      <c r="S173" s="648"/>
      <c r="T173" s="648"/>
      <c r="U173" s="648"/>
      <c r="V173" s="648"/>
      <c r="W173" s="648"/>
      <c r="X173" s="648"/>
      <c r="Y173" s="649">
        <v>336</v>
      </c>
      <c r="Z173" s="650"/>
      <c r="AA173" s="650"/>
      <c r="AB173" s="651"/>
      <c r="AC173" s="652" t="s">
        <v>609</v>
      </c>
      <c r="AD173" s="653"/>
      <c r="AE173" s="653"/>
      <c r="AF173" s="653"/>
      <c r="AG173" s="653"/>
      <c r="AH173" s="636" t="s">
        <v>665</v>
      </c>
      <c r="AI173" s="637"/>
      <c r="AJ173" s="637"/>
      <c r="AK173" s="637"/>
      <c r="AL173" s="638" t="s">
        <v>665</v>
      </c>
      <c r="AM173" s="639"/>
      <c r="AN173" s="639"/>
      <c r="AO173" s="640"/>
      <c r="AP173" s="641" t="s">
        <v>666</v>
      </c>
      <c r="AQ173" s="641"/>
      <c r="AR173" s="641"/>
      <c r="AS173" s="641"/>
      <c r="AT173" s="641"/>
      <c r="AU173" s="641"/>
      <c r="AV173" s="641"/>
      <c r="AW173" s="641"/>
      <c r="AX173" s="641"/>
      <c r="AY173">
        <f>COUNTA($C$173)</f>
        <v>1</v>
      </c>
    </row>
    <row r="174" spans="1:51" ht="30" customHeight="1" x14ac:dyDescent="0.15">
      <c r="A174" s="642">
        <v>11</v>
      </c>
      <c r="B174" s="642">
        <v>1</v>
      </c>
      <c r="C174" s="643" t="s">
        <v>626</v>
      </c>
      <c r="D174" s="644"/>
      <c r="E174" s="644"/>
      <c r="F174" s="644"/>
      <c r="G174" s="644"/>
      <c r="H174" s="644"/>
      <c r="I174" s="644"/>
      <c r="J174" s="645">
        <v>2000020112038</v>
      </c>
      <c r="K174" s="646"/>
      <c r="L174" s="646"/>
      <c r="M174" s="646"/>
      <c r="N174" s="646"/>
      <c r="O174" s="646"/>
      <c r="P174" s="647" t="s">
        <v>590</v>
      </c>
      <c r="Q174" s="648"/>
      <c r="R174" s="648"/>
      <c r="S174" s="648"/>
      <c r="T174" s="648"/>
      <c r="U174" s="648"/>
      <c r="V174" s="648"/>
      <c r="W174" s="648"/>
      <c r="X174" s="648"/>
      <c r="Y174" s="649">
        <v>303</v>
      </c>
      <c r="Z174" s="650"/>
      <c r="AA174" s="650"/>
      <c r="AB174" s="651"/>
      <c r="AC174" s="652" t="s">
        <v>609</v>
      </c>
      <c r="AD174" s="653"/>
      <c r="AE174" s="653"/>
      <c r="AF174" s="653"/>
      <c r="AG174" s="653"/>
      <c r="AH174" s="636" t="s">
        <v>665</v>
      </c>
      <c r="AI174" s="637"/>
      <c r="AJ174" s="637"/>
      <c r="AK174" s="637"/>
      <c r="AL174" s="638" t="s">
        <v>665</v>
      </c>
      <c r="AM174" s="639"/>
      <c r="AN174" s="639"/>
      <c r="AO174" s="640"/>
      <c r="AP174" s="641" t="s">
        <v>666</v>
      </c>
      <c r="AQ174" s="641"/>
      <c r="AR174" s="641"/>
      <c r="AS174" s="641"/>
      <c r="AT174" s="641"/>
      <c r="AU174" s="641"/>
      <c r="AV174" s="641"/>
      <c r="AW174" s="641"/>
      <c r="AX174" s="641"/>
      <c r="AY174">
        <f>COUNTA($C$174)</f>
        <v>1</v>
      </c>
    </row>
    <row r="175" spans="1:51" ht="24.75" customHeight="1" x14ac:dyDescent="0.15">
      <c r="A175" s="48"/>
      <c r="B175" s="48"/>
      <c r="C175" s="48"/>
      <c r="D175" s="48"/>
      <c r="E175" s="48"/>
      <c r="F175" s="48"/>
      <c r="G175" s="48"/>
      <c r="H175" s="48"/>
      <c r="I175" s="48"/>
      <c r="J175" s="48"/>
      <c r="K175" s="48"/>
      <c r="L175" s="48"/>
      <c r="M175" s="48"/>
      <c r="N175" s="48"/>
      <c r="O175" s="48"/>
      <c r="P175" s="49"/>
      <c r="Q175" s="49"/>
      <c r="R175" s="49"/>
      <c r="S175" s="49"/>
      <c r="T175" s="49"/>
      <c r="U175" s="49"/>
      <c r="V175" s="49"/>
      <c r="W175" s="49"/>
      <c r="X175" s="49"/>
      <c r="Y175" s="50"/>
      <c r="Z175" s="50"/>
      <c r="AA175" s="50"/>
      <c r="AB175" s="50"/>
      <c r="AC175" s="50"/>
      <c r="AD175" s="50"/>
      <c r="AE175" s="50"/>
      <c r="AF175" s="50"/>
      <c r="AG175" s="50"/>
      <c r="AH175" s="50"/>
      <c r="AI175" s="50"/>
      <c r="AJ175" s="50"/>
      <c r="AK175" s="50"/>
      <c r="AL175" s="50"/>
      <c r="AM175" s="50"/>
      <c r="AN175" s="50"/>
      <c r="AO175" s="50"/>
      <c r="AP175" s="49"/>
      <c r="AQ175" s="49"/>
      <c r="AR175" s="49"/>
      <c r="AS175" s="49"/>
      <c r="AT175" s="49"/>
      <c r="AU175" s="49"/>
      <c r="AV175" s="49"/>
      <c r="AW175" s="49"/>
      <c r="AX175" s="49"/>
      <c r="AY175">
        <f>COUNTA(#REF!)</f>
        <v>1</v>
      </c>
    </row>
    <row r="176" spans="1:51" ht="24.75" customHeight="1" x14ac:dyDescent="0.15">
      <c r="A176" s="48"/>
      <c r="B176" s="48"/>
      <c r="C176" s="48"/>
      <c r="D176" s="48"/>
      <c r="E176" s="48"/>
      <c r="F176" s="48"/>
      <c r="G176" s="48"/>
      <c r="H176" s="48"/>
      <c r="I176" s="48"/>
      <c r="J176" s="48"/>
      <c r="K176" s="48"/>
      <c r="L176" s="48"/>
      <c r="M176" s="48"/>
      <c r="N176" s="48"/>
      <c r="O176" s="48"/>
      <c r="P176" s="49"/>
      <c r="Q176" s="49"/>
      <c r="R176" s="49"/>
      <c r="S176" s="49"/>
      <c r="T176" s="49"/>
      <c r="U176" s="49"/>
      <c r="V176" s="49"/>
      <c r="W176" s="49"/>
      <c r="X176" s="49"/>
      <c r="Y176" s="50"/>
      <c r="Z176" s="50"/>
      <c r="AA176" s="50"/>
      <c r="AB176" s="50"/>
      <c r="AC176" s="50"/>
      <c r="AD176" s="50"/>
      <c r="AE176" s="50"/>
      <c r="AF176" s="50"/>
      <c r="AG176" s="50"/>
      <c r="AH176" s="50"/>
      <c r="AI176" s="50"/>
      <c r="AJ176" s="50"/>
      <c r="AK176" s="50"/>
      <c r="AL176" s="50"/>
      <c r="AM176" s="50"/>
      <c r="AN176" s="50"/>
      <c r="AO176" s="50"/>
      <c r="AP176" s="49"/>
      <c r="AQ176" s="49"/>
      <c r="AR176" s="49"/>
      <c r="AS176" s="49"/>
      <c r="AT176" s="49"/>
      <c r="AU176" s="49"/>
      <c r="AV176" s="49"/>
      <c r="AW176" s="49"/>
      <c r="AX176" s="49"/>
      <c r="AY176">
        <f>COUNTA(#REF!)</f>
        <v>1</v>
      </c>
    </row>
  </sheetData>
  <sheetProtection formatRows="0"/>
  <dataConsolidate link="1"/>
  <mergeCells count="842">
    <mergeCell ref="E88:F88"/>
    <mergeCell ref="G88:I88"/>
    <mergeCell ref="J88:K88"/>
    <mergeCell ref="Q88:R88"/>
    <mergeCell ref="S88:U88"/>
    <mergeCell ref="V88:W88"/>
    <mergeCell ref="AC88:AD88"/>
    <mergeCell ref="AE88:AG88"/>
    <mergeCell ref="AH88:AI88"/>
    <mergeCell ref="AQ88:AS88"/>
    <mergeCell ref="E86:G86"/>
    <mergeCell ref="I86:J86"/>
    <mergeCell ref="L86:M86"/>
    <mergeCell ref="O86:P86"/>
    <mergeCell ref="Q86:S86"/>
    <mergeCell ref="U86:V86"/>
    <mergeCell ref="X86:Y86"/>
    <mergeCell ref="AR86:AS86"/>
    <mergeCell ref="AU86:AV86"/>
    <mergeCell ref="Y36:AA36"/>
    <mergeCell ref="AB36:AD36"/>
    <mergeCell ref="AE36:AH36"/>
    <mergeCell ref="AI36:AL36"/>
    <mergeCell ref="AP174:AX174"/>
    <mergeCell ref="AL173:AO173"/>
    <mergeCell ref="AP173:AX173"/>
    <mergeCell ref="A174:B174"/>
    <mergeCell ref="C174:I174"/>
    <mergeCell ref="J174:O174"/>
    <mergeCell ref="P174:X174"/>
    <mergeCell ref="Y174:AB174"/>
    <mergeCell ref="AC174:AG174"/>
    <mergeCell ref="AH174:AK174"/>
    <mergeCell ref="AL174:AO174"/>
    <mergeCell ref="AH172:AK172"/>
    <mergeCell ref="AL172:AO172"/>
    <mergeCell ref="AP172:AX172"/>
    <mergeCell ref="A173:B173"/>
    <mergeCell ref="C173:I173"/>
    <mergeCell ref="J173:O173"/>
    <mergeCell ref="P173:X173"/>
    <mergeCell ref="Y173:AB173"/>
    <mergeCell ref="AC173:AG173"/>
    <mergeCell ref="AH173:AK173"/>
    <mergeCell ref="A172:B172"/>
    <mergeCell ref="C172:I172"/>
    <mergeCell ref="J172:O172"/>
    <mergeCell ref="P172:X172"/>
    <mergeCell ref="Y172:AB172"/>
    <mergeCell ref="AC172:AG172"/>
    <mergeCell ref="AP170:AX170"/>
    <mergeCell ref="A171:B171"/>
    <mergeCell ref="C171:I171"/>
    <mergeCell ref="J171:O171"/>
    <mergeCell ref="P171:X171"/>
    <mergeCell ref="Y171:AB171"/>
    <mergeCell ref="AC171:AG171"/>
    <mergeCell ref="AH171:AK171"/>
    <mergeCell ref="AL171:AO171"/>
    <mergeCell ref="AP171:AX171"/>
    <mergeCell ref="AL169:AO169"/>
    <mergeCell ref="AP169:AX169"/>
    <mergeCell ref="A170:B170"/>
    <mergeCell ref="C170:I170"/>
    <mergeCell ref="J170:O170"/>
    <mergeCell ref="P170:X170"/>
    <mergeCell ref="Y170:AB170"/>
    <mergeCell ref="AC170:AG170"/>
    <mergeCell ref="AH170:AK170"/>
    <mergeCell ref="AL170:AO170"/>
    <mergeCell ref="AH168:AK168"/>
    <mergeCell ref="AL168:AO168"/>
    <mergeCell ref="AP168:AX168"/>
    <mergeCell ref="A169:B169"/>
    <mergeCell ref="C169:I169"/>
    <mergeCell ref="J169:O169"/>
    <mergeCell ref="P169:X169"/>
    <mergeCell ref="Y169:AB169"/>
    <mergeCell ref="AC169:AG169"/>
    <mergeCell ref="AH169:AK169"/>
    <mergeCell ref="A168:B168"/>
    <mergeCell ref="C168:I168"/>
    <mergeCell ref="J168:O168"/>
    <mergeCell ref="P168:X168"/>
    <mergeCell ref="Y168:AB168"/>
    <mergeCell ref="AC168:AG168"/>
    <mergeCell ref="AP166:AX166"/>
    <mergeCell ref="A167:B167"/>
    <mergeCell ref="C167:I167"/>
    <mergeCell ref="J167:O167"/>
    <mergeCell ref="P167:X167"/>
    <mergeCell ref="Y167:AB167"/>
    <mergeCell ref="AC167:AG167"/>
    <mergeCell ref="AH167:AK167"/>
    <mergeCell ref="AL167:AO167"/>
    <mergeCell ref="AP167:AX167"/>
    <mergeCell ref="AL165:AO165"/>
    <mergeCell ref="AP165:AX165"/>
    <mergeCell ref="A166:B166"/>
    <mergeCell ref="C166:I166"/>
    <mergeCell ref="J166:O166"/>
    <mergeCell ref="P166:X166"/>
    <mergeCell ref="Y166:AB166"/>
    <mergeCell ref="AC166:AG166"/>
    <mergeCell ref="AH166:AK166"/>
    <mergeCell ref="AL166:AO166"/>
    <mergeCell ref="AH164:AK164"/>
    <mergeCell ref="AL164:AO164"/>
    <mergeCell ref="AP164:AX164"/>
    <mergeCell ref="A165:B165"/>
    <mergeCell ref="C165:I165"/>
    <mergeCell ref="J165:O165"/>
    <mergeCell ref="P165:X165"/>
    <mergeCell ref="Y165:AB165"/>
    <mergeCell ref="AC165:AG165"/>
    <mergeCell ref="AH165:AK165"/>
    <mergeCell ref="A164:B164"/>
    <mergeCell ref="C164:I164"/>
    <mergeCell ref="J164:O164"/>
    <mergeCell ref="P164:X164"/>
    <mergeCell ref="Y164:AB164"/>
    <mergeCell ref="AC164:AG164"/>
    <mergeCell ref="A163:B163"/>
    <mergeCell ref="C163:I163"/>
    <mergeCell ref="J163:O163"/>
    <mergeCell ref="P163:X163"/>
    <mergeCell ref="Y163:AB163"/>
    <mergeCell ref="AC163:AG163"/>
    <mergeCell ref="AH163:AK163"/>
    <mergeCell ref="AL163:AO163"/>
    <mergeCell ref="AP163:AX163"/>
    <mergeCell ref="AP160:AX160"/>
    <mergeCell ref="AL159:AO159"/>
    <mergeCell ref="AP159:AX159"/>
    <mergeCell ref="A160:B160"/>
    <mergeCell ref="C160:I160"/>
    <mergeCell ref="J160:O160"/>
    <mergeCell ref="P160:X160"/>
    <mergeCell ref="Y160:AB160"/>
    <mergeCell ref="AC160:AG160"/>
    <mergeCell ref="AH160:AK160"/>
    <mergeCell ref="AL160:AO160"/>
    <mergeCell ref="AH158:AK158"/>
    <mergeCell ref="AL158:AO158"/>
    <mergeCell ref="AP158:AX158"/>
    <mergeCell ref="A159:B159"/>
    <mergeCell ref="C159:I159"/>
    <mergeCell ref="J159:O159"/>
    <mergeCell ref="P159:X159"/>
    <mergeCell ref="Y159:AB159"/>
    <mergeCell ref="AC159:AG159"/>
    <mergeCell ref="AH159:AK159"/>
    <mergeCell ref="A158:B158"/>
    <mergeCell ref="C158:I158"/>
    <mergeCell ref="J158:O158"/>
    <mergeCell ref="P158:X158"/>
    <mergeCell ref="Y158:AB158"/>
    <mergeCell ref="AC158:AG158"/>
    <mergeCell ref="AP156:AX156"/>
    <mergeCell ref="A157:B157"/>
    <mergeCell ref="C157:I157"/>
    <mergeCell ref="J157:O157"/>
    <mergeCell ref="P157:X157"/>
    <mergeCell ref="Y157:AB157"/>
    <mergeCell ref="AC157:AG157"/>
    <mergeCell ref="AH157:AK157"/>
    <mergeCell ref="AL157:AO157"/>
    <mergeCell ref="AP157:AX157"/>
    <mergeCell ref="AL155:AO155"/>
    <mergeCell ref="AP155:AX155"/>
    <mergeCell ref="A156:B156"/>
    <mergeCell ref="C156:I156"/>
    <mergeCell ref="J156:O156"/>
    <mergeCell ref="P156:X156"/>
    <mergeCell ref="Y156:AB156"/>
    <mergeCell ref="AC156:AG156"/>
    <mergeCell ref="AH156:AK156"/>
    <mergeCell ref="AL156:AO156"/>
    <mergeCell ref="AH154:AK154"/>
    <mergeCell ref="AL154:AO154"/>
    <mergeCell ref="AP154:AX154"/>
    <mergeCell ref="A155:B155"/>
    <mergeCell ref="C155:I155"/>
    <mergeCell ref="J155:O155"/>
    <mergeCell ref="P155:X155"/>
    <mergeCell ref="Y155:AB155"/>
    <mergeCell ref="AC155:AG155"/>
    <mergeCell ref="AH155:AK155"/>
    <mergeCell ref="A154:B154"/>
    <mergeCell ref="C154:I154"/>
    <mergeCell ref="J154:O154"/>
    <mergeCell ref="P154:X154"/>
    <mergeCell ref="Y154:AB154"/>
    <mergeCell ref="AC154:AG154"/>
    <mergeCell ref="AP152:AX152"/>
    <mergeCell ref="A153:B153"/>
    <mergeCell ref="C153:I153"/>
    <mergeCell ref="J153:O153"/>
    <mergeCell ref="P153:X153"/>
    <mergeCell ref="Y153:AB153"/>
    <mergeCell ref="AC153:AG153"/>
    <mergeCell ref="AH153:AK153"/>
    <mergeCell ref="AL153:AO153"/>
    <mergeCell ref="AP153:AX153"/>
    <mergeCell ref="AL151:AO151"/>
    <mergeCell ref="AP151:AX151"/>
    <mergeCell ref="A152:B152"/>
    <mergeCell ref="C152:I152"/>
    <mergeCell ref="J152:O152"/>
    <mergeCell ref="P152:X152"/>
    <mergeCell ref="Y152:AB152"/>
    <mergeCell ref="AC152:AG152"/>
    <mergeCell ref="AH152:AK152"/>
    <mergeCell ref="AL152:AO152"/>
    <mergeCell ref="AH150:AK150"/>
    <mergeCell ref="AL150:AO150"/>
    <mergeCell ref="AP150:AX150"/>
    <mergeCell ref="A151:B151"/>
    <mergeCell ref="C151:I151"/>
    <mergeCell ref="J151:O151"/>
    <mergeCell ref="P151:X151"/>
    <mergeCell ref="Y151:AB151"/>
    <mergeCell ref="AC151:AG151"/>
    <mergeCell ref="AH151:AK151"/>
    <mergeCell ref="A150:B150"/>
    <mergeCell ref="C150:I150"/>
    <mergeCell ref="J150:O150"/>
    <mergeCell ref="P150:X150"/>
    <mergeCell ref="Y150:AB150"/>
    <mergeCell ref="AC150:AG150"/>
    <mergeCell ref="AP146:AX146"/>
    <mergeCell ref="A147:B147"/>
    <mergeCell ref="C147:I147"/>
    <mergeCell ref="J147:O147"/>
    <mergeCell ref="P147:X147"/>
    <mergeCell ref="Y147:AB147"/>
    <mergeCell ref="AC147:AG147"/>
    <mergeCell ref="AH147:AK147"/>
    <mergeCell ref="AL147:AO147"/>
    <mergeCell ref="AP147:AX147"/>
    <mergeCell ref="AL145:AO145"/>
    <mergeCell ref="AP145:AX145"/>
    <mergeCell ref="A146:B146"/>
    <mergeCell ref="C146:I146"/>
    <mergeCell ref="J146:O146"/>
    <mergeCell ref="P146:X146"/>
    <mergeCell ref="Y146:AB146"/>
    <mergeCell ref="AC146:AG146"/>
    <mergeCell ref="AH146:AK146"/>
    <mergeCell ref="AL146:AO146"/>
    <mergeCell ref="AH144:AK144"/>
    <mergeCell ref="AL144:AO144"/>
    <mergeCell ref="AP144:AX144"/>
    <mergeCell ref="A145:B145"/>
    <mergeCell ref="C145:I145"/>
    <mergeCell ref="J145:O145"/>
    <mergeCell ref="P145:X145"/>
    <mergeCell ref="Y145:AB145"/>
    <mergeCell ref="AC145:AG145"/>
    <mergeCell ref="AH145:AK145"/>
    <mergeCell ref="A144:B144"/>
    <mergeCell ref="C144:I144"/>
    <mergeCell ref="J144:O144"/>
    <mergeCell ref="P144:X144"/>
    <mergeCell ref="Y144:AB144"/>
    <mergeCell ref="AC144:AG144"/>
    <mergeCell ref="AP142:AX142"/>
    <mergeCell ref="A143:B143"/>
    <mergeCell ref="C143:I143"/>
    <mergeCell ref="J143:O143"/>
    <mergeCell ref="P143:X143"/>
    <mergeCell ref="Y143:AB143"/>
    <mergeCell ref="AC143:AG143"/>
    <mergeCell ref="AH143:AK143"/>
    <mergeCell ref="AL143:AO143"/>
    <mergeCell ref="AP143:AX143"/>
    <mergeCell ref="AL141:AO141"/>
    <mergeCell ref="AP141:AX141"/>
    <mergeCell ref="A142:B142"/>
    <mergeCell ref="C142:I142"/>
    <mergeCell ref="J142:O142"/>
    <mergeCell ref="P142:X142"/>
    <mergeCell ref="Y142:AB142"/>
    <mergeCell ref="AC142:AG142"/>
    <mergeCell ref="AH142:AK142"/>
    <mergeCell ref="AL142:AO142"/>
    <mergeCell ref="AH140:AK140"/>
    <mergeCell ref="AL140:AO140"/>
    <mergeCell ref="AP140:AX140"/>
    <mergeCell ref="A141:B141"/>
    <mergeCell ref="C141:I141"/>
    <mergeCell ref="J141:O141"/>
    <mergeCell ref="P141:X141"/>
    <mergeCell ref="Y141:AB141"/>
    <mergeCell ref="AC141:AG141"/>
    <mergeCell ref="AH141:AK141"/>
    <mergeCell ref="A140:B140"/>
    <mergeCell ref="C140:I140"/>
    <mergeCell ref="J140:O140"/>
    <mergeCell ref="P140:X140"/>
    <mergeCell ref="Y140:AB140"/>
    <mergeCell ref="AC140:AG140"/>
    <mergeCell ref="AP138:AX138"/>
    <mergeCell ref="A139:B139"/>
    <mergeCell ref="C139:I139"/>
    <mergeCell ref="J139:O139"/>
    <mergeCell ref="P139:X139"/>
    <mergeCell ref="Y139:AB139"/>
    <mergeCell ref="AC139:AG139"/>
    <mergeCell ref="AH139:AK139"/>
    <mergeCell ref="AL139:AO139"/>
    <mergeCell ref="AP139:AX139"/>
    <mergeCell ref="AL137:AO137"/>
    <mergeCell ref="AP137:AX137"/>
    <mergeCell ref="A138:B138"/>
    <mergeCell ref="C138:I138"/>
    <mergeCell ref="J138:O138"/>
    <mergeCell ref="P138:X138"/>
    <mergeCell ref="Y138:AB138"/>
    <mergeCell ref="AC138:AG138"/>
    <mergeCell ref="AH138:AK138"/>
    <mergeCell ref="AL138:AO138"/>
    <mergeCell ref="A137:B137"/>
    <mergeCell ref="C137:I137"/>
    <mergeCell ref="J137:O137"/>
    <mergeCell ref="P137:X137"/>
    <mergeCell ref="Y137:AB137"/>
    <mergeCell ref="AC137:AG137"/>
    <mergeCell ref="AH137:AK137"/>
    <mergeCell ref="AH134:AK134"/>
    <mergeCell ref="AL134:AO134"/>
    <mergeCell ref="AP134:AX134"/>
    <mergeCell ref="A134:B134"/>
    <mergeCell ref="C134:I134"/>
    <mergeCell ref="J134:O134"/>
    <mergeCell ref="P134:X134"/>
    <mergeCell ref="Y134:AB134"/>
    <mergeCell ref="AC134:AG134"/>
    <mergeCell ref="AP132:AX132"/>
    <mergeCell ref="A133:B133"/>
    <mergeCell ref="C133:I133"/>
    <mergeCell ref="J133:O133"/>
    <mergeCell ref="P133:X133"/>
    <mergeCell ref="Y133:AB133"/>
    <mergeCell ref="AC133:AG133"/>
    <mergeCell ref="AH133:AK133"/>
    <mergeCell ref="AL133:AO133"/>
    <mergeCell ref="AP133:AX133"/>
    <mergeCell ref="AL131:AO131"/>
    <mergeCell ref="AP131:AX131"/>
    <mergeCell ref="A132:B132"/>
    <mergeCell ref="C132:I132"/>
    <mergeCell ref="J132:O132"/>
    <mergeCell ref="P132:X132"/>
    <mergeCell ref="Y132:AB132"/>
    <mergeCell ref="AC132:AG132"/>
    <mergeCell ref="AH132:AK132"/>
    <mergeCell ref="AL132:AO132"/>
    <mergeCell ref="AH130:AK130"/>
    <mergeCell ref="AL130:AO130"/>
    <mergeCell ref="AP130:AX130"/>
    <mergeCell ref="A131:B131"/>
    <mergeCell ref="C131:I131"/>
    <mergeCell ref="J131:O131"/>
    <mergeCell ref="P131:X131"/>
    <mergeCell ref="Y131:AB131"/>
    <mergeCell ref="AC131:AG131"/>
    <mergeCell ref="AH131:AK131"/>
    <mergeCell ref="A130:B130"/>
    <mergeCell ref="C130:I130"/>
    <mergeCell ref="J130:O130"/>
    <mergeCell ref="P130:X130"/>
    <mergeCell ref="Y130:AB130"/>
    <mergeCell ref="AC130:AG130"/>
    <mergeCell ref="AP128:AX128"/>
    <mergeCell ref="A129:B129"/>
    <mergeCell ref="C129:I129"/>
    <mergeCell ref="J129:O129"/>
    <mergeCell ref="P129:X129"/>
    <mergeCell ref="Y129:AB129"/>
    <mergeCell ref="AC129:AG129"/>
    <mergeCell ref="AH129:AK129"/>
    <mergeCell ref="AL129:AO129"/>
    <mergeCell ref="AP129:AX129"/>
    <mergeCell ref="AL127:AO127"/>
    <mergeCell ref="AP127:AX127"/>
    <mergeCell ref="A128:B128"/>
    <mergeCell ref="C128:I128"/>
    <mergeCell ref="J128:O128"/>
    <mergeCell ref="P128:X128"/>
    <mergeCell ref="Y128:AB128"/>
    <mergeCell ref="AC128:AG128"/>
    <mergeCell ref="AH128:AK128"/>
    <mergeCell ref="AL128:AO128"/>
    <mergeCell ref="AH126:AK126"/>
    <mergeCell ref="AL126:AO126"/>
    <mergeCell ref="AP126:AX126"/>
    <mergeCell ref="A127:B127"/>
    <mergeCell ref="C127:I127"/>
    <mergeCell ref="J127:O127"/>
    <mergeCell ref="P127:X127"/>
    <mergeCell ref="Y127:AB127"/>
    <mergeCell ref="AC127:AG127"/>
    <mergeCell ref="AH127:AK127"/>
    <mergeCell ref="A126:B126"/>
    <mergeCell ref="C126:I126"/>
    <mergeCell ref="J126:O126"/>
    <mergeCell ref="P126:X126"/>
    <mergeCell ref="Y126:AB126"/>
    <mergeCell ref="AC126:AG126"/>
    <mergeCell ref="AP124:AX124"/>
    <mergeCell ref="A125:B125"/>
    <mergeCell ref="C125:I125"/>
    <mergeCell ref="J125:O125"/>
    <mergeCell ref="P125:X125"/>
    <mergeCell ref="Y125:AB125"/>
    <mergeCell ref="AC125:AG125"/>
    <mergeCell ref="AH125:AK125"/>
    <mergeCell ref="AL125:AO125"/>
    <mergeCell ref="AP125:AX125"/>
    <mergeCell ref="A119:AK119"/>
    <mergeCell ref="AL119:AN119"/>
    <mergeCell ref="A124:B124"/>
    <mergeCell ref="C124:I124"/>
    <mergeCell ref="J124:O124"/>
    <mergeCell ref="P124:X124"/>
    <mergeCell ref="Y124:AB124"/>
    <mergeCell ref="AC124:AG124"/>
    <mergeCell ref="AH124:AK124"/>
    <mergeCell ref="AL124:AO124"/>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5:AB115"/>
    <mergeCell ref="AC115:AX115"/>
    <mergeCell ref="G116:K116"/>
    <mergeCell ref="L116:X116"/>
    <mergeCell ref="Y116:AB116"/>
    <mergeCell ref="AC116:AG116"/>
    <mergeCell ref="AH116:AT116"/>
    <mergeCell ref="AU116:AX116"/>
    <mergeCell ref="G114:K114"/>
    <mergeCell ref="L114:X114"/>
    <mergeCell ref="Y114:AB114"/>
    <mergeCell ref="AC114:AG114"/>
    <mergeCell ref="AH114:AT114"/>
    <mergeCell ref="AU114:AX114"/>
    <mergeCell ref="Y112:AB112"/>
    <mergeCell ref="AC112:AG112"/>
    <mergeCell ref="AH112:AT112"/>
    <mergeCell ref="AU112:AX112"/>
    <mergeCell ref="G113:K113"/>
    <mergeCell ref="L113:X113"/>
    <mergeCell ref="Y113:AB113"/>
    <mergeCell ref="AC113:AG113"/>
    <mergeCell ref="AH113:AT113"/>
    <mergeCell ref="AU113:AX113"/>
    <mergeCell ref="AM88:AN88"/>
    <mergeCell ref="AO88:AP88"/>
    <mergeCell ref="A89:F110"/>
    <mergeCell ref="A111:F118"/>
    <mergeCell ref="G111:AB111"/>
    <mergeCell ref="AC111:AX111"/>
    <mergeCell ref="G112:K112"/>
    <mergeCell ref="L112:X112"/>
    <mergeCell ref="AA88:AB88"/>
    <mergeCell ref="AM87:AN87"/>
    <mergeCell ref="AO87:AP87"/>
    <mergeCell ref="AR87:AS87"/>
    <mergeCell ref="AU87:AV87"/>
    <mergeCell ref="A88:D88"/>
    <mergeCell ref="O88:P88"/>
    <mergeCell ref="U87:V87"/>
    <mergeCell ref="X87:Y87"/>
    <mergeCell ref="AA87:AB87"/>
    <mergeCell ref="AC87:AE87"/>
    <mergeCell ref="AG87:AH87"/>
    <mergeCell ref="AJ87:AK87"/>
    <mergeCell ref="A87:D87"/>
    <mergeCell ref="E87:G87"/>
    <mergeCell ref="I87:J87"/>
    <mergeCell ref="L87:M87"/>
    <mergeCell ref="O87:P87"/>
    <mergeCell ref="Q87:S87"/>
    <mergeCell ref="L88:N88"/>
    <mergeCell ref="A85:D85"/>
    <mergeCell ref="E85:P85"/>
    <mergeCell ref="Q85:AB85"/>
    <mergeCell ref="AC85:AN85"/>
    <mergeCell ref="AO85:AX85"/>
    <mergeCell ref="A86:D86"/>
    <mergeCell ref="A83:D83"/>
    <mergeCell ref="E83:P83"/>
    <mergeCell ref="Q83:AB83"/>
    <mergeCell ref="AC83:AN83"/>
    <mergeCell ref="AO83:AX83"/>
    <mergeCell ref="A84:D84"/>
    <mergeCell ref="E84:P84"/>
    <mergeCell ref="Q84:AB84"/>
    <mergeCell ref="AC84:AN84"/>
    <mergeCell ref="AO84:AX84"/>
    <mergeCell ref="A81:D81"/>
    <mergeCell ref="E81:P81"/>
    <mergeCell ref="Q81:AB81"/>
    <mergeCell ref="AC81:AN81"/>
    <mergeCell ref="AO81:AX81"/>
    <mergeCell ref="A82:D82"/>
    <mergeCell ref="E82:P82"/>
    <mergeCell ref="Q82:AB82"/>
    <mergeCell ref="AC82:AN82"/>
    <mergeCell ref="AO82:AX82"/>
    <mergeCell ref="AA86:AB86"/>
    <mergeCell ref="AC86:AE86"/>
    <mergeCell ref="AG86:AH86"/>
    <mergeCell ref="AJ86:AK86"/>
    <mergeCell ref="AM86:AN86"/>
    <mergeCell ref="AO86:AP86"/>
    <mergeCell ref="E79:P79"/>
    <mergeCell ref="Q79:AB79"/>
    <mergeCell ref="AC79:AN79"/>
    <mergeCell ref="AO79:AX79"/>
    <mergeCell ref="A80:D80"/>
    <mergeCell ref="E80:P80"/>
    <mergeCell ref="Q80:AB80"/>
    <mergeCell ref="AC80:AN80"/>
    <mergeCell ref="AO80:AX80"/>
    <mergeCell ref="A74:E74"/>
    <mergeCell ref="F74:AX74"/>
    <mergeCell ref="A75:AX75"/>
    <mergeCell ref="A76:AX76"/>
    <mergeCell ref="A77:AX77"/>
    <mergeCell ref="A78:D78"/>
    <mergeCell ref="E78:P78"/>
    <mergeCell ref="Q78:AB78"/>
    <mergeCell ref="AC78:AN78"/>
    <mergeCell ref="AO78:AX78"/>
    <mergeCell ref="A60:B63"/>
    <mergeCell ref="C60:AC60"/>
    <mergeCell ref="AD60:AF60"/>
    <mergeCell ref="AG60:AX60"/>
    <mergeCell ref="C61:AC61"/>
    <mergeCell ref="AD61:AF61"/>
    <mergeCell ref="AG61:AX61"/>
    <mergeCell ref="C62:AC62"/>
    <mergeCell ref="AD62:AF62"/>
    <mergeCell ref="AG62:AX62"/>
    <mergeCell ref="C63:AC63"/>
    <mergeCell ref="AD63:AF63"/>
    <mergeCell ref="A64:B66"/>
    <mergeCell ref="C64:AC64"/>
    <mergeCell ref="AD64:AF64"/>
    <mergeCell ref="AG64:AX66"/>
    <mergeCell ref="AD59:AF59"/>
    <mergeCell ref="AG59:AX59"/>
    <mergeCell ref="C56:AC56"/>
    <mergeCell ref="AD56:AF56"/>
    <mergeCell ref="AG56:AX56"/>
    <mergeCell ref="C57:AC57"/>
    <mergeCell ref="AD57:AF57"/>
    <mergeCell ref="AG57:AX57"/>
    <mergeCell ref="AD53:AF53"/>
    <mergeCell ref="AG53:AX53"/>
    <mergeCell ref="C54:AC54"/>
    <mergeCell ref="AD54:AF54"/>
    <mergeCell ref="AG54:AX54"/>
    <mergeCell ref="C55:AC55"/>
    <mergeCell ref="AD55:AF55"/>
    <mergeCell ref="AG55:AX55"/>
    <mergeCell ref="AG63:AX63"/>
    <mergeCell ref="A42:B44"/>
    <mergeCell ref="C42:D44"/>
    <mergeCell ref="E42:F42"/>
    <mergeCell ref="G42:AX42"/>
    <mergeCell ref="E43:F44"/>
    <mergeCell ref="A41:AN41"/>
    <mergeCell ref="AO41:AQ41"/>
    <mergeCell ref="AS41:AX41"/>
    <mergeCell ref="A50:B59"/>
    <mergeCell ref="C50:AC50"/>
    <mergeCell ref="AD50:AF50"/>
    <mergeCell ref="AG50:AX52"/>
    <mergeCell ref="C51:D52"/>
    <mergeCell ref="E51:AC51"/>
    <mergeCell ref="AD51:AF51"/>
    <mergeCell ref="E52:AC52"/>
    <mergeCell ref="AD52:AF52"/>
    <mergeCell ref="C53:AC53"/>
    <mergeCell ref="A47:B49"/>
    <mergeCell ref="C47:AC47"/>
    <mergeCell ref="AD47:AF47"/>
    <mergeCell ref="AG47:AX47"/>
    <mergeCell ref="C48:AC48"/>
    <mergeCell ref="AD48:AF48"/>
    <mergeCell ref="AG48:AX48"/>
    <mergeCell ref="C49:AC49"/>
    <mergeCell ref="AD49:AF49"/>
    <mergeCell ref="AG49:AX49"/>
    <mergeCell ref="C58:AC58"/>
    <mergeCell ref="AD58:AF58"/>
    <mergeCell ref="AG58:AX58"/>
    <mergeCell ref="C59:AC59"/>
    <mergeCell ref="A45:AX45"/>
    <mergeCell ref="C46:AC46"/>
    <mergeCell ref="AD46:AF46"/>
    <mergeCell ref="AG46:AX46"/>
    <mergeCell ref="W43:AA43"/>
    <mergeCell ref="AB43:AX43"/>
    <mergeCell ref="W44:AA44"/>
    <mergeCell ref="AB44:AX44"/>
    <mergeCell ref="A39:F40"/>
    <mergeCell ref="G39:AX40"/>
    <mergeCell ref="AM37:AP37"/>
    <mergeCell ref="AQ37:AT37"/>
    <mergeCell ref="AU37:AX37"/>
    <mergeCell ref="G36:O38"/>
    <mergeCell ref="P36:X38"/>
    <mergeCell ref="Y38:AA38"/>
    <mergeCell ref="AB38:AD38"/>
    <mergeCell ref="AE38:AH38"/>
    <mergeCell ref="AI38:AL38"/>
    <mergeCell ref="AM38:AP38"/>
    <mergeCell ref="AQ38:AT38"/>
    <mergeCell ref="AU38:AX38"/>
    <mergeCell ref="A34:F38"/>
    <mergeCell ref="G34:O35"/>
    <mergeCell ref="P34:X35"/>
    <mergeCell ref="Y34:AA35"/>
    <mergeCell ref="AB34:AD35"/>
    <mergeCell ref="AM36:AP36"/>
    <mergeCell ref="AQ36:AT36"/>
    <mergeCell ref="AU36:AX36"/>
    <mergeCell ref="Y37:AA37"/>
    <mergeCell ref="AE34:AH35"/>
    <mergeCell ref="AI34:AL35"/>
    <mergeCell ref="AM34:AP35"/>
    <mergeCell ref="AQ34:AT34"/>
    <mergeCell ref="AU34:AX34"/>
    <mergeCell ref="AQ35:AR35"/>
    <mergeCell ref="AS35:AT35"/>
    <mergeCell ref="AU35:AV35"/>
    <mergeCell ref="AW35:AX35"/>
    <mergeCell ref="A31:F33"/>
    <mergeCell ref="G31:X31"/>
    <mergeCell ref="Y31:AA31"/>
    <mergeCell ref="AB31:AD31"/>
    <mergeCell ref="AE31:AH31"/>
    <mergeCell ref="AI31:AL31"/>
    <mergeCell ref="AB33:AD33"/>
    <mergeCell ref="AE33:AH33"/>
    <mergeCell ref="AI33:AL33"/>
    <mergeCell ref="AB37:AD37"/>
    <mergeCell ref="AE37:AH37"/>
    <mergeCell ref="AI37:AL37"/>
    <mergeCell ref="A28:F30"/>
    <mergeCell ref="G28:O28"/>
    <mergeCell ref="P28:X28"/>
    <mergeCell ref="Y28:AA28"/>
    <mergeCell ref="AB28:AD28"/>
    <mergeCell ref="AE28:AH28"/>
    <mergeCell ref="AM33:AP33"/>
    <mergeCell ref="AQ33:AX33"/>
    <mergeCell ref="AM29:AP29"/>
    <mergeCell ref="AQ29:AT29"/>
    <mergeCell ref="AU29:AX29"/>
    <mergeCell ref="Y30:AA30"/>
    <mergeCell ref="AB30:AD30"/>
    <mergeCell ref="AE30:AH30"/>
    <mergeCell ref="AI30:AL30"/>
    <mergeCell ref="AM30:AP30"/>
    <mergeCell ref="AQ30:AT30"/>
    <mergeCell ref="AU30:AX30"/>
    <mergeCell ref="AI28:AL28"/>
    <mergeCell ref="AM28:AP28"/>
    <mergeCell ref="AQ28:AT28"/>
    <mergeCell ref="AU28:AX28"/>
    <mergeCell ref="AM31:AP31"/>
    <mergeCell ref="AQ31:AX31"/>
    <mergeCell ref="Y32:AA32"/>
    <mergeCell ref="AB32:AD32"/>
    <mergeCell ref="AE29:AH29"/>
    <mergeCell ref="AI29:AL29"/>
    <mergeCell ref="W25:AC25"/>
    <mergeCell ref="G32:X33"/>
    <mergeCell ref="AE32:AH32"/>
    <mergeCell ref="AI32:AL32"/>
    <mergeCell ref="AM32:AP32"/>
    <mergeCell ref="AQ32:AX32"/>
    <mergeCell ref="Y33:AA33"/>
    <mergeCell ref="A22:F26"/>
    <mergeCell ref="G22:O22"/>
    <mergeCell ref="P22:V22"/>
    <mergeCell ref="W22:AC22"/>
    <mergeCell ref="G26:O26"/>
    <mergeCell ref="P26:V26"/>
    <mergeCell ref="W26:AC26"/>
    <mergeCell ref="A27:F27"/>
    <mergeCell ref="G27:AX27"/>
    <mergeCell ref="G29:O30"/>
    <mergeCell ref="P29:X30"/>
    <mergeCell ref="Y29:AA29"/>
    <mergeCell ref="AB29:AD29"/>
    <mergeCell ref="AD22:AX22"/>
    <mergeCell ref="G23:O23"/>
    <mergeCell ref="P23:V23"/>
    <mergeCell ref="W23:AC23"/>
    <mergeCell ref="AD23:AX26"/>
    <mergeCell ref="G24:O24"/>
    <mergeCell ref="G21:O21"/>
    <mergeCell ref="P21:V21"/>
    <mergeCell ref="W21:AC21"/>
    <mergeCell ref="AD21:AJ21"/>
    <mergeCell ref="AK21:AQ21"/>
    <mergeCell ref="AR21:AX21"/>
    <mergeCell ref="G20:O20"/>
    <mergeCell ref="P20:V20"/>
    <mergeCell ref="W20:AC20"/>
    <mergeCell ref="AD20:AJ20"/>
    <mergeCell ref="AK20:AQ20"/>
    <mergeCell ref="AR20:AX20"/>
    <mergeCell ref="P24:V24"/>
    <mergeCell ref="W24:AC24"/>
    <mergeCell ref="G25:O25"/>
    <mergeCell ref="P25:V25"/>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G43:V44"/>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8:F8"/>
    <mergeCell ref="G8:X8"/>
    <mergeCell ref="Y8:AD8"/>
    <mergeCell ref="AE8:AX8"/>
    <mergeCell ref="A9:F9"/>
    <mergeCell ref="G9:AX9"/>
    <mergeCell ref="AE5:AP5"/>
    <mergeCell ref="AQ5:AX5"/>
    <mergeCell ref="A6:F6"/>
    <mergeCell ref="G6:AX6"/>
    <mergeCell ref="A7:F7"/>
    <mergeCell ref="G7:X7"/>
    <mergeCell ref="Y7:AD7"/>
    <mergeCell ref="C66:D66"/>
    <mergeCell ref="E66:G66"/>
    <mergeCell ref="H66:I66"/>
    <mergeCell ref="J66:L66"/>
    <mergeCell ref="M66:N66"/>
    <mergeCell ref="O66:AF66"/>
    <mergeCell ref="O65:AF65"/>
    <mergeCell ref="C65:N65"/>
    <mergeCell ref="X88:Z88"/>
    <mergeCell ref="AJ88:AL88"/>
    <mergeCell ref="A69:AX69"/>
    <mergeCell ref="A70:AX70"/>
    <mergeCell ref="A71:AX71"/>
    <mergeCell ref="A72:E72"/>
    <mergeCell ref="F72:AX72"/>
    <mergeCell ref="A73:AX73"/>
    <mergeCell ref="A67:B68"/>
    <mergeCell ref="C67:F67"/>
    <mergeCell ref="G67:AX67"/>
    <mergeCell ref="C68:F68"/>
    <mergeCell ref="G68:AX68"/>
    <mergeCell ref="A79:D79"/>
    <mergeCell ref="AT88:AU88"/>
    <mergeCell ref="AV88:AW88"/>
  </mergeCells>
  <phoneticPr fontId="5"/>
  <conditionalFormatting sqref="P14:AQ14">
    <cfRule type="expression" dxfId="785" priority="977">
      <formula>IF(RIGHT(TEXT(P14,"0.#"),1)=".",FALSE,TRUE)</formula>
    </cfRule>
    <cfRule type="expression" dxfId="784" priority="978">
      <formula>IF(RIGHT(TEXT(P14,"0.#"),1)=".",TRUE,FALSE)</formula>
    </cfRule>
  </conditionalFormatting>
  <conditionalFormatting sqref="P18:AX18">
    <cfRule type="expression" dxfId="783" priority="975">
      <formula>IF(RIGHT(TEXT(P18,"0.#"),1)=".",FALSE,TRUE)</formula>
    </cfRule>
    <cfRule type="expression" dxfId="782" priority="976">
      <formula>IF(RIGHT(TEXT(P18,"0.#"),1)=".",TRUE,FALSE)</formula>
    </cfRule>
  </conditionalFormatting>
  <conditionalFormatting sqref="Y114">
    <cfRule type="expression" dxfId="779" priority="971">
      <formula>IF(RIGHT(TEXT(Y114,"0.#"),1)=".",FALSE,TRUE)</formula>
    </cfRule>
    <cfRule type="expression" dxfId="778" priority="972">
      <formula>IF(RIGHT(TEXT(Y114,"0.#"),1)=".",TRUE,FALSE)</formula>
    </cfRule>
  </conditionalFormatting>
  <conditionalFormatting sqref="Y117">
    <cfRule type="expression" dxfId="777" priority="951">
      <formula>IF(RIGHT(TEXT(Y117,"0.#"),1)=".",FALSE,TRUE)</formula>
    </cfRule>
    <cfRule type="expression" dxfId="776" priority="952">
      <formula>IF(RIGHT(TEXT(Y117,"0.#"),1)=".",TRUE,FALSE)</formula>
    </cfRule>
  </conditionalFormatting>
  <conditionalFormatting sqref="AK16:AQ17 AK15:AX15 AK13:AX13">
    <cfRule type="expression" dxfId="775" priority="969">
      <formula>IF(RIGHT(TEXT(AK13,"0.#"),1)=".",FALSE,TRUE)</formula>
    </cfRule>
    <cfRule type="expression" dxfId="774" priority="970">
      <formula>IF(RIGHT(TEXT(AK13,"0.#"),1)=".",TRUE,FALSE)</formula>
    </cfRule>
  </conditionalFormatting>
  <conditionalFormatting sqref="P19:AJ19">
    <cfRule type="expression" dxfId="773" priority="967">
      <formula>IF(RIGHT(TEXT(P19,"0.#"),1)=".",FALSE,TRUE)</formula>
    </cfRule>
    <cfRule type="expression" dxfId="772" priority="968">
      <formula>IF(RIGHT(TEXT(P19,"0.#"),1)=".",TRUE,FALSE)</formula>
    </cfRule>
  </conditionalFormatting>
  <conditionalFormatting sqref="Y113">
    <cfRule type="expression" dxfId="771" priority="963">
      <formula>IF(RIGHT(TEXT(Y113,"0.#"),1)=".",FALSE,TRUE)</formula>
    </cfRule>
    <cfRule type="expression" dxfId="770" priority="964">
      <formula>IF(RIGHT(TEXT(Y113,"0.#"),1)=".",TRUE,FALSE)</formula>
    </cfRule>
  </conditionalFormatting>
  <conditionalFormatting sqref="AU114">
    <cfRule type="expression" dxfId="767" priority="959">
      <formula>IF(RIGHT(TEXT(AU114,"0.#"),1)=".",FALSE,TRUE)</formula>
    </cfRule>
    <cfRule type="expression" dxfId="766" priority="960">
      <formula>IF(RIGHT(TEXT(AU114,"0.#"),1)=".",TRUE,FALSE)</formula>
    </cfRule>
  </conditionalFormatting>
  <conditionalFormatting sqref="AU113">
    <cfRule type="expression" dxfId="765" priority="957">
      <formula>IF(RIGHT(TEXT(AU113,"0.#"),1)=".",FALSE,TRUE)</formula>
    </cfRule>
    <cfRule type="expression" dxfId="764" priority="958">
      <formula>IF(RIGHT(TEXT(AU113,"0.#"),1)=".",TRUE,FALSE)</formula>
    </cfRule>
  </conditionalFormatting>
  <conditionalFormatting sqref="Y118">
    <cfRule type="expression" dxfId="761" priority="953">
      <formula>IF(RIGHT(TEXT(Y118,"0.#"),1)=".",FALSE,TRUE)</formula>
    </cfRule>
    <cfRule type="expression" dxfId="760" priority="954">
      <formula>IF(RIGHT(TEXT(Y118,"0.#"),1)=".",TRUE,FALSE)</formula>
    </cfRule>
  </conditionalFormatting>
  <conditionalFormatting sqref="AU118">
    <cfRule type="expression" dxfId="757" priority="947">
      <formula>IF(RIGHT(TEXT(AU118,"0.#"),1)=".",FALSE,TRUE)</formula>
    </cfRule>
    <cfRule type="expression" dxfId="756" priority="948">
      <formula>IF(RIGHT(TEXT(AU118,"0.#"),1)=".",TRUE,FALSE)</formula>
    </cfRule>
  </conditionalFormatting>
  <conditionalFormatting sqref="AU117">
    <cfRule type="expression" dxfId="755" priority="945">
      <formula>IF(RIGHT(TEXT(AU117,"0.#"),1)=".",FALSE,TRUE)</formula>
    </cfRule>
    <cfRule type="expression" dxfId="754" priority="946">
      <formula>IF(RIGHT(TEXT(AU117,"0.#"),1)=".",TRUE,FALSE)</formula>
    </cfRule>
  </conditionalFormatting>
  <conditionalFormatting sqref="Y127:Y131 Y133:Y134">
    <cfRule type="expression" dxfId="727" priority="905">
      <formula>IF(RIGHT(TEXT(Y127,"0.#"),1)=".",FALSE,TRUE)</formula>
    </cfRule>
    <cfRule type="expression" dxfId="726" priority="906">
      <formula>IF(RIGHT(TEXT(Y127,"0.#"),1)=".",TRUE,FALSE)</formula>
    </cfRule>
  </conditionalFormatting>
  <conditionalFormatting sqref="AL125:AO125">
    <cfRule type="expression" dxfId="725" priority="895">
      <formula>IF(AND(AL125&gt;=0, RIGHT(TEXT(AL125,"0.#"),1)&lt;&gt;"."),TRUE,FALSE)</formula>
    </cfRule>
    <cfRule type="expression" dxfId="724" priority="896">
      <formula>IF(AND(AL125&gt;=0, RIGHT(TEXT(AL125,"0.#"),1)="."),TRUE,FALSE)</formula>
    </cfRule>
    <cfRule type="expression" dxfId="723" priority="897">
      <formula>IF(AND(AL125&lt;0, RIGHT(TEXT(AL125,"0.#"),1)&lt;&gt;"."),TRUE,FALSE)</formula>
    </cfRule>
    <cfRule type="expression" dxfId="722" priority="898">
      <formula>IF(AND(AL125&lt;0, RIGHT(TEXT(AL125,"0.#"),1)="."),TRUE,FALSE)</formula>
    </cfRule>
  </conditionalFormatting>
  <conditionalFormatting sqref="Y125:Y126">
    <cfRule type="expression" dxfId="721" priority="893">
      <formula>IF(RIGHT(TEXT(Y125,"0.#"),1)=".",FALSE,TRUE)</formula>
    </cfRule>
    <cfRule type="expression" dxfId="720" priority="894">
      <formula>IF(RIGHT(TEXT(Y125,"0.#"),1)=".",TRUE,FALSE)</formula>
    </cfRule>
  </conditionalFormatting>
  <conditionalFormatting sqref="Y140:Y147">
    <cfRule type="expression" dxfId="719" priority="831">
      <formula>IF(RIGHT(TEXT(Y140,"0.#"),1)=".",FALSE,TRUE)</formula>
    </cfRule>
    <cfRule type="expression" dxfId="718" priority="832">
      <formula>IF(RIGHT(TEXT(Y140,"0.#"),1)=".",TRUE,FALSE)</formula>
    </cfRule>
  </conditionalFormatting>
  <conditionalFormatting sqref="Y138:Y139">
    <cfRule type="expression" dxfId="717" priority="825">
      <formula>IF(RIGHT(TEXT(Y138,"0.#"),1)=".",FALSE,TRUE)</formula>
    </cfRule>
    <cfRule type="expression" dxfId="716" priority="826">
      <formula>IF(RIGHT(TEXT(Y138,"0.#"),1)=".",TRUE,FALSE)</formula>
    </cfRule>
  </conditionalFormatting>
  <conditionalFormatting sqref="Y153:Y160">
    <cfRule type="expression" dxfId="715" priority="819">
      <formula>IF(RIGHT(TEXT(Y153,"0.#"),1)=".",FALSE,TRUE)</formula>
    </cfRule>
    <cfRule type="expression" dxfId="714" priority="820">
      <formula>IF(RIGHT(TEXT(Y153,"0.#"),1)=".",TRUE,FALSE)</formula>
    </cfRule>
  </conditionalFormatting>
  <conditionalFormatting sqref="Y151:Y152">
    <cfRule type="expression" dxfId="713" priority="813">
      <formula>IF(RIGHT(TEXT(Y151,"0.#"),1)=".",FALSE,TRUE)</formula>
    </cfRule>
    <cfRule type="expression" dxfId="712" priority="814">
      <formula>IF(RIGHT(TEXT(Y151,"0.#"),1)=".",TRUE,FALSE)</formula>
    </cfRule>
  </conditionalFormatting>
  <conditionalFormatting sqref="Y166:Y174">
    <cfRule type="expression" dxfId="711" priority="807">
      <formula>IF(RIGHT(TEXT(Y166,"0.#"),1)=".",FALSE,TRUE)</formula>
    </cfRule>
    <cfRule type="expression" dxfId="710" priority="808">
      <formula>IF(RIGHT(TEXT(Y166,"0.#"),1)=".",TRUE,FALSE)</formula>
    </cfRule>
  </conditionalFormatting>
  <conditionalFormatting sqref="Y164:Y165">
    <cfRule type="expression" dxfId="709" priority="801">
      <formula>IF(RIGHT(TEXT(Y164,"0.#"),1)=".",FALSE,TRUE)</formula>
    </cfRule>
    <cfRule type="expression" dxfId="708" priority="802">
      <formula>IF(RIGHT(TEXT(Y164,"0.#"),1)=".",TRUE,FALSE)</formula>
    </cfRule>
  </conditionalFormatting>
  <conditionalFormatting sqref="W23">
    <cfRule type="expression" dxfId="707" priority="891">
      <formula>IF(RIGHT(TEXT(W23,"0.#"),1)=".",FALSE,TRUE)</formula>
    </cfRule>
    <cfRule type="expression" dxfId="706" priority="892">
      <formula>IF(RIGHT(TEXT(W23,"0.#"),1)=".",TRUE,FALSE)</formula>
    </cfRule>
  </conditionalFormatting>
  <conditionalFormatting sqref="W24:W25">
    <cfRule type="expression" dxfId="705" priority="889">
      <formula>IF(RIGHT(TEXT(W24,"0.#"),1)=".",FALSE,TRUE)</formula>
    </cfRule>
    <cfRule type="expression" dxfId="704" priority="890">
      <formula>IF(RIGHT(TEXT(W24,"0.#"),1)=".",TRUE,FALSE)</formula>
    </cfRule>
  </conditionalFormatting>
  <conditionalFormatting sqref="P23">
    <cfRule type="expression" dxfId="701" priority="885">
      <formula>IF(RIGHT(TEXT(P23,"0.#"),1)=".",FALSE,TRUE)</formula>
    </cfRule>
    <cfRule type="expression" dxfId="700" priority="886">
      <formula>IF(RIGHT(TEXT(P23,"0.#"),1)=".",TRUE,FALSE)</formula>
    </cfRule>
  </conditionalFormatting>
  <conditionalFormatting sqref="P24:P25">
    <cfRule type="expression" dxfId="699" priority="883">
      <formula>IF(RIGHT(TEXT(P24,"0.#"),1)=".",FALSE,TRUE)</formula>
    </cfRule>
    <cfRule type="expression" dxfId="698" priority="884">
      <formula>IF(RIGHT(TEXT(P24,"0.#"),1)=".",TRUE,FALSE)</formula>
    </cfRule>
  </conditionalFormatting>
  <conditionalFormatting sqref="P26:AC26">
    <cfRule type="expression" dxfId="639" priority="747">
      <formula>IF(RIGHT(TEXT(P26,"0.#"),1)=".",FALSE,TRUE)</formula>
    </cfRule>
    <cfRule type="expression" dxfId="638" priority="748">
      <formula>IF(RIGHT(TEXT(P26,"0.#"),1)=".",TRUE,FALSE)</formula>
    </cfRule>
  </conditionalFormatting>
  <conditionalFormatting sqref="AM33">
    <cfRule type="expression" dxfId="567" priority="611">
      <formula>IF(RIGHT(TEXT(AM33,"0.#"),1)=".",FALSE,TRUE)</formula>
    </cfRule>
    <cfRule type="expression" dxfId="566" priority="612">
      <formula>IF(RIGHT(TEXT(AM33,"0.#"),1)=".",TRUE,FALSE)</formula>
    </cfRule>
  </conditionalFormatting>
  <conditionalFormatting sqref="AQ33">
    <cfRule type="expression" dxfId="565" priority="607">
      <formula>IF(RIGHT(TEXT(AQ33,"0.#"),1)=".",FALSE,TRUE)</formula>
    </cfRule>
    <cfRule type="expression" dxfId="564" priority="608">
      <formula>IF(RIGHT(TEXT(AQ33,"0.#"),1)=".",TRUE,FALSE)</formula>
    </cfRule>
  </conditionalFormatting>
  <conditionalFormatting sqref="AQ32">
    <cfRule type="expression" dxfId="563" priority="617">
      <formula>IF(RIGHT(TEXT(AQ32,"0.#"),1)=".",FALSE,TRUE)</formula>
    </cfRule>
    <cfRule type="expression" dxfId="562" priority="618">
      <formula>IF(RIGHT(TEXT(AQ32,"0.#"),1)=".",TRUE,FALSE)</formula>
    </cfRule>
  </conditionalFormatting>
  <conditionalFormatting sqref="AE36">
    <cfRule type="expression" dxfId="525" priority="569">
      <formula>IF(RIGHT(TEXT(AE36,"0.#"),1)=".",FALSE,TRUE)</formula>
    </cfRule>
    <cfRule type="expression" dxfId="524" priority="570">
      <formula>IF(RIGHT(TEXT(AE36,"0.#"),1)=".",TRUE,FALSE)</formula>
    </cfRule>
  </conditionalFormatting>
  <conditionalFormatting sqref="AM38">
    <cfRule type="expression" dxfId="523" priority="553">
      <formula>IF(RIGHT(TEXT(AM38,"0.#"),1)=".",FALSE,TRUE)</formula>
    </cfRule>
    <cfRule type="expression" dxfId="522" priority="554">
      <formula>IF(RIGHT(TEXT(AM38,"0.#"),1)=".",TRUE,FALSE)</formula>
    </cfRule>
  </conditionalFormatting>
  <conditionalFormatting sqref="AE37">
    <cfRule type="expression" dxfId="521" priority="567">
      <formula>IF(RIGHT(TEXT(AE37,"0.#"),1)=".",FALSE,TRUE)</formula>
    </cfRule>
    <cfRule type="expression" dxfId="520" priority="568">
      <formula>IF(RIGHT(TEXT(AE37,"0.#"),1)=".",TRUE,FALSE)</formula>
    </cfRule>
  </conditionalFormatting>
  <conditionalFormatting sqref="AE38">
    <cfRule type="expression" dxfId="519" priority="565">
      <formula>IF(RIGHT(TEXT(AE38,"0.#"),1)=".",FALSE,TRUE)</formula>
    </cfRule>
    <cfRule type="expression" dxfId="518" priority="566">
      <formula>IF(RIGHT(TEXT(AE38,"0.#"),1)=".",TRUE,FALSE)</formula>
    </cfRule>
  </conditionalFormatting>
  <conditionalFormatting sqref="AI38">
    <cfRule type="expression" dxfId="517" priority="563">
      <formula>IF(RIGHT(TEXT(AI38,"0.#"),1)=".",FALSE,TRUE)</formula>
    </cfRule>
    <cfRule type="expression" dxfId="516" priority="564">
      <formula>IF(RIGHT(TEXT(AI38,"0.#"),1)=".",TRUE,FALSE)</formula>
    </cfRule>
  </conditionalFormatting>
  <conditionalFormatting sqref="AI37">
    <cfRule type="expression" dxfId="515" priority="561">
      <formula>IF(RIGHT(TEXT(AI37,"0.#"),1)=".",FALSE,TRUE)</formula>
    </cfRule>
    <cfRule type="expression" dxfId="514" priority="562">
      <formula>IF(RIGHT(TEXT(AI37,"0.#"),1)=".",TRUE,FALSE)</formula>
    </cfRule>
  </conditionalFormatting>
  <conditionalFormatting sqref="AI36">
    <cfRule type="expression" dxfId="513" priority="559">
      <formula>IF(RIGHT(TEXT(AI36,"0.#"),1)=".",FALSE,TRUE)</formula>
    </cfRule>
    <cfRule type="expression" dxfId="512" priority="560">
      <formula>IF(RIGHT(TEXT(AI36,"0.#"),1)=".",TRUE,FALSE)</formula>
    </cfRule>
  </conditionalFormatting>
  <conditionalFormatting sqref="AM36">
    <cfRule type="expression" dxfId="511" priority="557">
      <formula>IF(RIGHT(TEXT(AM36,"0.#"),1)=".",FALSE,TRUE)</formula>
    </cfRule>
    <cfRule type="expression" dxfId="510" priority="558">
      <formula>IF(RIGHT(TEXT(AM36,"0.#"),1)=".",TRUE,FALSE)</formula>
    </cfRule>
  </conditionalFormatting>
  <conditionalFormatting sqref="AM37">
    <cfRule type="expression" dxfId="509" priority="555">
      <formula>IF(RIGHT(TEXT(AM37,"0.#"),1)=".",FALSE,TRUE)</formula>
    </cfRule>
    <cfRule type="expression" dxfId="508" priority="556">
      <formula>IF(RIGHT(TEXT(AM37,"0.#"),1)=".",TRUE,FALSE)</formula>
    </cfRule>
  </conditionalFormatting>
  <conditionalFormatting sqref="AQ36:AQ38">
    <cfRule type="expression" dxfId="507" priority="551">
      <formula>IF(RIGHT(TEXT(AQ36,"0.#"),1)=".",FALSE,TRUE)</formula>
    </cfRule>
    <cfRule type="expression" dxfId="506" priority="552">
      <formula>IF(RIGHT(TEXT(AQ36,"0.#"),1)=".",TRUE,FALSE)</formula>
    </cfRule>
  </conditionalFormatting>
  <conditionalFormatting sqref="AU36:AU38">
    <cfRule type="expression" dxfId="505" priority="549">
      <formula>IF(RIGHT(TEXT(AU36,"0.#"),1)=".",FALSE,TRUE)</formula>
    </cfRule>
    <cfRule type="expression" dxfId="504" priority="550">
      <formula>IF(RIGHT(TEXT(AU36,"0.#"),1)=".",TRUE,FALSE)</formula>
    </cfRule>
  </conditionalFormatting>
  <conditionalFormatting sqref="P13:AJ13">
    <cfRule type="expression" dxfId="71" priority="71">
      <formula>IF(RIGHT(TEXT(P13,"0.#"),1)=".",FALSE,TRUE)</formula>
    </cfRule>
    <cfRule type="expression" dxfId="70" priority="72">
      <formula>IF(RIGHT(TEXT(P13,"0.#"),1)=".",TRUE,FALSE)</formula>
    </cfRule>
  </conditionalFormatting>
  <conditionalFormatting sqref="Y132">
    <cfRule type="expression" dxfId="69" priority="69">
      <formula>IF(RIGHT(TEXT(Y132,"0.#"),1)=".",FALSE,TRUE)</formula>
    </cfRule>
    <cfRule type="expression" dxfId="68" priority="70">
      <formula>IF(RIGHT(TEXT(Y132,"0.#"),1)=".",TRUE,FALSE)</formula>
    </cfRule>
  </conditionalFormatting>
  <conditionalFormatting sqref="P15:V17">
    <cfRule type="expression" dxfId="67" priority="67">
      <formula>IF(RIGHT(TEXT(P15,"0.#"),1)=".",FALSE,TRUE)</formula>
    </cfRule>
    <cfRule type="expression" dxfId="66" priority="68">
      <formula>IF(RIGHT(TEXT(P15,"0.#"),1)=".",TRUE,FALSE)</formula>
    </cfRule>
  </conditionalFormatting>
  <conditionalFormatting sqref="W15:AC17">
    <cfRule type="expression" dxfId="65" priority="65">
      <formula>IF(RIGHT(TEXT(W15,"0.#"),1)=".",FALSE,TRUE)</formula>
    </cfRule>
    <cfRule type="expression" dxfId="64" priority="66">
      <formula>IF(RIGHT(TEXT(W15,"0.#"),1)=".",TRUE,FALSE)</formula>
    </cfRule>
  </conditionalFormatting>
  <conditionalFormatting sqref="AD15:AJ17">
    <cfRule type="expression" dxfId="63" priority="63">
      <formula>IF(RIGHT(TEXT(AD15,"0.#"),1)=".",FALSE,TRUE)</formula>
    </cfRule>
    <cfRule type="expression" dxfId="62" priority="64">
      <formula>IF(RIGHT(TEXT(AD15,"0.#"),1)=".",TRUE,FALSE)</formula>
    </cfRule>
  </conditionalFormatting>
  <conditionalFormatting sqref="AE29">
    <cfRule type="expression" dxfId="61" priority="61">
      <formula>IF(RIGHT(TEXT(AE29,"0.#"),1)=".",FALSE,TRUE)</formula>
    </cfRule>
    <cfRule type="expression" dxfId="60" priority="62">
      <formula>IF(RIGHT(TEXT(AE29,"0.#"),1)=".",TRUE,FALSE)</formula>
    </cfRule>
  </conditionalFormatting>
  <conditionalFormatting sqref="AI29">
    <cfRule type="expression" dxfId="59" priority="59">
      <formula>IF(RIGHT(TEXT(AI29,"0.#"),1)=".",FALSE,TRUE)</formula>
    </cfRule>
    <cfRule type="expression" dxfId="58" priority="60">
      <formula>IF(RIGHT(TEXT(AI29,"0.#"),1)=".",TRUE,FALSE)</formula>
    </cfRule>
  </conditionalFormatting>
  <conditionalFormatting sqref="AE30">
    <cfRule type="expression" dxfId="57" priority="57">
      <formula>IF(RIGHT(TEXT(AE30,"0.#"),1)=".",FALSE,TRUE)</formula>
    </cfRule>
    <cfRule type="expression" dxfId="56" priority="58">
      <formula>IF(RIGHT(TEXT(AE30,"0.#"),1)=".",TRUE,FALSE)</formula>
    </cfRule>
  </conditionalFormatting>
  <conditionalFormatting sqref="AI30">
    <cfRule type="expression" dxfId="55" priority="55">
      <formula>IF(RIGHT(TEXT(AI30,"0.#"),1)=".",FALSE,TRUE)</formula>
    </cfRule>
    <cfRule type="expression" dxfId="54" priority="56">
      <formula>IF(RIGHT(TEXT(AI30,"0.#"),1)=".",TRUE,FALSE)</formula>
    </cfRule>
  </conditionalFormatting>
  <conditionalFormatting sqref="AE33">
    <cfRule type="expression" dxfId="53" priority="49">
      <formula>IF(RIGHT(TEXT(AE33,"0.#"),1)=".",FALSE,TRUE)</formula>
    </cfRule>
    <cfRule type="expression" dxfId="52" priority="50">
      <formula>IF(RIGHT(TEXT(AE33,"0.#"),1)=".",TRUE,FALSE)</formula>
    </cfRule>
  </conditionalFormatting>
  <conditionalFormatting sqref="AI33">
    <cfRule type="expression" dxfId="51" priority="47">
      <formula>IF(RIGHT(TEXT(AI33,"0.#"),1)=".",FALSE,TRUE)</formula>
    </cfRule>
    <cfRule type="expression" dxfId="50" priority="48">
      <formula>IF(RIGHT(TEXT(AI33,"0.#"),1)=".",TRUE,FALSE)</formula>
    </cfRule>
  </conditionalFormatting>
  <conditionalFormatting sqref="AE32">
    <cfRule type="expression" dxfId="49" priority="53">
      <formula>IF(RIGHT(TEXT(AE32,"0.#"),1)=".",FALSE,TRUE)</formula>
    </cfRule>
    <cfRule type="expression" dxfId="48" priority="54">
      <formula>IF(RIGHT(TEXT(AE32,"0.#"),1)=".",TRUE,FALSE)</formula>
    </cfRule>
  </conditionalFormatting>
  <conditionalFormatting sqref="AI32">
    <cfRule type="expression" dxfId="47" priority="51">
      <formula>IF(RIGHT(TEXT(AI32,"0.#"),1)=".",FALSE,TRUE)</formula>
    </cfRule>
    <cfRule type="expression" dxfId="46" priority="52">
      <formula>IF(RIGHT(TEXT(AI32,"0.#"),1)=".",TRUE,FALSE)</formula>
    </cfRule>
  </conditionalFormatting>
  <conditionalFormatting sqref="AM29">
    <cfRule type="expression" dxfId="45" priority="45">
      <formula>IF(RIGHT(TEXT(AM29,"0.#"),1)=".",FALSE,TRUE)</formula>
    </cfRule>
    <cfRule type="expression" dxfId="44" priority="46">
      <formula>IF(RIGHT(TEXT(AM29,"0.#"),1)=".",TRUE,FALSE)</formula>
    </cfRule>
  </conditionalFormatting>
  <conditionalFormatting sqref="AQ29">
    <cfRule type="expression" dxfId="43" priority="43">
      <formula>IF(RIGHT(TEXT(AQ29,"0.#"),1)=".",FALSE,TRUE)</formula>
    </cfRule>
    <cfRule type="expression" dxfId="42" priority="44">
      <formula>IF(RIGHT(TEXT(AQ29,"0.#"),1)=".",TRUE,FALSE)</formula>
    </cfRule>
  </conditionalFormatting>
  <conditionalFormatting sqref="AU29">
    <cfRule type="expression" dxfId="41" priority="41">
      <formula>IF(RIGHT(TEXT(AU29,"0.#"),1)=".",FALSE,TRUE)</formula>
    </cfRule>
    <cfRule type="expression" dxfId="40" priority="42">
      <formula>IF(RIGHT(TEXT(AU29,"0.#"),1)=".",TRUE,FALSE)</formula>
    </cfRule>
  </conditionalFormatting>
  <conditionalFormatting sqref="AU30">
    <cfRule type="expression" dxfId="39" priority="39">
      <formula>IF(RIGHT(TEXT(AU30,"0.#"),1)=".",FALSE,TRUE)</formula>
    </cfRule>
    <cfRule type="expression" dxfId="38" priority="40">
      <formula>IF(RIGHT(TEXT(AU30,"0.#"),1)=".",TRUE,FALSE)</formula>
    </cfRule>
  </conditionalFormatting>
  <conditionalFormatting sqref="AQ30">
    <cfRule type="expression" dxfId="37" priority="37">
      <formula>IF(RIGHT(TEXT(AQ30,"0.#"),1)=".",FALSE,TRUE)</formula>
    </cfRule>
    <cfRule type="expression" dxfId="36" priority="38">
      <formula>IF(RIGHT(TEXT(AQ30,"0.#"),1)=".",TRUE,FALSE)</formula>
    </cfRule>
  </conditionalFormatting>
  <conditionalFormatting sqref="AM30">
    <cfRule type="expression" dxfId="35" priority="35">
      <formula>IF(RIGHT(TEXT(AM30,"0.#"),1)=".",FALSE,TRUE)</formula>
    </cfRule>
    <cfRule type="expression" dxfId="34" priority="36">
      <formula>IF(RIGHT(TEXT(AM30,"0.#"),1)=".",TRUE,FALSE)</formula>
    </cfRule>
  </conditionalFormatting>
  <conditionalFormatting sqref="AM32">
    <cfRule type="expression" dxfId="33" priority="33">
      <formula>IF(RIGHT(TEXT(AM32,"0.#"),1)=".",FALSE,TRUE)</formula>
    </cfRule>
    <cfRule type="expression" dxfId="32" priority="34">
      <formula>IF(RIGHT(TEXT(AM32,"0.#"),1)=".",TRUE,FALSE)</formula>
    </cfRule>
  </conditionalFormatting>
  <conditionalFormatting sqref="AL126:AO134">
    <cfRule type="expression" dxfId="31" priority="29">
      <formula>IF(AND(AL126&gt;=0, RIGHT(TEXT(AL126,"0.#"),1)&lt;&gt;"."),TRUE,FALSE)</formula>
    </cfRule>
    <cfRule type="expression" dxfId="30" priority="30">
      <formula>IF(AND(AL126&gt;=0, RIGHT(TEXT(AL126,"0.#"),1)="."),TRUE,FALSE)</formula>
    </cfRule>
    <cfRule type="expression" dxfId="29" priority="31">
      <formula>IF(AND(AL126&lt;0, RIGHT(TEXT(AL126,"0.#"),1)&lt;&gt;"."),TRUE,FALSE)</formula>
    </cfRule>
    <cfRule type="expression" dxfId="28" priority="32">
      <formula>IF(AND(AL126&lt;0, RIGHT(TEXT(AL126,"0.#"),1)="."),TRUE,FALSE)</formula>
    </cfRule>
  </conditionalFormatting>
  <conditionalFormatting sqref="AL138:AO138">
    <cfRule type="expression" dxfId="27" priority="25">
      <formula>IF(AND(AL138&gt;=0, RIGHT(TEXT(AL138,"0.#"),1)&lt;&gt;"."),TRUE,FALSE)</formula>
    </cfRule>
    <cfRule type="expression" dxfId="26" priority="26">
      <formula>IF(AND(AL138&gt;=0, RIGHT(TEXT(AL138,"0.#"),1)="."),TRUE,FALSE)</formula>
    </cfRule>
    <cfRule type="expression" dxfId="25" priority="27">
      <formula>IF(AND(AL138&lt;0, RIGHT(TEXT(AL138,"0.#"),1)&lt;&gt;"."),TRUE,FALSE)</formula>
    </cfRule>
    <cfRule type="expression" dxfId="24" priority="28">
      <formula>IF(AND(AL138&lt;0, RIGHT(TEXT(AL138,"0.#"),1)="."),TRUE,FALSE)</formula>
    </cfRule>
  </conditionalFormatting>
  <conditionalFormatting sqref="AL139:AO147">
    <cfRule type="expression" dxfId="23" priority="21">
      <formula>IF(AND(AL139&gt;=0, RIGHT(TEXT(AL139,"0.#"),1)&lt;&gt;"."),TRUE,FALSE)</formula>
    </cfRule>
    <cfRule type="expression" dxfId="22" priority="22">
      <formula>IF(AND(AL139&gt;=0, RIGHT(TEXT(AL139,"0.#"),1)="."),TRUE,FALSE)</formula>
    </cfRule>
    <cfRule type="expression" dxfId="21" priority="23">
      <formula>IF(AND(AL139&lt;0, RIGHT(TEXT(AL139,"0.#"),1)&lt;&gt;"."),TRUE,FALSE)</formula>
    </cfRule>
    <cfRule type="expression" dxfId="20" priority="24">
      <formula>IF(AND(AL139&lt;0, RIGHT(TEXT(AL139,"0.#"),1)="."),TRUE,FALSE)</formula>
    </cfRule>
  </conditionalFormatting>
  <conditionalFormatting sqref="AL151:AO151">
    <cfRule type="expression" dxfId="19" priority="17">
      <formula>IF(AND(AL151&gt;=0, RIGHT(TEXT(AL151,"0.#"),1)&lt;&gt;"."),TRUE,FALSE)</formula>
    </cfRule>
    <cfRule type="expression" dxfId="18" priority="18">
      <formula>IF(AND(AL151&gt;=0, RIGHT(TEXT(AL151,"0.#"),1)="."),TRUE,FALSE)</formula>
    </cfRule>
    <cfRule type="expression" dxfId="17" priority="19">
      <formula>IF(AND(AL151&lt;0, RIGHT(TEXT(AL151,"0.#"),1)&lt;&gt;"."),TRUE,FALSE)</formula>
    </cfRule>
    <cfRule type="expression" dxfId="16" priority="20">
      <formula>IF(AND(AL151&lt;0, RIGHT(TEXT(AL151,"0.#"),1)="."),TRUE,FALSE)</formula>
    </cfRule>
  </conditionalFormatting>
  <conditionalFormatting sqref="AL152:AO160">
    <cfRule type="expression" dxfId="15" priority="13">
      <formula>IF(AND(AL152&gt;=0, RIGHT(TEXT(AL152,"0.#"),1)&lt;&gt;"."),TRUE,FALSE)</formula>
    </cfRule>
    <cfRule type="expression" dxfId="14" priority="14">
      <formula>IF(AND(AL152&gt;=0, RIGHT(TEXT(AL152,"0.#"),1)="."),TRUE,FALSE)</formula>
    </cfRule>
    <cfRule type="expression" dxfId="13" priority="15">
      <formula>IF(AND(AL152&lt;0, RIGHT(TEXT(AL152,"0.#"),1)&lt;&gt;"."),TRUE,FALSE)</formula>
    </cfRule>
    <cfRule type="expression" dxfId="12" priority="16">
      <formula>IF(AND(AL152&lt;0, RIGHT(TEXT(AL152,"0.#"),1)="."),TRUE,FALSE)</formula>
    </cfRule>
  </conditionalFormatting>
  <conditionalFormatting sqref="AL164:AO164">
    <cfRule type="expression" dxfId="11" priority="9">
      <formula>IF(AND(AL164&gt;=0, RIGHT(TEXT(AL164,"0.#"),1)&lt;&gt;"."),TRUE,FALSE)</formula>
    </cfRule>
    <cfRule type="expression" dxfId="10" priority="10">
      <formula>IF(AND(AL164&gt;=0, RIGHT(TEXT(AL164,"0.#"),1)="."),TRUE,FALSE)</formula>
    </cfRule>
    <cfRule type="expression" dxfId="9" priority="11">
      <formula>IF(AND(AL164&lt;0, RIGHT(TEXT(AL164,"0.#"),1)&lt;&gt;"."),TRUE,FALSE)</formula>
    </cfRule>
    <cfRule type="expression" dxfId="8" priority="12">
      <formula>IF(AND(AL164&lt;0, RIGHT(TEXT(AL164,"0.#"),1)="."),TRUE,FALSE)</formula>
    </cfRule>
  </conditionalFormatting>
  <conditionalFormatting sqref="AL165:AO173">
    <cfRule type="expression" dxfId="7" priority="5">
      <formula>IF(AND(AL165&gt;=0, RIGHT(TEXT(AL165,"0.#"),1)&lt;&gt;"."),TRUE,FALSE)</formula>
    </cfRule>
    <cfRule type="expression" dxfId="6" priority="6">
      <formula>IF(AND(AL165&gt;=0, RIGHT(TEXT(AL165,"0.#"),1)="."),TRUE,FALSE)</formula>
    </cfRule>
    <cfRule type="expression" dxfId="5" priority="7">
      <formula>IF(AND(AL165&lt;0, RIGHT(TEXT(AL165,"0.#"),1)&lt;&gt;"."),TRUE,FALSE)</formula>
    </cfRule>
    <cfRule type="expression" dxfId="4" priority="8">
      <formula>IF(AND(AL165&lt;0, RIGHT(TEXT(AL165,"0.#"),1)="."),TRUE,FALSE)</formula>
    </cfRule>
  </conditionalFormatting>
  <conditionalFormatting sqref="AL174:AO174">
    <cfRule type="expression" dxfId="3" priority="1">
      <formula>IF(AND(AL174&gt;=0, RIGHT(TEXT(AL174,"0.#"),1)&lt;&gt;"."),TRUE,FALSE)</formula>
    </cfRule>
    <cfRule type="expression" dxfId="2" priority="2">
      <formula>IF(AND(AL174&gt;=0, RIGHT(TEXT(AL174,"0.#"),1)="."),TRUE,FALSE)</formula>
    </cfRule>
    <cfRule type="expression" dxfId="1" priority="3">
      <formula>IF(AND(AL174&lt;0, RIGHT(TEXT(AL174,"0.#"),1)&lt;&gt;"."),TRUE,FALSE)</formula>
    </cfRule>
    <cfRule type="expression" dxfId="0" priority="4">
      <formula>IF(AND(AL174&lt;0, RIGHT(TEXT(AL174,"0.#"),1)="."),TRUE,FALSE)</formula>
    </cfRule>
  </conditionalFormatting>
  <dataValidations count="17">
    <dataValidation type="whole" allowBlank="1" showInputMessage="1" showErrorMessage="1" sqref="O86:P87 AX86:AX88 AA86:AB87 AM86:AN87">
      <formula1>0</formula1>
      <formula2>99</formula2>
    </dataValidation>
    <dataValidation type="whole" allowBlank="1" showInputMessage="1" showErrorMessage="1" sqref="AJ86:AK87 X86:Y87 AJ88 L86:L88 M86:M87 X88 AU86:AV87 J66">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72:E72">
      <formula1>T行政事業レビュー推進チームの所見</formula1>
    </dataValidation>
    <dataValidation type="custom" imeMode="disabled" allowBlank="1" showInputMessage="1" showErrorMessage="1" sqref="AH125:AK134 AH138:AK147 AH151:AK160 AH164:AK174">
      <formula1>OR(AND(MOD(IF(ISNUMBER(AH125), AH125, 0.5),1)=0, 0&lt;=AH125), AH125="-")</formula1>
    </dataValidation>
    <dataValidation type="whole" imeMode="disabled" allowBlank="1" showInputMessage="1" showErrorMessage="1" sqref="AW2:AX2">
      <formula1>0</formula1>
      <formula2>99</formula2>
    </dataValidation>
    <dataValidation type="list" allowBlank="1" showInputMessage="1" showErrorMessage="1" sqref="A74:E74">
      <formula1>T所見を踏まえた改善点</formula1>
    </dataValidation>
    <dataValidation type="list" allowBlank="1" showInputMessage="1" showErrorMessage="1" error="プルダウンリストから選択してください。" sqref="AD51:AF52">
      <formula1>"有,無"</formula1>
    </dataValidation>
    <dataValidation type="list" allowBlank="1" showInputMessage="1" showErrorMessage="1" error="プルダウンリストから選択してください。" sqref="AD47:AF50 AD53:AD64 AE53:AF57 AE59:AF64">
      <formula1>"○,△,×,‐"</formula1>
    </dataValidation>
    <dataValidation type="list" allowBlank="1" showInputMessage="1" showErrorMessage="1" sqref="AO119 AR41">
      <formula1>"　, ☑"</formula1>
    </dataValidation>
    <dataValidation type="list" allowBlank="1" showInputMessage="1" showErrorMessage="1" sqref="S5:X5">
      <formula1>T終了年度</formula1>
    </dataValidation>
    <dataValidation type="list" allowBlank="1" showInputMessage="1" showErrorMessage="1" sqref="H66:I66">
      <formula1>T事業番号</formula1>
    </dataValidation>
    <dataValidation type="custom" imeMode="disabled" allowBlank="1" showInputMessage="1" showErrorMessage="1" sqref="AY23 P13:AX13 AR15:AX15 P14:AQ18 AR18:AX18 P19:AJ19 Y113:AB113 AU113:AX113 Y117:AB117 AU117:AX117 Y125:AB134 AL125:AO134 Y138:AB147 AL138:AO147 Y151:AB160 AL151:AO160 Y164:AB174 AL164:AO174 AE29:AX30 AE32:AX32 AQ35:AR35 AU35:AX35 AE36:AX38 P23:AC26">
      <formula1>OR(ISNUMBER(P13), P13="-")</formula1>
    </dataValidation>
    <dataValidation type="list" allowBlank="1" showInputMessage="1" showErrorMessage="1" sqref="Q88:R88 AC88:AD88 AO88:AP88">
      <formula1>#REF!</formula1>
    </dataValidation>
    <dataValidation type="custom" allowBlank="1" showInputMessage="1" showErrorMessage="1" errorTitle="法人番号チェック" error="法人番号は13桁の数字で入力してください。" sqref="J164:O174 J151:O160 J138:O147 J125:O134">
      <formula1>OR(J125="-",AND(LEN(J125)=13,IFERROR(SEARCH("-",J125),"")="",IFERROR(SEARCH(".",J125),"")="",ISNUMBER(J125)))</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27" max="16383" man="1"/>
    <brk id="59" max="49" man="1"/>
    <brk id="88" max="16383" man="1"/>
    <brk id="121" max="16383"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入力規則等!$U$7:$U$9</xm:f>
          </x14:formula1>
          <xm:sqref>U87:V87 I87:J87 AG87:AH87 AR87:AS87</xm:sqref>
        </x14:dataValidation>
        <x14:dataValidation type="list" allowBlank="1" showInputMessage="1" showErrorMessage="1">
          <x14:formula1>
            <xm:f>入力規則等!$U$40:$U$42</xm:f>
          </x14:formula1>
          <xm:sqref>AG86:AH86 U86:V86 I86:J86 AR86:AS86</xm:sqref>
        </x14:dataValidation>
        <x14:dataValidation type="list" allowBlank="1" showInputMessage="1" showErrorMessage="1">
          <x14:formula1>
            <xm:f>入力規則等!$AG$2:$AG$13</xm:f>
          </x14:formula1>
          <xm:sqref>AC125:AG134 AC138:AG147 AC151:AG160 AC164:AG174</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AO86:AP87 Q86:S87 AC86:AE87 E86:G87</xm:sqref>
        </x14:dataValidation>
        <x14:dataValidation type="list" allowBlank="1" showInputMessage="1" showErrorMessage="1">
          <x14:formula1>
            <xm:f>入力規則等!$U$48</xm:f>
          </x14:formula1>
          <xm:sqref>E88:F88</xm:sqref>
        </x14:dataValidation>
        <x14:dataValidation type="list" allowBlank="1" showInputMessage="1" showErrorMessage="1">
          <x14:formula1>
            <xm:f>入力規則等!$U$13:$U$35</xm:f>
          </x14:formula1>
          <xm:sqref>AJ2:AM2 E66:G66 AE88:AG88 G88:I88 AQ88:AS88 S88:U88</xm:sqref>
        </x14:dataValidation>
        <x14:dataValidation type="list" allowBlank="1" showInputMessage="1" showErrorMessage="1">
          <x14:formula1>
            <xm:f>入力規則等!$U$56:$U$58</xm:f>
          </x14:formula1>
          <xm:sqref>J88:K88 AT88:AU88 AH88:AI88 V88:W88</xm:sqref>
        </x14:dataValidation>
        <x14:dataValidation type="list" allowBlank="1" showInputMessage="1" showErrorMessage="1">
          <x14:formula1>
            <xm:f>入力規則等!$U$49</xm:f>
          </x14:formula1>
          <xm:sqref>C66:D66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2" hidden="1" customWidth="1"/>
    <col min="4" max="4" width="4" style="12" hidden="1" customWidth="1"/>
    <col min="5" max="5" width="4" style="12" customWidth="1"/>
    <col min="6" max="6" width="32.5" customWidth="1"/>
    <col min="7" max="7" width="10.125" style="15" customWidth="1"/>
    <col min="8" max="8" width="17" style="12" hidden="1" customWidth="1"/>
    <col min="9" max="9" width="4" style="12" hidden="1" customWidth="1"/>
    <col min="10" max="10" width="4" style="12" customWidth="1"/>
    <col min="11" max="11" width="15.375" customWidth="1"/>
    <col min="12" max="12" width="8.75"/>
    <col min="13" max="13" width="12" style="12" hidden="1" customWidth="1"/>
    <col min="14" max="14" width="4" style="12" hidden="1" customWidth="1"/>
    <col min="15" max="15" width="3.625" customWidth="1"/>
    <col min="16" max="16" width="8.375" customWidth="1"/>
    <col min="17" max="17" width="8.75" style="15" customWidth="1"/>
    <col min="18" max="18" width="9.5" style="12" hidden="1" customWidth="1"/>
    <col min="19" max="19" width="4" style="12" hidden="1" customWidth="1"/>
    <col min="20" max="20" width="8.75"/>
    <col min="21" max="21" width="9" style="27"/>
    <col min="22" max="22" width="3.375" style="27" customWidth="1"/>
    <col min="23" max="23" width="12.5" style="27" bestFit="1" customWidth="1"/>
    <col min="24" max="24" width="3.625" style="27" customWidth="1"/>
    <col min="25" max="25" width="12.5" style="32" bestFit="1" customWidth="1"/>
    <col min="26" max="26" width="12.125" style="27" customWidth="1"/>
    <col min="27" max="27" width="11.375" style="32" bestFit="1" customWidth="1"/>
    <col min="28" max="28" width="12.25" style="32" customWidth="1"/>
    <col min="29" max="29" width="24.125" style="32" bestFit="1" customWidth="1"/>
    <col min="30" max="30" width="3.75" style="32" customWidth="1"/>
    <col min="31" max="31" width="33.75" style="32" bestFit="1" customWidth="1"/>
    <col min="32" max="32" width="3" style="27" customWidth="1"/>
    <col min="33" max="33" width="30.625" style="27" customWidth="1"/>
    <col min="34" max="34" width="9" style="27"/>
    <col min="35" max="35" width="14.625" style="27" customWidth="1"/>
    <col min="36" max="41" width="9" style="27"/>
    <col min="42" max="42" width="13" style="27" customWidth="1"/>
    <col min="43" max="16384" width="9" style="27"/>
  </cols>
  <sheetData>
    <row r="1" spans="1:42" x14ac:dyDescent="0.15">
      <c r="A1" s="24" t="s">
        <v>75</v>
      </c>
      <c r="B1" s="24" t="s">
        <v>76</v>
      </c>
      <c r="F1" s="25" t="s">
        <v>4</v>
      </c>
      <c r="G1" s="25" t="s">
        <v>65</v>
      </c>
      <c r="K1" s="26" t="s">
        <v>93</v>
      </c>
      <c r="L1" s="24" t="s">
        <v>76</v>
      </c>
      <c r="O1" s="12"/>
      <c r="P1" s="25" t="s">
        <v>5</v>
      </c>
      <c r="Q1" s="25" t="s">
        <v>65</v>
      </c>
      <c r="T1" s="12"/>
      <c r="U1" s="28" t="s">
        <v>156</v>
      </c>
      <c r="W1" s="28" t="s">
        <v>155</v>
      </c>
      <c r="Y1" s="28" t="s">
        <v>73</v>
      </c>
      <c r="Z1" s="28" t="s">
        <v>385</v>
      </c>
      <c r="AA1" s="28" t="s">
        <v>74</v>
      </c>
      <c r="AB1" s="28" t="s">
        <v>386</v>
      </c>
      <c r="AC1" s="28" t="s">
        <v>31</v>
      </c>
      <c r="AD1" s="27"/>
      <c r="AE1" s="28" t="s">
        <v>43</v>
      </c>
      <c r="AF1" s="29"/>
      <c r="AG1" s="38" t="s">
        <v>169</v>
      </c>
      <c r="AI1" s="38" t="s">
        <v>171</v>
      </c>
      <c r="AK1" s="38" t="s">
        <v>175</v>
      </c>
      <c r="AM1" s="53"/>
      <c r="AN1" s="53"/>
      <c r="AP1" s="27" t="s">
        <v>214</v>
      </c>
    </row>
    <row r="2" spans="1:42" ht="13.5" customHeight="1" x14ac:dyDescent="0.15">
      <c r="A2" s="13" t="s">
        <v>77</v>
      </c>
      <c r="B2" s="14"/>
      <c r="C2" s="12" t="str">
        <f>IF(B2="","",A2)</f>
        <v/>
      </c>
      <c r="D2" s="12" t="str">
        <f>IF(C2="","",IF(D1&lt;&gt;"",CONCATENATE(D1,"、",C2),C2))</f>
        <v/>
      </c>
      <c r="F2" s="11" t="s">
        <v>64</v>
      </c>
      <c r="G2" s="16"/>
      <c r="H2" s="12" t="str">
        <f>IF(G2="","",F2)</f>
        <v/>
      </c>
      <c r="I2" s="12" t="str">
        <f>IF(H2="","",IF(I1&lt;&gt;"",CONCATENATE(I1,"、",H2),H2))</f>
        <v/>
      </c>
      <c r="K2" s="13" t="s">
        <v>94</v>
      </c>
      <c r="L2" s="14" t="s">
        <v>569</v>
      </c>
      <c r="M2" s="12" t="str">
        <f>IF(L2="","",K2)</f>
        <v>社会保障</v>
      </c>
      <c r="N2" s="12" t="str">
        <f>IF(M2="","",IF(N1&lt;&gt;"",CONCATENATE(N1,"、",M2),M2))</f>
        <v>社会保障</v>
      </c>
      <c r="O2" s="12"/>
      <c r="P2" s="11" t="s">
        <v>66</v>
      </c>
      <c r="Q2" s="16"/>
      <c r="R2" s="12" t="str">
        <f>IF(Q2="","",P2)</f>
        <v/>
      </c>
      <c r="S2" s="12" t="str">
        <f>IF(R2="","",IF(S1&lt;&gt;"",CONCATENATE(S1,"、",R2),R2))</f>
        <v/>
      </c>
      <c r="T2" s="12"/>
      <c r="U2" s="67">
        <v>21</v>
      </c>
      <c r="W2" s="31" t="s">
        <v>161</v>
      </c>
      <c r="Y2" s="31" t="s">
        <v>60</v>
      </c>
      <c r="Z2" s="31" t="s">
        <v>60</v>
      </c>
      <c r="AA2" s="60" t="s">
        <v>255</v>
      </c>
      <c r="AB2" s="60" t="s">
        <v>480</v>
      </c>
      <c r="AC2" s="61" t="s">
        <v>126</v>
      </c>
      <c r="AD2" s="27"/>
      <c r="AE2" s="33" t="s">
        <v>157</v>
      </c>
      <c r="AF2" s="29"/>
      <c r="AG2" s="39" t="s">
        <v>222</v>
      </c>
      <c r="AI2" s="38" t="s">
        <v>252</v>
      </c>
      <c r="AK2" s="38" t="s">
        <v>176</v>
      </c>
      <c r="AM2" s="53"/>
      <c r="AN2" s="53"/>
      <c r="AP2" s="39" t="s">
        <v>222</v>
      </c>
    </row>
    <row r="3" spans="1:42" ht="13.5" customHeight="1" x14ac:dyDescent="0.15">
      <c r="A3" s="13" t="s">
        <v>78</v>
      </c>
      <c r="B3" s="14"/>
      <c r="C3" s="12" t="str">
        <f t="shared" ref="C3:C11" si="0">IF(B3="","",A3)</f>
        <v/>
      </c>
      <c r="D3" s="12" t="str">
        <f>IF(C3="",D2,IF(D2&lt;&gt;"",CONCATENATE(D2,"、",C3),C3))</f>
        <v/>
      </c>
      <c r="F3" s="17" t="s">
        <v>103</v>
      </c>
      <c r="G3" s="16"/>
      <c r="H3" s="12" t="str">
        <f t="shared" ref="H3:H37" si="1">IF(G3="","",F3)</f>
        <v/>
      </c>
      <c r="I3" s="12" t="str">
        <f>IF(H3="",I2,IF(I2&lt;&gt;"",CONCATENATE(I2,"、",H3),H3))</f>
        <v/>
      </c>
      <c r="K3" s="13" t="s">
        <v>95</v>
      </c>
      <c r="L3" s="14"/>
      <c r="M3" s="12" t="str">
        <f t="shared" ref="M3:M11" si="2">IF(L3="","",K3)</f>
        <v/>
      </c>
      <c r="N3" s="12" t="str">
        <f>IF(M3="",N2,IF(N2&lt;&gt;"",CONCATENATE(N2,"、",M3),M3))</f>
        <v>社会保障</v>
      </c>
      <c r="O3" s="12"/>
      <c r="P3" s="11" t="s">
        <v>67</v>
      </c>
      <c r="Q3" s="16"/>
      <c r="R3" s="12" t="str">
        <f t="shared" ref="R3:R8" si="3">IF(Q3="","",P3)</f>
        <v/>
      </c>
      <c r="S3" s="12" t="str">
        <f t="shared" ref="S3:S8" si="4">IF(R3="",S2,IF(S2&lt;&gt;"",CONCATENATE(S2,"、",R3),R3))</f>
        <v/>
      </c>
      <c r="T3" s="12"/>
      <c r="U3" s="31" t="s">
        <v>511</v>
      </c>
      <c r="W3" s="31" t="s">
        <v>136</v>
      </c>
      <c r="Y3" s="31" t="s">
        <v>61</v>
      </c>
      <c r="Z3" s="31" t="s">
        <v>387</v>
      </c>
      <c r="AA3" s="60" t="s">
        <v>353</v>
      </c>
      <c r="AB3" s="60" t="s">
        <v>481</v>
      </c>
      <c r="AC3" s="61" t="s">
        <v>127</v>
      </c>
      <c r="AD3" s="27"/>
      <c r="AE3" s="33" t="s">
        <v>158</v>
      </c>
      <c r="AF3" s="29"/>
      <c r="AG3" s="39" t="s">
        <v>223</v>
      </c>
      <c r="AI3" s="38" t="s">
        <v>170</v>
      </c>
      <c r="AK3" s="38" t="str">
        <f>CHAR(CODE(AK2)+1)</f>
        <v>B</v>
      </c>
      <c r="AM3" s="53"/>
      <c r="AN3" s="53"/>
      <c r="AP3" s="39" t="s">
        <v>223</v>
      </c>
    </row>
    <row r="4" spans="1:42" ht="13.5" customHeight="1" x14ac:dyDescent="0.15">
      <c r="A4" s="13" t="s">
        <v>79</v>
      </c>
      <c r="B4" s="14"/>
      <c r="C4" s="12" t="str">
        <f t="shared" si="0"/>
        <v/>
      </c>
      <c r="D4" s="12" t="str">
        <f>IF(C4="",D3,IF(D3&lt;&gt;"",CONCATENATE(D3,"、",C4),C4))</f>
        <v/>
      </c>
      <c r="F4" s="17" t="s">
        <v>104</v>
      </c>
      <c r="G4" s="16"/>
      <c r="H4" s="12" t="str">
        <f t="shared" si="1"/>
        <v/>
      </c>
      <c r="I4" s="12" t="str">
        <f t="shared" ref="I4:I37" si="5">IF(H4="",I3,IF(I3&lt;&gt;"",CONCATENATE(I3,"、",H4),H4))</f>
        <v/>
      </c>
      <c r="K4" s="13" t="s">
        <v>96</v>
      </c>
      <c r="L4" s="14"/>
      <c r="M4" s="12" t="str">
        <f t="shared" si="2"/>
        <v/>
      </c>
      <c r="N4" s="12" t="str">
        <f t="shared" ref="N4:N11" si="6">IF(M4="",N3,IF(N3&lt;&gt;"",CONCATENATE(N3,"、",M4),M4))</f>
        <v>社会保障</v>
      </c>
      <c r="O4" s="12"/>
      <c r="P4" s="11" t="s">
        <v>68</v>
      </c>
      <c r="Q4" s="16" t="s">
        <v>569</v>
      </c>
      <c r="R4" s="12" t="str">
        <f t="shared" si="3"/>
        <v>補助</v>
      </c>
      <c r="S4" s="12" t="str">
        <f t="shared" si="4"/>
        <v>補助</v>
      </c>
      <c r="T4" s="12"/>
      <c r="U4" s="31" t="s">
        <v>563</v>
      </c>
      <c r="W4" s="31" t="s">
        <v>137</v>
      </c>
      <c r="Y4" s="31" t="s">
        <v>260</v>
      </c>
      <c r="Z4" s="31" t="s">
        <v>388</v>
      </c>
      <c r="AA4" s="60" t="s">
        <v>354</v>
      </c>
      <c r="AB4" s="60" t="s">
        <v>482</v>
      </c>
      <c r="AC4" s="60" t="s">
        <v>128</v>
      </c>
      <c r="AD4" s="27"/>
      <c r="AE4" s="33" t="s">
        <v>159</v>
      </c>
      <c r="AF4" s="29"/>
      <c r="AG4" s="39" t="s">
        <v>224</v>
      </c>
      <c r="AI4" s="38" t="s">
        <v>172</v>
      </c>
      <c r="AK4" s="38" t="str">
        <f t="shared" ref="AK4:AK49" si="7">CHAR(CODE(AK3)+1)</f>
        <v>C</v>
      </c>
      <c r="AM4" s="53"/>
      <c r="AN4" s="53"/>
      <c r="AP4" s="39" t="s">
        <v>224</v>
      </c>
    </row>
    <row r="5" spans="1:42" ht="13.5" customHeight="1" x14ac:dyDescent="0.15">
      <c r="A5" s="13" t="s">
        <v>80</v>
      </c>
      <c r="B5" s="14"/>
      <c r="C5" s="12" t="str">
        <f t="shared" si="0"/>
        <v/>
      </c>
      <c r="D5" s="12" t="str">
        <f>IF(C5="",D4,IF(D4&lt;&gt;"",CONCATENATE(D4,"、",C5),C5))</f>
        <v/>
      </c>
      <c r="F5" s="17" t="s">
        <v>105</v>
      </c>
      <c r="G5" s="16"/>
      <c r="H5" s="12" t="str">
        <f t="shared" si="1"/>
        <v/>
      </c>
      <c r="I5" s="12" t="str">
        <f t="shared" si="5"/>
        <v/>
      </c>
      <c r="K5" s="13" t="s">
        <v>97</v>
      </c>
      <c r="L5" s="14"/>
      <c r="M5" s="12" t="str">
        <f t="shared" si="2"/>
        <v/>
      </c>
      <c r="N5" s="12" t="str">
        <f t="shared" si="6"/>
        <v>社会保障</v>
      </c>
      <c r="O5" s="12"/>
      <c r="P5" s="11" t="s">
        <v>69</v>
      </c>
      <c r="Q5" s="16" t="s">
        <v>569</v>
      </c>
      <c r="R5" s="12" t="str">
        <f t="shared" si="3"/>
        <v>負担</v>
      </c>
      <c r="S5" s="12" t="str">
        <f t="shared" si="4"/>
        <v>補助、負担</v>
      </c>
      <c r="T5" s="12"/>
      <c r="W5" s="31" t="s">
        <v>535</v>
      </c>
      <c r="Y5" s="31" t="s">
        <v>261</v>
      </c>
      <c r="Z5" s="31" t="s">
        <v>389</v>
      </c>
      <c r="AA5" s="60" t="s">
        <v>355</v>
      </c>
      <c r="AB5" s="60" t="s">
        <v>483</v>
      </c>
      <c r="AC5" s="60" t="s">
        <v>160</v>
      </c>
      <c r="AD5" s="30"/>
      <c r="AE5" s="33" t="s">
        <v>234</v>
      </c>
      <c r="AF5" s="29"/>
      <c r="AG5" s="39" t="s">
        <v>225</v>
      </c>
      <c r="AI5" s="38" t="s">
        <v>258</v>
      </c>
      <c r="AK5" s="38" t="str">
        <f t="shared" si="7"/>
        <v>D</v>
      </c>
      <c r="AP5" s="39" t="s">
        <v>225</v>
      </c>
    </row>
    <row r="6" spans="1:42" ht="13.5" customHeight="1" x14ac:dyDescent="0.15">
      <c r="A6" s="13" t="s">
        <v>81</v>
      </c>
      <c r="B6" s="14"/>
      <c r="C6" s="12" t="str">
        <f t="shared" si="0"/>
        <v/>
      </c>
      <c r="D6" s="12" t="str">
        <f t="shared" ref="D6:D21" si="8">IF(C6="",D5,IF(D5&lt;&gt;"",CONCATENATE(D5,"、",C6),C6))</f>
        <v/>
      </c>
      <c r="F6" s="17" t="s">
        <v>106</v>
      </c>
      <c r="G6" s="16"/>
      <c r="H6" s="12" t="str">
        <f t="shared" si="1"/>
        <v/>
      </c>
      <c r="I6" s="12" t="str">
        <f t="shared" si="5"/>
        <v/>
      </c>
      <c r="K6" s="13" t="s">
        <v>98</v>
      </c>
      <c r="L6" s="14"/>
      <c r="M6" s="12" t="str">
        <f t="shared" si="2"/>
        <v/>
      </c>
      <c r="N6" s="12" t="str">
        <f t="shared" si="6"/>
        <v>社会保障</v>
      </c>
      <c r="O6" s="12"/>
      <c r="P6" s="11" t="s">
        <v>70</v>
      </c>
      <c r="Q6" s="16"/>
      <c r="R6" s="12" t="str">
        <f t="shared" si="3"/>
        <v/>
      </c>
      <c r="S6" s="12" t="str">
        <f t="shared" si="4"/>
        <v>補助、負担</v>
      </c>
      <c r="T6" s="12"/>
      <c r="U6" s="31" t="s">
        <v>236</v>
      </c>
      <c r="W6" s="31" t="s">
        <v>537</v>
      </c>
      <c r="Y6" s="31" t="s">
        <v>262</v>
      </c>
      <c r="Z6" s="31" t="s">
        <v>390</v>
      </c>
      <c r="AA6" s="60" t="s">
        <v>356</v>
      </c>
      <c r="AB6" s="60" t="s">
        <v>484</v>
      </c>
      <c r="AC6" s="60" t="s">
        <v>129</v>
      </c>
      <c r="AD6" s="30"/>
      <c r="AE6" s="33" t="s">
        <v>232</v>
      </c>
      <c r="AF6" s="29"/>
      <c r="AG6" s="39" t="s">
        <v>226</v>
      </c>
      <c r="AI6" s="38" t="s">
        <v>259</v>
      </c>
      <c r="AK6" s="38" t="str">
        <f>CHAR(CODE(AK5)+1)</f>
        <v>E</v>
      </c>
      <c r="AP6" s="39" t="s">
        <v>226</v>
      </c>
    </row>
    <row r="7" spans="1:42" ht="13.5" customHeight="1" x14ac:dyDescent="0.15">
      <c r="A7" s="13" t="s">
        <v>82</v>
      </c>
      <c r="B7" s="14"/>
      <c r="C7" s="12" t="str">
        <f t="shared" si="0"/>
        <v/>
      </c>
      <c r="D7" s="12" t="str">
        <f t="shared" si="8"/>
        <v/>
      </c>
      <c r="F7" s="17" t="s">
        <v>183</v>
      </c>
      <c r="G7" s="16"/>
      <c r="H7" s="12" t="str">
        <f t="shared" si="1"/>
        <v/>
      </c>
      <c r="I7" s="12" t="str">
        <f t="shared" si="5"/>
        <v/>
      </c>
      <c r="K7" s="13" t="s">
        <v>99</v>
      </c>
      <c r="L7" s="14"/>
      <c r="M7" s="12" t="str">
        <f t="shared" si="2"/>
        <v/>
      </c>
      <c r="N7" s="12" t="str">
        <f t="shared" si="6"/>
        <v>社会保障</v>
      </c>
      <c r="O7" s="12"/>
      <c r="P7" s="11" t="s">
        <v>71</v>
      </c>
      <c r="Q7" s="16"/>
      <c r="R7" s="12" t="str">
        <f t="shared" si="3"/>
        <v/>
      </c>
      <c r="S7" s="12" t="str">
        <f t="shared" si="4"/>
        <v>補助、負担</v>
      </c>
      <c r="T7" s="12"/>
      <c r="U7" s="31"/>
      <c r="W7" s="31" t="s">
        <v>138</v>
      </c>
      <c r="Y7" s="31" t="s">
        <v>263</v>
      </c>
      <c r="Z7" s="31" t="s">
        <v>391</v>
      </c>
      <c r="AA7" s="60" t="s">
        <v>357</v>
      </c>
      <c r="AB7" s="60" t="s">
        <v>485</v>
      </c>
      <c r="AC7" s="30"/>
      <c r="AD7" s="30"/>
      <c r="AE7" s="31" t="s">
        <v>129</v>
      </c>
      <c r="AF7" s="29"/>
      <c r="AG7" s="39" t="s">
        <v>227</v>
      </c>
      <c r="AH7" s="56"/>
      <c r="AI7" s="39" t="s">
        <v>248</v>
      </c>
      <c r="AK7" s="38" t="str">
        <f>CHAR(CODE(AK6)+1)</f>
        <v>F</v>
      </c>
      <c r="AP7" s="39" t="s">
        <v>227</v>
      </c>
    </row>
    <row r="8" spans="1:42" ht="13.5" customHeight="1" x14ac:dyDescent="0.15">
      <c r="A8" s="13" t="s">
        <v>83</v>
      </c>
      <c r="B8" s="14"/>
      <c r="C8" s="12" t="str">
        <f t="shared" si="0"/>
        <v/>
      </c>
      <c r="D8" s="12" t="str">
        <f t="shared" si="8"/>
        <v/>
      </c>
      <c r="F8" s="17" t="s">
        <v>107</v>
      </c>
      <c r="G8" s="16"/>
      <c r="H8" s="12" t="str">
        <f t="shared" si="1"/>
        <v/>
      </c>
      <c r="I8" s="12" t="str">
        <f t="shared" si="5"/>
        <v/>
      </c>
      <c r="K8" s="13" t="s">
        <v>100</v>
      </c>
      <c r="L8" s="14"/>
      <c r="M8" s="12" t="str">
        <f t="shared" si="2"/>
        <v/>
      </c>
      <c r="N8" s="12" t="str">
        <f t="shared" si="6"/>
        <v>社会保障</v>
      </c>
      <c r="O8" s="12"/>
      <c r="P8" s="11" t="s">
        <v>72</v>
      </c>
      <c r="Q8" s="16"/>
      <c r="R8" s="12" t="str">
        <f t="shared" si="3"/>
        <v/>
      </c>
      <c r="S8" s="12" t="str">
        <f t="shared" si="4"/>
        <v>補助、負担</v>
      </c>
      <c r="T8" s="12"/>
      <c r="U8" s="31" t="s">
        <v>256</v>
      </c>
      <c r="W8" s="31" t="s">
        <v>139</v>
      </c>
      <c r="Y8" s="31" t="s">
        <v>264</v>
      </c>
      <c r="Z8" s="31" t="s">
        <v>392</v>
      </c>
      <c r="AA8" s="60" t="s">
        <v>358</v>
      </c>
      <c r="AB8" s="60" t="s">
        <v>486</v>
      </c>
      <c r="AC8" s="30"/>
      <c r="AD8" s="30"/>
      <c r="AE8" s="30"/>
      <c r="AF8" s="29"/>
      <c r="AG8" s="39" t="s">
        <v>228</v>
      </c>
      <c r="AI8" s="38" t="s">
        <v>249</v>
      </c>
      <c r="AK8" s="38" t="str">
        <f t="shared" si="7"/>
        <v>G</v>
      </c>
      <c r="AP8" s="39" t="s">
        <v>228</v>
      </c>
    </row>
    <row r="9" spans="1:42" ht="13.5" customHeight="1" x14ac:dyDescent="0.15">
      <c r="A9" s="13" t="s">
        <v>84</v>
      </c>
      <c r="B9" s="14"/>
      <c r="C9" s="12" t="str">
        <f t="shared" si="0"/>
        <v/>
      </c>
      <c r="D9" s="12" t="str">
        <f t="shared" si="8"/>
        <v/>
      </c>
      <c r="F9" s="17" t="s">
        <v>184</v>
      </c>
      <c r="G9" s="16"/>
      <c r="H9" s="12" t="str">
        <f t="shared" si="1"/>
        <v/>
      </c>
      <c r="I9" s="12" t="str">
        <f t="shared" si="5"/>
        <v/>
      </c>
      <c r="K9" s="13" t="s">
        <v>101</v>
      </c>
      <c r="L9" s="14"/>
      <c r="M9" s="12" t="str">
        <f t="shared" si="2"/>
        <v/>
      </c>
      <c r="N9" s="12" t="str">
        <f t="shared" si="6"/>
        <v>社会保障</v>
      </c>
      <c r="O9" s="12"/>
      <c r="P9" s="12"/>
      <c r="Q9" s="18"/>
      <c r="T9" s="12"/>
      <c r="U9" s="31" t="s">
        <v>257</v>
      </c>
      <c r="W9" s="31" t="s">
        <v>140</v>
      </c>
      <c r="Y9" s="31" t="s">
        <v>265</v>
      </c>
      <c r="Z9" s="31" t="s">
        <v>393</v>
      </c>
      <c r="AA9" s="60" t="s">
        <v>359</v>
      </c>
      <c r="AB9" s="60" t="s">
        <v>487</v>
      </c>
      <c r="AC9" s="30"/>
      <c r="AD9" s="30"/>
      <c r="AE9" s="30"/>
      <c r="AF9" s="29"/>
      <c r="AG9" s="39" t="s">
        <v>229</v>
      </c>
      <c r="AI9" s="52"/>
      <c r="AK9" s="38" t="str">
        <f t="shared" si="7"/>
        <v>H</v>
      </c>
      <c r="AP9" s="39" t="s">
        <v>229</v>
      </c>
    </row>
    <row r="10" spans="1:42" ht="13.5" customHeight="1" x14ac:dyDescent="0.15">
      <c r="A10" s="13" t="s">
        <v>202</v>
      </c>
      <c r="B10" s="14"/>
      <c r="C10" s="12" t="str">
        <f t="shared" si="0"/>
        <v/>
      </c>
      <c r="D10" s="12" t="str">
        <f t="shared" si="8"/>
        <v/>
      </c>
      <c r="F10" s="17" t="s">
        <v>108</v>
      </c>
      <c r="G10" s="16"/>
      <c r="H10" s="12" t="str">
        <f t="shared" si="1"/>
        <v/>
      </c>
      <c r="I10" s="12" t="str">
        <f t="shared" si="5"/>
        <v/>
      </c>
      <c r="K10" s="13" t="s">
        <v>203</v>
      </c>
      <c r="L10" s="14"/>
      <c r="M10" s="12" t="str">
        <f t="shared" si="2"/>
        <v/>
      </c>
      <c r="N10" s="12" t="str">
        <f t="shared" si="6"/>
        <v>社会保障</v>
      </c>
      <c r="O10" s="12"/>
      <c r="P10" s="12" t="str">
        <f>S8</f>
        <v>補助、負担</v>
      </c>
      <c r="Q10" s="18"/>
      <c r="T10" s="12"/>
      <c r="W10" s="31" t="s">
        <v>141</v>
      </c>
      <c r="Y10" s="31" t="s">
        <v>266</v>
      </c>
      <c r="Z10" s="31" t="s">
        <v>394</v>
      </c>
      <c r="AA10" s="60" t="s">
        <v>360</v>
      </c>
      <c r="AB10" s="60" t="s">
        <v>488</v>
      </c>
      <c r="AC10" s="30"/>
      <c r="AD10" s="30"/>
      <c r="AE10" s="30"/>
      <c r="AF10" s="29"/>
      <c r="AG10" s="39" t="s">
        <v>217</v>
      </c>
      <c r="AK10" s="38" t="str">
        <f t="shared" si="7"/>
        <v>I</v>
      </c>
      <c r="AP10" s="38" t="s">
        <v>215</v>
      </c>
    </row>
    <row r="11" spans="1:42" ht="13.5" customHeight="1" x14ac:dyDescent="0.15">
      <c r="A11" s="13" t="s">
        <v>85</v>
      </c>
      <c r="B11" s="14" t="s">
        <v>569</v>
      </c>
      <c r="C11" s="12" t="str">
        <f t="shared" si="0"/>
        <v>子ども・若者育成支援</v>
      </c>
      <c r="D11" s="12" t="str">
        <f t="shared" si="8"/>
        <v>子ども・若者育成支援</v>
      </c>
      <c r="F11" s="17" t="s">
        <v>109</v>
      </c>
      <c r="G11" s="16"/>
      <c r="H11" s="12" t="str">
        <f t="shared" si="1"/>
        <v/>
      </c>
      <c r="I11" s="12" t="str">
        <f t="shared" si="5"/>
        <v/>
      </c>
      <c r="K11" s="13" t="s">
        <v>102</v>
      </c>
      <c r="L11" s="14"/>
      <c r="M11" s="12" t="str">
        <f t="shared" si="2"/>
        <v/>
      </c>
      <c r="N11" s="12" t="str">
        <f t="shared" si="6"/>
        <v>社会保障</v>
      </c>
      <c r="O11" s="12"/>
      <c r="P11" s="12"/>
      <c r="Q11" s="18"/>
      <c r="T11" s="12"/>
      <c r="W11" s="31" t="s">
        <v>560</v>
      </c>
      <c r="Y11" s="31" t="s">
        <v>267</v>
      </c>
      <c r="Z11" s="31" t="s">
        <v>395</v>
      </c>
      <c r="AA11" s="60" t="s">
        <v>361</v>
      </c>
      <c r="AB11" s="60" t="s">
        <v>489</v>
      </c>
      <c r="AC11" s="30"/>
      <c r="AD11" s="30"/>
      <c r="AE11" s="30"/>
      <c r="AF11" s="29"/>
      <c r="AG11" s="38" t="s">
        <v>220</v>
      </c>
      <c r="AK11" s="38" t="str">
        <f t="shared" si="7"/>
        <v>J</v>
      </c>
    </row>
    <row r="12" spans="1:42" ht="13.5" customHeight="1" x14ac:dyDescent="0.15">
      <c r="A12" s="13" t="s">
        <v>86</v>
      </c>
      <c r="B12" s="14"/>
      <c r="C12" s="12" t="str">
        <f t="shared" ref="C12:C23" si="9">IF(B12="","",A12)</f>
        <v/>
      </c>
      <c r="D12" s="12" t="str">
        <f t="shared" si="8"/>
        <v>子ども・若者育成支援</v>
      </c>
      <c r="F12" s="17" t="s">
        <v>110</v>
      </c>
      <c r="G12" s="16"/>
      <c r="H12" s="12" t="str">
        <f t="shared" si="1"/>
        <v/>
      </c>
      <c r="I12" s="12" t="str">
        <f t="shared" si="5"/>
        <v/>
      </c>
      <c r="K12" s="12"/>
      <c r="L12" s="12"/>
      <c r="O12" s="12"/>
      <c r="P12" s="12"/>
      <c r="Q12" s="18"/>
      <c r="T12" s="12"/>
      <c r="U12" s="28" t="s">
        <v>512</v>
      </c>
      <c r="W12" s="31" t="s">
        <v>142</v>
      </c>
      <c r="Y12" s="31" t="s">
        <v>268</v>
      </c>
      <c r="Z12" s="31" t="s">
        <v>396</v>
      </c>
      <c r="AA12" s="60" t="s">
        <v>362</v>
      </c>
      <c r="AB12" s="60" t="s">
        <v>490</v>
      </c>
      <c r="AC12" s="30"/>
      <c r="AD12" s="30"/>
      <c r="AE12" s="30"/>
      <c r="AF12" s="29"/>
      <c r="AG12" s="38" t="s">
        <v>218</v>
      </c>
      <c r="AK12" s="38" t="str">
        <f t="shared" si="7"/>
        <v>K</v>
      </c>
    </row>
    <row r="13" spans="1:42" ht="13.5" customHeight="1" x14ac:dyDescent="0.15">
      <c r="A13" s="13" t="s">
        <v>87</v>
      </c>
      <c r="B13" s="14" t="s">
        <v>569</v>
      </c>
      <c r="C13" s="12" t="str">
        <f t="shared" si="9"/>
        <v>少子化社会対策</v>
      </c>
      <c r="D13" s="12" t="str">
        <f t="shared" si="8"/>
        <v>子ども・若者育成支援、少子化社会対策</v>
      </c>
      <c r="F13" s="17" t="s">
        <v>111</v>
      </c>
      <c r="G13" s="16"/>
      <c r="H13" s="12" t="str">
        <f t="shared" si="1"/>
        <v/>
      </c>
      <c r="I13" s="12" t="str">
        <f t="shared" si="5"/>
        <v/>
      </c>
      <c r="K13" s="12" t="str">
        <f>N11</f>
        <v>社会保障</v>
      </c>
      <c r="L13" s="12"/>
      <c r="O13" s="12"/>
      <c r="P13" s="12"/>
      <c r="Q13" s="18"/>
      <c r="T13" s="12"/>
      <c r="U13" s="31" t="s">
        <v>161</v>
      </c>
      <c r="W13" s="31" t="s">
        <v>143</v>
      </c>
      <c r="Y13" s="31" t="s">
        <v>269</v>
      </c>
      <c r="Z13" s="31" t="s">
        <v>397</v>
      </c>
      <c r="AA13" s="60" t="s">
        <v>363</v>
      </c>
      <c r="AB13" s="60" t="s">
        <v>491</v>
      </c>
      <c r="AC13" s="30"/>
      <c r="AD13" s="30"/>
      <c r="AE13" s="30"/>
      <c r="AF13" s="29"/>
      <c r="AG13" s="38" t="s">
        <v>219</v>
      </c>
      <c r="AK13" s="38" t="str">
        <f t="shared" si="7"/>
        <v>L</v>
      </c>
    </row>
    <row r="14" spans="1:42" ht="13.5" customHeight="1" x14ac:dyDescent="0.15">
      <c r="A14" s="13" t="s">
        <v>88</v>
      </c>
      <c r="B14" s="14"/>
      <c r="C14" s="12" t="str">
        <f t="shared" si="9"/>
        <v/>
      </c>
      <c r="D14" s="12" t="str">
        <f t="shared" si="8"/>
        <v>子ども・若者育成支援、少子化社会対策</v>
      </c>
      <c r="F14" s="17" t="s">
        <v>112</v>
      </c>
      <c r="G14" s="16"/>
      <c r="H14" s="12" t="str">
        <f t="shared" si="1"/>
        <v/>
      </c>
      <c r="I14" s="12" t="str">
        <f t="shared" si="5"/>
        <v/>
      </c>
      <c r="K14" s="12"/>
      <c r="L14" s="12"/>
      <c r="O14" s="12"/>
      <c r="P14" s="12"/>
      <c r="Q14" s="18"/>
      <c r="T14" s="12"/>
      <c r="U14" s="31" t="s">
        <v>513</v>
      </c>
      <c r="W14" s="31" t="s">
        <v>144</v>
      </c>
      <c r="Y14" s="31" t="s">
        <v>270</v>
      </c>
      <c r="Z14" s="31" t="s">
        <v>398</v>
      </c>
      <c r="AA14" s="60" t="s">
        <v>364</v>
      </c>
      <c r="AB14" s="60" t="s">
        <v>492</v>
      </c>
      <c r="AC14" s="30"/>
      <c r="AD14" s="30"/>
      <c r="AE14" s="30"/>
      <c r="AF14" s="29"/>
      <c r="AG14" s="52"/>
      <c r="AK14" s="38" t="str">
        <f t="shared" si="7"/>
        <v>M</v>
      </c>
    </row>
    <row r="15" spans="1:42" ht="13.5" customHeight="1" x14ac:dyDescent="0.15">
      <c r="A15" s="13" t="s">
        <v>89</v>
      </c>
      <c r="B15" s="14" t="s">
        <v>569</v>
      </c>
      <c r="C15" s="12" t="str">
        <f t="shared" si="9"/>
        <v>男女共同参画</v>
      </c>
      <c r="D15" s="12" t="str">
        <f t="shared" si="8"/>
        <v>子ども・若者育成支援、少子化社会対策、男女共同参画</v>
      </c>
      <c r="F15" s="17" t="s">
        <v>113</v>
      </c>
      <c r="G15" s="16"/>
      <c r="H15" s="12" t="str">
        <f t="shared" si="1"/>
        <v/>
      </c>
      <c r="I15" s="12" t="str">
        <f t="shared" si="5"/>
        <v/>
      </c>
      <c r="K15" s="12"/>
      <c r="L15" s="12"/>
      <c r="O15" s="12"/>
      <c r="P15" s="12"/>
      <c r="Q15" s="18"/>
      <c r="T15" s="12"/>
      <c r="U15" s="31" t="s">
        <v>514</v>
      </c>
      <c r="W15" s="31" t="s">
        <v>145</v>
      </c>
      <c r="Y15" s="31" t="s">
        <v>271</v>
      </c>
      <c r="Z15" s="31" t="s">
        <v>399</v>
      </c>
      <c r="AA15" s="60" t="s">
        <v>365</v>
      </c>
      <c r="AB15" s="60" t="s">
        <v>493</v>
      </c>
      <c r="AC15" s="30"/>
      <c r="AD15" s="30"/>
      <c r="AE15" s="30"/>
      <c r="AF15" s="29"/>
      <c r="AG15" s="53"/>
      <c r="AK15" s="38" t="str">
        <f t="shared" si="7"/>
        <v>N</v>
      </c>
    </row>
    <row r="16" spans="1:42" ht="13.5" customHeight="1" x14ac:dyDescent="0.15">
      <c r="A16" s="13" t="s">
        <v>90</v>
      </c>
      <c r="B16" s="14"/>
      <c r="C16" s="12" t="str">
        <f t="shared" si="9"/>
        <v/>
      </c>
      <c r="D16" s="12" t="str">
        <f t="shared" si="8"/>
        <v>子ども・若者育成支援、少子化社会対策、男女共同参画</v>
      </c>
      <c r="F16" s="17" t="s">
        <v>114</v>
      </c>
      <c r="G16" s="16"/>
      <c r="H16" s="12" t="str">
        <f t="shared" si="1"/>
        <v/>
      </c>
      <c r="I16" s="12" t="str">
        <f t="shared" si="5"/>
        <v/>
      </c>
      <c r="K16" s="12"/>
      <c r="L16" s="12"/>
      <c r="O16" s="12"/>
      <c r="P16" s="12"/>
      <c r="Q16" s="18"/>
      <c r="T16" s="12"/>
      <c r="U16" s="31" t="s">
        <v>515</v>
      </c>
      <c r="W16" s="31" t="s">
        <v>146</v>
      </c>
      <c r="Y16" s="31" t="s">
        <v>272</v>
      </c>
      <c r="Z16" s="31" t="s">
        <v>400</v>
      </c>
      <c r="AA16" s="60" t="s">
        <v>366</v>
      </c>
      <c r="AB16" s="60" t="s">
        <v>494</v>
      </c>
      <c r="AC16" s="30"/>
      <c r="AD16" s="30"/>
      <c r="AE16" s="30"/>
      <c r="AF16" s="29"/>
      <c r="AG16" s="53"/>
      <c r="AK16" s="38" t="str">
        <f t="shared" si="7"/>
        <v>O</v>
      </c>
    </row>
    <row r="17" spans="1:37" ht="13.5" customHeight="1" x14ac:dyDescent="0.15">
      <c r="A17" s="13" t="s">
        <v>91</v>
      </c>
      <c r="B17" s="14"/>
      <c r="C17" s="12" t="str">
        <f t="shared" si="9"/>
        <v/>
      </c>
      <c r="D17" s="12" t="str">
        <f t="shared" si="8"/>
        <v>子ども・若者育成支援、少子化社会対策、男女共同参画</v>
      </c>
      <c r="F17" s="17" t="s">
        <v>115</v>
      </c>
      <c r="G17" s="16"/>
      <c r="H17" s="12" t="str">
        <f t="shared" si="1"/>
        <v/>
      </c>
      <c r="I17" s="12" t="str">
        <f t="shared" si="5"/>
        <v/>
      </c>
      <c r="K17" s="12"/>
      <c r="L17" s="12"/>
      <c r="O17" s="12"/>
      <c r="P17" s="12"/>
      <c r="Q17" s="18"/>
      <c r="T17" s="12"/>
      <c r="U17" s="31" t="s">
        <v>533</v>
      </c>
      <c r="W17" s="31" t="s">
        <v>147</v>
      </c>
      <c r="Y17" s="31" t="s">
        <v>273</v>
      </c>
      <c r="Z17" s="31" t="s">
        <v>401</v>
      </c>
      <c r="AA17" s="60" t="s">
        <v>367</v>
      </c>
      <c r="AB17" s="60" t="s">
        <v>495</v>
      </c>
      <c r="AC17" s="30"/>
      <c r="AD17" s="30"/>
      <c r="AE17" s="30"/>
      <c r="AF17" s="29"/>
      <c r="AG17" s="53"/>
      <c r="AK17" s="38" t="str">
        <f t="shared" si="7"/>
        <v>P</v>
      </c>
    </row>
    <row r="18" spans="1:37" ht="13.5" customHeight="1" x14ac:dyDescent="0.15">
      <c r="A18" s="13" t="s">
        <v>92</v>
      </c>
      <c r="B18" s="14"/>
      <c r="C18" s="12" t="str">
        <f t="shared" si="9"/>
        <v/>
      </c>
      <c r="D18" s="12" t="str">
        <f t="shared" si="8"/>
        <v>子ども・若者育成支援、少子化社会対策、男女共同参画</v>
      </c>
      <c r="F18" s="17" t="s">
        <v>116</v>
      </c>
      <c r="G18" s="16"/>
      <c r="H18" s="12" t="str">
        <f t="shared" si="1"/>
        <v/>
      </c>
      <c r="I18" s="12" t="str">
        <f t="shared" si="5"/>
        <v/>
      </c>
      <c r="K18" s="12"/>
      <c r="L18" s="12"/>
      <c r="O18" s="12"/>
      <c r="P18" s="12"/>
      <c r="Q18" s="18"/>
      <c r="T18" s="12"/>
      <c r="U18" s="31" t="s">
        <v>516</v>
      </c>
      <c r="W18" s="31" t="s">
        <v>148</v>
      </c>
      <c r="Y18" s="31" t="s">
        <v>274</v>
      </c>
      <c r="Z18" s="31" t="s">
        <v>402</v>
      </c>
      <c r="AA18" s="60" t="s">
        <v>368</v>
      </c>
      <c r="AB18" s="60" t="s">
        <v>496</v>
      </c>
      <c r="AC18" s="30"/>
      <c r="AD18" s="30"/>
      <c r="AE18" s="30"/>
      <c r="AF18" s="29"/>
      <c r="AK18" s="38" t="str">
        <f t="shared" si="7"/>
        <v>Q</v>
      </c>
    </row>
    <row r="19" spans="1:37" ht="13.5" customHeight="1" x14ac:dyDescent="0.15">
      <c r="A19" s="13" t="s">
        <v>194</v>
      </c>
      <c r="B19" s="14"/>
      <c r="C19" s="12" t="str">
        <f t="shared" si="9"/>
        <v/>
      </c>
      <c r="D19" s="12" t="str">
        <f t="shared" si="8"/>
        <v>子ども・若者育成支援、少子化社会対策、男女共同参画</v>
      </c>
      <c r="F19" s="17" t="s">
        <v>117</v>
      </c>
      <c r="G19" s="16"/>
      <c r="H19" s="12" t="str">
        <f t="shared" si="1"/>
        <v/>
      </c>
      <c r="I19" s="12" t="str">
        <f t="shared" si="5"/>
        <v/>
      </c>
      <c r="K19" s="12"/>
      <c r="L19" s="12"/>
      <c r="O19" s="12"/>
      <c r="P19" s="12"/>
      <c r="Q19" s="18"/>
      <c r="T19" s="12"/>
      <c r="U19" s="31" t="s">
        <v>517</v>
      </c>
      <c r="W19" s="31" t="s">
        <v>149</v>
      </c>
      <c r="Y19" s="31" t="s">
        <v>275</v>
      </c>
      <c r="Z19" s="31" t="s">
        <v>403</v>
      </c>
      <c r="AA19" s="60" t="s">
        <v>369</v>
      </c>
      <c r="AB19" s="60" t="s">
        <v>497</v>
      </c>
      <c r="AC19" s="30"/>
      <c r="AD19" s="30"/>
      <c r="AE19" s="30"/>
      <c r="AF19" s="29"/>
      <c r="AK19" s="38" t="str">
        <f t="shared" si="7"/>
        <v>R</v>
      </c>
    </row>
    <row r="20" spans="1:37" ht="13.5" customHeight="1" x14ac:dyDescent="0.15">
      <c r="A20" s="13" t="s">
        <v>195</v>
      </c>
      <c r="B20" s="14"/>
      <c r="C20" s="12" t="str">
        <f t="shared" si="9"/>
        <v/>
      </c>
      <c r="D20" s="12" t="str">
        <f t="shared" si="8"/>
        <v>子ども・若者育成支援、少子化社会対策、男女共同参画</v>
      </c>
      <c r="F20" s="17" t="s">
        <v>193</v>
      </c>
      <c r="G20" s="16" t="s">
        <v>569</v>
      </c>
      <c r="H20" s="12" t="str">
        <f t="shared" si="1"/>
        <v>年金特別会計子ども・子育て支援勘定</v>
      </c>
      <c r="I20" s="12" t="str">
        <f t="shared" si="5"/>
        <v>年金特別会計子ども・子育て支援勘定</v>
      </c>
      <c r="K20" s="12"/>
      <c r="L20" s="12"/>
      <c r="O20" s="12"/>
      <c r="P20" s="12"/>
      <c r="Q20" s="18"/>
      <c r="T20" s="12"/>
      <c r="U20" s="31" t="s">
        <v>518</v>
      </c>
      <c r="W20" s="31" t="s">
        <v>150</v>
      </c>
      <c r="Y20" s="31" t="s">
        <v>276</v>
      </c>
      <c r="Z20" s="31" t="s">
        <v>404</v>
      </c>
      <c r="AA20" s="60" t="s">
        <v>370</v>
      </c>
      <c r="AB20" s="60" t="s">
        <v>498</v>
      </c>
      <c r="AC20" s="30"/>
      <c r="AD20" s="30"/>
      <c r="AE20" s="30"/>
      <c r="AF20" s="29"/>
      <c r="AK20" s="38" t="str">
        <f t="shared" si="7"/>
        <v>S</v>
      </c>
    </row>
    <row r="21" spans="1:37" ht="13.5" customHeight="1" x14ac:dyDescent="0.15">
      <c r="A21" s="13" t="s">
        <v>196</v>
      </c>
      <c r="B21" s="14"/>
      <c r="C21" s="12" t="str">
        <f t="shared" si="9"/>
        <v/>
      </c>
      <c r="D21" s="12" t="str">
        <f t="shared" si="8"/>
        <v>子ども・若者育成支援、少子化社会対策、男女共同参画</v>
      </c>
      <c r="F21" s="17" t="s">
        <v>118</v>
      </c>
      <c r="G21" s="16"/>
      <c r="H21" s="12" t="str">
        <f t="shared" si="1"/>
        <v/>
      </c>
      <c r="I21" s="12" t="str">
        <f t="shared" si="5"/>
        <v>年金特別会計子ども・子育て支援勘定</v>
      </c>
      <c r="K21" s="12"/>
      <c r="L21" s="12"/>
      <c r="O21" s="12"/>
      <c r="P21" s="12"/>
      <c r="Q21" s="18"/>
      <c r="T21" s="12"/>
      <c r="U21" s="31" t="s">
        <v>519</v>
      </c>
      <c r="W21" s="31" t="s">
        <v>151</v>
      </c>
      <c r="Y21" s="31" t="s">
        <v>277</v>
      </c>
      <c r="Z21" s="31" t="s">
        <v>405</v>
      </c>
      <c r="AA21" s="60" t="s">
        <v>371</v>
      </c>
      <c r="AB21" s="60" t="s">
        <v>499</v>
      </c>
      <c r="AC21" s="30"/>
      <c r="AD21" s="30"/>
      <c r="AE21" s="30"/>
      <c r="AF21" s="29"/>
      <c r="AK21" s="38" t="str">
        <f t="shared" si="7"/>
        <v>T</v>
      </c>
    </row>
    <row r="22" spans="1:37" ht="13.5" customHeight="1" x14ac:dyDescent="0.15">
      <c r="A22" s="13" t="s">
        <v>197</v>
      </c>
      <c r="B22" s="14"/>
      <c r="C22" s="12" t="str">
        <f t="shared" si="9"/>
        <v/>
      </c>
      <c r="D22" s="12" t="str">
        <f>IF(C22="",D21,IF(D21&lt;&gt;"",CONCATENATE(D21,"、",C22),C22))</f>
        <v>子ども・若者育成支援、少子化社会対策、男女共同参画</v>
      </c>
      <c r="F22" s="17" t="s">
        <v>119</v>
      </c>
      <c r="G22" s="16"/>
      <c r="H22" s="12" t="str">
        <f t="shared" si="1"/>
        <v/>
      </c>
      <c r="I22" s="12" t="str">
        <f t="shared" si="5"/>
        <v>年金特別会計子ども・子育て支援勘定</v>
      </c>
      <c r="K22" s="12"/>
      <c r="L22" s="12"/>
      <c r="O22" s="12"/>
      <c r="P22" s="12"/>
      <c r="Q22" s="18"/>
      <c r="T22" s="12"/>
      <c r="U22" s="31" t="s">
        <v>562</v>
      </c>
      <c r="W22" s="31" t="s">
        <v>152</v>
      </c>
      <c r="Y22" s="31" t="s">
        <v>278</v>
      </c>
      <c r="Z22" s="31" t="s">
        <v>406</v>
      </c>
      <c r="AA22" s="60" t="s">
        <v>372</v>
      </c>
      <c r="AB22" s="60" t="s">
        <v>500</v>
      </c>
      <c r="AC22" s="30"/>
      <c r="AD22" s="30"/>
      <c r="AE22" s="30"/>
      <c r="AF22" s="29"/>
      <c r="AK22" s="38" t="str">
        <f t="shared" si="7"/>
        <v>U</v>
      </c>
    </row>
    <row r="23" spans="1:37" ht="13.5" customHeight="1" x14ac:dyDescent="0.15">
      <c r="A23" s="59" t="s">
        <v>250</v>
      </c>
      <c r="B23" s="14"/>
      <c r="C23" s="12" t="str">
        <f t="shared" si="9"/>
        <v/>
      </c>
      <c r="D23" s="12" t="str">
        <f>IF(C23="",D22,IF(D22&lt;&gt;"",CONCATENATE(D22,"、",C23),C23))</f>
        <v>子ども・若者育成支援、少子化社会対策、男女共同参画</v>
      </c>
      <c r="F23" s="17" t="s">
        <v>120</v>
      </c>
      <c r="G23" s="16"/>
      <c r="H23" s="12" t="str">
        <f t="shared" si="1"/>
        <v/>
      </c>
      <c r="I23" s="12" t="str">
        <f t="shared" si="5"/>
        <v>年金特別会計子ども・子育て支援勘定</v>
      </c>
      <c r="K23" s="12"/>
      <c r="L23" s="12"/>
      <c r="O23" s="12"/>
      <c r="P23" s="12"/>
      <c r="Q23" s="18"/>
      <c r="T23" s="12"/>
      <c r="U23" s="31" t="s">
        <v>520</v>
      </c>
      <c r="W23" s="31" t="s">
        <v>153</v>
      </c>
      <c r="Y23" s="31" t="s">
        <v>279</v>
      </c>
      <c r="Z23" s="31" t="s">
        <v>407</v>
      </c>
      <c r="AA23" s="60" t="s">
        <v>373</v>
      </c>
      <c r="AB23" s="60" t="s">
        <v>501</v>
      </c>
      <c r="AC23" s="30"/>
      <c r="AD23" s="30"/>
      <c r="AE23" s="30"/>
      <c r="AF23" s="29"/>
      <c r="AK23" s="38" t="str">
        <f t="shared" si="7"/>
        <v>V</v>
      </c>
    </row>
    <row r="24" spans="1:37" ht="13.5" customHeight="1" x14ac:dyDescent="0.15">
      <c r="A24" s="71"/>
      <c r="B24" s="57"/>
      <c r="F24" s="17" t="s">
        <v>253</v>
      </c>
      <c r="G24" s="16"/>
      <c r="H24" s="12" t="str">
        <f t="shared" si="1"/>
        <v/>
      </c>
      <c r="I24" s="12" t="str">
        <f t="shared" si="5"/>
        <v>年金特別会計子ども・子育て支援勘定</v>
      </c>
      <c r="K24" s="12"/>
      <c r="L24" s="12"/>
      <c r="O24" s="12"/>
      <c r="P24" s="12"/>
      <c r="Q24" s="18"/>
      <c r="T24" s="12"/>
      <c r="U24" s="31" t="s">
        <v>521</v>
      </c>
      <c r="W24" s="31" t="s">
        <v>154</v>
      </c>
      <c r="Y24" s="31" t="s">
        <v>280</v>
      </c>
      <c r="Z24" s="31" t="s">
        <v>408</v>
      </c>
      <c r="AA24" s="60" t="s">
        <v>374</v>
      </c>
      <c r="AB24" s="60" t="s">
        <v>502</v>
      </c>
      <c r="AC24" s="30"/>
      <c r="AD24" s="30"/>
      <c r="AE24" s="30"/>
      <c r="AF24" s="29"/>
      <c r="AK24" s="38" t="str">
        <f>CHAR(CODE(AK23)+1)</f>
        <v>W</v>
      </c>
    </row>
    <row r="25" spans="1:37" ht="13.5" customHeight="1" x14ac:dyDescent="0.15">
      <c r="A25" s="58"/>
      <c r="B25" s="57"/>
      <c r="F25" s="17" t="s">
        <v>121</v>
      </c>
      <c r="G25" s="16"/>
      <c r="H25" s="12" t="str">
        <f t="shared" si="1"/>
        <v/>
      </c>
      <c r="I25" s="12" t="str">
        <f t="shared" si="5"/>
        <v>年金特別会計子ども・子育て支援勘定</v>
      </c>
      <c r="K25" s="12"/>
      <c r="L25" s="12"/>
      <c r="O25" s="12"/>
      <c r="P25" s="12"/>
      <c r="Q25" s="18"/>
      <c r="T25" s="12"/>
      <c r="U25" s="31" t="s">
        <v>522</v>
      </c>
      <c r="W25" s="51"/>
      <c r="Y25" s="31" t="s">
        <v>281</v>
      </c>
      <c r="Z25" s="31" t="s">
        <v>409</v>
      </c>
      <c r="AA25" s="60" t="s">
        <v>375</v>
      </c>
      <c r="AB25" s="60" t="s">
        <v>503</v>
      </c>
      <c r="AC25" s="30"/>
      <c r="AD25" s="30"/>
      <c r="AE25" s="30"/>
      <c r="AF25" s="29"/>
      <c r="AK25" s="38" t="str">
        <f t="shared" si="7"/>
        <v>X</v>
      </c>
    </row>
    <row r="26" spans="1:37" ht="13.5" customHeight="1" x14ac:dyDescent="0.15">
      <c r="A26" s="58"/>
      <c r="B26" s="57"/>
      <c r="F26" s="17" t="s">
        <v>122</v>
      </c>
      <c r="G26" s="16"/>
      <c r="H26" s="12" t="str">
        <f t="shared" si="1"/>
        <v/>
      </c>
      <c r="I26" s="12" t="str">
        <f t="shared" si="5"/>
        <v>年金特別会計子ども・子育て支援勘定</v>
      </c>
      <c r="K26" s="12"/>
      <c r="L26" s="12"/>
      <c r="O26" s="12"/>
      <c r="P26" s="12"/>
      <c r="Q26" s="18"/>
      <c r="T26" s="12"/>
      <c r="U26" s="31" t="s">
        <v>523</v>
      </c>
      <c r="Y26" s="31" t="s">
        <v>282</v>
      </c>
      <c r="Z26" s="31" t="s">
        <v>410</v>
      </c>
      <c r="AA26" s="60" t="s">
        <v>376</v>
      </c>
      <c r="AB26" s="60" t="s">
        <v>504</v>
      </c>
      <c r="AC26" s="30"/>
      <c r="AD26" s="30"/>
      <c r="AE26" s="30"/>
      <c r="AF26" s="29"/>
      <c r="AK26" s="38" t="str">
        <f t="shared" si="7"/>
        <v>Y</v>
      </c>
    </row>
    <row r="27" spans="1:37" ht="13.5" customHeight="1" x14ac:dyDescent="0.15">
      <c r="A27" s="12" t="str">
        <f>IF(D23="", "-", D23)</f>
        <v>子ども・若者育成支援、少子化社会対策、男女共同参画</v>
      </c>
      <c r="B27" s="12"/>
      <c r="F27" s="17" t="s">
        <v>123</v>
      </c>
      <c r="G27" s="16"/>
      <c r="H27" s="12" t="str">
        <f t="shared" si="1"/>
        <v/>
      </c>
      <c r="I27" s="12" t="str">
        <f t="shared" si="5"/>
        <v>年金特別会計子ども・子育て支援勘定</v>
      </c>
      <c r="K27" s="12"/>
      <c r="L27" s="12"/>
      <c r="O27" s="12"/>
      <c r="P27" s="12"/>
      <c r="Q27" s="18"/>
      <c r="T27" s="12"/>
      <c r="U27" s="31" t="s">
        <v>524</v>
      </c>
      <c r="Y27" s="31" t="s">
        <v>283</v>
      </c>
      <c r="Z27" s="31" t="s">
        <v>411</v>
      </c>
      <c r="AA27" s="60" t="s">
        <v>377</v>
      </c>
      <c r="AB27" s="60" t="s">
        <v>505</v>
      </c>
      <c r="AC27" s="30"/>
      <c r="AD27" s="30"/>
      <c r="AE27" s="30"/>
      <c r="AF27" s="29"/>
      <c r="AK27" s="38" t="str">
        <f>CHAR(CODE(AK26)+1)</f>
        <v>Z</v>
      </c>
    </row>
    <row r="28" spans="1:37" ht="13.5" customHeight="1" x14ac:dyDescent="0.15">
      <c r="B28" s="12"/>
      <c r="F28" s="17" t="s">
        <v>124</v>
      </c>
      <c r="G28" s="16"/>
      <c r="H28" s="12" t="str">
        <f t="shared" si="1"/>
        <v/>
      </c>
      <c r="I28" s="12" t="str">
        <f t="shared" si="5"/>
        <v>年金特別会計子ども・子育て支援勘定</v>
      </c>
      <c r="K28" s="12"/>
      <c r="L28" s="12"/>
      <c r="O28" s="12"/>
      <c r="P28" s="12"/>
      <c r="Q28" s="18"/>
      <c r="T28" s="12"/>
      <c r="U28" s="31" t="s">
        <v>525</v>
      </c>
      <c r="Y28" s="31" t="s">
        <v>284</v>
      </c>
      <c r="Z28" s="31" t="s">
        <v>412</v>
      </c>
      <c r="AA28" s="60" t="s">
        <v>378</v>
      </c>
      <c r="AB28" s="60" t="s">
        <v>506</v>
      </c>
      <c r="AC28" s="30"/>
      <c r="AD28" s="30"/>
      <c r="AE28" s="30"/>
      <c r="AF28" s="29"/>
      <c r="AK28" s="38" t="s">
        <v>177</v>
      </c>
    </row>
    <row r="29" spans="1:37" ht="13.5" customHeight="1" x14ac:dyDescent="0.15">
      <c r="A29" s="12"/>
      <c r="B29" s="12"/>
      <c r="F29" s="17" t="s">
        <v>185</v>
      </c>
      <c r="G29" s="16"/>
      <c r="H29" s="12" t="str">
        <f t="shared" si="1"/>
        <v/>
      </c>
      <c r="I29" s="12" t="str">
        <f t="shared" si="5"/>
        <v>年金特別会計子ども・子育て支援勘定</v>
      </c>
      <c r="K29" s="12"/>
      <c r="L29" s="12"/>
      <c r="O29" s="12"/>
      <c r="P29" s="12"/>
      <c r="Q29" s="18"/>
      <c r="T29" s="12"/>
      <c r="U29" s="31" t="s">
        <v>526</v>
      </c>
      <c r="Y29" s="31" t="s">
        <v>285</v>
      </c>
      <c r="Z29" s="31" t="s">
        <v>413</v>
      </c>
      <c r="AA29" s="60" t="s">
        <v>379</v>
      </c>
      <c r="AB29" s="60" t="s">
        <v>507</v>
      </c>
      <c r="AC29" s="30"/>
      <c r="AD29" s="30"/>
      <c r="AE29" s="30"/>
      <c r="AF29" s="29"/>
      <c r="AK29" s="38" t="str">
        <f t="shared" si="7"/>
        <v>b</v>
      </c>
    </row>
    <row r="30" spans="1:37" ht="13.5" customHeight="1" x14ac:dyDescent="0.15">
      <c r="A30" s="12"/>
      <c r="B30" s="12"/>
      <c r="F30" s="17" t="s">
        <v>186</v>
      </c>
      <c r="G30" s="16"/>
      <c r="H30" s="12" t="str">
        <f t="shared" si="1"/>
        <v/>
      </c>
      <c r="I30" s="12" t="str">
        <f t="shared" si="5"/>
        <v>年金特別会計子ども・子育て支援勘定</v>
      </c>
      <c r="K30" s="12"/>
      <c r="L30" s="12"/>
      <c r="O30" s="12"/>
      <c r="P30" s="12"/>
      <c r="Q30" s="18"/>
      <c r="T30" s="12"/>
      <c r="U30" s="31" t="s">
        <v>527</v>
      </c>
      <c r="Y30" s="31" t="s">
        <v>286</v>
      </c>
      <c r="Z30" s="31" t="s">
        <v>414</v>
      </c>
      <c r="AA30" s="60" t="s">
        <v>380</v>
      </c>
      <c r="AB30" s="60" t="s">
        <v>508</v>
      </c>
      <c r="AC30" s="30"/>
      <c r="AD30" s="30"/>
      <c r="AE30" s="30"/>
      <c r="AF30" s="29"/>
      <c r="AK30" s="38" t="str">
        <f t="shared" si="7"/>
        <v>c</v>
      </c>
    </row>
    <row r="31" spans="1:37" ht="13.5" customHeight="1" x14ac:dyDescent="0.15">
      <c r="A31" s="12"/>
      <c r="B31" s="12"/>
      <c r="F31" s="17" t="s">
        <v>187</v>
      </c>
      <c r="G31" s="16"/>
      <c r="H31" s="12" t="str">
        <f t="shared" si="1"/>
        <v/>
      </c>
      <c r="I31" s="12" t="str">
        <f t="shared" si="5"/>
        <v>年金特別会計子ども・子育て支援勘定</v>
      </c>
      <c r="K31" s="12"/>
      <c r="L31" s="12"/>
      <c r="O31" s="12"/>
      <c r="P31" s="12"/>
      <c r="Q31" s="18"/>
      <c r="T31" s="12"/>
      <c r="U31" s="31" t="s">
        <v>528</v>
      </c>
      <c r="Y31" s="31" t="s">
        <v>287</v>
      </c>
      <c r="Z31" s="31" t="s">
        <v>415</v>
      </c>
      <c r="AA31" s="60" t="s">
        <v>381</v>
      </c>
      <c r="AB31" s="60" t="s">
        <v>509</v>
      </c>
      <c r="AC31" s="30"/>
      <c r="AD31" s="30"/>
      <c r="AE31" s="30"/>
      <c r="AF31" s="29"/>
      <c r="AK31" s="38" t="str">
        <f t="shared" si="7"/>
        <v>d</v>
      </c>
    </row>
    <row r="32" spans="1:37" ht="13.5" customHeight="1" x14ac:dyDescent="0.15">
      <c r="A32" s="12"/>
      <c r="B32" s="12"/>
      <c r="F32" s="17" t="s">
        <v>188</v>
      </c>
      <c r="G32" s="16"/>
      <c r="H32" s="12" t="str">
        <f t="shared" si="1"/>
        <v/>
      </c>
      <c r="I32" s="12" t="str">
        <f t="shared" si="5"/>
        <v>年金特別会計子ども・子育て支援勘定</v>
      </c>
      <c r="K32" s="12"/>
      <c r="L32" s="12"/>
      <c r="O32" s="12"/>
      <c r="P32" s="12"/>
      <c r="Q32" s="18"/>
      <c r="T32" s="12"/>
      <c r="U32" s="31" t="s">
        <v>529</v>
      </c>
      <c r="Y32" s="31" t="s">
        <v>288</v>
      </c>
      <c r="Z32" s="31" t="s">
        <v>416</v>
      </c>
      <c r="AA32" s="60" t="s">
        <v>62</v>
      </c>
      <c r="AB32" s="60" t="s">
        <v>62</v>
      </c>
      <c r="AC32" s="30"/>
      <c r="AD32" s="30"/>
      <c r="AE32" s="30"/>
      <c r="AF32" s="29"/>
      <c r="AK32" s="38" t="str">
        <f t="shared" si="7"/>
        <v>e</v>
      </c>
    </row>
    <row r="33" spans="1:37" ht="13.5" customHeight="1" x14ac:dyDescent="0.15">
      <c r="A33" s="12"/>
      <c r="B33" s="12"/>
      <c r="F33" s="17" t="s">
        <v>189</v>
      </c>
      <c r="G33" s="16"/>
      <c r="H33" s="12" t="str">
        <f t="shared" si="1"/>
        <v/>
      </c>
      <c r="I33" s="12" t="str">
        <f t="shared" si="5"/>
        <v>年金特別会計子ども・子育て支援勘定</v>
      </c>
      <c r="K33" s="12"/>
      <c r="L33" s="12"/>
      <c r="O33" s="12"/>
      <c r="P33" s="12"/>
      <c r="Q33" s="18"/>
      <c r="T33" s="12"/>
      <c r="U33" s="31" t="s">
        <v>530</v>
      </c>
      <c r="Y33" s="31" t="s">
        <v>289</v>
      </c>
      <c r="Z33" s="31" t="s">
        <v>417</v>
      </c>
      <c r="AA33" s="51"/>
      <c r="AB33" s="30"/>
      <c r="AC33" s="30"/>
      <c r="AD33" s="30"/>
      <c r="AE33" s="30"/>
      <c r="AF33" s="29"/>
      <c r="AK33" s="38" t="str">
        <f t="shared" si="7"/>
        <v>f</v>
      </c>
    </row>
    <row r="34" spans="1:37" ht="13.5" customHeight="1" x14ac:dyDescent="0.15">
      <c r="A34" s="12"/>
      <c r="B34" s="12"/>
      <c r="F34" s="17" t="s">
        <v>190</v>
      </c>
      <c r="G34" s="16"/>
      <c r="H34" s="12" t="str">
        <f t="shared" si="1"/>
        <v/>
      </c>
      <c r="I34" s="12" t="str">
        <f t="shared" si="5"/>
        <v>年金特別会計子ども・子育て支援勘定</v>
      </c>
      <c r="K34" s="12"/>
      <c r="L34" s="12"/>
      <c r="O34" s="12"/>
      <c r="P34" s="12"/>
      <c r="Q34" s="18"/>
      <c r="T34" s="12"/>
      <c r="U34" s="31" t="s">
        <v>531</v>
      </c>
      <c r="Y34" s="31" t="s">
        <v>290</v>
      </c>
      <c r="Z34" s="31" t="s">
        <v>418</v>
      </c>
      <c r="AB34" s="30"/>
      <c r="AC34" s="30"/>
      <c r="AD34" s="30"/>
      <c r="AE34" s="30"/>
      <c r="AF34" s="29"/>
      <c r="AK34" s="38" t="str">
        <f t="shared" si="7"/>
        <v>g</v>
      </c>
    </row>
    <row r="35" spans="1:37" ht="13.5" customHeight="1" x14ac:dyDescent="0.15">
      <c r="A35" s="12"/>
      <c r="B35" s="12"/>
      <c r="F35" s="17" t="s">
        <v>191</v>
      </c>
      <c r="G35" s="16"/>
      <c r="H35" s="12" t="str">
        <f t="shared" si="1"/>
        <v/>
      </c>
      <c r="I35" s="12" t="str">
        <f t="shared" si="5"/>
        <v>年金特別会計子ども・子育て支援勘定</v>
      </c>
      <c r="K35" s="12"/>
      <c r="L35" s="12"/>
      <c r="O35" s="12"/>
      <c r="P35" s="12"/>
      <c r="Q35" s="18"/>
      <c r="T35" s="12"/>
      <c r="U35" s="31" t="s">
        <v>532</v>
      </c>
      <c r="Y35" s="31" t="s">
        <v>291</v>
      </c>
      <c r="Z35" s="31" t="s">
        <v>419</v>
      </c>
      <c r="AC35" s="30"/>
      <c r="AF35" s="29"/>
      <c r="AK35" s="38" t="str">
        <f t="shared" si="7"/>
        <v>h</v>
      </c>
    </row>
    <row r="36" spans="1:37" ht="13.5" customHeight="1" x14ac:dyDescent="0.15">
      <c r="A36" s="12"/>
      <c r="B36" s="12"/>
      <c r="F36" s="17" t="s">
        <v>192</v>
      </c>
      <c r="G36" s="16"/>
      <c r="H36" s="12" t="str">
        <f t="shared" si="1"/>
        <v/>
      </c>
      <c r="I36" s="12" t="str">
        <f t="shared" si="5"/>
        <v>年金特別会計子ども・子育て支援勘定</v>
      </c>
      <c r="K36" s="12"/>
      <c r="L36" s="12"/>
      <c r="O36" s="12"/>
      <c r="P36" s="12"/>
      <c r="Q36" s="18"/>
      <c r="T36" s="12"/>
      <c r="Y36" s="31" t="s">
        <v>292</v>
      </c>
      <c r="Z36" s="31" t="s">
        <v>420</v>
      </c>
      <c r="AF36" s="29"/>
      <c r="AK36" s="38" t="str">
        <f t="shared" si="7"/>
        <v>i</v>
      </c>
    </row>
    <row r="37" spans="1:37" ht="13.5" customHeight="1" x14ac:dyDescent="0.15">
      <c r="A37" s="12"/>
      <c r="B37" s="12"/>
      <c r="F37" s="12"/>
      <c r="G37" s="18"/>
      <c r="H37" s="12" t="str">
        <f t="shared" si="1"/>
        <v/>
      </c>
      <c r="I37" s="12" t="str">
        <f t="shared" si="5"/>
        <v>年金特別会計子ども・子育て支援勘定</v>
      </c>
      <c r="K37" s="12"/>
      <c r="L37" s="12"/>
      <c r="O37" s="12"/>
      <c r="P37" s="12"/>
      <c r="Q37" s="18"/>
      <c r="T37" s="12"/>
      <c r="Y37" s="31" t="s">
        <v>293</v>
      </c>
      <c r="Z37" s="31" t="s">
        <v>421</v>
      </c>
      <c r="AF37" s="29"/>
      <c r="AK37" s="38" t="str">
        <f t="shared" si="7"/>
        <v>j</v>
      </c>
    </row>
    <row r="38" spans="1:37" x14ac:dyDescent="0.15">
      <c r="A38" s="12"/>
      <c r="B38" s="12"/>
      <c r="F38" s="12"/>
      <c r="G38" s="18"/>
      <c r="K38" s="12"/>
      <c r="L38" s="12"/>
      <c r="O38" s="12"/>
      <c r="P38" s="12"/>
      <c r="Q38" s="18"/>
      <c r="T38" s="12"/>
      <c r="Y38" s="31" t="s">
        <v>294</v>
      </c>
      <c r="Z38" s="31" t="s">
        <v>422</v>
      </c>
      <c r="AF38" s="29"/>
      <c r="AK38" s="38" t="str">
        <f t="shared" si="7"/>
        <v>k</v>
      </c>
    </row>
    <row r="39" spans="1:37" x14ac:dyDescent="0.15">
      <c r="A39" s="12"/>
      <c r="B39" s="12"/>
      <c r="F39" s="12" t="str">
        <f>I37</f>
        <v>年金特別会計子ども・子育て支援勘定</v>
      </c>
      <c r="G39" s="18"/>
      <c r="K39" s="12"/>
      <c r="L39" s="12"/>
      <c r="O39" s="12"/>
      <c r="P39" s="12"/>
      <c r="Q39" s="18"/>
      <c r="T39" s="12"/>
      <c r="U39" s="31" t="s">
        <v>534</v>
      </c>
      <c r="Y39" s="31" t="s">
        <v>295</v>
      </c>
      <c r="Z39" s="31" t="s">
        <v>423</v>
      </c>
      <c r="AF39" s="29"/>
      <c r="AK39" s="38" t="str">
        <f t="shared" si="7"/>
        <v>l</v>
      </c>
    </row>
    <row r="40" spans="1:37" x14ac:dyDescent="0.15">
      <c r="A40" s="12"/>
      <c r="B40" s="12"/>
      <c r="F40" s="12"/>
      <c r="G40" s="18"/>
      <c r="K40" s="12"/>
      <c r="L40" s="12"/>
      <c r="O40" s="12"/>
      <c r="P40" s="12"/>
      <c r="Q40" s="18"/>
      <c r="T40" s="12"/>
      <c r="U40" s="31"/>
      <c r="Y40" s="31" t="s">
        <v>296</v>
      </c>
      <c r="Z40" s="31" t="s">
        <v>424</v>
      </c>
      <c r="AF40" s="29"/>
      <c r="AK40" s="38" t="str">
        <f t="shared" si="7"/>
        <v>m</v>
      </c>
    </row>
    <row r="41" spans="1:37" x14ac:dyDescent="0.15">
      <c r="A41" s="12"/>
      <c r="B41" s="12"/>
      <c r="F41" s="12"/>
      <c r="G41" s="18"/>
      <c r="K41" s="12"/>
      <c r="L41" s="12"/>
      <c r="O41" s="12"/>
      <c r="P41" s="12"/>
      <c r="Q41" s="18"/>
      <c r="T41" s="12"/>
      <c r="U41" s="31" t="s">
        <v>237</v>
      </c>
      <c r="Y41" s="31" t="s">
        <v>297</v>
      </c>
      <c r="Z41" s="31" t="s">
        <v>425</v>
      </c>
      <c r="AF41" s="29"/>
      <c r="AK41" s="38" t="str">
        <f t="shared" si="7"/>
        <v>n</v>
      </c>
    </row>
    <row r="42" spans="1:37" x14ac:dyDescent="0.15">
      <c r="A42" s="12"/>
      <c r="B42" s="12"/>
      <c r="F42" s="12"/>
      <c r="G42" s="18"/>
      <c r="K42" s="12"/>
      <c r="L42" s="12"/>
      <c r="O42" s="12"/>
      <c r="P42" s="12"/>
      <c r="Q42" s="18"/>
      <c r="T42" s="12"/>
      <c r="U42" s="31" t="s">
        <v>247</v>
      </c>
      <c r="Y42" s="31" t="s">
        <v>298</v>
      </c>
      <c r="Z42" s="31" t="s">
        <v>426</v>
      </c>
      <c r="AF42" s="29"/>
      <c r="AK42" s="38" t="str">
        <f t="shared" si="7"/>
        <v>o</v>
      </c>
    </row>
    <row r="43" spans="1:37" x14ac:dyDescent="0.15">
      <c r="A43" s="12"/>
      <c r="B43" s="12"/>
      <c r="F43" s="12"/>
      <c r="G43" s="18"/>
      <c r="K43" s="12"/>
      <c r="L43" s="12"/>
      <c r="O43" s="12"/>
      <c r="P43" s="12"/>
      <c r="Q43" s="18"/>
      <c r="T43" s="12"/>
      <c r="Y43" s="31" t="s">
        <v>299</v>
      </c>
      <c r="Z43" s="31" t="s">
        <v>427</v>
      </c>
      <c r="AF43" s="29"/>
      <c r="AK43" s="38" t="str">
        <f t="shared" si="7"/>
        <v>p</v>
      </c>
    </row>
    <row r="44" spans="1:37" x14ac:dyDescent="0.15">
      <c r="A44" s="12"/>
      <c r="B44" s="12"/>
      <c r="F44" s="12"/>
      <c r="G44" s="18"/>
      <c r="K44" s="12"/>
      <c r="L44" s="12"/>
      <c r="O44" s="12"/>
      <c r="P44" s="12"/>
      <c r="Q44" s="18"/>
      <c r="T44" s="12"/>
      <c r="Y44" s="31" t="s">
        <v>300</v>
      </c>
      <c r="Z44" s="31" t="s">
        <v>428</v>
      </c>
      <c r="AF44" s="29"/>
      <c r="AK44" s="38" t="str">
        <f t="shared" si="7"/>
        <v>q</v>
      </c>
    </row>
    <row r="45" spans="1:37" x14ac:dyDescent="0.15">
      <c r="A45" s="12"/>
      <c r="B45" s="12"/>
      <c r="F45" s="12"/>
      <c r="G45" s="18"/>
      <c r="K45" s="12"/>
      <c r="L45" s="12"/>
      <c r="O45" s="12"/>
      <c r="P45" s="12"/>
      <c r="Q45" s="18"/>
      <c r="T45" s="12"/>
      <c r="U45" s="28" t="s">
        <v>156</v>
      </c>
      <c r="Y45" s="31" t="s">
        <v>301</v>
      </c>
      <c r="Z45" s="31" t="s">
        <v>429</v>
      </c>
      <c r="AF45" s="29"/>
      <c r="AK45" s="38" t="str">
        <f t="shared" si="7"/>
        <v>r</v>
      </c>
    </row>
    <row r="46" spans="1:37" x14ac:dyDescent="0.15">
      <c r="A46" s="12"/>
      <c r="B46" s="12"/>
      <c r="F46" s="12"/>
      <c r="G46" s="18"/>
      <c r="K46" s="12"/>
      <c r="L46" s="12"/>
      <c r="O46" s="12"/>
      <c r="P46" s="12"/>
      <c r="Q46" s="18"/>
      <c r="T46" s="12"/>
      <c r="U46" s="67" t="s">
        <v>561</v>
      </c>
      <c r="Y46" s="31" t="s">
        <v>302</v>
      </c>
      <c r="Z46" s="31" t="s">
        <v>430</v>
      </c>
      <c r="AF46" s="29"/>
      <c r="AK46" s="38" t="str">
        <f t="shared" si="7"/>
        <v>s</v>
      </c>
    </row>
    <row r="47" spans="1:37" x14ac:dyDescent="0.15">
      <c r="A47" s="12"/>
      <c r="B47" s="12"/>
      <c r="F47" s="12"/>
      <c r="G47" s="18"/>
      <c r="K47" s="12"/>
      <c r="L47" s="12"/>
      <c r="O47" s="12"/>
      <c r="P47" s="12"/>
      <c r="Q47" s="18"/>
      <c r="T47" s="12"/>
      <c r="Y47" s="31" t="s">
        <v>303</v>
      </c>
      <c r="Z47" s="31" t="s">
        <v>431</v>
      </c>
      <c r="AF47" s="29"/>
      <c r="AK47" s="38" t="str">
        <f t="shared" si="7"/>
        <v>t</v>
      </c>
    </row>
    <row r="48" spans="1:37" x14ac:dyDescent="0.15">
      <c r="A48" s="12"/>
      <c r="B48" s="12"/>
      <c r="F48" s="12"/>
      <c r="G48" s="18"/>
      <c r="K48" s="12"/>
      <c r="L48" s="12"/>
      <c r="O48" s="12"/>
      <c r="P48" s="12"/>
      <c r="Q48" s="18"/>
      <c r="T48" s="12"/>
      <c r="U48" s="67">
        <v>2021</v>
      </c>
      <c r="Y48" s="31" t="s">
        <v>304</v>
      </c>
      <c r="Z48" s="31" t="s">
        <v>432</v>
      </c>
      <c r="AF48" s="29"/>
      <c r="AK48" s="38" t="str">
        <f t="shared" si="7"/>
        <v>u</v>
      </c>
    </row>
    <row r="49" spans="1:37" x14ac:dyDescent="0.15">
      <c r="A49" s="12"/>
      <c r="B49" s="12"/>
      <c r="F49" s="12"/>
      <c r="G49" s="18"/>
      <c r="K49" s="12"/>
      <c r="L49" s="12"/>
      <c r="O49" s="12"/>
      <c r="P49" s="12"/>
      <c r="Q49" s="18"/>
      <c r="T49" s="12"/>
      <c r="U49" s="67">
        <v>2022</v>
      </c>
      <c r="Y49" s="31" t="s">
        <v>305</v>
      </c>
      <c r="Z49" s="31" t="s">
        <v>433</v>
      </c>
      <c r="AF49" s="29"/>
      <c r="AK49" s="38" t="str">
        <f t="shared" si="7"/>
        <v>v</v>
      </c>
    </row>
    <row r="50" spans="1:37" x14ac:dyDescent="0.15">
      <c r="A50" s="12"/>
      <c r="B50" s="12"/>
      <c r="F50" s="12"/>
      <c r="G50" s="18"/>
      <c r="K50" s="12"/>
      <c r="L50" s="12"/>
      <c r="O50" s="12"/>
      <c r="P50" s="12"/>
      <c r="Q50" s="18"/>
      <c r="T50" s="12"/>
      <c r="U50" s="67">
        <v>2023</v>
      </c>
      <c r="Y50" s="31" t="s">
        <v>306</v>
      </c>
      <c r="Z50" s="31" t="s">
        <v>434</v>
      </c>
      <c r="AF50" s="29"/>
    </row>
    <row r="51" spans="1:37" x14ac:dyDescent="0.15">
      <c r="A51" s="12"/>
      <c r="B51" s="12"/>
      <c r="F51" s="12"/>
      <c r="G51" s="18"/>
      <c r="K51" s="12"/>
      <c r="L51" s="12"/>
      <c r="O51" s="12"/>
      <c r="P51" s="12"/>
      <c r="Q51" s="18"/>
      <c r="T51" s="12"/>
      <c r="U51" s="67">
        <v>2024</v>
      </c>
      <c r="Y51" s="31" t="s">
        <v>307</v>
      </c>
      <c r="Z51" s="31" t="s">
        <v>435</v>
      </c>
      <c r="AF51" s="29"/>
    </row>
    <row r="52" spans="1:37" x14ac:dyDescent="0.15">
      <c r="A52" s="12"/>
      <c r="B52" s="12"/>
      <c r="F52" s="12"/>
      <c r="G52" s="18"/>
      <c r="K52" s="12"/>
      <c r="L52" s="12"/>
      <c r="O52" s="12"/>
      <c r="P52" s="12"/>
      <c r="Q52" s="18"/>
      <c r="T52" s="12"/>
      <c r="U52" s="67">
        <v>2025</v>
      </c>
      <c r="Y52" s="31" t="s">
        <v>308</v>
      </c>
      <c r="Z52" s="31" t="s">
        <v>436</v>
      </c>
      <c r="AF52" s="29"/>
    </row>
    <row r="53" spans="1:37" x14ac:dyDescent="0.15">
      <c r="A53" s="12"/>
      <c r="B53" s="12"/>
      <c r="F53" s="12"/>
      <c r="G53" s="18"/>
      <c r="K53" s="12"/>
      <c r="L53" s="12"/>
      <c r="O53" s="12"/>
      <c r="P53" s="12"/>
      <c r="Q53" s="18"/>
      <c r="T53" s="12"/>
      <c r="U53" s="67">
        <v>2026</v>
      </c>
      <c r="Y53" s="31" t="s">
        <v>309</v>
      </c>
      <c r="Z53" s="31" t="s">
        <v>437</v>
      </c>
      <c r="AF53" s="29"/>
    </row>
    <row r="54" spans="1:37" x14ac:dyDescent="0.15">
      <c r="A54" s="12"/>
      <c r="B54" s="12"/>
      <c r="F54" s="12"/>
      <c r="G54" s="18"/>
      <c r="K54" s="12"/>
      <c r="L54" s="12"/>
      <c r="O54" s="12"/>
      <c r="P54" s="19"/>
      <c r="Q54" s="18"/>
      <c r="T54" s="12"/>
      <c r="Y54" s="31" t="s">
        <v>310</v>
      </c>
      <c r="Z54" s="31" t="s">
        <v>438</v>
      </c>
      <c r="AF54" s="29"/>
    </row>
    <row r="55" spans="1:37" x14ac:dyDescent="0.15">
      <c r="A55" s="12"/>
      <c r="B55" s="12"/>
      <c r="F55" s="12"/>
      <c r="G55" s="18"/>
      <c r="K55" s="12"/>
      <c r="L55" s="12"/>
      <c r="O55" s="12"/>
      <c r="P55" s="12"/>
      <c r="Q55" s="18"/>
      <c r="T55" s="12"/>
      <c r="Y55" s="31" t="s">
        <v>311</v>
      </c>
      <c r="Z55" s="31" t="s">
        <v>439</v>
      </c>
      <c r="AF55" s="29"/>
    </row>
    <row r="56" spans="1:37" x14ac:dyDescent="0.15">
      <c r="A56" s="12"/>
      <c r="B56" s="12"/>
      <c r="F56" s="12"/>
      <c r="G56" s="18"/>
      <c r="K56" s="12"/>
      <c r="L56" s="12"/>
      <c r="O56" s="12"/>
      <c r="P56" s="12"/>
      <c r="Q56" s="18"/>
      <c r="T56" s="12"/>
      <c r="U56" s="67">
        <v>20</v>
      </c>
      <c r="Y56" s="31" t="s">
        <v>312</v>
      </c>
      <c r="Z56" s="31" t="s">
        <v>440</v>
      </c>
      <c r="AF56" s="29"/>
    </row>
    <row r="57" spans="1:37" x14ac:dyDescent="0.15">
      <c r="A57" s="12"/>
      <c r="B57" s="12"/>
      <c r="F57" s="12"/>
      <c r="G57" s="18"/>
      <c r="K57" s="12"/>
      <c r="L57" s="12"/>
      <c r="O57" s="12"/>
      <c r="P57" s="12"/>
      <c r="Q57" s="18"/>
      <c r="T57" s="12"/>
      <c r="U57" s="31" t="s">
        <v>510</v>
      </c>
      <c r="Y57" s="31" t="s">
        <v>313</v>
      </c>
      <c r="Z57" s="31" t="s">
        <v>441</v>
      </c>
      <c r="AF57" s="29"/>
    </row>
    <row r="58" spans="1:37" x14ac:dyDescent="0.15">
      <c r="A58" s="12"/>
      <c r="B58" s="12"/>
      <c r="F58" s="12"/>
      <c r="G58" s="18"/>
      <c r="K58" s="12"/>
      <c r="L58" s="12"/>
      <c r="O58" s="12"/>
      <c r="P58" s="12"/>
      <c r="Q58" s="18"/>
      <c r="T58" s="12"/>
      <c r="U58" s="31" t="s">
        <v>511</v>
      </c>
      <c r="Y58" s="31" t="s">
        <v>314</v>
      </c>
      <c r="Z58" s="31" t="s">
        <v>442</v>
      </c>
      <c r="AF58" s="29"/>
    </row>
    <row r="59" spans="1:37" x14ac:dyDescent="0.15">
      <c r="A59" s="12"/>
      <c r="B59" s="12"/>
      <c r="F59" s="12"/>
      <c r="G59" s="18"/>
      <c r="K59" s="12"/>
      <c r="L59" s="12"/>
      <c r="O59" s="12"/>
      <c r="P59" s="12"/>
      <c r="Q59" s="18"/>
      <c r="T59" s="12"/>
      <c r="Y59" s="31" t="s">
        <v>315</v>
      </c>
      <c r="Z59" s="31" t="s">
        <v>443</v>
      </c>
      <c r="AF59" s="29"/>
    </row>
    <row r="60" spans="1:37" x14ac:dyDescent="0.15">
      <c r="A60" s="12"/>
      <c r="B60" s="12"/>
      <c r="F60" s="12"/>
      <c r="G60" s="18"/>
      <c r="K60" s="12"/>
      <c r="L60" s="12"/>
      <c r="O60" s="12"/>
      <c r="P60" s="12"/>
      <c r="Q60" s="18"/>
      <c r="T60" s="12"/>
      <c r="Y60" s="31" t="s">
        <v>316</v>
      </c>
      <c r="Z60" s="31" t="s">
        <v>444</v>
      </c>
      <c r="AF60" s="29"/>
    </row>
    <row r="61" spans="1:37" x14ac:dyDescent="0.15">
      <c r="A61" s="12"/>
      <c r="B61" s="12"/>
      <c r="F61" s="12"/>
      <c r="G61" s="18"/>
      <c r="K61" s="12"/>
      <c r="L61" s="12"/>
      <c r="O61" s="12"/>
      <c r="P61" s="12"/>
      <c r="Q61" s="18"/>
      <c r="T61" s="12"/>
      <c r="Y61" s="31" t="s">
        <v>317</v>
      </c>
      <c r="Z61" s="31" t="s">
        <v>445</v>
      </c>
      <c r="AF61" s="29"/>
    </row>
    <row r="62" spans="1:37" x14ac:dyDescent="0.15">
      <c r="A62" s="12"/>
      <c r="B62" s="12"/>
      <c r="F62" s="12"/>
      <c r="G62" s="18"/>
      <c r="K62" s="12"/>
      <c r="L62" s="12"/>
      <c r="O62" s="12"/>
      <c r="P62" s="12"/>
      <c r="Q62" s="18"/>
      <c r="T62" s="12"/>
      <c r="Y62" s="31" t="s">
        <v>318</v>
      </c>
      <c r="Z62" s="31" t="s">
        <v>446</v>
      </c>
      <c r="AF62" s="29"/>
    </row>
    <row r="63" spans="1:37" x14ac:dyDescent="0.15">
      <c r="A63" s="12"/>
      <c r="B63" s="12"/>
      <c r="F63" s="12"/>
      <c r="G63" s="18"/>
      <c r="K63" s="12"/>
      <c r="L63" s="12"/>
      <c r="O63" s="12"/>
      <c r="P63" s="12"/>
      <c r="Q63" s="18"/>
      <c r="T63" s="12"/>
      <c r="Y63" s="31" t="s">
        <v>319</v>
      </c>
      <c r="Z63" s="31" t="s">
        <v>447</v>
      </c>
      <c r="AF63" s="29"/>
    </row>
    <row r="64" spans="1:37" x14ac:dyDescent="0.15">
      <c r="A64" s="12"/>
      <c r="B64" s="12"/>
      <c r="F64" s="12"/>
      <c r="G64" s="18"/>
      <c r="K64" s="12"/>
      <c r="L64" s="12"/>
      <c r="O64" s="12"/>
      <c r="P64" s="12"/>
      <c r="Q64" s="18"/>
      <c r="T64" s="12"/>
      <c r="Y64" s="31" t="s">
        <v>320</v>
      </c>
      <c r="Z64" s="31" t="s">
        <v>448</v>
      </c>
      <c r="AF64" s="29"/>
    </row>
    <row r="65" spans="1:32" x14ac:dyDescent="0.15">
      <c r="A65" s="12"/>
      <c r="B65" s="12"/>
      <c r="F65" s="12"/>
      <c r="G65" s="18"/>
      <c r="K65" s="12"/>
      <c r="L65" s="12"/>
      <c r="O65" s="12"/>
      <c r="P65" s="12"/>
      <c r="Q65" s="18"/>
      <c r="T65" s="12"/>
      <c r="Y65" s="31" t="s">
        <v>321</v>
      </c>
      <c r="Z65" s="31" t="s">
        <v>449</v>
      </c>
      <c r="AF65" s="29"/>
    </row>
    <row r="66" spans="1:32" x14ac:dyDescent="0.15">
      <c r="A66" s="12"/>
      <c r="B66" s="12"/>
      <c r="F66" s="12"/>
      <c r="G66" s="18"/>
      <c r="K66" s="12"/>
      <c r="L66" s="12"/>
      <c r="O66" s="12"/>
      <c r="P66" s="12"/>
      <c r="Q66" s="18"/>
      <c r="T66" s="12"/>
      <c r="Y66" s="31" t="s">
        <v>63</v>
      </c>
      <c r="Z66" s="31" t="s">
        <v>450</v>
      </c>
      <c r="AF66" s="29"/>
    </row>
    <row r="67" spans="1:32" x14ac:dyDescent="0.15">
      <c r="A67" s="12"/>
      <c r="B67" s="12"/>
      <c r="F67" s="12"/>
      <c r="G67" s="18"/>
      <c r="K67" s="12"/>
      <c r="L67" s="12"/>
      <c r="O67" s="12"/>
      <c r="P67" s="12"/>
      <c r="Q67" s="18"/>
      <c r="T67" s="12"/>
      <c r="Y67" s="31" t="s">
        <v>322</v>
      </c>
      <c r="Z67" s="31" t="s">
        <v>451</v>
      </c>
      <c r="AF67" s="29"/>
    </row>
    <row r="68" spans="1:32" x14ac:dyDescent="0.15">
      <c r="A68" s="12"/>
      <c r="B68" s="12"/>
      <c r="F68" s="12"/>
      <c r="G68" s="18"/>
      <c r="K68" s="12"/>
      <c r="L68" s="12"/>
      <c r="O68" s="12"/>
      <c r="P68" s="12"/>
      <c r="Q68" s="18"/>
      <c r="T68" s="12"/>
      <c r="Y68" s="31" t="s">
        <v>323</v>
      </c>
      <c r="Z68" s="31" t="s">
        <v>452</v>
      </c>
      <c r="AF68" s="29"/>
    </row>
    <row r="69" spans="1:32" x14ac:dyDescent="0.15">
      <c r="A69" s="12"/>
      <c r="B69" s="12"/>
      <c r="F69" s="12"/>
      <c r="G69" s="18"/>
      <c r="K69" s="12"/>
      <c r="L69" s="12"/>
      <c r="O69" s="12"/>
      <c r="P69" s="12"/>
      <c r="Q69" s="18"/>
      <c r="T69" s="12"/>
      <c r="Y69" s="31" t="s">
        <v>324</v>
      </c>
      <c r="Z69" s="31" t="s">
        <v>453</v>
      </c>
      <c r="AF69" s="29"/>
    </row>
    <row r="70" spans="1:32" x14ac:dyDescent="0.15">
      <c r="A70" s="12"/>
      <c r="B70" s="12"/>
      <c r="Y70" s="31" t="s">
        <v>325</v>
      </c>
      <c r="Z70" s="31" t="s">
        <v>454</v>
      </c>
    </row>
    <row r="71" spans="1:32" x14ac:dyDescent="0.15">
      <c r="Y71" s="31" t="s">
        <v>326</v>
      </c>
      <c r="Z71" s="31" t="s">
        <v>455</v>
      </c>
    </row>
    <row r="72" spans="1:32" x14ac:dyDescent="0.15">
      <c r="Y72" s="31" t="s">
        <v>327</v>
      </c>
      <c r="Z72" s="31" t="s">
        <v>456</v>
      </c>
    </row>
    <row r="73" spans="1:32" x14ac:dyDescent="0.15">
      <c r="Y73" s="31" t="s">
        <v>328</v>
      </c>
      <c r="Z73" s="31" t="s">
        <v>457</v>
      </c>
    </row>
    <row r="74" spans="1:32" x14ac:dyDescent="0.15">
      <c r="Y74" s="31" t="s">
        <v>329</v>
      </c>
      <c r="Z74" s="31" t="s">
        <v>458</v>
      </c>
    </row>
    <row r="75" spans="1:32" x14ac:dyDescent="0.15">
      <c r="Y75" s="31" t="s">
        <v>330</v>
      </c>
      <c r="Z75" s="31" t="s">
        <v>459</v>
      </c>
    </row>
    <row r="76" spans="1:32" x14ac:dyDescent="0.15">
      <c r="Y76" s="31" t="s">
        <v>331</v>
      </c>
      <c r="Z76" s="31" t="s">
        <v>460</v>
      </c>
    </row>
    <row r="77" spans="1:32" x14ac:dyDescent="0.15">
      <c r="Y77" s="31" t="s">
        <v>332</v>
      </c>
      <c r="Z77" s="31" t="s">
        <v>461</v>
      </c>
    </row>
    <row r="78" spans="1:32" x14ac:dyDescent="0.15">
      <c r="Y78" s="31" t="s">
        <v>333</v>
      </c>
      <c r="Z78" s="31" t="s">
        <v>462</v>
      </c>
    </row>
    <row r="79" spans="1:32" x14ac:dyDescent="0.15">
      <c r="Y79" s="31" t="s">
        <v>334</v>
      </c>
      <c r="Z79" s="31" t="s">
        <v>463</v>
      </c>
    </row>
    <row r="80" spans="1:32" x14ac:dyDescent="0.15">
      <c r="Y80" s="31" t="s">
        <v>335</v>
      </c>
      <c r="Z80" s="31" t="s">
        <v>464</v>
      </c>
    </row>
    <row r="81" spans="25:26" x14ac:dyDescent="0.15">
      <c r="Y81" s="31" t="s">
        <v>336</v>
      </c>
      <c r="Z81" s="31" t="s">
        <v>465</v>
      </c>
    </row>
    <row r="82" spans="25:26" x14ac:dyDescent="0.15">
      <c r="Y82" s="31" t="s">
        <v>337</v>
      </c>
      <c r="Z82" s="31" t="s">
        <v>466</v>
      </c>
    </row>
    <row r="83" spans="25:26" x14ac:dyDescent="0.15">
      <c r="Y83" s="31" t="s">
        <v>338</v>
      </c>
      <c r="Z83" s="31" t="s">
        <v>467</v>
      </c>
    </row>
    <row r="84" spans="25:26" x14ac:dyDescent="0.15">
      <c r="Y84" s="31" t="s">
        <v>339</v>
      </c>
      <c r="Z84" s="31" t="s">
        <v>468</v>
      </c>
    </row>
    <row r="85" spans="25:26" x14ac:dyDescent="0.15">
      <c r="Y85" s="31" t="s">
        <v>340</v>
      </c>
      <c r="Z85" s="31" t="s">
        <v>469</v>
      </c>
    </row>
    <row r="86" spans="25:26" x14ac:dyDescent="0.15">
      <c r="Y86" s="31" t="s">
        <v>341</v>
      </c>
      <c r="Z86" s="31" t="s">
        <v>470</v>
      </c>
    </row>
    <row r="87" spans="25:26" x14ac:dyDescent="0.15">
      <c r="Y87" s="31" t="s">
        <v>342</v>
      </c>
      <c r="Z87" s="31" t="s">
        <v>471</v>
      </c>
    </row>
    <row r="88" spans="25:26" x14ac:dyDescent="0.15">
      <c r="Y88" s="31" t="s">
        <v>343</v>
      </c>
      <c r="Z88" s="31" t="s">
        <v>472</v>
      </c>
    </row>
    <row r="89" spans="25:26" x14ac:dyDescent="0.15">
      <c r="Y89" s="31" t="s">
        <v>344</v>
      </c>
      <c r="Z89" s="31" t="s">
        <v>473</v>
      </c>
    </row>
    <row r="90" spans="25:26" x14ac:dyDescent="0.15">
      <c r="Y90" s="31" t="s">
        <v>345</v>
      </c>
      <c r="Z90" s="31" t="s">
        <v>474</v>
      </c>
    </row>
    <row r="91" spans="25:26" x14ac:dyDescent="0.15">
      <c r="Y91" s="31" t="s">
        <v>346</v>
      </c>
      <c r="Z91" s="31" t="s">
        <v>475</v>
      </c>
    </row>
    <row r="92" spans="25:26" x14ac:dyDescent="0.15">
      <c r="Y92" s="31" t="s">
        <v>347</v>
      </c>
      <c r="Z92" s="31" t="s">
        <v>476</v>
      </c>
    </row>
    <row r="93" spans="25:26" x14ac:dyDescent="0.15">
      <c r="Y93" s="31" t="s">
        <v>348</v>
      </c>
      <c r="Z93" s="31" t="s">
        <v>477</v>
      </c>
    </row>
    <row r="94" spans="25:26" x14ac:dyDescent="0.15">
      <c r="Y94" s="31" t="s">
        <v>349</v>
      </c>
      <c r="Z94" s="31" t="s">
        <v>478</v>
      </c>
    </row>
    <row r="95" spans="25:26" x14ac:dyDescent="0.15">
      <c r="Y95" s="31" t="s">
        <v>350</v>
      </c>
      <c r="Z95" s="31" t="s">
        <v>479</v>
      </c>
    </row>
    <row r="96" spans="25:26" x14ac:dyDescent="0.15">
      <c r="Y96" s="31" t="s">
        <v>254</v>
      </c>
      <c r="Z96" s="31" t="s">
        <v>480</v>
      </c>
    </row>
    <row r="97" spans="25:26" x14ac:dyDescent="0.15">
      <c r="Y97" s="31" t="s">
        <v>351</v>
      </c>
      <c r="Z97" s="31" t="s">
        <v>481</v>
      </c>
    </row>
    <row r="98" spans="25:26" x14ac:dyDescent="0.15">
      <c r="Y98" s="31" t="s">
        <v>352</v>
      </c>
      <c r="Z98" s="31" t="s">
        <v>482</v>
      </c>
    </row>
    <row r="99" spans="25:26" x14ac:dyDescent="0.15">
      <c r="Y99" s="31" t="s">
        <v>382</v>
      </c>
      <c r="Z99" s="31" t="s">
        <v>483</v>
      </c>
    </row>
    <row r="100" spans="25:26" x14ac:dyDescent="0.15">
      <c r="Y100" s="31" t="s">
        <v>565</v>
      </c>
      <c r="Z100" s="31" t="s">
        <v>484</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2022-08-25T13:21:52Z</dcterms:created>
  <dcterms:modified xsi:type="dcterms:W3CDTF">2022-08-25T13:28:20Z</dcterms:modified>
</cp:coreProperties>
</file>