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1" sheetId="5" r:id="rId3"/>
  </sheets>
  <definedNames>
    <definedName name="_xlnm._FilterDatabase" localSheetId="0" hidden="1">行政事業レビューシート!$A$2:$BG$188</definedName>
    <definedName name="_xlnm._FilterDatabase" localSheetId="2" hidden="1">別紙1!$A$1:$BJ$29</definedName>
    <definedName name="_xlnm.Print_Area" localSheetId="2">別紙1!$A$1:$AX$29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2" i="11" l="1"/>
  <c r="AY47" i="11" s="1"/>
  <c r="AY163" i="11"/>
  <c r="AY159" i="11"/>
  <c r="AY162" i="11" s="1"/>
  <c r="AY155" i="11"/>
  <c r="AY154" i="11"/>
  <c r="AY153" i="11"/>
  <c r="AY152" i="11"/>
  <c r="AY151" i="11"/>
  <c r="AY150" i="11"/>
  <c r="AY140" i="11"/>
  <c r="AY143" i="11" s="1"/>
  <c r="AY141" i="11" l="1"/>
  <c r="AY161" i="11"/>
  <c r="AY160" i="11"/>
  <c r="AY142" i="11"/>
  <c r="AY46" i="11"/>
  <c r="AY44" i="11"/>
  <c r="AY48" i="11"/>
  <c r="AY45" i="11"/>
  <c r="AY43" i="11"/>
  <c r="AY70" i="11"/>
  <c r="AY63" i="11"/>
  <c r="AY68" i="11" s="1"/>
  <c r="AY56" i="11"/>
  <c r="AY62" i="11" s="1"/>
  <c r="AY65" i="11" l="1"/>
  <c r="AY67" i="11"/>
  <c r="AY69" i="11"/>
  <c r="AY64" i="11"/>
  <c r="AY66" i="11"/>
  <c r="AY57" i="11"/>
  <c r="AY59" i="11"/>
  <c r="AY61" i="11"/>
  <c r="AY58" i="11"/>
  <c r="AY60" i="11"/>
  <c r="AY49" i="11" l="1"/>
  <c r="AY55" i="11" s="1"/>
  <c r="AY52" i="11" l="1"/>
  <c r="AY53" i="11"/>
  <c r="AY50" i="11"/>
  <c r="AY54" i="11"/>
  <c r="AY51" i="11"/>
  <c r="AW117" i="11" l="1"/>
  <c r="AT117" i="11"/>
  <c r="AQ117" i="11"/>
  <c r="AL117" i="11"/>
  <c r="AI117" i="11"/>
  <c r="AF117" i="11"/>
  <c r="Z117" i="11"/>
  <c r="W117" i="11"/>
  <c r="T117" i="11"/>
  <c r="N117" i="11"/>
  <c r="AW116" i="11"/>
  <c r="AT116" i="11"/>
  <c r="AQ116" i="11"/>
  <c r="AL116" i="11"/>
  <c r="AI116" i="11"/>
  <c r="AF116" i="11"/>
  <c r="Z116" i="11"/>
  <c r="W116" i="11"/>
  <c r="T116" i="11"/>
  <c r="N116" i="11"/>
  <c r="K116" i="11"/>
  <c r="H116" i="11"/>
  <c r="AY188" i="11" l="1"/>
  <c r="AY187" i="11"/>
  <c r="AY186" i="11"/>
  <c r="AY185" i="11"/>
  <c r="AY184" i="11"/>
  <c r="AY183" i="11"/>
  <c r="AY182" i="11"/>
  <c r="AY181" i="11"/>
  <c r="AY180" i="11"/>
  <c r="AY176" i="11"/>
  <c r="AY178" i="11" s="1"/>
  <c r="AY172" i="11"/>
  <c r="AY175" i="11" s="1"/>
  <c r="AY171" i="11"/>
  <c r="AY170" i="11"/>
  <c r="AY169" i="11"/>
  <c r="AY168" i="11"/>
  <c r="AY167" i="11"/>
  <c r="AY166" i="11"/>
  <c r="AY165" i="11"/>
  <c r="AY164" i="11"/>
  <c r="AY158" i="11"/>
  <c r="AY157" i="11"/>
  <c r="AY156" i="11"/>
  <c r="AY144" i="11"/>
  <c r="AU143" i="11"/>
  <c r="Y143" i="11"/>
  <c r="AU139" i="11"/>
  <c r="Y139" i="11"/>
  <c r="W27" i="11"/>
  <c r="P27" i="11"/>
  <c r="AD21" i="11"/>
  <c r="W21" i="11"/>
  <c r="P21" i="11"/>
  <c r="AR18" i="11"/>
  <c r="AK18" i="11"/>
  <c r="AD18" i="11"/>
  <c r="AD20" i="11" s="1"/>
  <c r="W18" i="11"/>
  <c r="W20" i="11" s="1"/>
  <c r="P18" i="11"/>
  <c r="P20" i="11" s="1"/>
  <c r="AV2" i="11"/>
  <c r="AY179" i="11" l="1"/>
  <c r="AY177" i="11"/>
  <c r="AY174" i="11"/>
  <c r="AY173" i="11"/>
  <c r="AY23" i="5" l="1"/>
  <c r="AY27" i="5" s="1"/>
  <c r="AY16" i="5"/>
  <c r="AY21" i="5" s="1"/>
  <c r="AY9" i="5"/>
  <c r="AY11" i="5" s="1"/>
  <c r="AY2" i="5"/>
  <c r="AY3" i="5" s="1"/>
  <c r="AY14" i="5" l="1"/>
  <c r="AY24" i="5"/>
  <c r="AY26" i="5"/>
  <c r="AY6" i="5"/>
  <c r="AY13" i="5"/>
  <c r="AY17" i="5"/>
  <c r="AY19" i="5"/>
  <c r="AY29" i="5"/>
  <c r="AY25" i="5"/>
  <c r="AY8" i="5"/>
  <c r="AY20" i="5"/>
  <c r="AY5" i="5"/>
  <c r="AY10" i="5"/>
  <c r="AY12" i="5"/>
  <c r="AY22" i="5"/>
  <c r="AY18" i="5"/>
  <c r="AY28" i="5"/>
  <c r="AY4" i="5"/>
  <c r="AY15" i="5"/>
  <c r="AY7" i="5"/>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<sst xmlns="http://schemas.openxmlformats.org/spreadsheetml/2006/main" count="1222" uniqueCount="694">
  <si>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</si>
  <si>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</si>
  <si>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</si>
  <si>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</si>
  <si>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</si>
  <si>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</si>
  <si>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</si>
  <si>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</si>
  <si>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</si>
  <si>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</si>
  <si>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</si>
  <si>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</si>
  <si>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</si>
  <si>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</si>
  <si>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</si>
  <si>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</si>
  <si>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</si>
  <si>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</si>
  <si>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</si>
  <si>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</si>
  <si>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</si>
  <si>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</si>
  <si>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</si>
  <si>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</si>
  <si>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</si>
  <si>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</si>
  <si>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</si>
  <si>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</si>
  <si>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</si>
  <si>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</si>
  <si>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</si>
  <si>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</si>
  <si>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</si>
  <si>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</si>
  <si>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</si>
  <si>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</si>
  <si>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</si>
  <si>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</si>
  <si>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</si>
  <si>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</si>
  <si>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</si>
  <si>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</si>
  <si>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</si>
  <si>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</si>
  <si>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</si>
  <si>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</si>
  <si>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</si>
  <si>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</si>
  <si>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</si>
  <si>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</si>
  <si>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</si>
  <si>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</si>
  <si>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</si>
  <si>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</si>
  <si>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</si>
  <si>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</si>
  <si>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</si>
  <si>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</si>
  <si>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</si>
  <si>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</si>
  <si>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</si>
  <si>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</si>
  <si>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</si>
  <si>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</si>
  <si>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</si>
  <si>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</si>
  <si>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</si>
  <si>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</si>
  <si>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</si>
  <si>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</si>
  <si>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</si>
  <si>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</si>
  <si>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</si>
  <si>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</si>
  <si>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</si>
  <si>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</si>
  <si>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</si>
  <si>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</si>
  <si>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</si>
  <si>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</si>
  <si>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</si>
  <si>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</si>
  <si>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</si>
  <si>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</si>
  <si>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</si>
  <si>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</si>
  <si>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</si>
  <si>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</si>
  <si>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</si>
  <si>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</si>
  <si>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</si>
  <si>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</si>
  <si>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</si>
  <si>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</si>
  <si>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</si>
  <si>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</si>
  <si>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</si>
  <si>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</si>
  <si>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</si>
  <si>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</si>
  <si>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</si>
  <si>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</si>
  <si>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</si>
  <si>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</si>
  <si>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</si>
  <si>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</si>
  <si>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</si>
  <si>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</si>
  <si>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</si>
  <si>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</si>
  <si>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</si>
  <si>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</si>
  <si>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</si>
  <si>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</si>
  <si>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</si>
  <si>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</si>
  <si>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</si>
  <si>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</si>
  <si>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</si>
  <si>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</si>
  <si>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</si>
  <si>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</si>
  <si>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</si>
  <si>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</si>
  <si>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</si>
  <si>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</si>
  <si>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</si>
  <si>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</si>
  <si>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</si>
  <si>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</si>
  <si>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</si>
  <si>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</si>
  <si>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</si>
  <si>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</si>
  <si>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</si>
  <si>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</si>
  <si>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</si>
  <si>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</si>
  <si>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</si>
  <si>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</si>
  <si>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</si>
  <si>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</si>
  <si>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</si>
  <si>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</si>
  <si>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</si>
  <si>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</si>
  <si>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</si>
  <si>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</si>
  <si>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</si>
  <si>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</si>
  <si>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</si>
  <si>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</si>
  <si>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</si>
  <si>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</si>
  <si>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</si>
  <si>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</si>
  <si>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</si>
  <si>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</si>
  <si>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</si>
  <si>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</si>
  <si>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</si>
  <si>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</si>
  <si>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</si>
  <si>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</si>
  <si>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</si>
  <si>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</si>
  <si>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</si>
  <si>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</si>
  <si>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</si>
  <si>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</si>
  <si>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</si>
  <si>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</si>
  <si>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</si>
  <si>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</si>
  <si>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</si>
  <si>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</si>
  <si>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</si>
  <si>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</si>
  <si>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</si>
  <si>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</si>
  <si>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</si>
  <si>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</si>
  <si>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</si>
  <si>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</si>
  <si>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</si>
  <si>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</si>
  <si>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</si>
  <si>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</si>
  <si>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</si>
  <si>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</si>
  <si>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</si>
  <si>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</si>
  <si>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</si>
  <si>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</si>
  <si>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</si>
  <si>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</si>
  <si>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</si>
  <si>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</si>
  <si>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</si>
  <si>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</si>
  <si>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</si>
  <si>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</si>
  <si>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</si>
  <si>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</si>
  <si>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</si>
  <si>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</si>
  <si>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</si>
  <si>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</si>
  <si>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</si>
  <si>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</si>
  <si>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</si>
  <si>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</si>
  <si>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</si>
  <si>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</si>
  <si>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</si>
  <si>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</si>
  <si>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</si>
  <si>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</si>
  <si>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</si>
  <si>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</si>
  <si>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</si>
  <si>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</si>
  <si>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</si>
  <si>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</si>
  <si>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</si>
  <si>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</si>
  <si>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</si>
  <si>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</si>
  <si>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</si>
  <si>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</si>
  <si>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</si>
  <si>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</si>
  <si>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</si>
  <si>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</si>
  <si>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</si>
  <si>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</si>
  <si>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</si>
  <si>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</si>
  <si>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</si>
  <si>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</si>
  <si>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</si>
  <si>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</si>
  <si>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</si>
  <si>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</si>
  <si>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</si>
  <si>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</si>
  <si>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</si>
  <si>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</si>
  <si>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</si>
  <si>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</si>
  <si>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</si>
  <si>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</si>
  <si>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</si>
  <si>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</si>
  <si>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</si>
  <si>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</si>
  <si>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</si>
  <si>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</si>
  <si>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</si>
  <si>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</si>
  <si>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</si>
  <si>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</si>
  <si>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</si>
  <si>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</si>
  <si>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</si>
  <si>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</si>
  <si>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</si>
  <si>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</si>
  <si>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</si>
  <si>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</si>
  <si>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</si>
  <si>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</si>
  <si>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</si>
  <si>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</si>
  <si>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</si>
  <si>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</si>
  <si>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</si>
  <si>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</si>
  <si>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</si>
  <si>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</si>
  <si>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</si>
  <si>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</si>
  <si>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</si>
  <si>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</si>
  <si>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</si>
  <si>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</si>
  <si>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</si>
  <si>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</si>
  <si>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</si>
  <si>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</si>
  <si>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</si>
  <si>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</si>
  <si>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</si>
  <si>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</si>
  <si>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</si>
  <si>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</si>
  <si>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</si>
  <si>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</si>
  <si>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</si>
  <si>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</si>
  <si>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</si>
  <si>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</si>
  <si>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</si>
  <si>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</si>
  <si>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</si>
  <si>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</si>
  <si>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</si>
  <si>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</si>
  <si>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</si>
  <si>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</si>
  <si>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</si>
  <si>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</si>
  <si>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</si>
  <si>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</si>
  <si>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</si>
  <si>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</si>
  <si>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</si>
  <si>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</si>
  <si>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</si>
  <si>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</si>
  <si>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</si>
  <si>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</si>
  <si>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</si>
  <si>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</si>
  <si>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</si>
  <si>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</si>
  <si>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</si>
  <si>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</si>
  <si>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</si>
  <si>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</si>
  <si>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</si>
  <si>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</si>
  <si>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</si>
  <si>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</si>
  <si>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</si>
  <si>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</si>
  <si>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</si>
  <si>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</si>
  <si>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</si>
  <si>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</si>
  <si>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</si>
  <si>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</si>
  <si>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</si>
  <si>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</si>
  <si>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</si>
  <si>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</si>
  <si>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</si>
  <si>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</si>
  <si>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</si>
  <si>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</si>
  <si>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</si>
  <si>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</si>
  <si>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</si>
  <si>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</si>
  <si>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</si>
  <si>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</si>
  <si>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</si>
  <si>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</si>
  <si>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</si>
  <si>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</si>
  <si>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</si>
  <si>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</si>
  <si>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</si>
  <si>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</si>
  <si>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</si>
  <si>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</si>
  <si>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</si>
  <si>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</si>
  <si>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</si>
  <si>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</si>
  <si>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</si>
  <si>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</si>
  <si>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</si>
  <si>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</si>
  <si>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</si>
  <si>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</si>
  <si>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</si>
  <si>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</si>
  <si>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</si>
  <si>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</si>
  <si>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</si>
  <si>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</si>
  <si>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</si>
  <si>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</si>
  <si>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</si>
  <si>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</si>
  <si>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</si>
  <si>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</si>
  <si>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</si>
  <si>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</si>
  <si>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</si>
  <si>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</si>
  <si>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</si>
  <si>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</si>
  <si>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</si>
  <si>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</si>
  <si>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</si>
  <si>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</si>
  <si>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</si>
  <si>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</si>
  <si>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</si>
  <si>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</si>
  <si>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</si>
  <si>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</si>
  <si>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</si>
  <si>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</si>
  <si>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</si>
  <si>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</si>
  <si>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</si>
  <si>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</si>
  <si>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</si>
  <si>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</si>
  <si>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</si>
  <si>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</si>
  <si>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</si>
  <si>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</si>
  <si>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</si>
  <si>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</si>
  <si>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</si>
  <si>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</si>
  <si>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</si>
  <si>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</si>
  <si>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</si>
  <si>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</si>
  <si>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</si>
  <si>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</si>
  <si>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</si>
  <si>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</si>
  <si>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</si>
  <si>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</si>
  <si>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</si>
  <si>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</si>
  <si>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</si>
  <si>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</si>
  <si>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</si>
  <si>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</si>
  <si>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</si>
  <si>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</si>
  <si>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</si>
  <si>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</si>
  <si>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</si>
  <si>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</si>
  <si>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</si>
  <si>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</si>
  <si>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</si>
  <si>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</si>
  <si>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</si>
  <si>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</si>
  <si>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</si>
  <si>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</si>
  <si>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</si>
  <si>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</si>
  <si>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</si>
  <si>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</si>
  <si>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</si>
  <si>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</si>
  <si>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</si>
  <si>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</si>
  <si>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</si>
  <si>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</si>
  <si>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</si>
  <si>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</si>
  <si>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</si>
  <si>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</si>
  <si>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</si>
  <si>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</si>
  <si>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</si>
  <si>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</si>
  <si>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</si>
  <si>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</si>
  <si>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</si>
  <si>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</si>
  <si>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</si>
  <si>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</si>
  <si>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</si>
  <si>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</si>
  <si>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</si>
  <si>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</si>
  <si>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</si>
  <si>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</si>
  <si>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</si>
  <si>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</si>
  <si>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</si>
  <si>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</si>
  <si>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</si>
  <si>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</si>
  <si>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</si>
  <si>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</si>
  <si>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</si>
  <si>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</si>
  <si>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</si>
  <si>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</si>
  <si>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</si>
  <si>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</si>
  <si>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</si>
  <si>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</si>
  <si>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</si>
  <si>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</si>
  <si>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</si>
  <si>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</si>
  <si>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</si>
  <si>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</si>
  <si>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</si>
  <si>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</si>
  <si>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</si>
  <si>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</si>
  <si>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</si>
  <si>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</si>
  <si>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</si>
  <si>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</si>
  <si>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</si>
  <si>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</si>
  <si>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</si>
  <si>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</si>
  <si>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</si>
  <si>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</si>
  <si>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</si>
  <si>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</si>
  <si>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</si>
  <si>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</si>
  <si>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</si>
  <si>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</si>
  <si>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</si>
  <si>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</si>
  <si>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</si>
  <si>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</si>
  <si>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</si>
  <si>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</si>
  <si>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</si>
  <si>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</si>
  <si>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</si>
  <si>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</si>
  <si>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</si>
  <si>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</si>
  <si>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</si>
  <si>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</si>
  <si>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</si>
  <si>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</si>
  <si>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</si>
  <si>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</si>
  <si>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</si>
  <si>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</si>
  <si>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</si>
  <si>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</si>
  <si>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</si>
  <si>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</si>
  <si>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</si>
  <si>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</si>
  <si>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</si>
  <si>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</si>
  <si>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</si>
  <si>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</si>
  <si>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</si>
  <si>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</si>
  <si>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</si>
  <si>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</si>
  <si>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</si>
  <si>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</si>
  <si>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</si>
  <si>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</si>
  <si>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</si>
  <si>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</si>
  <si>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</si>
  <si>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</si>
  <si>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</si>
  <si>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地域少子化対策強化事業</t>
    <phoneticPr fontId="5"/>
  </si>
  <si>
    <t>子ども・子育て本部</t>
    <phoneticPr fontId="5"/>
  </si>
  <si>
    <t>少子化対策担当</t>
    <phoneticPr fontId="5"/>
  </si>
  <si>
    <t>○</t>
  </si>
  <si>
    <t>少子化社会対策基本法（平成15年７月30日法律第133号）</t>
    <phoneticPr fontId="5"/>
  </si>
  <si>
    <t>・少子化社会対策大綱（令和２年５月29日閣議決定）
・ニッポン一億総活躍プラン（平成28年６月２日閣議決定）</t>
    <phoneticPr fontId="5"/>
  </si>
  <si>
    <t>地方自治体が地域の実情と課題に応じて行う結婚に対する取組及び結婚・妊娠・出産、乳児期を中心とする子育てに温かい社会づくり・機運の醸成の取組について支援するとともに、地方自治体が新婚世帯に対し、結婚に伴う新生活を経済的に支援する施策を実施し、もって、地域における少子化対策の推進に資することを目的とする。</t>
    <phoneticPr fontId="5"/>
  </si>
  <si>
    <t>-</t>
  </si>
  <si>
    <t>-</t>
    <phoneticPr fontId="5"/>
  </si>
  <si>
    <t>委員等旅費</t>
    <rPh sb="0" eb="2">
      <t>イイン</t>
    </rPh>
    <rPh sb="2" eb="3">
      <t>トウ</t>
    </rPh>
    <rPh sb="3" eb="5">
      <t>リョヒ</t>
    </rPh>
    <phoneticPr fontId="5"/>
  </si>
  <si>
    <t>職員旅費</t>
    <rPh sb="0" eb="2">
      <t>ショクイン</t>
    </rPh>
    <rPh sb="2" eb="4">
      <t>リョヒ</t>
    </rPh>
    <phoneticPr fontId="5"/>
  </si>
  <si>
    <t>0079</t>
  </si>
  <si>
    <t>0115</t>
  </si>
  <si>
    <t>0106</t>
  </si>
  <si>
    <t>0109</t>
  </si>
  <si>
    <t>0116</t>
  </si>
  <si>
    <t>本交付金を活用した事業の目標が達成され、地域の少子化対策の強化に効果があったか。</t>
  </si>
  <si>
    <t>目標を達成した申請自治体の割合</t>
  </si>
  <si>
    <t>諸謝金</t>
    <rPh sb="0" eb="3">
      <t>ショシャキン</t>
    </rPh>
    <phoneticPr fontId="5"/>
  </si>
  <si>
    <t>本交付金を活用した都道府県数</t>
    <phoneticPr fontId="5"/>
  </si>
  <si>
    <t>本交付金の活用</t>
    <rPh sb="0" eb="1">
      <t>ホン</t>
    </rPh>
    <rPh sb="1" eb="4">
      <t>コウフキン</t>
    </rPh>
    <rPh sb="5" eb="7">
      <t>カツヨウ</t>
    </rPh>
    <phoneticPr fontId="5"/>
  </si>
  <si>
    <t>都道府県</t>
    <rPh sb="0" eb="4">
      <t>トドウフケン</t>
    </rPh>
    <phoneticPr fontId="5"/>
  </si>
  <si>
    <t>X=地域少子化対策強化（重点推進）交付金の決算額／
　　　　　　　　　　　　　　Y=交付金を活用した都道府県数</t>
    <phoneticPr fontId="5"/>
  </si>
  <si>
    <t>百万円</t>
    <rPh sb="0" eb="3">
      <t>ヒャクマンエン</t>
    </rPh>
    <phoneticPr fontId="5"/>
  </si>
  <si>
    <t>　X/Y</t>
  </si>
  <si>
    <t>694/45</t>
  </si>
  <si>
    <t>760/46</t>
  </si>
  <si>
    <t>本交付金により地方自治体の結婚支援のための体制整備又は人材育成に関する取組（ボランティアの育成等）が推進したか。</t>
  </si>
  <si>
    <t>交付金を活用して行う、結婚支援のための体制整備又は人材育成に関する取組（ボランティアの育成等）によりカバーされる地方自治体の割合</t>
    <phoneticPr fontId="5"/>
  </si>
  <si>
    <t>本交付金により地方自治体（都道府県）のライフデザイン教育が推進したか。</t>
  </si>
  <si>
    <t>交付金を活用して行うライフデザイン教育に関する取組によりカバーされる都道府県の割合</t>
  </si>
  <si>
    <t>本交付金により地方自治体（市区町村）のライフデザイン教育が推進したか。</t>
    <phoneticPr fontId="5"/>
  </si>
  <si>
    <t>交付金を活用して行うライフデザイン教育に関する取組によりカバーされる市区町村の割合</t>
    <phoneticPr fontId="5"/>
  </si>
  <si>
    <t>本交付金により地方自治体の結婚、妊娠・出産、乳児期を中心とする子育てに温かい社会づくり・機運の醸成の取組（男性の出産直後の休暇取得の促進等）が推進したか。</t>
  </si>
  <si>
    <t>交付金を活用して行う、結婚、妊娠・出産、乳児期を中心とする子育てに温かい社会づくり・機運の醸成の取組（男性の出産直後の休暇取得の促進等）によりカバーされる地方自治体の割合</t>
  </si>
  <si>
    <t>☑</t>
  </si>
  <si>
    <t>・少子化は危機的状況にあり、また、地域によりその実情・課題はまちまちであることから、国・地方公共団体が連携して少子化対策を推進していくことが不可欠である。
・少子化社会対策大綱（令和２年５月29日閣議決定）においては、少子化対策における基本的な目標を「国民が結婚、妊娠・出産、子育てに希望を見出せるとともに、男女が互いの生き方を尊重しつつ、主体的な選択により、希望する時期に結婚でき、かつ希望するタイミングで希望する数の子供を持てる社会をつくること」と掲げており、また、本交付金は、全国知事会からの強い要望もあり創設されたものである。
・「希望出生率1.8」の実現に向けては、若者の希望する結婚が、それぞれ希望する年齢でかなえられるような環境を整備することが重要であり、「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t>
    <rPh sb="17" eb="19">
      <t>チイキ</t>
    </rPh>
    <rPh sb="24" eb="26">
      <t>ジツジョウ</t>
    </rPh>
    <rPh sb="27" eb="29">
      <t>カダイ</t>
    </rPh>
    <rPh sb="109" eb="112">
      <t>ショウシカ</t>
    </rPh>
    <rPh sb="112" eb="114">
      <t>タイサク</t>
    </rPh>
    <rPh sb="118" eb="121">
      <t>キホンテキ</t>
    </rPh>
    <rPh sb="122" eb="124">
      <t>モクヒョウ</t>
    </rPh>
    <rPh sb="126" eb="128">
      <t>コクミン</t>
    </rPh>
    <rPh sb="129" eb="131">
      <t>ケッコン</t>
    </rPh>
    <rPh sb="132" eb="134">
      <t>ニンシン</t>
    </rPh>
    <rPh sb="135" eb="137">
      <t>シュッサン</t>
    </rPh>
    <rPh sb="138" eb="140">
      <t>コソダ</t>
    </rPh>
    <rPh sb="142" eb="144">
      <t>キボウ</t>
    </rPh>
    <rPh sb="145" eb="147">
      <t>ミイダ</t>
    </rPh>
    <rPh sb="154" eb="156">
      <t>ダンジョ</t>
    </rPh>
    <rPh sb="157" eb="158">
      <t>タガ</t>
    </rPh>
    <rPh sb="160" eb="161">
      <t>イ</t>
    </rPh>
    <rPh sb="162" eb="163">
      <t>カタ</t>
    </rPh>
    <rPh sb="164" eb="166">
      <t>ソンチョウ</t>
    </rPh>
    <rPh sb="170" eb="173">
      <t>シュタイテキ</t>
    </rPh>
    <rPh sb="174" eb="176">
      <t>センタク</t>
    </rPh>
    <rPh sb="180" eb="182">
      <t>キボウ</t>
    </rPh>
    <rPh sb="184" eb="186">
      <t>ジキ</t>
    </rPh>
    <rPh sb="187" eb="189">
      <t>ケッコン</t>
    </rPh>
    <rPh sb="194" eb="196">
      <t>キボウ</t>
    </rPh>
    <rPh sb="204" eb="206">
      <t>キボウ</t>
    </rPh>
    <rPh sb="208" eb="209">
      <t>カズ</t>
    </rPh>
    <rPh sb="210" eb="212">
      <t>コドモ</t>
    </rPh>
    <rPh sb="213" eb="214">
      <t>モ</t>
    </rPh>
    <rPh sb="216" eb="218">
      <t>シャカイ</t>
    </rPh>
    <rPh sb="226" eb="227">
      <t>カカ</t>
    </rPh>
    <phoneticPr fontId="5"/>
  </si>
  <si>
    <t>無</t>
  </si>
  <si>
    <t>・実施要領に、地方公共団体が委託先の選定に責任を有すること、事業実施に当たっては、実施主体である地方公共団体の財務規則等に則り、入札等を行うことにより競争性及び妥当性の確保を図るよう明記し、周知徹底を図っている。また、実施計画の策定や実施報告の際には、平成28年度より契約方式を明示してもらうこととした。</t>
  </si>
  <si>
    <t>‐</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</si>
  <si>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交付することしており妥当である。</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</si>
  <si>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おいて、基準額を定め、実支出額と比較して交付金の額を算定しているため、妥当である。</t>
    <phoneticPr fontId="5"/>
  </si>
  <si>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本事業の実施に必要な経費のみを補助対象としている。</t>
    <phoneticPr fontId="5"/>
  </si>
  <si>
    <t>少子化への対応は、様々な施策を総合的に講じることによって行われるものであり、また、効果があらわれるまでに一定の時間を要するが、各自治体においては地域の実情に応じた目標を設定しているところ。</t>
  </si>
  <si>
    <t>本交付金を活用した都道府県数はおおむね見込みに見合ったものとなった。</t>
  </si>
  <si>
    <t>・地方公共団体の好事例については、内閣府HPにおいて紹介するとともに、有識者の参画を得て効果検証を行っている。
・「少子化社会対策白書」でも、交付金の活用事例を紹介している。
・自治体においては、こうした事例をもとに次年度の取組を検討しており、成果物を十分活用している。</t>
    <rPh sb="35" eb="38">
      <t>ユウシキシャ</t>
    </rPh>
    <rPh sb="39" eb="41">
      <t>サンカク</t>
    </rPh>
    <rPh sb="42" eb="43">
      <t>エ</t>
    </rPh>
    <rPh sb="49" eb="50">
      <t>オコナ</t>
    </rPh>
    <rPh sb="71" eb="74">
      <t>コウフキン</t>
    </rPh>
    <rPh sb="75" eb="77">
      <t>カツヨウ</t>
    </rPh>
    <rPh sb="77" eb="79">
      <t>ジレイ</t>
    </rPh>
    <rPh sb="80" eb="82">
      <t>ショウカイ</t>
    </rPh>
    <rPh sb="89" eb="92">
      <t>ジチタイ</t>
    </rPh>
    <rPh sb="102" eb="104">
      <t>ジレイ</t>
    </rPh>
    <rPh sb="108" eb="111">
      <t>ジネンド</t>
    </rPh>
    <rPh sb="112" eb="114">
      <t>トリクミ</t>
    </rPh>
    <rPh sb="115" eb="117">
      <t>ケントウ</t>
    </rPh>
    <rPh sb="122" eb="125">
      <t>セイカブツ</t>
    </rPh>
    <rPh sb="126" eb="128">
      <t>ジュウブン</t>
    </rPh>
    <rPh sb="128" eb="130">
      <t>カツヨウ</t>
    </rPh>
    <phoneticPr fontId="5"/>
  </si>
  <si>
    <t xml:space="preserve">・地方創生推進交付金は、各省の既存の補助金等で対応できないものであって、政策間連携等を伴うものを対象としており、「結婚に対する取組」や「結婚、妊娠・出産、乳児期を中心とする子育てに温かい社会づくり・機運の醸成の取組」に集約された取組は対象とならない。
・その上で、自治体においていずれの交付金に該当するか混乱が生じないよう、マニュアルの作成や申請・相談窓口の共同化を行っている。
・また、地方自治体に対する説明会や個別相談会を実施している。
</t>
  </si>
  <si>
    <t>-</t>
    <phoneticPr fontId="5"/>
  </si>
  <si>
    <t>地方創生推進交付金</t>
    <rPh sb="0" eb="2">
      <t>チホウ</t>
    </rPh>
    <rPh sb="2" eb="4">
      <t>ソウセイ</t>
    </rPh>
    <rPh sb="4" eb="6">
      <t>スイシン</t>
    </rPh>
    <rPh sb="6" eb="9">
      <t>コウフキン</t>
    </rPh>
    <phoneticPr fontId="5"/>
  </si>
  <si>
    <t>平成27年度秋の年次公開検証において頂いた指摘（これまでの事業について効果があったかどうかの検証、地方公共団体の立場に立った見直し、地方創生推進交付金との整理、当初予算としては補助率の見直し）を踏まえた改善を継続するとともに、自治体による個々の事業の検証結果を踏まえた事業全体の検証を進める。</t>
    <phoneticPr fontId="5"/>
  </si>
  <si>
    <t>地域（都道府県）における結婚支援の体制整備を推進する。</t>
    <rPh sb="3" eb="7">
      <t>トドウフケン</t>
    </rPh>
    <rPh sb="22" eb="24">
      <t>スイシン</t>
    </rPh>
    <phoneticPr fontId="5"/>
  </si>
  <si>
    <t>結婚支援に取り組む都道府県の数</t>
  </si>
  <si>
    <t>地方自治体における少子化対策の取組状況に関する調査
※既存の成果目標が令和元年度を期限とするため、令和２年度調査事業の結果及び有識者意見を踏まえ、新たに令和６年度を期限とする成果目標を設定。</t>
    <rPh sb="27" eb="29">
      <t>キゾン</t>
    </rPh>
    <rPh sb="30" eb="32">
      <t>セイカ</t>
    </rPh>
    <rPh sb="32" eb="34">
      <t>モクヒョウ</t>
    </rPh>
    <rPh sb="35" eb="37">
      <t>レイワ</t>
    </rPh>
    <rPh sb="37" eb="39">
      <t>ガンネン</t>
    </rPh>
    <rPh sb="39" eb="40">
      <t>ド</t>
    </rPh>
    <rPh sb="41" eb="43">
      <t>キゲン</t>
    </rPh>
    <rPh sb="49" eb="51">
      <t>レイワ</t>
    </rPh>
    <rPh sb="52" eb="54">
      <t>ネンド</t>
    </rPh>
    <rPh sb="54" eb="56">
      <t>チョウサ</t>
    </rPh>
    <rPh sb="56" eb="58">
      <t>ジギョウ</t>
    </rPh>
    <rPh sb="59" eb="61">
      <t>ケッカ</t>
    </rPh>
    <rPh sb="61" eb="62">
      <t>オヨ</t>
    </rPh>
    <rPh sb="63" eb="66">
      <t>ユウシキシャ</t>
    </rPh>
    <rPh sb="66" eb="68">
      <t>イケン</t>
    </rPh>
    <rPh sb="69" eb="70">
      <t>フ</t>
    </rPh>
    <rPh sb="73" eb="74">
      <t>アラ</t>
    </rPh>
    <rPh sb="76" eb="78">
      <t>レイワ</t>
    </rPh>
    <rPh sb="79" eb="81">
      <t>ネンド</t>
    </rPh>
    <rPh sb="82" eb="84">
      <t>キゲン</t>
    </rPh>
    <rPh sb="87" eb="89">
      <t>セイカ</t>
    </rPh>
    <rPh sb="89" eb="91">
      <t>モクヒョウ</t>
    </rPh>
    <rPh sb="92" eb="94">
      <t>セッテイ</t>
    </rPh>
    <phoneticPr fontId="5"/>
  </si>
  <si>
    <t>都道府県数</t>
    <rPh sb="0" eb="4">
      <t>トドウフケン</t>
    </rPh>
    <rPh sb="4" eb="5">
      <t>スウ</t>
    </rPh>
    <phoneticPr fontId="5"/>
  </si>
  <si>
    <t>地域（市区町村）における結婚支援の体制整備を推進する。</t>
    <rPh sb="3" eb="5">
      <t>シク</t>
    </rPh>
    <rPh sb="5" eb="7">
      <t>チョウソン</t>
    </rPh>
    <rPh sb="22" eb="24">
      <t>スイシン</t>
    </rPh>
    <phoneticPr fontId="5"/>
  </si>
  <si>
    <t>結婚支援に取り組む市区町村のうち、広域的な結婚支援に取り組む市区町村の割合</t>
  </si>
  <si>
    <t>地域（都道府県）における妊娠・出産、子育てに温かい機運醸成の取組を推進する。</t>
    <rPh sb="3" eb="7">
      <t>トドウフケン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</si>
  <si>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妊娠・出産、子育てに温かい機運醸成に取り組む都道府県の数</t>
  </si>
  <si>
    <t>地域（市区町村）における妊娠・出産、子育てに温かい機運醸成の取組を推進する。</t>
    <rPh sb="3" eb="5">
      <t>シク</t>
    </rPh>
    <rPh sb="5" eb="7">
      <t>チョウソン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</si>
  <si>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妊娠・出産、子育てに温かい機運醸成に取り組む市区町村の割合</t>
    <rPh sb="28" eb="29">
      <t>ア</t>
    </rPh>
    <phoneticPr fontId="5"/>
  </si>
  <si>
    <t>地域少子化対策
重点推進交付金</t>
    <rPh sb="0" eb="2">
      <t>チイキ</t>
    </rPh>
    <rPh sb="2" eb="4">
      <t>ショウシ</t>
    </rPh>
    <rPh sb="4" eb="5">
      <t>カ</t>
    </rPh>
    <rPh sb="5" eb="7">
      <t>タイサク</t>
    </rPh>
    <rPh sb="8" eb="10">
      <t>ジュウテン</t>
    </rPh>
    <rPh sb="10" eb="12">
      <t>スイシン</t>
    </rPh>
    <rPh sb="12" eb="15">
      <t>コウフキン</t>
    </rPh>
    <phoneticPr fontId="5"/>
  </si>
  <si>
    <t>長崎県</t>
    <rPh sb="0" eb="3">
      <t>ナガサキケン</t>
    </rPh>
    <phoneticPr fontId="5"/>
  </si>
  <si>
    <t>B.枚方市</t>
    <rPh sb="2" eb="3">
      <t>マイ</t>
    </rPh>
    <rPh sb="3" eb="4">
      <t>カタ</t>
    </rPh>
    <rPh sb="4" eb="5">
      <t>シ</t>
    </rPh>
    <phoneticPr fontId="5"/>
  </si>
  <si>
    <t>交付金</t>
    <rPh sb="0" eb="3">
      <t>コウフキン</t>
    </rPh>
    <phoneticPr fontId="5"/>
  </si>
  <si>
    <t>地域少子化対策強化に関する事業</t>
  </si>
  <si>
    <t>地域少子化対策強化に関する事業</t>
    <phoneticPr fontId="5"/>
  </si>
  <si>
    <t>A.静岡県</t>
    <rPh sb="2" eb="4">
      <t>シズオカ</t>
    </rPh>
    <rPh sb="4" eb="5">
      <t>ケン</t>
    </rPh>
    <phoneticPr fontId="5"/>
  </si>
  <si>
    <t>静岡県</t>
    <rPh sb="0" eb="3">
      <t>シズオカケン</t>
    </rPh>
    <phoneticPr fontId="5"/>
  </si>
  <si>
    <t>福岡県</t>
    <rPh sb="0" eb="3">
      <t>フクオカケン</t>
    </rPh>
    <phoneticPr fontId="5"/>
  </si>
  <si>
    <t>兵庫県</t>
    <rPh sb="0" eb="3">
      <t>ヒョウゴケン</t>
    </rPh>
    <phoneticPr fontId="5"/>
  </si>
  <si>
    <t>山形県</t>
    <rPh sb="0" eb="3">
      <t>ヤマガタケン</t>
    </rPh>
    <phoneticPr fontId="5"/>
  </si>
  <si>
    <t>茨城県</t>
    <rPh sb="0" eb="3">
      <t>イバラキケン</t>
    </rPh>
    <phoneticPr fontId="5"/>
  </si>
  <si>
    <t>大阪府</t>
    <rPh sb="0" eb="3">
      <t>オオサカフ</t>
    </rPh>
    <phoneticPr fontId="5"/>
  </si>
  <si>
    <t>滋賀県</t>
    <rPh sb="0" eb="3">
      <t>シガケン</t>
    </rPh>
    <phoneticPr fontId="5"/>
  </si>
  <si>
    <t>福島県</t>
    <rPh sb="0" eb="3">
      <t>フクシマケン</t>
    </rPh>
    <phoneticPr fontId="5"/>
  </si>
  <si>
    <t>宮城県</t>
    <rPh sb="0" eb="3">
      <t>ミヤギケン</t>
    </rPh>
    <phoneticPr fontId="5"/>
  </si>
  <si>
    <t>枚方市</t>
    <rPh sb="0" eb="1">
      <t>マイ</t>
    </rPh>
    <rPh sb="1" eb="2">
      <t>カタ</t>
    </rPh>
    <rPh sb="2" eb="3">
      <t>シ</t>
    </rPh>
    <phoneticPr fontId="5"/>
  </si>
  <si>
    <t>神戸市</t>
    <rPh sb="0" eb="3">
      <t>コウベシ</t>
    </rPh>
    <phoneticPr fontId="5"/>
  </si>
  <si>
    <t>山形市</t>
    <rPh sb="0" eb="3">
      <t>ヤマガタシ</t>
    </rPh>
    <phoneticPr fontId="5"/>
  </si>
  <si>
    <t>糸島市</t>
    <rPh sb="0" eb="3">
      <t>イトシマシ</t>
    </rPh>
    <phoneticPr fontId="5"/>
  </si>
  <si>
    <t>いわき市</t>
    <rPh sb="3" eb="4">
      <t>シ</t>
    </rPh>
    <phoneticPr fontId="5"/>
  </si>
  <si>
    <t>草津市</t>
    <rPh sb="0" eb="3">
      <t>クサツシ</t>
    </rPh>
    <phoneticPr fontId="5"/>
  </si>
  <si>
    <t>姫路市</t>
    <rPh sb="0" eb="3">
      <t>ヒメジシ</t>
    </rPh>
    <phoneticPr fontId="5"/>
  </si>
  <si>
    <t>岐阜市</t>
    <rPh sb="0" eb="3">
      <t>ギフシ</t>
    </rPh>
    <phoneticPr fontId="5"/>
  </si>
  <si>
    <t>境町</t>
    <rPh sb="0" eb="2">
      <t>サカイマチ</t>
    </rPh>
    <phoneticPr fontId="5"/>
  </si>
  <si>
    <t>新潟市</t>
    <rPh sb="0" eb="3">
      <t>ニイガタシ</t>
    </rPh>
    <phoneticPr fontId="5"/>
  </si>
  <si>
    <t>地域少子化対策強化に関する事業</t>
    <rPh sb="0" eb="2">
      <t>チイキ</t>
    </rPh>
    <rPh sb="2" eb="5">
      <t>ショウシカ</t>
    </rPh>
    <rPh sb="5" eb="7">
      <t>タイサク</t>
    </rPh>
    <rPh sb="7" eb="9">
      <t>キョウカ</t>
    </rPh>
    <rPh sb="10" eb="11">
      <t>カン</t>
    </rPh>
    <rPh sb="13" eb="15">
      <t>ジギョウ</t>
    </rPh>
    <phoneticPr fontId="5"/>
  </si>
  <si>
    <t>補助金等交付</t>
    <rPh sb="0" eb="3">
      <t>ホジョキン</t>
    </rPh>
    <rPh sb="3" eb="4">
      <t>トウ</t>
    </rPh>
    <rPh sb="4" eb="6">
      <t>コウフ</t>
    </rPh>
    <phoneticPr fontId="5"/>
  </si>
  <si>
    <t>・地方自治体が行う、結婚に対する取組及び結婚、妊娠・出産、子育てに温かい社会づくり・機運の醸成の取組について、これまでの取組から発掘された優良事例の横展開を支援する（補助率：1/2）とともに、重点的に取り組むべき課題を支援する（補助率：2/3）
・また、新婚世帯に対し、結婚に伴う新生活のスタートアップに係るコスト（新居の家賃、引越費用等）を支援する地方自治体を対象に、地方自治体による支給額の一部を補助する。（補助率：1/2,2/3）</t>
    <phoneticPr fontId="5"/>
  </si>
  <si>
    <t>地域少子化対策重点推進交付金により、自治体が行う「結婚に対する取組」及び「結婚、妊娠・出産、子育てに温かい社会づくり・機運の醸成の取組」を支援するとともに、結婚に伴う新生活のスタートアップに係るコストを軽減するための結婚新生活支援事業（新婚世帯を対象に家賃、引越費用等を補助）を支援する。</t>
    <phoneticPr fontId="5"/>
  </si>
  <si>
    <t>1316/47</t>
    <phoneticPr fontId="5"/>
  </si>
  <si>
    <t>平成27年度秋の年次公開検証において頂いた指摘（これまでの事業について効果があったかどうかの検証、地方公共団体の立場に立った見直し、地方創生推進交付金との整理、当初予算としては補助率の見直し）を踏まえたうえで、以下の対応を行っている。
◯少子化対策の政策体系の中での支援の必要性、これまでの事業実績における効果、まち・ひと・しごと創生本部や各省との役割分担の観点から、「結婚に対する取組」及び「結婚、妊娠・出産、乳児期を中心とする子育てに温かい社会づくり・機運の醸成の取組」に対象分野を集約し、支援事業の重点化を図った。
○平成27年度補正予算分で措置された交付金から、次に掲げることなどにより、効果が見込まれる事業の採択、事業の効果検証を図ることとした。
　・自治体は、少子化対策の取組全体及びその効果検証等に基づく地域の課題、その中での申請事業の位置付けを報告し、地域の課題に対して効果が見込まれる事業を申請
　・自治体は、申請に当たって、KPIを設定し、事業終了後、定量的な効果検証を行い、 結果を内閣府に報告
　・事業の採択に当たっては、複数の自治体が連携して取り組むことでより効果的・効率的な取組になっているかについて、外部有識者による審査を経る
○内閣府として、自治体の効果検証を踏まえた交付金事業全体の定量的な効果検証を実施する。
○地方創生推進交付金との関係について、平成27年度補正予算から次のとおり整理した。
　・地域少子化対策重点推進交付金は、一億総活躍社会実現のため、少子化対策の政策体系を俯瞰する中で、また、まち・ひと・しごと創生本部や各省との役割分担も踏まえ、「結婚に対する取組」及び「結婚、妊娠・出産、乳児期を中心とする子育てに温かい社会づくり・機運の醸成の取組」に対象を集約
　・他方、地方創生推進交付金は、各省の既存の補助金等で対応できないものであって、政策間連携等を伴うものを対象としており、「結婚に対する取組」や「結婚、妊娠・出産、乳児期を中心とする子育てに温かい社会づくり・機運の醸成の取組」に集約された取組は対象とならない
　・自治体においていずれの交付金に該当するか混乱が生じないよう、窓口の共同化などを措置
　・地方自治体に対する説明会や個別相談会を実施
○平成28年度当初予算から当初予算の補助率を１/２とした。</t>
    <phoneticPr fontId="5"/>
  </si>
  <si>
    <t>■行政改革推進会議による指摘（通告）（平成29年12月7日）
・地域少子化対策重点化推進交付金の「地域少子化対策重点推進事業」については、既に地方自治体において実施されている結婚等に関する取組を阻害しないよう、適切な補助率とするべきである。
・また、同交付金の「結婚新生活支援事業」については、成果目標の設定を「目標を達成した申請自治体の割合」にするなど、事業効果の測定が不十分であると考えられる。
・短期的には効果を測定しづらいものであることから、自治体が設定するＫＰＩの実績を中期的に分析し、本事業が真に「若者の希望する結婚が、それぞれの希望する年齢でかなえられるような環境を整備」に効果的なものであるか、継続の可否も検証する仕組みとすべきである。
【対応状況】
・国と地方自治体とが適切に負担を分担するという観点から補助率を見直した。
・設定すべき成果目標や参考指標について、調査事業の結果及び有識者意見を踏まえ、新たに令和６年度を期限とする成果目標を設定した。
■財務省予算執行調査による指摘(平成30年７月)
・結婚新生活支援事業について、平成31年度予算編成過程において「結婚の後押し効果」を立証すべきである。
・同事業に係る平成31年度の要求に際しては、実績に則した要求額とするべきである。その際、安易に受給要件を緩和すべきではない。
【対応状況】
・結婚新生活支援事業について、外部有識者による効果検証と事例調査等を実施し、令和２年度概算要求に当たり、必要な見直しを行った。
・同事業に係る要求額及び受給要件については、平成31年度概算要求及び予算編成過程において措置済。
■財務省予算執行調査による指摘（令和２年10月）
・「出生率」及び「成婚数」等の定量的データを統一的に把握し、各自治体の状況を捉え、成果指標の設定水準を検討すべき。
・自治体の結婚支援センター及びボランティア等が最低限有しておくべき要件等について、内閣府において「指針」を示し、一定水準の質を全国的に確保することで、事業の質の向上を図るべき。
・自治体間連携の在り方（モデルケース）を示し、自治体間連携の推進をより一層図るべき。
・自主財源にて成果をあげている自治体の取組事例について好事例を収集し、自治体に共有することで、重層的な少子化対策事業を横展開するべき。
【対応状況】
・地域少子化対策重点推進交付金による全事業について、合計特殊出生率や成婚数等の定量的データを統一的に把握すべく、交付申請様式に新たに記入欄を設け、成果指標の設定水準を判断し得ることとした。また、新たに「結婚支援センターの設置運営指針」を策定し、結婚支援の取組の質の向上を図るとともに、令和３年度には、結婚支援ボランティア等の育成に係るモデルプログラムを策定し、更なる支援の質の底上げを図ることとした。
・予算執行調査の結果を全都道府県に周知し自治体間連携の必要性への理解を促すとともに、モデルケースや活用の具体例を周知した。また、予算執行調査を踏まえ、結婚支援センターの設置や結婚ボランティアの育成等について、市町村単独での取組より成果が上がることが期待できる複数の自治体で連携する広域的な取組に重点化した。
・自主財源による取組で成果をあげていると回答があった自治体に対してヒアリングを実施し、好事例を各自治体に積極的に横展開を図ることとした。</t>
    <rPh sb="436" eb="439">
      <t>ザイムショウ</t>
    </rPh>
    <rPh sb="448" eb="450">
      <t>シテキ</t>
    </rPh>
    <rPh sb="696" eb="699">
      <t>ザイムショウ</t>
    </rPh>
    <rPh sb="699" eb="701">
      <t>ヨサン</t>
    </rPh>
    <rPh sb="701" eb="703">
      <t>シッコウ</t>
    </rPh>
    <rPh sb="703" eb="705">
      <t>チョウサ</t>
    </rPh>
    <rPh sb="708" eb="710">
      <t>シテキ</t>
    </rPh>
    <rPh sb="711" eb="713">
      <t>レイワ</t>
    </rPh>
    <rPh sb="714" eb="715">
      <t>ネン</t>
    </rPh>
    <rPh sb="717" eb="718">
      <t>ガツ</t>
    </rPh>
    <rPh sb="979" eb="981">
      <t>タイオウ</t>
    </rPh>
    <rPh sb="981" eb="983">
      <t>ジョウキョウ</t>
    </rPh>
    <phoneticPr fontId="5"/>
  </si>
  <si>
    <t>地方自治体における少子化対策の取組状況に関する調査報告書</t>
    <rPh sb="0" eb="2">
      <t>チホウ</t>
    </rPh>
    <rPh sb="2" eb="5">
      <t>ジチタイ</t>
    </rPh>
    <rPh sb="9" eb="12">
      <t>ショウシカ</t>
    </rPh>
    <rPh sb="12" eb="14">
      <t>タイサク</t>
    </rPh>
    <rPh sb="15" eb="17">
      <t>トリクミ</t>
    </rPh>
    <rPh sb="17" eb="19">
      <t>ジョウキョウ</t>
    </rPh>
    <rPh sb="20" eb="21">
      <t>カン</t>
    </rPh>
    <rPh sb="23" eb="25">
      <t>チョウサ</t>
    </rPh>
    <rPh sb="25" eb="28">
      <t>ホウコクショ</t>
    </rPh>
    <phoneticPr fontId="5"/>
  </si>
  <si>
    <t>-</t>
    <phoneticPr fontId="5"/>
  </si>
  <si>
    <t>令和元年度地域少子化対策重点推進交付金実績報告書
令和２年度地域少子化対策重点推進交付金事後評価書</t>
    <rPh sb="25" eb="27">
      <t>レイワ</t>
    </rPh>
    <rPh sb="28" eb="30">
      <t>ネンド</t>
    </rPh>
    <rPh sb="30" eb="32">
      <t>チイキ</t>
    </rPh>
    <rPh sb="32" eb="35">
      <t>ショウシカ</t>
    </rPh>
    <rPh sb="35" eb="37">
      <t>タイサク</t>
    </rPh>
    <rPh sb="37" eb="39">
      <t>ジュウテン</t>
    </rPh>
    <rPh sb="39" eb="41">
      <t>スイシン</t>
    </rPh>
    <rPh sb="41" eb="44">
      <t>コウフキン</t>
    </rPh>
    <rPh sb="44" eb="46">
      <t>ジゴ</t>
    </rPh>
    <rPh sb="46" eb="48">
      <t>ヒョウカ</t>
    </rPh>
    <rPh sb="48" eb="49">
      <t>ショ</t>
    </rPh>
    <phoneticPr fontId="5"/>
  </si>
  <si>
    <t>＜令和３年度補正予算＞
地方自治体において実施計画を策定し、内閣府に交付申請を行い、内閣府において審査、交付決定を行った上で事業を実施し、３年度中の事業完了を予定していた。
しかし、実施計画の策定に際し、各地方自治体において、事業実施内容の検討や事業実施に係る自治体間、関係機関等との調整により事業計画の変更があり、一部事業を除き、年度内に交付決定及び事業実施を行うことが困難であった。</t>
    <rPh sb="158" eb="160">
      <t>イチブ</t>
    </rPh>
    <rPh sb="160" eb="162">
      <t>ジギョウ</t>
    </rPh>
    <rPh sb="163" eb="164">
      <t>ノゾ</t>
    </rPh>
    <phoneticPr fontId="5"/>
  </si>
  <si>
    <t>・交付金を申請してきた地方公共団体と事前協議を行い、経費の用途も含め事業の精査を行っているところ。（事前に自治体向けの説明会を開催し、本交付金の積算の考え方等について周知を図っている。）
・「結婚新生活支援事業都道府県主導型市町村連携コース」の採択に当たっては、複数の自治体が連携して取り組むことでより効果的・効率的な取組になっているかについて、外部有識者による審査を経ている。</t>
    <phoneticPr fontId="5"/>
  </si>
  <si>
    <t>・地方公共団体にKPIの設定や定量的な効果検証の実施を求めるなど、PDCAサイクルにより、効果が見込まれる事業の採択、実施事業の効果検証を図り、内閣府としても全体の定量的な効果検証を行う。
・「結婚新生活支援事業都道府県主導型市町村連携コース」の採択に当たっては、複数の自治体が連携して取り組むことでより効果的・効率的な取組になっているかについて、外部有識者による審査を経ている。</t>
    <phoneticPr fontId="5"/>
  </si>
  <si>
    <t>令和３年度執行分については、令和２年度補正予算分の執行率が55.4％と特に低くなっている。
当該予算区分より、「結婚新生活支援事業都道府県主導型市町村連携コース」をモデル事業として企画提案型で全都道府県を対象に公募を実施した。本コースにより結婚新生活支援事業を実施する自治体においては、補助率の嵩上げによる管内実施自治体数の増加に加え、夫婦ともに29歳以下の世帯への補助金額を30万円から60万円に増額することから、申請数が増加すると見込んでいたが、自治体側の算定よりも申請数が少なかったため執行率が低くなっている。
こうした背景を踏まえ、現在、様々な自治体で結婚新生活支援事業の活用を促す周知・広報活動が実施されており、今後、執行率は相当改善される見込みである。</t>
    <rPh sb="0" eb="2">
      <t>レイワ</t>
    </rPh>
    <rPh sb="3" eb="5">
      <t>ネンド</t>
    </rPh>
    <rPh sb="5" eb="7">
      <t>シッコウ</t>
    </rPh>
    <rPh sb="7" eb="8">
      <t>ブン</t>
    </rPh>
    <rPh sb="14" eb="16">
      <t>レイワ</t>
    </rPh>
    <rPh sb="17" eb="19">
      <t>ネンド</t>
    </rPh>
    <rPh sb="19" eb="21">
      <t>ホセイ</t>
    </rPh>
    <rPh sb="21" eb="23">
      <t>ヨサン</t>
    </rPh>
    <rPh sb="23" eb="24">
      <t>ブン</t>
    </rPh>
    <rPh sb="25" eb="27">
      <t>シッコウ</t>
    </rPh>
    <rPh sb="27" eb="28">
      <t>リツ</t>
    </rPh>
    <rPh sb="35" eb="36">
      <t>トク</t>
    </rPh>
    <rPh sb="37" eb="38">
      <t>ヒク</t>
    </rPh>
    <rPh sb="46" eb="48">
      <t>トウガイ</t>
    </rPh>
    <rPh sb="48" eb="50">
      <t>ヨサン</t>
    </rPh>
    <rPh sb="50" eb="52">
      <t>クブン</t>
    </rPh>
    <rPh sb="168" eb="170">
      <t>フウフ</t>
    </rPh>
    <rPh sb="246" eb="248">
      <t>シッコウ</t>
    </rPh>
    <rPh sb="248" eb="249">
      <t>リツ</t>
    </rPh>
    <rPh sb="250" eb="251">
      <t>ヒク</t>
    </rPh>
    <rPh sb="263" eb="265">
      <t>ハイケイ</t>
    </rPh>
    <rPh sb="266" eb="267">
      <t>フ</t>
    </rPh>
    <rPh sb="270" eb="272">
      <t>ゲンザイ</t>
    </rPh>
    <rPh sb="273" eb="275">
      <t>サマザマ</t>
    </rPh>
    <rPh sb="276" eb="279">
      <t>ジチタイ</t>
    </rPh>
    <rPh sb="280" eb="282">
      <t>ケッコン</t>
    </rPh>
    <rPh sb="282" eb="285">
      <t>シンセイカツ</t>
    </rPh>
    <rPh sb="285" eb="287">
      <t>シエン</t>
    </rPh>
    <rPh sb="287" eb="289">
      <t>ジギョウ</t>
    </rPh>
    <rPh sb="290" eb="292">
      <t>カツヨウ</t>
    </rPh>
    <rPh sb="293" eb="294">
      <t>ウナガ</t>
    </rPh>
    <rPh sb="295" eb="297">
      <t>シュウチ</t>
    </rPh>
    <rPh sb="298" eb="300">
      <t>コウホウ</t>
    </rPh>
    <rPh sb="300" eb="302">
      <t>カツドウ</t>
    </rPh>
    <rPh sb="303" eb="305">
      <t>ジッシ</t>
    </rPh>
    <rPh sb="311" eb="313">
      <t>コンゴ</t>
    </rPh>
    <rPh sb="314" eb="316">
      <t>シッコウ</t>
    </rPh>
    <rPh sb="316" eb="317">
      <t>リツ</t>
    </rPh>
    <rPh sb="318" eb="320">
      <t>ソウトウ</t>
    </rPh>
    <rPh sb="320" eb="322">
      <t>カイゼン</t>
    </rPh>
    <rPh sb="325" eb="327">
      <t>ミコ</t>
    </rPh>
    <phoneticPr fontId="5"/>
  </si>
  <si>
    <t>・少子化社会対策大綱（令和２年５月29日閣議決定）において、「地方公共団体が行う、出会いの機会・場の提供、結婚に関する相談・支援や支援者の養成、ライフプランニング支援などの総合的な結婚支援の一層の取組を支援する」とされており、本交付金により地方自治体を支援しているところ。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
・なお、少子化は日本全体の課題で危機的状況にあり、国費を投入せず地方自治体や民間に完全に委ねるのは少子化対策の取組に大きなブレーキがかかるため妥当ではない。</t>
    <rPh sb="31" eb="33">
      <t>チホウ</t>
    </rPh>
    <rPh sb="33" eb="35">
      <t>コウキョウ</t>
    </rPh>
    <rPh sb="35" eb="37">
      <t>ダンタイ</t>
    </rPh>
    <rPh sb="38" eb="39">
      <t>オコナ</t>
    </rPh>
    <rPh sb="41" eb="43">
      <t>デア</t>
    </rPh>
    <rPh sb="45" eb="47">
      <t>キカイ</t>
    </rPh>
    <rPh sb="48" eb="49">
      <t>バ</t>
    </rPh>
    <rPh sb="50" eb="52">
      <t>テイキョウ</t>
    </rPh>
    <rPh sb="53" eb="55">
      <t>ケッコン</t>
    </rPh>
    <rPh sb="56" eb="57">
      <t>カン</t>
    </rPh>
    <rPh sb="59" eb="61">
      <t>ソウダン</t>
    </rPh>
    <rPh sb="62" eb="64">
      <t>シエン</t>
    </rPh>
    <rPh sb="65" eb="68">
      <t>シエンシャ</t>
    </rPh>
    <rPh sb="69" eb="71">
      <t>ヨウセイ</t>
    </rPh>
    <rPh sb="81" eb="83">
      <t>シエン</t>
    </rPh>
    <rPh sb="86" eb="89">
      <t>ソウゴウテキ</t>
    </rPh>
    <rPh sb="90" eb="92">
      <t>ケッコン</t>
    </rPh>
    <rPh sb="92" eb="94">
      <t>シエン</t>
    </rPh>
    <rPh sb="95" eb="97">
      <t>イッソウ</t>
    </rPh>
    <rPh sb="98" eb="100">
      <t>トリクミ</t>
    </rPh>
    <rPh sb="101" eb="103">
      <t>シエン</t>
    </rPh>
    <rPh sb="281" eb="284">
      <t>ショウシカ</t>
    </rPh>
    <rPh sb="285" eb="287">
      <t>ニホン</t>
    </rPh>
    <rPh sb="287" eb="289">
      <t>ゼンタイ</t>
    </rPh>
    <rPh sb="290" eb="292">
      <t>カダイ</t>
    </rPh>
    <rPh sb="293" eb="296">
      <t>キキテキ</t>
    </rPh>
    <rPh sb="296" eb="298">
      <t>ジョウキョウ</t>
    </rPh>
    <rPh sb="302" eb="304">
      <t>コクヒ</t>
    </rPh>
    <rPh sb="305" eb="307">
      <t>トウニュウ</t>
    </rPh>
    <rPh sb="309" eb="311">
      <t>チホウ</t>
    </rPh>
    <rPh sb="311" eb="314">
      <t>ジチタイ</t>
    </rPh>
    <rPh sb="315" eb="317">
      <t>ミンカン</t>
    </rPh>
    <rPh sb="318" eb="320">
      <t>カンゼン</t>
    </rPh>
    <rPh sb="321" eb="322">
      <t>ユダ</t>
    </rPh>
    <rPh sb="326" eb="329">
      <t>ショウシカ</t>
    </rPh>
    <rPh sb="329" eb="331">
      <t>タイサク</t>
    </rPh>
    <rPh sb="332" eb="333">
      <t>ト</t>
    </rPh>
    <rPh sb="333" eb="334">
      <t>ク</t>
    </rPh>
    <rPh sb="335" eb="336">
      <t>オオ</t>
    </rPh>
    <rPh sb="348" eb="350">
      <t>ダトウ</t>
    </rPh>
    <phoneticPr fontId="5"/>
  </si>
  <si>
    <t>・少子化社会対策大綱（令和２年５月29日閣議決定）において、「実効性のある少子化対策を進めるため、住民に身近な存在である地方公共団体が、地域の実情に応じ、結婚、妊娠・出産、子育てしやすい環境の整備に取り組み、国がそのような地方公共団体の取組を支援する」とされている。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
・また少子化対策の政策体系の中での支援の必要性の観点から、平成27年度補正からは平成27年秋の年次公開検証の指摘も踏まえ「結婚に対する取組」「結婚、妊娠・出産、乳児期を中心とする子育てに温かい社会づくり・機運の醸成」の分野に対象分野を集約し、支援事業の重点化を図っており、優先度の高い事業である。</t>
    <rPh sb="31" eb="34">
      <t>ジッコウセイ</t>
    </rPh>
    <rPh sb="37" eb="40">
      <t>ショウシカ</t>
    </rPh>
    <rPh sb="40" eb="42">
      <t>タイサク</t>
    </rPh>
    <rPh sb="43" eb="44">
      <t>スス</t>
    </rPh>
    <rPh sb="49" eb="51">
      <t>ジュウミン</t>
    </rPh>
    <rPh sb="52" eb="54">
      <t>ミジカ</t>
    </rPh>
    <rPh sb="55" eb="57">
      <t>ソンザイ</t>
    </rPh>
    <rPh sb="60" eb="62">
      <t>チホウ</t>
    </rPh>
    <rPh sb="62" eb="64">
      <t>コウキョウ</t>
    </rPh>
    <rPh sb="64" eb="66">
      <t>ダンタイ</t>
    </rPh>
    <rPh sb="68" eb="70">
      <t>チイキ</t>
    </rPh>
    <rPh sb="71" eb="73">
      <t>ジツジョウ</t>
    </rPh>
    <rPh sb="74" eb="75">
      <t>オウ</t>
    </rPh>
    <rPh sb="77" eb="79">
      <t>ケッコン</t>
    </rPh>
    <rPh sb="80" eb="82">
      <t>ニンシン</t>
    </rPh>
    <rPh sb="83" eb="85">
      <t>シュッサン</t>
    </rPh>
    <rPh sb="86" eb="88">
      <t>コソダ</t>
    </rPh>
    <rPh sb="93" eb="95">
      <t>カンキョウ</t>
    </rPh>
    <rPh sb="96" eb="98">
      <t>セイビ</t>
    </rPh>
    <rPh sb="99" eb="100">
      <t>ト</t>
    </rPh>
    <rPh sb="101" eb="102">
      <t>ク</t>
    </rPh>
    <rPh sb="104" eb="105">
      <t>クニ</t>
    </rPh>
    <rPh sb="111" eb="113">
      <t>チホウ</t>
    </rPh>
    <rPh sb="113" eb="115">
      <t>コウキョウ</t>
    </rPh>
    <rPh sb="115" eb="117">
      <t>ダンタイ</t>
    </rPh>
    <rPh sb="118" eb="120">
      <t>トリクミ</t>
    </rPh>
    <rPh sb="121" eb="123">
      <t>シエン</t>
    </rPh>
    <phoneticPr fontId="5"/>
  </si>
  <si>
    <t>株式会社セレスポ</t>
    <phoneticPr fontId="5"/>
  </si>
  <si>
    <t>地域少子化対策重点推進交付金に関する説明動画作成</t>
    <phoneticPr fontId="5"/>
  </si>
  <si>
    <t>-</t>
    <phoneticPr fontId="5"/>
  </si>
  <si>
    <t>旅費</t>
    <rPh sb="0" eb="2">
      <t>リョヒ</t>
    </rPh>
    <phoneticPr fontId="5"/>
  </si>
  <si>
    <t>役務</t>
    <rPh sb="0" eb="2">
      <t>エキム</t>
    </rPh>
    <phoneticPr fontId="5"/>
  </si>
  <si>
    <t>C.（株）セレスポ</t>
    <phoneticPr fontId="5"/>
  </si>
  <si>
    <t>D.職員A</t>
    <phoneticPr fontId="5"/>
  </si>
  <si>
    <t>（百万円未満）</t>
    <phoneticPr fontId="5"/>
  </si>
  <si>
    <t>会議等出席のための旅費</t>
    <phoneticPr fontId="5"/>
  </si>
  <si>
    <t>職員A</t>
    <rPh sb="0" eb="2">
      <t>ショクイン</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</si>
  <si>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</si>
  <si>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</si>
  <si>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</si>
  <si>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</si>
  <si>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職員F</t>
    <rPh sb="0" eb="2">
      <t>ショクイン</t>
    </rPh>
    <phoneticPr fontId="5"/>
  </si>
  <si>
    <t>職員G</t>
    <rPh sb="0" eb="2">
      <t>ショクイン</t>
    </rPh>
    <phoneticPr fontId="5"/>
  </si>
  <si>
    <t>職員H</t>
    <rPh sb="0" eb="2">
      <t>ショクイン</t>
    </rPh>
    <phoneticPr fontId="5"/>
  </si>
  <si>
    <t>職員I</t>
    <rPh sb="0" eb="2">
      <t>ショクイン</t>
    </rPh>
    <phoneticPr fontId="5"/>
  </si>
  <si>
    <t>職員J</t>
    <rPh sb="0" eb="2">
      <t>ショクイン</t>
    </rPh>
    <phoneticPr fontId="5"/>
  </si>
  <si>
    <t>交付金説明会出席旅費</t>
    <rPh sb="0" eb="3">
      <t>コウフキン</t>
    </rPh>
    <rPh sb="3" eb="6">
      <t>セツメイカイ</t>
    </rPh>
    <rPh sb="6" eb="8">
      <t>シュッセキ</t>
    </rPh>
    <rPh sb="8" eb="10">
      <t>リョヒ</t>
    </rPh>
    <phoneticPr fontId="5"/>
  </si>
  <si>
    <t>点検対象外</t>
    <rPh sb="0" eb="2">
      <t>テンケン</t>
    </rPh>
    <rPh sb="2" eb="4">
      <t>タイショウ</t>
    </rPh>
    <rPh sb="4" eb="5">
      <t>ガイ</t>
    </rPh>
    <phoneticPr fontId="5"/>
  </si>
  <si>
    <t>終了予定</t>
  </si>
  <si>
    <t>今後、同種の事業を実施する際は、当該事業の知見を最大限生かして、効率的・効果的な事業の実施に努めること。</t>
    <phoneticPr fontId="5"/>
  </si>
  <si>
    <t>-</t>
    <phoneticPr fontId="5"/>
  </si>
  <si>
    <t>参事官　中島　薫</t>
    <rPh sb="4" eb="6">
      <t>ナカジマ</t>
    </rPh>
    <rPh sb="7" eb="8">
      <t>カオル</t>
    </rPh>
    <phoneticPr fontId="5"/>
  </si>
  <si>
    <t>令和５年度は、同種の事業をこども家庭庁に移管し実施予定である。効率的・効果的な事業の実施に努めることとする。</t>
    <rPh sb="0" eb="2">
      <t>レイワ</t>
    </rPh>
    <rPh sb="3" eb="5">
      <t>ネンド</t>
    </rPh>
    <rPh sb="7" eb="9">
      <t>ドウシュ</t>
    </rPh>
    <rPh sb="10" eb="12">
      <t>ジギョウ</t>
    </rPh>
    <rPh sb="16" eb="18">
      <t>カテイ</t>
    </rPh>
    <rPh sb="18" eb="19">
      <t>チョウ</t>
    </rPh>
    <rPh sb="20" eb="22">
      <t>イカン</t>
    </rPh>
    <rPh sb="23" eb="25">
      <t>ジッシ</t>
    </rPh>
    <rPh sb="25" eb="27">
      <t>ヨテイ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</si>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</sst>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38"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8"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1" xfId="0" applyFont="1" applyBorder="1" applyAlignment="1">
      <alignment horizontal="center" vertical="center"/>
    </xf>
    <xf numFmtId="0" fontId="0" fillId="0" borderId="10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6" borderId="122"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0" fontId="0" fillId="2" borderId="38" xfId="0" applyFont="1" applyFill="1" applyBorder="1" applyAlignment="1">
      <alignment horizontal="center" vertical="center"/>
    </xf>
    <xf numFmtId="0" fontId="0" fillId="0" borderId="36" xfId="0" applyFont="1" applyBorder="1" applyAlignment="1">
      <alignment horizontal="center" vertical="center"/>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2" borderId="113"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114" xfId="0" applyFont="1" applyFill="1" applyBorder="1" applyAlignment="1">
      <alignment horizontal="center" vertical="center"/>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7" xfId="0" applyFont="1" applyFill="1" applyBorder="1" applyAlignment="1" applyProtection="1">
      <alignment horizontal="left" vertical="center" wrapText="1"/>
      <protection locked="0"/>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6" xfId="0" applyFont="1" applyBorder="1" applyAlignment="1">
      <alignment horizontal="center" vertical="center"/>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36" xfId="0" applyFont="1" applyFill="1" applyBorder="1" applyAlignment="1" applyProtection="1">
      <alignment horizontal="center" vertical="center" shrinkToFit="1"/>
      <protection locked="0"/>
    </xf>
    <xf numFmtId="0" fontId="3" fillId="0" borderId="10" xfId="0"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6"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34019</xdr:colOff>
      <xdr:row>119</xdr:row>
      <xdr:rowOff>47225</xdr:rowOff>
    </xdr:from>
    <xdr:to>
      <xdr:col>29</xdr:col>
      <xdr:colOff>147599</xdr:colOff>
      <xdr:row>121</xdr:row>
      <xdr:rowOff>188625</xdr:rowOff>
    </xdr:to>
    <xdr:sp macro="" textlink="">
      <xdr:nvSpPr>
        <xdr:cNvPr id="2" name="正方形/長方形 1"/>
        <xdr:cNvSpPr/>
      </xdr:nvSpPr>
      <xdr:spPr>
        <a:xfrm>
          <a:off x="2034269" y="70198850"/>
          <a:ext cx="3914055" cy="8462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内閣府子ども・子育て本部</a:t>
          </a:r>
          <a:endParaRPr kumimoji="1" lang="en-US" altLang="ja-JP" sz="1200">
            <a:latin typeface="ＭＳ ゴシック" panose="020B0609070205080204" pitchFamily="49" charset="-128"/>
            <a:ea typeface="ＭＳ ゴシック" panose="020B0609070205080204" pitchFamily="49" charset="-128"/>
          </a:endParaRPr>
        </a:p>
        <a:p>
          <a:pPr algn="ct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１，３１６百万円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84366</xdr:colOff>
      <xdr:row>121</xdr:row>
      <xdr:rowOff>273742</xdr:rowOff>
    </xdr:from>
    <xdr:to>
      <xdr:col>29</xdr:col>
      <xdr:colOff>120386</xdr:colOff>
      <xdr:row>122</xdr:row>
      <xdr:rowOff>245660</xdr:rowOff>
    </xdr:to>
    <xdr:sp macro="" textlink="">
      <xdr:nvSpPr>
        <xdr:cNvPr id="4" name="大かっこ 3"/>
        <xdr:cNvSpPr/>
      </xdr:nvSpPr>
      <xdr:spPr>
        <a:xfrm>
          <a:off x="2084616" y="71130217"/>
          <a:ext cx="3836495" cy="324343"/>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事業の内容審査、交付決定</a:t>
          </a:r>
        </a:p>
      </xdr:txBody>
    </xdr:sp>
    <xdr:clientData/>
  </xdr:twoCellAnchor>
  <xdr:twoCellAnchor>
    <xdr:from>
      <xdr:col>19</xdr:col>
      <xdr:colOff>169209</xdr:colOff>
      <xdr:row>122</xdr:row>
      <xdr:rowOff>302560</xdr:rowOff>
    </xdr:from>
    <xdr:to>
      <xdr:col>19</xdr:col>
      <xdr:colOff>169209</xdr:colOff>
      <xdr:row>123</xdr:row>
      <xdr:rowOff>336177</xdr:rowOff>
    </xdr:to>
    <xdr:cxnSp macro="">
      <xdr:nvCxnSpPr>
        <xdr:cNvPr id="5" name="直線矢印コネクタ 4"/>
        <xdr:cNvCxnSpPr/>
      </xdr:nvCxnSpPr>
      <xdr:spPr>
        <a:xfrm>
          <a:off x="3969684" y="71511460"/>
          <a:ext cx="0" cy="386042"/>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20412</xdr:colOff>
      <xdr:row>124</xdr:row>
      <xdr:rowOff>47485</xdr:rowOff>
    </xdr:from>
    <xdr:to>
      <xdr:col>29</xdr:col>
      <xdr:colOff>143063</xdr:colOff>
      <xdr:row>126</xdr:row>
      <xdr:rowOff>327632</xdr:rowOff>
    </xdr:to>
    <xdr:sp macro="" textlink="">
      <xdr:nvSpPr>
        <xdr:cNvPr id="6" name="正方形/長方形 5"/>
        <xdr:cNvSpPr/>
      </xdr:nvSpPr>
      <xdr:spPr>
        <a:xfrm>
          <a:off x="2020662" y="71961235"/>
          <a:ext cx="3923126" cy="98499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Ａ．都道府県</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１，３１６百万円</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（都道府県執行分　５１０百万円）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22814</xdr:colOff>
      <xdr:row>130</xdr:row>
      <xdr:rowOff>123794</xdr:rowOff>
    </xdr:from>
    <xdr:to>
      <xdr:col>29</xdr:col>
      <xdr:colOff>131857</xdr:colOff>
      <xdr:row>133</xdr:row>
      <xdr:rowOff>42149</xdr:rowOff>
    </xdr:to>
    <xdr:sp macro="" textlink="">
      <xdr:nvSpPr>
        <xdr:cNvPr id="7" name="正方形/長方形 6"/>
        <xdr:cNvSpPr/>
      </xdr:nvSpPr>
      <xdr:spPr>
        <a:xfrm>
          <a:off x="2023064" y="74152094"/>
          <a:ext cx="3909518" cy="97563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Ｂ．市区町村へ交付（市町村）</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８０６百万円</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165085</xdr:colOff>
      <xdr:row>128</xdr:row>
      <xdr:rowOff>342461</xdr:rowOff>
    </xdr:from>
    <xdr:to>
      <xdr:col>19</xdr:col>
      <xdr:colOff>169209</xdr:colOff>
      <xdr:row>130</xdr:row>
      <xdr:rowOff>56030</xdr:rowOff>
    </xdr:to>
    <xdr:cxnSp macro="">
      <xdr:nvCxnSpPr>
        <xdr:cNvPr id="8" name="直線矢印コネクタ 7"/>
        <xdr:cNvCxnSpPr/>
      </xdr:nvCxnSpPr>
      <xdr:spPr>
        <a:xfrm>
          <a:off x="3965560" y="73665911"/>
          <a:ext cx="4124" cy="418419"/>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79828</xdr:colOff>
      <xdr:row>127</xdr:row>
      <xdr:rowOff>73092</xdr:rowOff>
    </xdr:from>
    <xdr:to>
      <xdr:col>29</xdr:col>
      <xdr:colOff>115848</xdr:colOff>
      <xdr:row>129</xdr:row>
      <xdr:rowOff>21330</xdr:rowOff>
    </xdr:to>
    <xdr:sp macro="" textlink="">
      <xdr:nvSpPr>
        <xdr:cNvPr id="9" name="大かっこ 8"/>
        <xdr:cNvSpPr/>
      </xdr:nvSpPr>
      <xdr:spPr>
        <a:xfrm>
          <a:off x="2080078" y="73044117"/>
          <a:ext cx="3836495" cy="653088"/>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事業の実施</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市町村事業の内容審査、交付決定</a:t>
          </a:r>
        </a:p>
      </xdr:txBody>
    </xdr:sp>
    <xdr:clientData/>
  </xdr:twoCellAnchor>
  <xdr:twoCellAnchor>
    <xdr:from>
      <xdr:col>10</xdr:col>
      <xdr:colOff>124973</xdr:colOff>
      <xdr:row>133</xdr:row>
      <xdr:rowOff>142783</xdr:rowOff>
    </xdr:from>
    <xdr:to>
      <xdr:col>29</xdr:col>
      <xdr:colOff>68356</xdr:colOff>
      <xdr:row>134</xdr:row>
      <xdr:rowOff>145671</xdr:rowOff>
    </xdr:to>
    <xdr:sp macro="" textlink="">
      <xdr:nvSpPr>
        <xdr:cNvPr id="10" name="大かっこ 9"/>
        <xdr:cNvSpPr/>
      </xdr:nvSpPr>
      <xdr:spPr>
        <a:xfrm>
          <a:off x="2125223" y="75228358"/>
          <a:ext cx="3743858" cy="355313"/>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事業の実施</a:t>
          </a:r>
        </a:p>
      </xdr:txBody>
    </xdr:sp>
    <xdr:clientData/>
  </xdr:twoCellAnchor>
  <xdr:twoCellAnchor>
    <xdr:from>
      <xdr:col>34</xdr:col>
      <xdr:colOff>57150</xdr:colOff>
      <xdr:row>127</xdr:row>
      <xdr:rowOff>312964</xdr:rowOff>
    </xdr:from>
    <xdr:to>
      <xdr:col>47</xdr:col>
      <xdr:colOff>9525</xdr:colOff>
      <xdr:row>130</xdr:row>
      <xdr:rowOff>111578</xdr:rowOff>
    </xdr:to>
    <xdr:sp macro="" textlink="">
      <xdr:nvSpPr>
        <xdr:cNvPr id="11" name="正方形/長方形 10"/>
        <xdr:cNvSpPr/>
      </xdr:nvSpPr>
      <xdr:spPr bwMode="auto">
        <a:xfrm>
          <a:off x="6858000" y="72636289"/>
          <a:ext cx="2552700" cy="8558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Ｄ．</a:t>
          </a:r>
          <a:r>
            <a:rPr kumimoji="1" lang="ja-JP" altLang="en-US" sz="1200">
              <a:solidFill>
                <a:schemeClr val="tx1"/>
              </a:solidFill>
              <a:latin typeface="ＭＳ ゴシック" panose="020B0609070205080204" pitchFamily="49" charset="-128"/>
              <a:ea typeface="ＭＳ ゴシック" panose="020B0609070205080204" pitchFamily="49" charset="-128"/>
            </a:rPr>
            <a:t>旅費（職員等）</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５１件　１．９百万円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141515</xdr:colOff>
      <xdr:row>130</xdr:row>
      <xdr:rowOff>247651</xdr:rowOff>
    </xdr:from>
    <xdr:to>
      <xdr:col>47</xdr:col>
      <xdr:colOff>66675</xdr:colOff>
      <xdr:row>132</xdr:row>
      <xdr:rowOff>239487</xdr:rowOff>
    </xdr:to>
    <xdr:sp macro="" textlink="">
      <xdr:nvSpPr>
        <xdr:cNvPr id="12" name="大かっこ 11"/>
        <xdr:cNvSpPr/>
      </xdr:nvSpPr>
      <xdr:spPr bwMode="auto">
        <a:xfrm>
          <a:off x="6942365" y="73628251"/>
          <a:ext cx="2525485" cy="69668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職員等の旅費の支出</a:t>
          </a:r>
        </a:p>
      </xdr:txBody>
    </xdr:sp>
    <xdr:clientData/>
  </xdr:twoCellAnchor>
  <xdr:twoCellAnchor>
    <xdr:from>
      <xdr:col>34</xdr:col>
      <xdr:colOff>55789</xdr:colOff>
      <xdr:row>126</xdr:row>
      <xdr:rowOff>238125</xdr:rowOff>
    </xdr:from>
    <xdr:to>
      <xdr:col>45</xdr:col>
      <xdr:colOff>152399</xdr:colOff>
      <xdr:row>127</xdr:row>
      <xdr:rowOff>209700</xdr:rowOff>
    </xdr:to>
    <xdr:sp macro="" textlink="">
      <xdr:nvSpPr>
        <xdr:cNvPr id="13" name="正方形/長方形 12"/>
        <xdr:cNvSpPr/>
      </xdr:nvSpPr>
      <xdr:spPr bwMode="auto">
        <a:xfrm>
          <a:off x="6856639" y="72209025"/>
          <a:ext cx="2296885" cy="324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34</xdr:col>
      <xdr:colOff>50347</xdr:colOff>
      <xdr:row>120</xdr:row>
      <xdr:rowOff>121104</xdr:rowOff>
    </xdr:from>
    <xdr:to>
      <xdr:col>47</xdr:col>
      <xdr:colOff>76200</xdr:colOff>
      <xdr:row>122</xdr:row>
      <xdr:rowOff>276225</xdr:rowOff>
    </xdr:to>
    <xdr:sp macro="" textlink="">
      <xdr:nvSpPr>
        <xdr:cNvPr id="14" name="正方形/長方形 13"/>
        <xdr:cNvSpPr/>
      </xdr:nvSpPr>
      <xdr:spPr bwMode="auto">
        <a:xfrm>
          <a:off x="6851197" y="69977454"/>
          <a:ext cx="2626178" cy="85997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Calibri" panose="020F0502020204030204" pitchFamily="34" charset="0"/>
            </a:rPr>
            <a:t>Ｃ．</a:t>
          </a:r>
          <a:r>
            <a:rPr kumimoji="1" lang="ja-JP" altLang="en-US" sz="1200">
              <a:solidFill>
                <a:schemeClr val="tx1"/>
              </a:solidFill>
              <a:latin typeface="ＭＳ ゴシック" panose="020B0609070205080204" pitchFamily="49" charset="-128"/>
              <a:ea typeface="ＭＳ ゴシック" panose="020B0609070205080204" pitchFamily="49" charset="-128"/>
            </a:rPr>
            <a:t>（株）セレスポ</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０．９百万円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152400</xdr:colOff>
      <xdr:row>123</xdr:row>
      <xdr:rowOff>153761</xdr:rowOff>
    </xdr:from>
    <xdr:to>
      <xdr:col>47</xdr:col>
      <xdr:colOff>76200</xdr:colOff>
      <xdr:row>125</xdr:row>
      <xdr:rowOff>152400</xdr:rowOff>
    </xdr:to>
    <xdr:sp macro="" textlink="">
      <xdr:nvSpPr>
        <xdr:cNvPr id="15" name="大かっこ 14"/>
        <xdr:cNvSpPr/>
      </xdr:nvSpPr>
      <xdr:spPr bwMode="auto">
        <a:xfrm>
          <a:off x="6953250" y="71067386"/>
          <a:ext cx="2524125" cy="7034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地域少子化対策重点推進交付金に関する説明動画の作成</a:t>
          </a:r>
        </a:p>
      </xdr:txBody>
    </xdr:sp>
    <xdr:clientData/>
  </xdr:twoCellAnchor>
  <xdr:twoCellAnchor>
    <xdr:from>
      <xdr:col>34</xdr:col>
      <xdr:colOff>48984</xdr:colOff>
      <xdr:row>119</xdr:row>
      <xdr:rowOff>66676</xdr:rowOff>
    </xdr:from>
    <xdr:to>
      <xdr:col>45</xdr:col>
      <xdr:colOff>66674</xdr:colOff>
      <xdr:row>120</xdr:row>
      <xdr:rowOff>38251</xdr:rowOff>
    </xdr:to>
    <xdr:sp macro="" textlink="">
      <xdr:nvSpPr>
        <xdr:cNvPr id="16" name="正方形/長方形 15"/>
        <xdr:cNvSpPr/>
      </xdr:nvSpPr>
      <xdr:spPr bwMode="auto">
        <a:xfrm>
          <a:off x="6849834" y="69570601"/>
          <a:ext cx="2217965" cy="324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8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5" t="s">
        <v>0</v>
      </c>
      <c r="Y2" s="58"/>
      <c r="Z2" s="43"/>
      <c r="AA2" s="43"/>
      <c r="AB2" s="43"/>
      <c r="AC2" s="43"/>
      <c r="AD2" s="160">
        <v>2022</v>
      </c>
      <c r="AE2" s="160"/>
      <c r="AF2" s="160"/>
      <c r="AG2" s="160"/>
      <c r="AH2" s="160"/>
      <c r="AI2" s="67" t="s">
        <v>250</v>
      </c>
      <c r="AJ2" s="160" t="s">
        <v>563</v>
      </c>
      <c r="AK2" s="160"/>
      <c r="AL2" s="160"/>
      <c r="AM2" s="160"/>
      <c r="AN2" s="67" t="s">
        <v>250</v>
      </c>
      <c r="AO2" s="160">
        <v>21</v>
      </c>
      <c r="AP2" s="160"/>
      <c r="AQ2" s="160"/>
      <c r="AR2" s="68" t="s">
        <v>250</v>
      </c>
      <c r="AS2" s="161">
        <v>146</v>
      </c>
      <c r="AT2" s="161"/>
      <c r="AU2" s="161"/>
      <c r="AV2" s="67" t="str">
        <f>IF(AW2="","","-")</f>
        <v/>
      </c>
      <c r="AW2" s="162"/>
      <c r="AX2" s="162"/>
    </row>
    <row r="3" spans="1:50" ht="21" customHeight="1" thickBot="1" x14ac:dyDescent="0.2">
      <c r="A3" s="163" t="s">
        <v>555</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22" t="s">
        <v>56</v>
      </c>
      <c r="AJ3" s="165" t="s">
        <v>564</v>
      </c>
      <c r="AK3" s="165"/>
      <c r="AL3" s="165"/>
      <c r="AM3" s="165"/>
      <c r="AN3" s="165"/>
      <c r="AO3" s="165"/>
      <c r="AP3" s="165"/>
      <c r="AQ3" s="165"/>
      <c r="AR3" s="165"/>
      <c r="AS3" s="165"/>
      <c r="AT3" s="165"/>
      <c r="AU3" s="165"/>
      <c r="AV3" s="165"/>
      <c r="AW3" s="165"/>
      <c r="AX3" s="23" t="s">
        <v>57</v>
      </c>
    </row>
    <row r="4" spans="1:50" ht="24.75" customHeight="1" x14ac:dyDescent="0.15">
      <c r="A4" s="135" t="s">
        <v>23</v>
      </c>
      <c r="B4" s="136"/>
      <c r="C4" s="136"/>
      <c r="D4" s="136"/>
      <c r="E4" s="136"/>
      <c r="F4" s="136"/>
      <c r="G4" s="137" t="s">
        <v>565</v>
      </c>
      <c r="H4" s="138"/>
      <c r="I4" s="138"/>
      <c r="J4" s="138"/>
      <c r="K4" s="138"/>
      <c r="L4" s="138"/>
      <c r="M4" s="138"/>
      <c r="N4" s="138"/>
      <c r="O4" s="138"/>
      <c r="P4" s="138"/>
      <c r="Q4" s="138"/>
      <c r="R4" s="138"/>
      <c r="S4" s="138"/>
      <c r="T4" s="138"/>
      <c r="U4" s="138"/>
      <c r="V4" s="138"/>
      <c r="W4" s="138"/>
      <c r="X4" s="138"/>
      <c r="Y4" s="139" t="s">
        <v>1</v>
      </c>
      <c r="Z4" s="140"/>
      <c r="AA4" s="140"/>
      <c r="AB4" s="140"/>
      <c r="AC4" s="140"/>
      <c r="AD4" s="141"/>
      <c r="AE4" s="142" t="s">
        <v>566</v>
      </c>
      <c r="AF4" s="143"/>
      <c r="AG4" s="143"/>
      <c r="AH4" s="143"/>
      <c r="AI4" s="143"/>
      <c r="AJ4" s="143"/>
      <c r="AK4" s="143"/>
      <c r="AL4" s="143"/>
      <c r="AM4" s="143"/>
      <c r="AN4" s="143"/>
      <c r="AO4" s="143"/>
      <c r="AP4" s="144"/>
      <c r="AQ4" s="145" t="s">
        <v>2</v>
      </c>
      <c r="AR4" s="140"/>
      <c r="AS4" s="140"/>
      <c r="AT4" s="140"/>
      <c r="AU4" s="140"/>
      <c r="AV4" s="140"/>
      <c r="AW4" s="140"/>
      <c r="AX4" s="146"/>
    </row>
    <row r="5" spans="1:50" ht="30" customHeight="1" x14ac:dyDescent="0.15">
      <c r="A5" s="147" t="s">
        <v>59</v>
      </c>
      <c r="B5" s="148"/>
      <c r="C5" s="148"/>
      <c r="D5" s="148"/>
      <c r="E5" s="148"/>
      <c r="F5" s="149"/>
      <c r="G5" s="150" t="s">
        <v>344</v>
      </c>
      <c r="H5" s="151"/>
      <c r="I5" s="151"/>
      <c r="J5" s="151"/>
      <c r="K5" s="151"/>
      <c r="L5" s="151"/>
      <c r="M5" s="152" t="s">
        <v>58</v>
      </c>
      <c r="N5" s="153"/>
      <c r="O5" s="153"/>
      <c r="P5" s="153"/>
      <c r="Q5" s="153"/>
      <c r="R5" s="154"/>
      <c r="S5" s="155" t="s">
        <v>354</v>
      </c>
      <c r="T5" s="151"/>
      <c r="U5" s="151"/>
      <c r="V5" s="151"/>
      <c r="W5" s="151"/>
      <c r="X5" s="156"/>
      <c r="Y5" s="157" t="s">
        <v>3</v>
      </c>
      <c r="Z5" s="158"/>
      <c r="AA5" s="158"/>
      <c r="AB5" s="158"/>
      <c r="AC5" s="158"/>
      <c r="AD5" s="159"/>
      <c r="AE5" s="182" t="s">
        <v>567</v>
      </c>
      <c r="AF5" s="182"/>
      <c r="AG5" s="182"/>
      <c r="AH5" s="182"/>
      <c r="AI5" s="182"/>
      <c r="AJ5" s="182"/>
      <c r="AK5" s="182"/>
      <c r="AL5" s="182"/>
      <c r="AM5" s="182"/>
      <c r="AN5" s="182"/>
      <c r="AO5" s="182"/>
      <c r="AP5" s="183"/>
      <c r="AQ5" s="184" t="s">
        <v>691</v>
      </c>
      <c r="AR5" s="185"/>
      <c r="AS5" s="185"/>
      <c r="AT5" s="185"/>
      <c r="AU5" s="185"/>
      <c r="AV5" s="185"/>
      <c r="AW5" s="185"/>
      <c r="AX5" s="186"/>
    </row>
    <row r="6" spans="1:50" ht="39" customHeight="1" x14ac:dyDescent="0.15">
      <c r="A6" s="187" t="s">
        <v>4</v>
      </c>
      <c r="B6" s="188"/>
      <c r="C6" s="188"/>
      <c r="D6" s="188"/>
      <c r="E6" s="188"/>
      <c r="F6" s="188"/>
      <c r="G6" s="189" t="str">
        <f>入力規則等!F39</f>
        <v>一般会計</v>
      </c>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1"/>
    </row>
    <row r="7" spans="1:50" ht="49.5" customHeight="1" x14ac:dyDescent="0.15">
      <c r="A7" s="166" t="s">
        <v>20</v>
      </c>
      <c r="B7" s="167"/>
      <c r="C7" s="167"/>
      <c r="D7" s="167"/>
      <c r="E7" s="167"/>
      <c r="F7" s="168"/>
      <c r="G7" s="192" t="s">
        <v>569</v>
      </c>
      <c r="H7" s="193"/>
      <c r="I7" s="193"/>
      <c r="J7" s="193"/>
      <c r="K7" s="193"/>
      <c r="L7" s="193"/>
      <c r="M7" s="193"/>
      <c r="N7" s="193"/>
      <c r="O7" s="193"/>
      <c r="P7" s="193"/>
      <c r="Q7" s="193"/>
      <c r="R7" s="193"/>
      <c r="S7" s="193"/>
      <c r="T7" s="193"/>
      <c r="U7" s="193"/>
      <c r="V7" s="193"/>
      <c r="W7" s="193"/>
      <c r="X7" s="194"/>
      <c r="Y7" s="195" t="s">
        <v>237</v>
      </c>
      <c r="Z7" s="196"/>
      <c r="AA7" s="196"/>
      <c r="AB7" s="196"/>
      <c r="AC7" s="196"/>
      <c r="AD7" s="197"/>
      <c r="AE7" s="198" t="s">
        <v>570</v>
      </c>
      <c r="AF7" s="199"/>
      <c r="AG7" s="199"/>
      <c r="AH7" s="199"/>
      <c r="AI7" s="199"/>
      <c r="AJ7" s="199"/>
      <c r="AK7" s="199"/>
      <c r="AL7" s="199"/>
      <c r="AM7" s="199"/>
      <c r="AN7" s="199"/>
      <c r="AO7" s="199"/>
      <c r="AP7" s="199"/>
      <c r="AQ7" s="199"/>
      <c r="AR7" s="199"/>
      <c r="AS7" s="199"/>
      <c r="AT7" s="199"/>
      <c r="AU7" s="199"/>
      <c r="AV7" s="199"/>
      <c r="AW7" s="199"/>
      <c r="AX7" s="200"/>
    </row>
    <row r="8" spans="1:50" ht="53.25" customHeight="1" x14ac:dyDescent="0.15">
      <c r="A8" s="166" t="s">
        <v>173</v>
      </c>
      <c r="B8" s="167"/>
      <c r="C8" s="167"/>
      <c r="D8" s="167"/>
      <c r="E8" s="167"/>
      <c r="F8" s="168"/>
      <c r="G8" s="169" t="str">
        <f>入力規則等!A27</f>
        <v>少子化社会対策</v>
      </c>
      <c r="H8" s="170"/>
      <c r="I8" s="170"/>
      <c r="J8" s="170"/>
      <c r="K8" s="170"/>
      <c r="L8" s="170"/>
      <c r="M8" s="170"/>
      <c r="N8" s="170"/>
      <c r="O8" s="170"/>
      <c r="P8" s="170"/>
      <c r="Q8" s="170"/>
      <c r="R8" s="170"/>
      <c r="S8" s="170"/>
      <c r="T8" s="170"/>
      <c r="U8" s="170"/>
      <c r="V8" s="170"/>
      <c r="W8" s="170"/>
      <c r="X8" s="171"/>
      <c r="Y8" s="172" t="s">
        <v>174</v>
      </c>
      <c r="Z8" s="173"/>
      <c r="AA8" s="173"/>
      <c r="AB8" s="173"/>
      <c r="AC8" s="173"/>
      <c r="AD8" s="174"/>
      <c r="AE8" s="175" t="str">
        <f>入力規則等!K13</f>
        <v>その他の事項経費</v>
      </c>
      <c r="AF8" s="170"/>
      <c r="AG8" s="170"/>
      <c r="AH8" s="170"/>
      <c r="AI8" s="170"/>
      <c r="AJ8" s="170"/>
      <c r="AK8" s="170"/>
      <c r="AL8" s="170"/>
      <c r="AM8" s="170"/>
      <c r="AN8" s="170"/>
      <c r="AO8" s="170"/>
      <c r="AP8" s="170"/>
      <c r="AQ8" s="170"/>
      <c r="AR8" s="170"/>
      <c r="AS8" s="170"/>
      <c r="AT8" s="170"/>
      <c r="AU8" s="170"/>
      <c r="AV8" s="170"/>
      <c r="AW8" s="170"/>
      <c r="AX8" s="176"/>
    </row>
    <row r="9" spans="1:50" ht="58.5" customHeight="1" x14ac:dyDescent="0.15">
      <c r="A9" s="177" t="s">
        <v>21</v>
      </c>
      <c r="B9" s="178"/>
      <c r="C9" s="178"/>
      <c r="D9" s="178"/>
      <c r="E9" s="178"/>
      <c r="F9" s="178"/>
      <c r="G9" s="179" t="s">
        <v>571</v>
      </c>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1"/>
    </row>
    <row r="10" spans="1:50" ht="80.25" customHeight="1" x14ac:dyDescent="0.15">
      <c r="A10" s="222" t="s">
        <v>27</v>
      </c>
      <c r="B10" s="223"/>
      <c r="C10" s="223"/>
      <c r="D10" s="223"/>
      <c r="E10" s="223"/>
      <c r="F10" s="223"/>
      <c r="G10" s="224" t="s">
        <v>653</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6"/>
    </row>
    <row r="11" spans="1:50" ht="42" customHeight="1" x14ac:dyDescent="0.15">
      <c r="A11" s="222" t="s">
        <v>5</v>
      </c>
      <c r="B11" s="223"/>
      <c r="C11" s="223"/>
      <c r="D11" s="223"/>
      <c r="E11" s="223"/>
      <c r="F11" s="227"/>
      <c r="G11" s="228" t="str">
        <f>入力規則等!P10</f>
        <v>交付</v>
      </c>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30"/>
    </row>
    <row r="12" spans="1:50" ht="21" customHeight="1" x14ac:dyDescent="0.15">
      <c r="A12" s="231" t="s">
        <v>22</v>
      </c>
      <c r="B12" s="232"/>
      <c r="C12" s="232"/>
      <c r="D12" s="232"/>
      <c r="E12" s="232"/>
      <c r="F12" s="233"/>
      <c r="G12" s="238"/>
      <c r="H12" s="239"/>
      <c r="I12" s="239"/>
      <c r="J12" s="239"/>
      <c r="K12" s="239"/>
      <c r="L12" s="239"/>
      <c r="M12" s="239"/>
      <c r="N12" s="239"/>
      <c r="O12" s="239"/>
      <c r="P12" s="210" t="s">
        <v>383</v>
      </c>
      <c r="Q12" s="211"/>
      <c r="R12" s="211"/>
      <c r="S12" s="211"/>
      <c r="T12" s="211"/>
      <c r="U12" s="211"/>
      <c r="V12" s="240"/>
      <c r="W12" s="210" t="s">
        <v>535</v>
      </c>
      <c r="X12" s="211"/>
      <c r="Y12" s="211"/>
      <c r="Z12" s="211"/>
      <c r="AA12" s="211"/>
      <c r="AB12" s="211"/>
      <c r="AC12" s="240"/>
      <c r="AD12" s="210" t="s">
        <v>537</v>
      </c>
      <c r="AE12" s="211"/>
      <c r="AF12" s="211"/>
      <c r="AG12" s="211"/>
      <c r="AH12" s="211"/>
      <c r="AI12" s="211"/>
      <c r="AJ12" s="240"/>
      <c r="AK12" s="210" t="s">
        <v>547</v>
      </c>
      <c r="AL12" s="211"/>
      <c r="AM12" s="211"/>
      <c r="AN12" s="211"/>
      <c r="AO12" s="211"/>
      <c r="AP12" s="211"/>
      <c r="AQ12" s="240"/>
      <c r="AR12" s="210" t="s">
        <v>548</v>
      </c>
      <c r="AS12" s="211"/>
      <c r="AT12" s="211"/>
      <c r="AU12" s="211"/>
      <c r="AV12" s="211"/>
      <c r="AW12" s="211"/>
      <c r="AX12" s="212"/>
    </row>
    <row r="13" spans="1:50" ht="21" customHeight="1" x14ac:dyDescent="0.15">
      <c r="A13" s="234"/>
      <c r="B13" s="235"/>
      <c r="C13" s="235"/>
      <c r="D13" s="235"/>
      <c r="E13" s="235"/>
      <c r="F13" s="236"/>
      <c r="G13" s="254" t="s">
        <v>6</v>
      </c>
      <c r="H13" s="255"/>
      <c r="I13" s="213" t="s">
        <v>7</v>
      </c>
      <c r="J13" s="214"/>
      <c r="K13" s="214"/>
      <c r="L13" s="214"/>
      <c r="M13" s="214"/>
      <c r="N13" s="214"/>
      <c r="O13" s="215"/>
      <c r="P13" s="204">
        <v>952</v>
      </c>
      <c r="Q13" s="205"/>
      <c r="R13" s="205"/>
      <c r="S13" s="205"/>
      <c r="T13" s="205"/>
      <c r="U13" s="205"/>
      <c r="V13" s="206"/>
      <c r="W13" s="204">
        <v>953</v>
      </c>
      <c r="X13" s="205"/>
      <c r="Y13" s="205"/>
      <c r="Z13" s="205"/>
      <c r="AA13" s="205"/>
      <c r="AB13" s="205"/>
      <c r="AC13" s="206"/>
      <c r="AD13" s="204">
        <v>823</v>
      </c>
      <c r="AE13" s="205"/>
      <c r="AF13" s="205"/>
      <c r="AG13" s="205"/>
      <c r="AH13" s="205"/>
      <c r="AI13" s="205"/>
      <c r="AJ13" s="206"/>
      <c r="AK13" s="204">
        <v>823</v>
      </c>
      <c r="AL13" s="205"/>
      <c r="AM13" s="205"/>
      <c r="AN13" s="205"/>
      <c r="AO13" s="205"/>
      <c r="AP13" s="205"/>
      <c r="AQ13" s="206"/>
      <c r="AR13" s="216" t="s">
        <v>690</v>
      </c>
      <c r="AS13" s="217"/>
      <c r="AT13" s="217"/>
      <c r="AU13" s="217"/>
      <c r="AV13" s="217"/>
      <c r="AW13" s="217"/>
      <c r="AX13" s="218"/>
    </row>
    <row r="14" spans="1:50" ht="21" customHeight="1" x14ac:dyDescent="0.15">
      <c r="A14" s="234"/>
      <c r="B14" s="235"/>
      <c r="C14" s="235"/>
      <c r="D14" s="235"/>
      <c r="E14" s="235"/>
      <c r="F14" s="236"/>
      <c r="G14" s="256"/>
      <c r="H14" s="257"/>
      <c r="I14" s="201" t="s">
        <v>8</v>
      </c>
      <c r="J14" s="219"/>
      <c r="K14" s="219"/>
      <c r="L14" s="219"/>
      <c r="M14" s="219"/>
      <c r="N14" s="219"/>
      <c r="O14" s="220"/>
      <c r="P14" s="204">
        <v>1150</v>
      </c>
      <c r="Q14" s="205"/>
      <c r="R14" s="205"/>
      <c r="S14" s="205"/>
      <c r="T14" s="205"/>
      <c r="U14" s="205"/>
      <c r="V14" s="206"/>
      <c r="W14" s="204">
        <v>1180</v>
      </c>
      <c r="X14" s="205"/>
      <c r="Y14" s="205"/>
      <c r="Z14" s="205"/>
      <c r="AA14" s="205"/>
      <c r="AB14" s="205"/>
      <c r="AC14" s="206"/>
      <c r="AD14" s="204">
        <v>3000</v>
      </c>
      <c r="AE14" s="205"/>
      <c r="AF14" s="205"/>
      <c r="AG14" s="205"/>
      <c r="AH14" s="205"/>
      <c r="AI14" s="205"/>
      <c r="AJ14" s="206"/>
      <c r="AK14" s="204" t="s">
        <v>573</v>
      </c>
      <c r="AL14" s="205"/>
      <c r="AM14" s="205"/>
      <c r="AN14" s="205"/>
      <c r="AO14" s="205"/>
      <c r="AP14" s="205"/>
      <c r="AQ14" s="206"/>
      <c r="AR14" s="260"/>
      <c r="AS14" s="260"/>
      <c r="AT14" s="260"/>
      <c r="AU14" s="260"/>
      <c r="AV14" s="260"/>
      <c r="AW14" s="260"/>
      <c r="AX14" s="261"/>
    </row>
    <row r="15" spans="1:50" ht="21" customHeight="1" x14ac:dyDescent="0.15">
      <c r="A15" s="234"/>
      <c r="B15" s="235"/>
      <c r="C15" s="235"/>
      <c r="D15" s="235"/>
      <c r="E15" s="235"/>
      <c r="F15" s="236"/>
      <c r="G15" s="256"/>
      <c r="H15" s="257"/>
      <c r="I15" s="201" t="s">
        <v>47</v>
      </c>
      <c r="J15" s="202"/>
      <c r="K15" s="202"/>
      <c r="L15" s="202"/>
      <c r="M15" s="202"/>
      <c r="N15" s="202"/>
      <c r="O15" s="203"/>
      <c r="P15" s="204">
        <v>1600</v>
      </c>
      <c r="Q15" s="205"/>
      <c r="R15" s="205"/>
      <c r="S15" s="205"/>
      <c r="T15" s="205"/>
      <c r="U15" s="205"/>
      <c r="V15" s="206"/>
      <c r="W15" s="204">
        <v>1150</v>
      </c>
      <c r="X15" s="205"/>
      <c r="Y15" s="205"/>
      <c r="Z15" s="205"/>
      <c r="AA15" s="205"/>
      <c r="AB15" s="205"/>
      <c r="AC15" s="206"/>
      <c r="AD15" s="204">
        <v>1180</v>
      </c>
      <c r="AE15" s="205"/>
      <c r="AF15" s="205"/>
      <c r="AG15" s="205"/>
      <c r="AH15" s="205"/>
      <c r="AI15" s="205"/>
      <c r="AJ15" s="206"/>
      <c r="AK15" s="204">
        <v>2850</v>
      </c>
      <c r="AL15" s="205"/>
      <c r="AM15" s="205"/>
      <c r="AN15" s="205"/>
      <c r="AO15" s="205"/>
      <c r="AP15" s="205"/>
      <c r="AQ15" s="206"/>
      <c r="AR15" s="204" t="s">
        <v>690</v>
      </c>
      <c r="AS15" s="205"/>
      <c r="AT15" s="205"/>
      <c r="AU15" s="205"/>
      <c r="AV15" s="205"/>
      <c r="AW15" s="205"/>
      <c r="AX15" s="221"/>
    </row>
    <row r="16" spans="1:50" ht="21" customHeight="1" x14ac:dyDescent="0.15">
      <c r="A16" s="234"/>
      <c r="B16" s="235"/>
      <c r="C16" s="235"/>
      <c r="D16" s="235"/>
      <c r="E16" s="235"/>
      <c r="F16" s="236"/>
      <c r="G16" s="256"/>
      <c r="H16" s="257"/>
      <c r="I16" s="201" t="s">
        <v>48</v>
      </c>
      <c r="J16" s="202"/>
      <c r="K16" s="202"/>
      <c r="L16" s="202"/>
      <c r="M16" s="202"/>
      <c r="N16" s="202"/>
      <c r="O16" s="203"/>
      <c r="P16" s="204">
        <v>-1150</v>
      </c>
      <c r="Q16" s="205"/>
      <c r="R16" s="205"/>
      <c r="S16" s="205"/>
      <c r="T16" s="205"/>
      <c r="U16" s="205"/>
      <c r="V16" s="206"/>
      <c r="W16" s="204">
        <v>-1180</v>
      </c>
      <c r="X16" s="205"/>
      <c r="Y16" s="205"/>
      <c r="Z16" s="205"/>
      <c r="AA16" s="205"/>
      <c r="AB16" s="205"/>
      <c r="AC16" s="206"/>
      <c r="AD16" s="204">
        <v>-2850</v>
      </c>
      <c r="AE16" s="205"/>
      <c r="AF16" s="205"/>
      <c r="AG16" s="205"/>
      <c r="AH16" s="205"/>
      <c r="AI16" s="205"/>
      <c r="AJ16" s="206"/>
      <c r="AK16" s="204" t="s">
        <v>573</v>
      </c>
      <c r="AL16" s="205"/>
      <c r="AM16" s="205"/>
      <c r="AN16" s="205"/>
      <c r="AO16" s="205"/>
      <c r="AP16" s="205"/>
      <c r="AQ16" s="206"/>
      <c r="AR16" s="207"/>
      <c r="AS16" s="208"/>
      <c r="AT16" s="208"/>
      <c r="AU16" s="208"/>
      <c r="AV16" s="208"/>
      <c r="AW16" s="208"/>
      <c r="AX16" s="209"/>
    </row>
    <row r="17" spans="1:50" ht="24.75" customHeight="1" x14ac:dyDescent="0.15">
      <c r="A17" s="234"/>
      <c r="B17" s="235"/>
      <c r="C17" s="235"/>
      <c r="D17" s="235"/>
      <c r="E17" s="235"/>
      <c r="F17" s="236"/>
      <c r="G17" s="256"/>
      <c r="H17" s="257"/>
      <c r="I17" s="201" t="s">
        <v>46</v>
      </c>
      <c r="J17" s="219"/>
      <c r="K17" s="219"/>
      <c r="L17" s="219"/>
      <c r="M17" s="219"/>
      <c r="N17" s="219"/>
      <c r="O17" s="220"/>
      <c r="P17" s="204" t="s">
        <v>572</v>
      </c>
      <c r="Q17" s="205"/>
      <c r="R17" s="205"/>
      <c r="S17" s="205"/>
      <c r="T17" s="205"/>
      <c r="U17" s="205"/>
      <c r="V17" s="206"/>
      <c r="W17" s="204" t="s">
        <v>572</v>
      </c>
      <c r="X17" s="205"/>
      <c r="Y17" s="205"/>
      <c r="Z17" s="205"/>
      <c r="AA17" s="205"/>
      <c r="AB17" s="205"/>
      <c r="AC17" s="206"/>
      <c r="AD17" s="204" t="s">
        <v>573</v>
      </c>
      <c r="AE17" s="205"/>
      <c r="AF17" s="205"/>
      <c r="AG17" s="205"/>
      <c r="AH17" s="205"/>
      <c r="AI17" s="205"/>
      <c r="AJ17" s="206"/>
      <c r="AK17" s="204" t="s">
        <v>573</v>
      </c>
      <c r="AL17" s="205"/>
      <c r="AM17" s="205"/>
      <c r="AN17" s="205"/>
      <c r="AO17" s="205"/>
      <c r="AP17" s="205"/>
      <c r="AQ17" s="206"/>
      <c r="AR17" s="252"/>
      <c r="AS17" s="252"/>
      <c r="AT17" s="252"/>
      <c r="AU17" s="252"/>
      <c r="AV17" s="252"/>
      <c r="AW17" s="252"/>
      <c r="AX17" s="253"/>
    </row>
    <row r="18" spans="1:50" ht="24.75" customHeight="1" x14ac:dyDescent="0.15">
      <c r="A18" s="234"/>
      <c r="B18" s="235"/>
      <c r="C18" s="235"/>
      <c r="D18" s="235"/>
      <c r="E18" s="235"/>
      <c r="F18" s="236"/>
      <c r="G18" s="258"/>
      <c r="H18" s="259"/>
      <c r="I18" s="245" t="s">
        <v>18</v>
      </c>
      <c r="J18" s="246"/>
      <c r="K18" s="246"/>
      <c r="L18" s="246"/>
      <c r="M18" s="246"/>
      <c r="N18" s="246"/>
      <c r="O18" s="247"/>
      <c r="P18" s="248">
        <f>SUM(P13:V17)</f>
        <v>2552</v>
      </c>
      <c r="Q18" s="249"/>
      <c r="R18" s="249"/>
      <c r="S18" s="249"/>
      <c r="T18" s="249"/>
      <c r="U18" s="249"/>
      <c r="V18" s="250"/>
      <c r="W18" s="248">
        <f>SUM(W13:AC17)</f>
        <v>2103</v>
      </c>
      <c r="X18" s="249"/>
      <c r="Y18" s="249"/>
      <c r="Z18" s="249"/>
      <c r="AA18" s="249"/>
      <c r="AB18" s="249"/>
      <c r="AC18" s="250"/>
      <c r="AD18" s="248">
        <f>SUM(AD13:AJ17)</f>
        <v>2153</v>
      </c>
      <c r="AE18" s="249"/>
      <c r="AF18" s="249"/>
      <c r="AG18" s="249"/>
      <c r="AH18" s="249"/>
      <c r="AI18" s="249"/>
      <c r="AJ18" s="250"/>
      <c r="AK18" s="248">
        <f>SUM(AK13:AQ17)</f>
        <v>3673</v>
      </c>
      <c r="AL18" s="249"/>
      <c r="AM18" s="249"/>
      <c r="AN18" s="249"/>
      <c r="AO18" s="249"/>
      <c r="AP18" s="249"/>
      <c r="AQ18" s="250"/>
      <c r="AR18" s="248">
        <f>SUM(AR13:AX17)</f>
        <v>0</v>
      </c>
      <c r="AS18" s="249"/>
      <c r="AT18" s="249"/>
      <c r="AU18" s="249"/>
      <c r="AV18" s="249"/>
      <c r="AW18" s="249"/>
      <c r="AX18" s="251"/>
    </row>
    <row r="19" spans="1:50" ht="24.75" customHeight="1" x14ac:dyDescent="0.15">
      <c r="A19" s="234"/>
      <c r="B19" s="235"/>
      <c r="C19" s="235"/>
      <c r="D19" s="235"/>
      <c r="E19" s="235"/>
      <c r="F19" s="236"/>
      <c r="G19" s="241" t="s">
        <v>9</v>
      </c>
      <c r="H19" s="242"/>
      <c r="I19" s="242"/>
      <c r="J19" s="242"/>
      <c r="K19" s="242"/>
      <c r="L19" s="242"/>
      <c r="M19" s="242"/>
      <c r="N19" s="242"/>
      <c r="O19" s="242"/>
      <c r="P19" s="204">
        <v>694</v>
      </c>
      <c r="Q19" s="205"/>
      <c r="R19" s="205"/>
      <c r="S19" s="205"/>
      <c r="T19" s="205"/>
      <c r="U19" s="205"/>
      <c r="V19" s="206"/>
      <c r="W19" s="204">
        <v>760</v>
      </c>
      <c r="X19" s="205"/>
      <c r="Y19" s="205"/>
      <c r="Z19" s="205"/>
      <c r="AA19" s="205"/>
      <c r="AB19" s="205"/>
      <c r="AC19" s="206"/>
      <c r="AD19" s="204">
        <v>1319</v>
      </c>
      <c r="AE19" s="205"/>
      <c r="AF19" s="205"/>
      <c r="AG19" s="205"/>
      <c r="AH19" s="205"/>
      <c r="AI19" s="205"/>
      <c r="AJ19" s="206"/>
      <c r="AK19" s="243"/>
      <c r="AL19" s="243"/>
      <c r="AM19" s="243"/>
      <c r="AN19" s="243"/>
      <c r="AO19" s="243"/>
      <c r="AP19" s="243"/>
      <c r="AQ19" s="243"/>
      <c r="AR19" s="243"/>
      <c r="AS19" s="243"/>
      <c r="AT19" s="243"/>
      <c r="AU19" s="243"/>
      <c r="AV19" s="243"/>
      <c r="AW19" s="243"/>
      <c r="AX19" s="244"/>
    </row>
    <row r="20" spans="1:50" ht="24.75" customHeight="1" x14ac:dyDescent="0.15">
      <c r="A20" s="234"/>
      <c r="B20" s="235"/>
      <c r="C20" s="235"/>
      <c r="D20" s="235"/>
      <c r="E20" s="235"/>
      <c r="F20" s="236"/>
      <c r="G20" s="241" t="s">
        <v>10</v>
      </c>
      <c r="H20" s="242"/>
      <c r="I20" s="242"/>
      <c r="J20" s="242"/>
      <c r="K20" s="242"/>
      <c r="L20" s="242"/>
      <c r="M20" s="242"/>
      <c r="N20" s="242"/>
      <c r="O20" s="242"/>
      <c r="P20" s="280">
        <f>IF(P18=0, "-", SUM(P19)/P18)</f>
        <v>0.2719435736677116</v>
      </c>
      <c r="Q20" s="280"/>
      <c r="R20" s="280"/>
      <c r="S20" s="280"/>
      <c r="T20" s="280"/>
      <c r="U20" s="280"/>
      <c r="V20" s="280"/>
      <c r="W20" s="280">
        <f>IF(W18=0, "-", SUM(W19)/W18)</f>
        <v>0.36138849262957679</v>
      </c>
      <c r="X20" s="280"/>
      <c r="Y20" s="280"/>
      <c r="Z20" s="280"/>
      <c r="AA20" s="280"/>
      <c r="AB20" s="280"/>
      <c r="AC20" s="280"/>
      <c r="AD20" s="280">
        <f>IF(AD18=0, "-", SUM(AD19)/AD18)</f>
        <v>0.61263353460287973</v>
      </c>
      <c r="AE20" s="280"/>
      <c r="AF20" s="280"/>
      <c r="AG20" s="280"/>
      <c r="AH20" s="280"/>
      <c r="AI20" s="280"/>
      <c r="AJ20" s="280"/>
      <c r="AK20" s="243"/>
      <c r="AL20" s="243"/>
      <c r="AM20" s="243"/>
      <c r="AN20" s="243"/>
      <c r="AO20" s="243"/>
      <c r="AP20" s="243"/>
      <c r="AQ20" s="281"/>
      <c r="AR20" s="281"/>
      <c r="AS20" s="281"/>
      <c r="AT20" s="281"/>
      <c r="AU20" s="243"/>
      <c r="AV20" s="243"/>
      <c r="AW20" s="243"/>
      <c r="AX20" s="244"/>
    </row>
    <row r="21" spans="1:50" ht="25.5" customHeight="1" x14ac:dyDescent="0.15">
      <c r="A21" s="177"/>
      <c r="B21" s="178"/>
      <c r="C21" s="178"/>
      <c r="D21" s="178"/>
      <c r="E21" s="178"/>
      <c r="F21" s="237"/>
      <c r="G21" s="278" t="s">
        <v>211</v>
      </c>
      <c r="H21" s="279"/>
      <c r="I21" s="279"/>
      <c r="J21" s="279"/>
      <c r="K21" s="279"/>
      <c r="L21" s="279"/>
      <c r="M21" s="279"/>
      <c r="N21" s="279"/>
      <c r="O21" s="279"/>
      <c r="P21" s="280">
        <f>IF(P19=0, "-", SUM(P19)/SUM(P13,P14))</f>
        <v>0.33016175071360609</v>
      </c>
      <c r="Q21" s="280"/>
      <c r="R21" s="280"/>
      <c r="S21" s="280"/>
      <c r="T21" s="280"/>
      <c r="U21" s="280"/>
      <c r="V21" s="280"/>
      <c r="W21" s="280">
        <f>IF(W19=0, "-", SUM(W19)/SUM(W13,W14))</f>
        <v>0.35630567276136899</v>
      </c>
      <c r="X21" s="280"/>
      <c r="Y21" s="280"/>
      <c r="Z21" s="280"/>
      <c r="AA21" s="280"/>
      <c r="AB21" s="280"/>
      <c r="AC21" s="280"/>
      <c r="AD21" s="280">
        <f>IF(AD19=0, "-", SUM(AD19)/SUM(AD13,AD14))</f>
        <v>0.3450170023541721</v>
      </c>
      <c r="AE21" s="280"/>
      <c r="AF21" s="280"/>
      <c r="AG21" s="280"/>
      <c r="AH21" s="280"/>
      <c r="AI21" s="280"/>
      <c r="AJ21" s="280"/>
      <c r="AK21" s="243"/>
      <c r="AL21" s="243"/>
      <c r="AM21" s="243"/>
      <c r="AN21" s="243"/>
      <c r="AO21" s="243"/>
      <c r="AP21" s="243"/>
      <c r="AQ21" s="281"/>
      <c r="AR21" s="281"/>
      <c r="AS21" s="281"/>
      <c r="AT21" s="281"/>
      <c r="AU21" s="243"/>
      <c r="AV21" s="243"/>
      <c r="AW21" s="243"/>
      <c r="AX21" s="244"/>
    </row>
    <row r="22" spans="1:50" ht="18.75" customHeight="1" x14ac:dyDescent="0.15">
      <c r="A22" s="288" t="s">
        <v>551</v>
      </c>
      <c r="B22" s="289"/>
      <c r="C22" s="289"/>
      <c r="D22" s="289"/>
      <c r="E22" s="289"/>
      <c r="F22" s="290"/>
      <c r="G22" s="294" t="s">
        <v>203</v>
      </c>
      <c r="H22" s="263"/>
      <c r="I22" s="263"/>
      <c r="J22" s="263"/>
      <c r="K22" s="263"/>
      <c r="L22" s="263"/>
      <c r="M22" s="263"/>
      <c r="N22" s="263"/>
      <c r="O22" s="295"/>
      <c r="P22" s="262" t="s">
        <v>549</v>
      </c>
      <c r="Q22" s="263"/>
      <c r="R22" s="263"/>
      <c r="S22" s="263"/>
      <c r="T22" s="263"/>
      <c r="U22" s="263"/>
      <c r="V22" s="295"/>
      <c r="W22" s="262" t="s">
        <v>550</v>
      </c>
      <c r="X22" s="263"/>
      <c r="Y22" s="263"/>
      <c r="Z22" s="263"/>
      <c r="AA22" s="263"/>
      <c r="AB22" s="263"/>
      <c r="AC22" s="295"/>
      <c r="AD22" s="262" t="s">
        <v>202</v>
      </c>
      <c r="AE22" s="263"/>
      <c r="AF22" s="263"/>
      <c r="AG22" s="263"/>
      <c r="AH22" s="263"/>
      <c r="AI22" s="263"/>
      <c r="AJ22" s="263"/>
      <c r="AK22" s="263"/>
      <c r="AL22" s="263"/>
      <c r="AM22" s="263"/>
      <c r="AN22" s="263"/>
      <c r="AO22" s="263"/>
      <c r="AP22" s="263"/>
      <c r="AQ22" s="263"/>
      <c r="AR22" s="263"/>
      <c r="AS22" s="263"/>
      <c r="AT22" s="263"/>
      <c r="AU22" s="263"/>
      <c r="AV22" s="263"/>
      <c r="AW22" s="263"/>
      <c r="AX22" s="264"/>
    </row>
    <row r="23" spans="1:50" ht="33" customHeight="1" x14ac:dyDescent="0.15">
      <c r="A23" s="291"/>
      <c r="B23" s="292"/>
      <c r="C23" s="292"/>
      <c r="D23" s="292"/>
      <c r="E23" s="292"/>
      <c r="F23" s="293"/>
      <c r="G23" s="265" t="s">
        <v>625</v>
      </c>
      <c r="H23" s="266"/>
      <c r="I23" s="266"/>
      <c r="J23" s="266"/>
      <c r="K23" s="266"/>
      <c r="L23" s="266"/>
      <c r="M23" s="266"/>
      <c r="N23" s="266"/>
      <c r="O23" s="267"/>
      <c r="P23" s="216">
        <v>820</v>
      </c>
      <c r="Q23" s="217"/>
      <c r="R23" s="217"/>
      <c r="S23" s="217"/>
      <c r="T23" s="217"/>
      <c r="U23" s="217"/>
      <c r="V23" s="268"/>
      <c r="W23" s="216" t="s">
        <v>690</v>
      </c>
      <c r="X23" s="217"/>
      <c r="Y23" s="217"/>
      <c r="Z23" s="217"/>
      <c r="AA23" s="217"/>
      <c r="AB23" s="217"/>
      <c r="AC23" s="268"/>
      <c r="AD23" s="269"/>
      <c r="AE23" s="270"/>
      <c r="AF23" s="270"/>
      <c r="AG23" s="270"/>
      <c r="AH23" s="270"/>
      <c r="AI23" s="270"/>
      <c r="AJ23" s="270"/>
      <c r="AK23" s="270"/>
      <c r="AL23" s="270"/>
      <c r="AM23" s="270"/>
      <c r="AN23" s="270"/>
      <c r="AO23" s="270"/>
      <c r="AP23" s="270"/>
      <c r="AQ23" s="270"/>
      <c r="AR23" s="270"/>
      <c r="AS23" s="270"/>
      <c r="AT23" s="270"/>
      <c r="AU23" s="270"/>
      <c r="AV23" s="270"/>
      <c r="AW23" s="270"/>
      <c r="AX23" s="271"/>
    </row>
    <row r="24" spans="1:50" ht="25.5" customHeight="1" x14ac:dyDescent="0.15">
      <c r="A24" s="291"/>
      <c r="B24" s="292"/>
      <c r="C24" s="292"/>
      <c r="D24" s="292"/>
      <c r="E24" s="292"/>
      <c r="F24" s="293"/>
      <c r="G24" s="275" t="s">
        <v>574</v>
      </c>
      <c r="H24" s="276"/>
      <c r="I24" s="276"/>
      <c r="J24" s="276"/>
      <c r="K24" s="276"/>
      <c r="L24" s="276"/>
      <c r="M24" s="276"/>
      <c r="N24" s="276"/>
      <c r="O24" s="277"/>
      <c r="P24" s="204">
        <v>1</v>
      </c>
      <c r="Q24" s="205"/>
      <c r="R24" s="205"/>
      <c r="S24" s="205"/>
      <c r="T24" s="205"/>
      <c r="U24" s="205"/>
      <c r="V24" s="206"/>
      <c r="W24" s="204" t="s">
        <v>690</v>
      </c>
      <c r="X24" s="205"/>
      <c r="Y24" s="205"/>
      <c r="Z24" s="205"/>
      <c r="AA24" s="205"/>
      <c r="AB24" s="205"/>
      <c r="AC24" s="206"/>
      <c r="AD24" s="272"/>
      <c r="AE24" s="273"/>
      <c r="AF24" s="273"/>
      <c r="AG24" s="273"/>
      <c r="AH24" s="273"/>
      <c r="AI24" s="273"/>
      <c r="AJ24" s="273"/>
      <c r="AK24" s="273"/>
      <c r="AL24" s="273"/>
      <c r="AM24" s="273"/>
      <c r="AN24" s="273"/>
      <c r="AO24" s="273"/>
      <c r="AP24" s="273"/>
      <c r="AQ24" s="273"/>
      <c r="AR24" s="273"/>
      <c r="AS24" s="273"/>
      <c r="AT24" s="273"/>
      <c r="AU24" s="273"/>
      <c r="AV24" s="273"/>
      <c r="AW24" s="273"/>
      <c r="AX24" s="274"/>
    </row>
    <row r="25" spans="1:50" ht="25.5" customHeight="1" x14ac:dyDescent="0.15">
      <c r="A25" s="291"/>
      <c r="B25" s="292"/>
      <c r="C25" s="292"/>
      <c r="D25" s="292"/>
      <c r="E25" s="292"/>
      <c r="F25" s="293"/>
      <c r="G25" s="275" t="s">
        <v>575</v>
      </c>
      <c r="H25" s="276"/>
      <c r="I25" s="276"/>
      <c r="J25" s="276"/>
      <c r="K25" s="276"/>
      <c r="L25" s="276"/>
      <c r="M25" s="276"/>
      <c r="N25" s="276"/>
      <c r="O25" s="277"/>
      <c r="P25" s="204">
        <v>1</v>
      </c>
      <c r="Q25" s="205"/>
      <c r="R25" s="205"/>
      <c r="S25" s="205"/>
      <c r="T25" s="205"/>
      <c r="U25" s="205"/>
      <c r="V25" s="206"/>
      <c r="W25" s="204" t="s">
        <v>690</v>
      </c>
      <c r="X25" s="205"/>
      <c r="Y25" s="205"/>
      <c r="Z25" s="205"/>
      <c r="AA25" s="205"/>
      <c r="AB25" s="205"/>
      <c r="AC25" s="206"/>
      <c r="AD25" s="272"/>
      <c r="AE25" s="273"/>
      <c r="AF25" s="273"/>
      <c r="AG25" s="273"/>
      <c r="AH25" s="273"/>
      <c r="AI25" s="273"/>
      <c r="AJ25" s="273"/>
      <c r="AK25" s="273"/>
      <c r="AL25" s="273"/>
      <c r="AM25" s="273"/>
      <c r="AN25" s="273"/>
      <c r="AO25" s="273"/>
      <c r="AP25" s="273"/>
      <c r="AQ25" s="273"/>
      <c r="AR25" s="273"/>
      <c r="AS25" s="273"/>
      <c r="AT25" s="273"/>
      <c r="AU25" s="273"/>
      <c r="AV25" s="273"/>
      <c r="AW25" s="273"/>
      <c r="AX25" s="274"/>
    </row>
    <row r="26" spans="1:50" ht="25.5" customHeight="1" x14ac:dyDescent="0.15">
      <c r="A26" s="291"/>
      <c r="B26" s="292"/>
      <c r="C26" s="292"/>
      <c r="D26" s="292"/>
      <c r="E26" s="292"/>
      <c r="F26" s="293"/>
      <c r="G26" s="282" t="s">
        <v>583</v>
      </c>
      <c r="H26" s="283"/>
      <c r="I26" s="283"/>
      <c r="J26" s="283"/>
      <c r="K26" s="283"/>
      <c r="L26" s="283"/>
      <c r="M26" s="283"/>
      <c r="N26" s="283"/>
      <c r="O26" s="284"/>
      <c r="P26" s="285">
        <v>1</v>
      </c>
      <c r="Q26" s="286"/>
      <c r="R26" s="286"/>
      <c r="S26" s="286"/>
      <c r="T26" s="286"/>
      <c r="U26" s="286"/>
      <c r="V26" s="287"/>
      <c r="W26" s="285" t="s">
        <v>690</v>
      </c>
      <c r="X26" s="286"/>
      <c r="Y26" s="286"/>
      <c r="Z26" s="286"/>
      <c r="AA26" s="286"/>
      <c r="AB26" s="286"/>
      <c r="AC26" s="287"/>
      <c r="AD26" s="272"/>
      <c r="AE26" s="273"/>
      <c r="AF26" s="273"/>
      <c r="AG26" s="273"/>
      <c r="AH26" s="273"/>
      <c r="AI26" s="273"/>
      <c r="AJ26" s="273"/>
      <c r="AK26" s="273"/>
      <c r="AL26" s="273"/>
      <c r="AM26" s="273"/>
      <c r="AN26" s="273"/>
      <c r="AO26" s="273"/>
      <c r="AP26" s="273"/>
      <c r="AQ26" s="273"/>
      <c r="AR26" s="273"/>
      <c r="AS26" s="273"/>
      <c r="AT26" s="273"/>
      <c r="AU26" s="273"/>
      <c r="AV26" s="273"/>
      <c r="AW26" s="273"/>
      <c r="AX26" s="274"/>
    </row>
    <row r="27" spans="1:50" ht="25.5" customHeight="1" thickBot="1" x14ac:dyDescent="0.2">
      <c r="A27" s="291"/>
      <c r="B27" s="292"/>
      <c r="C27" s="292"/>
      <c r="D27" s="292"/>
      <c r="E27" s="292"/>
      <c r="F27" s="293"/>
      <c r="G27" s="117" t="s">
        <v>18</v>
      </c>
      <c r="H27" s="118"/>
      <c r="I27" s="118"/>
      <c r="J27" s="118"/>
      <c r="K27" s="118"/>
      <c r="L27" s="118"/>
      <c r="M27" s="118"/>
      <c r="N27" s="118"/>
      <c r="O27" s="119"/>
      <c r="P27" s="310">
        <f>AK13</f>
        <v>823</v>
      </c>
      <c r="Q27" s="311"/>
      <c r="R27" s="311"/>
      <c r="S27" s="311"/>
      <c r="T27" s="311"/>
      <c r="U27" s="311"/>
      <c r="V27" s="312"/>
      <c r="W27" s="313" t="str">
        <f>AR13</f>
        <v>-</v>
      </c>
      <c r="X27" s="314"/>
      <c r="Y27" s="314"/>
      <c r="Z27" s="314"/>
      <c r="AA27" s="314"/>
      <c r="AB27" s="314"/>
      <c r="AC27" s="315"/>
      <c r="AD27" s="273"/>
      <c r="AE27" s="273"/>
      <c r="AF27" s="273"/>
      <c r="AG27" s="273"/>
      <c r="AH27" s="273"/>
      <c r="AI27" s="273"/>
      <c r="AJ27" s="273"/>
      <c r="AK27" s="273"/>
      <c r="AL27" s="273"/>
      <c r="AM27" s="273"/>
      <c r="AN27" s="273"/>
      <c r="AO27" s="273"/>
      <c r="AP27" s="273"/>
      <c r="AQ27" s="273"/>
      <c r="AR27" s="273"/>
      <c r="AS27" s="273"/>
      <c r="AT27" s="273"/>
      <c r="AU27" s="273"/>
      <c r="AV27" s="273"/>
      <c r="AW27" s="273"/>
      <c r="AX27" s="274"/>
    </row>
    <row r="28" spans="1:50" ht="47.25" customHeight="1" x14ac:dyDescent="0.15">
      <c r="A28" s="316" t="s">
        <v>542</v>
      </c>
      <c r="B28" s="317"/>
      <c r="C28" s="317"/>
      <c r="D28" s="317"/>
      <c r="E28" s="317"/>
      <c r="F28" s="318"/>
      <c r="G28" s="319" t="s">
        <v>654</v>
      </c>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7"/>
    </row>
    <row r="29" spans="1:50" ht="31.5" customHeight="1" x14ac:dyDescent="0.15">
      <c r="A29" s="325" t="s">
        <v>543</v>
      </c>
      <c r="B29" s="298"/>
      <c r="C29" s="298"/>
      <c r="D29" s="298"/>
      <c r="E29" s="298"/>
      <c r="F29" s="299"/>
      <c r="G29" s="327" t="s">
        <v>539</v>
      </c>
      <c r="H29" s="328"/>
      <c r="I29" s="328"/>
      <c r="J29" s="328"/>
      <c r="K29" s="328"/>
      <c r="L29" s="328"/>
      <c r="M29" s="328"/>
      <c r="N29" s="328"/>
      <c r="O29" s="328"/>
      <c r="P29" s="329" t="s">
        <v>538</v>
      </c>
      <c r="Q29" s="328"/>
      <c r="R29" s="328"/>
      <c r="S29" s="328"/>
      <c r="T29" s="328"/>
      <c r="U29" s="328"/>
      <c r="V29" s="328"/>
      <c r="W29" s="328"/>
      <c r="X29" s="330"/>
      <c r="Y29" s="331"/>
      <c r="Z29" s="332"/>
      <c r="AA29" s="333"/>
      <c r="AB29" s="378" t="s">
        <v>11</v>
      </c>
      <c r="AC29" s="378"/>
      <c r="AD29" s="378"/>
      <c r="AE29" s="379" t="s">
        <v>383</v>
      </c>
      <c r="AF29" s="380"/>
      <c r="AG29" s="380"/>
      <c r="AH29" s="381"/>
      <c r="AI29" s="379" t="s">
        <v>535</v>
      </c>
      <c r="AJ29" s="380"/>
      <c r="AK29" s="380"/>
      <c r="AL29" s="381"/>
      <c r="AM29" s="379" t="s">
        <v>351</v>
      </c>
      <c r="AN29" s="380"/>
      <c r="AO29" s="380"/>
      <c r="AP29" s="381"/>
      <c r="AQ29" s="387" t="s">
        <v>382</v>
      </c>
      <c r="AR29" s="388"/>
      <c r="AS29" s="388"/>
      <c r="AT29" s="389"/>
      <c r="AU29" s="387" t="s">
        <v>552</v>
      </c>
      <c r="AV29" s="388"/>
      <c r="AW29" s="388"/>
      <c r="AX29" s="390"/>
    </row>
    <row r="30" spans="1:50" ht="23.25" customHeight="1" x14ac:dyDescent="0.15">
      <c r="A30" s="325"/>
      <c r="B30" s="298"/>
      <c r="C30" s="298"/>
      <c r="D30" s="298"/>
      <c r="E30" s="298"/>
      <c r="F30" s="299"/>
      <c r="G30" s="334" t="s">
        <v>585</v>
      </c>
      <c r="H30" s="335"/>
      <c r="I30" s="335"/>
      <c r="J30" s="335"/>
      <c r="K30" s="335"/>
      <c r="L30" s="335"/>
      <c r="M30" s="335"/>
      <c r="N30" s="335"/>
      <c r="O30" s="335"/>
      <c r="P30" s="338" t="s">
        <v>584</v>
      </c>
      <c r="Q30" s="339"/>
      <c r="R30" s="339"/>
      <c r="S30" s="339"/>
      <c r="T30" s="339"/>
      <c r="U30" s="339"/>
      <c r="V30" s="339"/>
      <c r="W30" s="339"/>
      <c r="X30" s="340"/>
      <c r="Y30" s="344" t="s">
        <v>51</v>
      </c>
      <c r="Z30" s="345"/>
      <c r="AA30" s="346"/>
      <c r="AB30" s="347" t="s">
        <v>586</v>
      </c>
      <c r="AC30" s="347"/>
      <c r="AD30" s="347"/>
      <c r="AE30" s="348">
        <v>45</v>
      </c>
      <c r="AF30" s="348"/>
      <c r="AG30" s="348"/>
      <c r="AH30" s="348"/>
      <c r="AI30" s="348">
        <v>46</v>
      </c>
      <c r="AJ30" s="348"/>
      <c r="AK30" s="348"/>
      <c r="AL30" s="348"/>
      <c r="AM30" s="348">
        <v>47</v>
      </c>
      <c r="AN30" s="348"/>
      <c r="AO30" s="348"/>
      <c r="AP30" s="348"/>
      <c r="AQ30" s="375" t="s">
        <v>612</v>
      </c>
      <c r="AR30" s="348"/>
      <c r="AS30" s="348"/>
      <c r="AT30" s="348"/>
      <c r="AU30" s="366" t="s">
        <v>690</v>
      </c>
      <c r="AV30" s="382"/>
      <c r="AW30" s="382"/>
      <c r="AX30" s="383"/>
    </row>
    <row r="31" spans="1:50" ht="23.25" customHeight="1" x14ac:dyDescent="0.15">
      <c r="A31" s="326"/>
      <c r="B31" s="300"/>
      <c r="C31" s="300"/>
      <c r="D31" s="300"/>
      <c r="E31" s="300"/>
      <c r="F31" s="301"/>
      <c r="G31" s="336"/>
      <c r="H31" s="337"/>
      <c r="I31" s="337"/>
      <c r="J31" s="337"/>
      <c r="K31" s="337"/>
      <c r="L31" s="337"/>
      <c r="M31" s="337"/>
      <c r="N31" s="337"/>
      <c r="O31" s="337"/>
      <c r="P31" s="341"/>
      <c r="Q31" s="342"/>
      <c r="R31" s="342"/>
      <c r="S31" s="342"/>
      <c r="T31" s="342"/>
      <c r="U31" s="342"/>
      <c r="V31" s="342"/>
      <c r="W31" s="342"/>
      <c r="X31" s="343"/>
      <c r="Y31" s="384" t="s">
        <v>52</v>
      </c>
      <c r="Z31" s="385"/>
      <c r="AA31" s="386"/>
      <c r="AB31" s="347" t="s">
        <v>586</v>
      </c>
      <c r="AC31" s="347"/>
      <c r="AD31" s="347"/>
      <c r="AE31" s="348">
        <v>47</v>
      </c>
      <c r="AF31" s="348"/>
      <c r="AG31" s="348"/>
      <c r="AH31" s="348"/>
      <c r="AI31" s="348">
        <v>47</v>
      </c>
      <c r="AJ31" s="348"/>
      <c r="AK31" s="348"/>
      <c r="AL31" s="348"/>
      <c r="AM31" s="348">
        <v>47</v>
      </c>
      <c r="AN31" s="348"/>
      <c r="AO31" s="348"/>
      <c r="AP31" s="348"/>
      <c r="AQ31" s="348">
        <v>47</v>
      </c>
      <c r="AR31" s="348"/>
      <c r="AS31" s="348"/>
      <c r="AT31" s="348"/>
      <c r="AU31" s="366" t="s">
        <v>690</v>
      </c>
      <c r="AV31" s="382"/>
      <c r="AW31" s="382"/>
      <c r="AX31" s="383"/>
    </row>
    <row r="32" spans="1:50" ht="23.25" customHeight="1" x14ac:dyDescent="0.15">
      <c r="A32" s="411" t="s">
        <v>544</v>
      </c>
      <c r="B32" s="412"/>
      <c r="C32" s="412"/>
      <c r="D32" s="412"/>
      <c r="E32" s="412"/>
      <c r="F32" s="413"/>
      <c r="G32" s="211" t="s">
        <v>545</v>
      </c>
      <c r="H32" s="211"/>
      <c r="I32" s="211"/>
      <c r="J32" s="211"/>
      <c r="K32" s="211"/>
      <c r="L32" s="211"/>
      <c r="M32" s="211"/>
      <c r="N32" s="211"/>
      <c r="O32" s="211"/>
      <c r="P32" s="211"/>
      <c r="Q32" s="211"/>
      <c r="R32" s="211"/>
      <c r="S32" s="211"/>
      <c r="T32" s="211"/>
      <c r="U32" s="211"/>
      <c r="V32" s="211"/>
      <c r="W32" s="211"/>
      <c r="X32" s="240"/>
      <c r="Y32" s="419"/>
      <c r="Z32" s="420"/>
      <c r="AA32" s="421"/>
      <c r="AB32" s="210" t="s">
        <v>11</v>
      </c>
      <c r="AC32" s="211"/>
      <c r="AD32" s="240"/>
      <c r="AE32" s="210" t="s">
        <v>383</v>
      </c>
      <c r="AF32" s="211"/>
      <c r="AG32" s="211"/>
      <c r="AH32" s="240"/>
      <c r="AI32" s="210" t="s">
        <v>535</v>
      </c>
      <c r="AJ32" s="211"/>
      <c r="AK32" s="211"/>
      <c r="AL32" s="240"/>
      <c r="AM32" s="210" t="s">
        <v>351</v>
      </c>
      <c r="AN32" s="211"/>
      <c r="AO32" s="211"/>
      <c r="AP32" s="240"/>
      <c r="AQ32" s="392" t="s">
        <v>553</v>
      </c>
      <c r="AR32" s="393"/>
      <c r="AS32" s="393"/>
      <c r="AT32" s="393"/>
      <c r="AU32" s="393"/>
      <c r="AV32" s="393"/>
      <c r="AW32" s="393"/>
      <c r="AX32" s="394"/>
    </row>
    <row r="33" spans="1:51" ht="23.25" customHeight="1" x14ac:dyDescent="0.15">
      <c r="A33" s="414"/>
      <c r="B33" s="415"/>
      <c r="C33" s="415"/>
      <c r="D33" s="415"/>
      <c r="E33" s="415"/>
      <c r="F33" s="416"/>
      <c r="G33" s="371" t="s">
        <v>587</v>
      </c>
      <c r="H33" s="372"/>
      <c r="I33" s="372"/>
      <c r="J33" s="372"/>
      <c r="K33" s="372"/>
      <c r="L33" s="372"/>
      <c r="M33" s="372"/>
      <c r="N33" s="372"/>
      <c r="O33" s="372"/>
      <c r="P33" s="372"/>
      <c r="Q33" s="372"/>
      <c r="R33" s="372"/>
      <c r="S33" s="372"/>
      <c r="T33" s="372"/>
      <c r="U33" s="372"/>
      <c r="V33" s="372"/>
      <c r="W33" s="372"/>
      <c r="X33" s="372"/>
      <c r="Y33" s="395" t="s">
        <v>544</v>
      </c>
      <c r="Z33" s="396"/>
      <c r="AA33" s="397"/>
      <c r="AB33" s="398" t="s">
        <v>588</v>
      </c>
      <c r="AC33" s="399"/>
      <c r="AD33" s="400"/>
      <c r="AE33" s="375">
        <v>15.4</v>
      </c>
      <c r="AF33" s="375"/>
      <c r="AG33" s="375"/>
      <c r="AH33" s="375"/>
      <c r="AI33" s="375">
        <v>16.5</v>
      </c>
      <c r="AJ33" s="375"/>
      <c r="AK33" s="375"/>
      <c r="AL33" s="375"/>
      <c r="AM33" s="375">
        <v>28</v>
      </c>
      <c r="AN33" s="375"/>
      <c r="AO33" s="375"/>
      <c r="AP33" s="375"/>
      <c r="AQ33" s="366" t="s">
        <v>693</v>
      </c>
      <c r="AR33" s="349"/>
      <c r="AS33" s="349"/>
      <c r="AT33" s="349"/>
      <c r="AU33" s="349"/>
      <c r="AV33" s="349"/>
      <c r="AW33" s="349"/>
      <c r="AX33" s="350"/>
    </row>
    <row r="34" spans="1:51" ht="46.5" customHeight="1" x14ac:dyDescent="0.15">
      <c r="A34" s="417"/>
      <c r="B34" s="196"/>
      <c r="C34" s="196"/>
      <c r="D34" s="196"/>
      <c r="E34" s="196"/>
      <c r="F34" s="418"/>
      <c r="G34" s="373"/>
      <c r="H34" s="374"/>
      <c r="I34" s="374"/>
      <c r="J34" s="374"/>
      <c r="K34" s="374"/>
      <c r="L34" s="374"/>
      <c r="M34" s="374"/>
      <c r="N34" s="374"/>
      <c r="O34" s="374"/>
      <c r="P34" s="374"/>
      <c r="Q34" s="374"/>
      <c r="R34" s="374"/>
      <c r="S34" s="374"/>
      <c r="T34" s="374"/>
      <c r="U34" s="374"/>
      <c r="V34" s="374"/>
      <c r="W34" s="374"/>
      <c r="X34" s="374"/>
      <c r="Y34" s="362" t="s">
        <v>546</v>
      </c>
      <c r="Z34" s="376"/>
      <c r="AA34" s="377"/>
      <c r="AB34" s="401" t="s">
        <v>589</v>
      </c>
      <c r="AC34" s="402"/>
      <c r="AD34" s="403"/>
      <c r="AE34" s="404" t="s">
        <v>590</v>
      </c>
      <c r="AF34" s="404"/>
      <c r="AG34" s="404"/>
      <c r="AH34" s="404"/>
      <c r="AI34" s="404" t="s">
        <v>591</v>
      </c>
      <c r="AJ34" s="404"/>
      <c r="AK34" s="404"/>
      <c r="AL34" s="404"/>
      <c r="AM34" s="404" t="s">
        <v>655</v>
      </c>
      <c r="AN34" s="404"/>
      <c r="AO34" s="404"/>
      <c r="AP34" s="404"/>
      <c r="AQ34" s="404" t="s">
        <v>693</v>
      </c>
      <c r="AR34" s="404"/>
      <c r="AS34" s="404"/>
      <c r="AT34" s="404"/>
      <c r="AU34" s="404"/>
      <c r="AV34" s="404"/>
      <c r="AW34" s="404"/>
      <c r="AX34" s="405"/>
    </row>
    <row r="35" spans="1:51" ht="18.75" customHeight="1" x14ac:dyDescent="0.15">
      <c r="A35" s="429" t="s">
        <v>209</v>
      </c>
      <c r="B35" s="430"/>
      <c r="C35" s="430"/>
      <c r="D35" s="430"/>
      <c r="E35" s="430"/>
      <c r="F35" s="431"/>
      <c r="G35" s="439" t="s">
        <v>135</v>
      </c>
      <c r="H35" s="302"/>
      <c r="I35" s="302"/>
      <c r="J35" s="302"/>
      <c r="K35" s="302"/>
      <c r="L35" s="302"/>
      <c r="M35" s="302"/>
      <c r="N35" s="302"/>
      <c r="O35" s="303"/>
      <c r="P35" s="306" t="s">
        <v>55</v>
      </c>
      <c r="Q35" s="302"/>
      <c r="R35" s="302"/>
      <c r="S35" s="302"/>
      <c r="T35" s="302"/>
      <c r="U35" s="302"/>
      <c r="V35" s="302"/>
      <c r="W35" s="302"/>
      <c r="X35" s="303"/>
      <c r="Y35" s="440"/>
      <c r="Z35" s="441"/>
      <c r="AA35" s="442"/>
      <c r="AB35" s="446" t="s">
        <v>11</v>
      </c>
      <c r="AC35" s="447"/>
      <c r="AD35" s="448"/>
      <c r="AE35" s="446" t="s">
        <v>383</v>
      </c>
      <c r="AF35" s="447"/>
      <c r="AG35" s="447"/>
      <c r="AH35" s="448"/>
      <c r="AI35" s="451" t="s">
        <v>535</v>
      </c>
      <c r="AJ35" s="451"/>
      <c r="AK35" s="451"/>
      <c r="AL35" s="446"/>
      <c r="AM35" s="451" t="s">
        <v>351</v>
      </c>
      <c r="AN35" s="451"/>
      <c r="AO35" s="451"/>
      <c r="AP35" s="446"/>
      <c r="AQ35" s="425" t="s">
        <v>166</v>
      </c>
      <c r="AR35" s="426"/>
      <c r="AS35" s="426"/>
      <c r="AT35" s="427"/>
      <c r="AU35" s="302" t="s">
        <v>125</v>
      </c>
      <c r="AV35" s="302"/>
      <c r="AW35" s="302"/>
      <c r="AX35" s="307"/>
    </row>
    <row r="36" spans="1:51" ht="18.75" customHeight="1" x14ac:dyDescent="0.15">
      <c r="A36" s="432"/>
      <c r="B36" s="433"/>
      <c r="C36" s="433"/>
      <c r="D36" s="433"/>
      <c r="E36" s="433"/>
      <c r="F36" s="434"/>
      <c r="G36" s="323"/>
      <c r="H36" s="304"/>
      <c r="I36" s="304"/>
      <c r="J36" s="304"/>
      <c r="K36" s="304"/>
      <c r="L36" s="304"/>
      <c r="M36" s="304"/>
      <c r="N36" s="304"/>
      <c r="O36" s="305"/>
      <c r="P36" s="308"/>
      <c r="Q36" s="304"/>
      <c r="R36" s="304"/>
      <c r="S36" s="304"/>
      <c r="T36" s="304"/>
      <c r="U36" s="304"/>
      <c r="V36" s="304"/>
      <c r="W36" s="304"/>
      <c r="X36" s="305"/>
      <c r="Y36" s="443"/>
      <c r="Z36" s="444"/>
      <c r="AA36" s="445"/>
      <c r="AB36" s="379"/>
      <c r="AC36" s="449"/>
      <c r="AD36" s="450"/>
      <c r="AE36" s="379"/>
      <c r="AF36" s="449"/>
      <c r="AG36" s="449"/>
      <c r="AH36" s="450"/>
      <c r="AI36" s="452"/>
      <c r="AJ36" s="452"/>
      <c r="AK36" s="452"/>
      <c r="AL36" s="379"/>
      <c r="AM36" s="452"/>
      <c r="AN36" s="452"/>
      <c r="AO36" s="452"/>
      <c r="AP36" s="379"/>
      <c r="AQ36" s="406" t="s">
        <v>693</v>
      </c>
      <c r="AR36" s="407"/>
      <c r="AS36" s="408" t="s">
        <v>167</v>
      </c>
      <c r="AT36" s="409"/>
      <c r="AU36" s="410">
        <v>2</v>
      </c>
      <c r="AV36" s="410"/>
      <c r="AW36" s="304" t="s">
        <v>162</v>
      </c>
      <c r="AX36" s="309"/>
    </row>
    <row r="37" spans="1:51" ht="23.25" customHeight="1" x14ac:dyDescent="0.15">
      <c r="A37" s="435"/>
      <c r="B37" s="433"/>
      <c r="C37" s="433"/>
      <c r="D37" s="433"/>
      <c r="E37" s="433"/>
      <c r="F37" s="434"/>
      <c r="G37" s="351" t="s">
        <v>581</v>
      </c>
      <c r="H37" s="352"/>
      <c r="I37" s="352"/>
      <c r="J37" s="352"/>
      <c r="K37" s="352"/>
      <c r="L37" s="352"/>
      <c r="M37" s="352"/>
      <c r="N37" s="352"/>
      <c r="O37" s="353"/>
      <c r="P37" s="129" t="s">
        <v>582</v>
      </c>
      <c r="Q37" s="129"/>
      <c r="R37" s="129"/>
      <c r="S37" s="129"/>
      <c r="T37" s="129"/>
      <c r="U37" s="129"/>
      <c r="V37" s="129"/>
      <c r="W37" s="129"/>
      <c r="X37" s="130"/>
      <c r="Y37" s="362" t="s">
        <v>12</v>
      </c>
      <c r="Z37" s="363"/>
      <c r="AA37" s="364"/>
      <c r="AB37" s="365" t="s">
        <v>220</v>
      </c>
      <c r="AC37" s="365"/>
      <c r="AD37" s="365"/>
      <c r="AE37" s="366">
        <v>68.900000000000006</v>
      </c>
      <c r="AF37" s="349"/>
      <c r="AG37" s="349"/>
      <c r="AH37" s="349"/>
      <c r="AI37" s="366">
        <v>61.9</v>
      </c>
      <c r="AJ37" s="349"/>
      <c r="AK37" s="349"/>
      <c r="AL37" s="349"/>
      <c r="AM37" s="366" t="s">
        <v>659</v>
      </c>
      <c r="AN37" s="349"/>
      <c r="AO37" s="349"/>
      <c r="AP37" s="349"/>
      <c r="AQ37" s="368" t="s">
        <v>693</v>
      </c>
      <c r="AR37" s="369"/>
      <c r="AS37" s="369"/>
      <c r="AT37" s="370"/>
      <c r="AU37" s="349">
        <v>61.9</v>
      </c>
      <c r="AV37" s="349"/>
      <c r="AW37" s="349"/>
      <c r="AX37" s="350"/>
    </row>
    <row r="38" spans="1:51" ht="23.25" customHeight="1" x14ac:dyDescent="0.15">
      <c r="A38" s="436"/>
      <c r="B38" s="437"/>
      <c r="C38" s="437"/>
      <c r="D38" s="437"/>
      <c r="E38" s="437"/>
      <c r="F38" s="438"/>
      <c r="G38" s="354"/>
      <c r="H38" s="355"/>
      <c r="I38" s="355"/>
      <c r="J38" s="355"/>
      <c r="K38" s="355"/>
      <c r="L38" s="355"/>
      <c r="M38" s="355"/>
      <c r="N38" s="355"/>
      <c r="O38" s="356"/>
      <c r="P38" s="360"/>
      <c r="Q38" s="360"/>
      <c r="R38" s="360"/>
      <c r="S38" s="360"/>
      <c r="T38" s="360"/>
      <c r="U38" s="360"/>
      <c r="V38" s="360"/>
      <c r="W38" s="360"/>
      <c r="X38" s="361"/>
      <c r="Y38" s="210" t="s">
        <v>50</v>
      </c>
      <c r="Z38" s="211"/>
      <c r="AA38" s="240"/>
      <c r="AB38" s="422" t="s">
        <v>220</v>
      </c>
      <c r="AC38" s="422"/>
      <c r="AD38" s="422"/>
      <c r="AE38" s="366">
        <v>100</v>
      </c>
      <c r="AF38" s="349"/>
      <c r="AG38" s="349"/>
      <c r="AH38" s="349"/>
      <c r="AI38" s="366">
        <v>100</v>
      </c>
      <c r="AJ38" s="349"/>
      <c r="AK38" s="349"/>
      <c r="AL38" s="349"/>
      <c r="AM38" s="366" t="s">
        <v>659</v>
      </c>
      <c r="AN38" s="349"/>
      <c r="AO38" s="349"/>
      <c r="AP38" s="349"/>
      <c r="AQ38" s="368" t="s">
        <v>693</v>
      </c>
      <c r="AR38" s="369"/>
      <c r="AS38" s="369"/>
      <c r="AT38" s="370"/>
      <c r="AU38" s="349">
        <v>100</v>
      </c>
      <c r="AV38" s="349"/>
      <c r="AW38" s="349"/>
      <c r="AX38" s="350"/>
    </row>
    <row r="39" spans="1:51" ht="23.25" customHeight="1" x14ac:dyDescent="0.15">
      <c r="A39" s="435"/>
      <c r="B39" s="433"/>
      <c r="C39" s="433"/>
      <c r="D39" s="433"/>
      <c r="E39" s="433"/>
      <c r="F39" s="434"/>
      <c r="G39" s="357"/>
      <c r="H39" s="358"/>
      <c r="I39" s="358"/>
      <c r="J39" s="358"/>
      <c r="K39" s="358"/>
      <c r="L39" s="358"/>
      <c r="M39" s="358"/>
      <c r="N39" s="358"/>
      <c r="O39" s="359"/>
      <c r="P39" s="131"/>
      <c r="Q39" s="131"/>
      <c r="R39" s="131"/>
      <c r="S39" s="131"/>
      <c r="T39" s="131"/>
      <c r="U39" s="131"/>
      <c r="V39" s="131"/>
      <c r="W39" s="131"/>
      <c r="X39" s="132"/>
      <c r="Y39" s="210" t="s">
        <v>13</v>
      </c>
      <c r="Z39" s="211"/>
      <c r="AA39" s="240"/>
      <c r="AB39" s="367" t="s">
        <v>14</v>
      </c>
      <c r="AC39" s="367"/>
      <c r="AD39" s="367"/>
      <c r="AE39" s="366">
        <v>68.900000000000006</v>
      </c>
      <c r="AF39" s="349"/>
      <c r="AG39" s="349"/>
      <c r="AH39" s="349"/>
      <c r="AI39" s="366">
        <v>61.9</v>
      </c>
      <c r="AJ39" s="349"/>
      <c r="AK39" s="349"/>
      <c r="AL39" s="349"/>
      <c r="AM39" s="366" t="s">
        <v>659</v>
      </c>
      <c r="AN39" s="349"/>
      <c r="AO39" s="349"/>
      <c r="AP39" s="349"/>
      <c r="AQ39" s="368" t="s">
        <v>693</v>
      </c>
      <c r="AR39" s="369"/>
      <c r="AS39" s="369"/>
      <c r="AT39" s="370"/>
      <c r="AU39" s="349">
        <v>61.9</v>
      </c>
      <c r="AV39" s="349"/>
      <c r="AW39" s="349"/>
      <c r="AX39" s="350"/>
    </row>
    <row r="40" spans="1:51" ht="23.25" customHeight="1" x14ac:dyDescent="0.15">
      <c r="A40" s="428" t="s">
        <v>229</v>
      </c>
      <c r="B40" s="423"/>
      <c r="C40" s="423"/>
      <c r="D40" s="423"/>
      <c r="E40" s="423"/>
      <c r="F40" s="424"/>
      <c r="G40" s="459" t="s">
        <v>660</v>
      </c>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1"/>
    </row>
    <row r="41" spans="1:51" ht="23.25" customHeight="1" x14ac:dyDescent="0.15">
      <c r="A41" s="326"/>
      <c r="B41" s="300"/>
      <c r="C41" s="300"/>
      <c r="D41" s="300"/>
      <c r="E41" s="300"/>
      <c r="F41" s="301"/>
      <c r="G41" s="462"/>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4"/>
      <c r="AF41" s="464"/>
      <c r="AG41" s="464"/>
      <c r="AH41" s="464"/>
      <c r="AI41" s="464"/>
      <c r="AJ41" s="464"/>
      <c r="AK41" s="464"/>
      <c r="AL41" s="464"/>
      <c r="AM41" s="464"/>
      <c r="AN41" s="464"/>
      <c r="AO41" s="464"/>
      <c r="AP41" s="464"/>
      <c r="AQ41" s="463"/>
      <c r="AR41" s="463"/>
      <c r="AS41" s="463"/>
      <c r="AT41" s="463"/>
      <c r="AU41" s="463"/>
      <c r="AV41" s="463"/>
      <c r="AW41" s="463"/>
      <c r="AX41" s="465"/>
    </row>
    <row r="42" spans="1:51" ht="18.75" customHeight="1" x14ac:dyDescent="0.15">
      <c r="A42" s="466" t="s">
        <v>209</v>
      </c>
      <c r="B42" s="467"/>
      <c r="C42" s="467"/>
      <c r="D42" s="467"/>
      <c r="E42" s="467"/>
      <c r="F42" s="468"/>
      <c r="G42" s="439" t="s">
        <v>135</v>
      </c>
      <c r="H42" s="302"/>
      <c r="I42" s="302"/>
      <c r="J42" s="302"/>
      <c r="K42" s="302"/>
      <c r="L42" s="302"/>
      <c r="M42" s="302"/>
      <c r="N42" s="302"/>
      <c r="O42" s="303"/>
      <c r="P42" s="306" t="s">
        <v>55</v>
      </c>
      <c r="Q42" s="302"/>
      <c r="R42" s="302"/>
      <c r="S42" s="302"/>
      <c r="T42" s="302"/>
      <c r="U42" s="302"/>
      <c r="V42" s="302"/>
      <c r="W42" s="302"/>
      <c r="X42" s="303"/>
      <c r="Y42" s="440"/>
      <c r="Z42" s="441"/>
      <c r="AA42" s="442"/>
      <c r="AB42" s="446" t="s">
        <v>11</v>
      </c>
      <c r="AC42" s="447"/>
      <c r="AD42" s="448"/>
      <c r="AE42" s="391" t="s">
        <v>383</v>
      </c>
      <c r="AF42" s="391"/>
      <c r="AG42" s="391"/>
      <c r="AH42" s="391"/>
      <c r="AI42" s="391" t="s">
        <v>535</v>
      </c>
      <c r="AJ42" s="391"/>
      <c r="AK42" s="391"/>
      <c r="AL42" s="391"/>
      <c r="AM42" s="391" t="s">
        <v>351</v>
      </c>
      <c r="AN42" s="391"/>
      <c r="AO42" s="391"/>
      <c r="AP42" s="391"/>
      <c r="AQ42" s="425" t="s">
        <v>166</v>
      </c>
      <c r="AR42" s="426"/>
      <c r="AS42" s="426"/>
      <c r="AT42" s="427"/>
      <c r="AU42" s="302" t="s">
        <v>125</v>
      </c>
      <c r="AV42" s="302"/>
      <c r="AW42" s="302"/>
      <c r="AX42" s="307"/>
      <c r="AY42">
        <f>COUNTA($G$44)</f>
        <v>1</v>
      </c>
    </row>
    <row r="43" spans="1:51" ht="18.75" customHeight="1" x14ac:dyDescent="0.15">
      <c r="A43" s="469"/>
      <c r="B43" s="470"/>
      <c r="C43" s="470"/>
      <c r="D43" s="470"/>
      <c r="E43" s="470"/>
      <c r="F43" s="471"/>
      <c r="G43" s="323"/>
      <c r="H43" s="304"/>
      <c r="I43" s="304"/>
      <c r="J43" s="304"/>
      <c r="K43" s="304"/>
      <c r="L43" s="304"/>
      <c r="M43" s="304"/>
      <c r="N43" s="304"/>
      <c r="O43" s="305"/>
      <c r="P43" s="308"/>
      <c r="Q43" s="304"/>
      <c r="R43" s="304"/>
      <c r="S43" s="304"/>
      <c r="T43" s="304"/>
      <c r="U43" s="304"/>
      <c r="V43" s="304"/>
      <c r="W43" s="304"/>
      <c r="X43" s="305"/>
      <c r="Y43" s="443"/>
      <c r="Z43" s="444"/>
      <c r="AA43" s="445"/>
      <c r="AB43" s="379"/>
      <c r="AC43" s="449"/>
      <c r="AD43" s="450"/>
      <c r="AE43" s="391"/>
      <c r="AF43" s="391"/>
      <c r="AG43" s="391"/>
      <c r="AH43" s="391"/>
      <c r="AI43" s="391"/>
      <c r="AJ43" s="391"/>
      <c r="AK43" s="391"/>
      <c r="AL43" s="391"/>
      <c r="AM43" s="391"/>
      <c r="AN43" s="391"/>
      <c r="AO43" s="391"/>
      <c r="AP43" s="391"/>
      <c r="AQ43" s="406" t="s">
        <v>693</v>
      </c>
      <c r="AR43" s="407"/>
      <c r="AS43" s="408" t="s">
        <v>167</v>
      </c>
      <c r="AT43" s="409"/>
      <c r="AU43" s="410">
        <v>1</v>
      </c>
      <c r="AV43" s="410"/>
      <c r="AW43" s="304" t="s">
        <v>162</v>
      </c>
      <c r="AX43" s="309"/>
      <c r="AY43">
        <f t="shared" ref="AY43:AY48" si="0">$AY$42</f>
        <v>1</v>
      </c>
    </row>
    <row r="44" spans="1:51" ht="27" customHeight="1" x14ac:dyDescent="0.15">
      <c r="A44" s="472"/>
      <c r="B44" s="470"/>
      <c r="C44" s="470"/>
      <c r="D44" s="470"/>
      <c r="E44" s="470"/>
      <c r="F44" s="471"/>
      <c r="G44" s="351" t="s">
        <v>592</v>
      </c>
      <c r="H44" s="352"/>
      <c r="I44" s="352"/>
      <c r="J44" s="352"/>
      <c r="K44" s="352"/>
      <c r="L44" s="352"/>
      <c r="M44" s="352"/>
      <c r="N44" s="352"/>
      <c r="O44" s="353"/>
      <c r="P44" s="129" t="s">
        <v>593</v>
      </c>
      <c r="Q44" s="129"/>
      <c r="R44" s="129"/>
      <c r="S44" s="129"/>
      <c r="T44" s="129"/>
      <c r="U44" s="129"/>
      <c r="V44" s="129"/>
      <c r="W44" s="129"/>
      <c r="X44" s="130"/>
      <c r="Y44" s="362" t="s">
        <v>12</v>
      </c>
      <c r="Z44" s="363"/>
      <c r="AA44" s="364"/>
      <c r="AB44" s="365" t="s">
        <v>220</v>
      </c>
      <c r="AC44" s="365"/>
      <c r="AD44" s="365"/>
      <c r="AE44" s="366">
        <v>33</v>
      </c>
      <c r="AF44" s="349"/>
      <c r="AG44" s="349"/>
      <c r="AH44" s="349"/>
      <c r="AI44" s="366" t="s">
        <v>572</v>
      </c>
      <c r="AJ44" s="349"/>
      <c r="AK44" s="349"/>
      <c r="AL44" s="349"/>
      <c r="AM44" s="366" t="s">
        <v>572</v>
      </c>
      <c r="AN44" s="349"/>
      <c r="AO44" s="349"/>
      <c r="AP44" s="349"/>
      <c r="AQ44" s="368" t="s">
        <v>693</v>
      </c>
      <c r="AR44" s="369"/>
      <c r="AS44" s="369"/>
      <c r="AT44" s="370"/>
      <c r="AU44" s="349">
        <v>33</v>
      </c>
      <c r="AV44" s="349"/>
      <c r="AW44" s="349"/>
      <c r="AX44" s="350"/>
      <c r="AY44">
        <f t="shared" si="0"/>
        <v>1</v>
      </c>
    </row>
    <row r="45" spans="1:51" ht="27" customHeight="1" x14ac:dyDescent="0.15">
      <c r="A45" s="473"/>
      <c r="B45" s="474"/>
      <c r="C45" s="474"/>
      <c r="D45" s="474"/>
      <c r="E45" s="474"/>
      <c r="F45" s="475"/>
      <c r="G45" s="354"/>
      <c r="H45" s="355"/>
      <c r="I45" s="355"/>
      <c r="J45" s="355"/>
      <c r="K45" s="355"/>
      <c r="L45" s="355"/>
      <c r="M45" s="355"/>
      <c r="N45" s="355"/>
      <c r="O45" s="356"/>
      <c r="P45" s="360"/>
      <c r="Q45" s="360"/>
      <c r="R45" s="360"/>
      <c r="S45" s="360"/>
      <c r="T45" s="360"/>
      <c r="U45" s="360"/>
      <c r="V45" s="360"/>
      <c r="W45" s="360"/>
      <c r="X45" s="361"/>
      <c r="Y45" s="210" t="s">
        <v>50</v>
      </c>
      <c r="Z45" s="211"/>
      <c r="AA45" s="240"/>
      <c r="AB45" s="422" t="s">
        <v>220</v>
      </c>
      <c r="AC45" s="422"/>
      <c r="AD45" s="422"/>
      <c r="AE45" s="366">
        <v>54</v>
      </c>
      <c r="AF45" s="349"/>
      <c r="AG45" s="349"/>
      <c r="AH45" s="349"/>
      <c r="AI45" s="366" t="s">
        <v>572</v>
      </c>
      <c r="AJ45" s="349"/>
      <c r="AK45" s="349"/>
      <c r="AL45" s="349"/>
      <c r="AM45" s="366" t="s">
        <v>572</v>
      </c>
      <c r="AN45" s="349"/>
      <c r="AO45" s="349"/>
      <c r="AP45" s="349"/>
      <c r="AQ45" s="368" t="s">
        <v>693</v>
      </c>
      <c r="AR45" s="369"/>
      <c r="AS45" s="369"/>
      <c r="AT45" s="370"/>
      <c r="AU45" s="349">
        <v>54</v>
      </c>
      <c r="AV45" s="349"/>
      <c r="AW45" s="349"/>
      <c r="AX45" s="350"/>
      <c r="AY45">
        <f t="shared" si="0"/>
        <v>1</v>
      </c>
    </row>
    <row r="46" spans="1:51" ht="27" customHeight="1" x14ac:dyDescent="0.15">
      <c r="A46" s="472"/>
      <c r="B46" s="470"/>
      <c r="C46" s="470"/>
      <c r="D46" s="470"/>
      <c r="E46" s="470"/>
      <c r="F46" s="471"/>
      <c r="G46" s="357"/>
      <c r="H46" s="358"/>
      <c r="I46" s="358"/>
      <c r="J46" s="358"/>
      <c r="K46" s="358"/>
      <c r="L46" s="358"/>
      <c r="M46" s="358"/>
      <c r="N46" s="358"/>
      <c r="O46" s="359"/>
      <c r="P46" s="131"/>
      <c r="Q46" s="131"/>
      <c r="R46" s="131"/>
      <c r="S46" s="131"/>
      <c r="T46" s="131"/>
      <c r="U46" s="131"/>
      <c r="V46" s="131"/>
      <c r="W46" s="131"/>
      <c r="X46" s="132"/>
      <c r="Y46" s="210" t="s">
        <v>13</v>
      </c>
      <c r="Z46" s="211"/>
      <c r="AA46" s="240"/>
      <c r="AB46" s="367" t="s">
        <v>14</v>
      </c>
      <c r="AC46" s="367"/>
      <c r="AD46" s="367"/>
      <c r="AE46" s="366">
        <v>61.111111111111114</v>
      </c>
      <c r="AF46" s="349"/>
      <c r="AG46" s="349"/>
      <c r="AH46" s="349"/>
      <c r="AI46" s="366" t="s">
        <v>572</v>
      </c>
      <c r="AJ46" s="349"/>
      <c r="AK46" s="349"/>
      <c r="AL46" s="349"/>
      <c r="AM46" s="366" t="s">
        <v>572</v>
      </c>
      <c r="AN46" s="349"/>
      <c r="AO46" s="349"/>
      <c r="AP46" s="349"/>
      <c r="AQ46" s="368" t="s">
        <v>693</v>
      </c>
      <c r="AR46" s="369"/>
      <c r="AS46" s="369"/>
      <c r="AT46" s="370"/>
      <c r="AU46" s="349">
        <v>61.111111111111114</v>
      </c>
      <c r="AV46" s="349"/>
      <c r="AW46" s="349"/>
      <c r="AX46" s="350"/>
      <c r="AY46">
        <f t="shared" si="0"/>
        <v>1</v>
      </c>
    </row>
    <row r="47" spans="1:51" ht="23.25" customHeight="1" x14ac:dyDescent="0.15">
      <c r="A47" s="428" t="s">
        <v>229</v>
      </c>
      <c r="B47" s="423"/>
      <c r="C47" s="423"/>
      <c r="D47" s="423"/>
      <c r="E47" s="423"/>
      <c r="F47" s="424"/>
      <c r="G47" s="459" t="s">
        <v>658</v>
      </c>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1"/>
      <c r="AY47">
        <f t="shared" si="0"/>
        <v>1</v>
      </c>
    </row>
    <row r="48" spans="1:51" ht="23.25" customHeight="1" x14ac:dyDescent="0.15">
      <c r="A48" s="326"/>
      <c r="B48" s="300"/>
      <c r="C48" s="300"/>
      <c r="D48" s="300"/>
      <c r="E48" s="300"/>
      <c r="F48" s="301"/>
      <c r="G48" s="462"/>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5"/>
      <c r="AY48">
        <f t="shared" si="0"/>
        <v>1</v>
      </c>
    </row>
    <row r="49" spans="1:51" ht="18.75" customHeight="1" x14ac:dyDescent="0.15">
      <c r="A49" s="466" t="s">
        <v>209</v>
      </c>
      <c r="B49" s="467"/>
      <c r="C49" s="467"/>
      <c r="D49" s="467"/>
      <c r="E49" s="467"/>
      <c r="F49" s="468"/>
      <c r="G49" s="439" t="s">
        <v>135</v>
      </c>
      <c r="H49" s="302"/>
      <c r="I49" s="302"/>
      <c r="J49" s="302"/>
      <c r="K49" s="302"/>
      <c r="L49" s="302"/>
      <c r="M49" s="302"/>
      <c r="N49" s="302"/>
      <c r="O49" s="303"/>
      <c r="P49" s="306" t="s">
        <v>55</v>
      </c>
      <c r="Q49" s="302"/>
      <c r="R49" s="302"/>
      <c r="S49" s="302"/>
      <c r="T49" s="302"/>
      <c r="U49" s="302"/>
      <c r="V49" s="302"/>
      <c r="W49" s="302"/>
      <c r="X49" s="303"/>
      <c r="Y49" s="440"/>
      <c r="Z49" s="441"/>
      <c r="AA49" s="442"/>
      <c r="AB49" s="446" t="s">
        <v>11</v>
      </c>
      <c r="AC49" s="447"/>
      <c r="AD49" s="448"/>
      <c r="AE49" s="391" t="s">
        <v>383</v>
      </c>
      <c r="AF49" s="391"/>
      <c r="AG49" s="391"/>
      <c r="AH49" s="391"/>
      <c r="AI49" s="391" t="s">
        <v>535</v>
      </c>
      <c r="AJ49" s="391"/>
      <c r="AK49" s="391"/>
      <c r="AL49" s="391"/>
      <c r="AM49" s="391" t="s">
        <v>351</v>
      </c>
      <c r="AN49" s="391"/>
      <c r="AO49" s="391"/>
      <c r="AP49" s="391"/>
      <c r="AQ49" s="425" t="s">
        <v>166</v>
      </c>
      <c r="AR49" s="426"/>
      <c r="AS49" s="426"/>
      <c r="AT49" s="427"/>
      <c r="AU49" s="302" t="s">
        <v>125</v>
      </c>
      <c r="AV49" s="302"/>
      <c r="AW49" s="302"/>
      <c r="AX49" s="307"/>
      <c r="AY49">
        <f>COUNTA($G$51)</f>
        <v>1</v>
      </c>
    </row>
    <row r="50" spans="1:51" ht="18.75" customHeight="1" x14ac:dyDescent="0.15">
      <c r="A50" s="469"/>
      <c r="B50" s="470"/>
      <c r="C50" s="470"/>
      <c r="D50" s="470"/>
      <c r="E50" s="470"/>
      <c r="F50" s="471"/>
      <c r="G50" s="323"/>
      <c r="H50" s="304"/>
      <c r="I50" s="304"/>
      <c r="J50" s="304"/>
      <c r="K50" s="304"/>
      <c r="L50" s="304"/>
      <c r="M50" s="304"/>
      <c r="N50" s="304"/>
      <c r="O50" s="305"/>
      <c r="P50" s="308"/>
      <c r="Q50" s="304"/>
      <c r="R50" s="304"/>
      <c r="S50" s="304"/>
      <c r="T50" s="304"/>
      <c r="U50" s="304"/>
      <c r="V50" s="304"/>
      <c r="W50" s="304"/>
      <c r="X50" s="305"/>
      <c r="Y50" s="443"/>
      <c r="Z50" s="444"/>
      <c r="AA50" s="445"/>
      <c r="AB50" s="379"/>
      <c r="AC50" s="449"/>
      <c r="AD50" s="450"/>
      <c r="AE50" s="391"/>
      <c r="AF50" s="391"/>
      <c r="AG50" s="391"/>
      <c r="AH50" s="391"/>
      <c r="AI50" s="391"/>
      <c r="AJ50" s="391"/>
      <c r="AK50" s="391"/>
      <c r="AL50" s="391"/>
      <c r="AM50" s="391"/>
      <c r="AN50" s="391"/>
      <c r="AO50" s="391"/>
      <c r="AP50" s="391"/>
      <c r="AQ50" s="406" t="s">
        <v>693</v>
      </c>
      <c r="AR50" s="407"/>
      <c r="AS50" s="408" t="s">
        <v>167</v>
      </c>
      <c r="AT50" s="409"/>
      <c r="AU50" s="410">
        <v>1</v>
      </c>
      <c r="AV50" s="410"/>
      <c r="AW50" s="304" t="s">
        <v>162</v>
      </c>
      <c r="AX50" s="309"/>
      <c r="AY50">
        <f t="shared" ref="AY50:AY55" si="1">$AY$49</f>
        <v>1</v>
      </c>
    </row>
    <row r="51" spans="1:51" ht="23.25" customHeight="1" x14ac:dyDescent="0.15">
      <c r="A51" s="472"/>
      <c r="B51" s="470"/>
      <c r="C51" s="470"/>
      <c r="D51" s="470"/>
      <c r="E51" s="470"/>
      <c r="F51" s="471"/>
      <c r="G51" s="351" t="s">
        <v>594</v>
      </c>
      <c r="H51" s="352"/>
      <c r="I51" s="352"/>
      <c r="J51" s="352"/>
      <c r="K51" s="352"/>
      <c r="L51" s="352"/>
      <c r="M51" s="352"/>
      <c r="N51" s="352"/>
      <c r="O51" s="353"/>
      <c r="P51" s="129" t="s">
        <v>595</v>
      </c>
      <c r="Q51" s="129"/>
      <c r="R51" s="129"/>
      <c r="S51" s="129"/>
      <c r="T51" s="129"/>
      <c r="U51" s="129"/>
      <c r="V51" s="129"/>
      <c r="W51" s="129"/>
      <c r="X51" s="130"/>
      <c r="Y51" s="362" t="s">
        <v>12</v>
      </c>
      <c r="Z51" s="363"/>
      <c r="AA51" s="364"/>
      <c r="AB51" s="365" t="s">
        <v>220</v>
      </c>
      <c r="AC51" s="365"/>
      <c r="AD51" s="365"/>
      <c r="AE51" s="366">
        <v>42.6</v>
      </c>
      <c r="AF51" s="349"/>
      <c r="AG51" s="349"/>
      <c r="AH51" s="349"/>
      <c r="AI51" s="366" t="s">
        <v>572</v>
      </c>
      <c r="AJ51" s="349"/>
      <c r="AK51" s="349"/>
      <c r="AL51" s="349"/>
      <c r="AM51" s="366" t="s">
        <v>572</v>
      </c>
      <c r="AN51" s="349"/>
      <c r="AO51" s="349"/>
      <c r="AP51" s="349"/>
      <c r="AQ51" s="368" t="s">
        <v>693</v>
      </c>
      <c r="AR51" s="369"/>
      <c r="AS51" s="369"/>
      <c r="AT51" s="370"/>
      <c r="AU51" s="349">
        <v>42.6</v>
      </c>
      <c r="AV51" s="349"/>
      <c r="AW51" s="349"/>
      <c r="AX51" s="350"/>
      <c r="AY51">
        <f t="shared" si="1"/>
        <v>1</v>
      </c>
    </row>
    <row r="52" spans="1:51" ht="23.25" customHeight="1" x14ac:dyDescent="0.15">
      <c r="A52" s="473"/>
      <c r="B52" s="474"/>
      <c r="C52" s="474"/>
      <c r="D52" s="474"/>
      <c r="E52" s="474"/>
      <c r="F52" s="475"/>
      <c r="G52" s="354"/>
      <c r="H52" s="355"/>
      <c r="I52" s="355"/>
      <c r="J52" s="355"/>
      <c r="K52" s="355"/>
      <c r="L52" s="355"/>
      <c r="M52" s="355"/>
      <c r="N52" s="355"/>
      <c r="O52" s="356"/>
      <c r="P52" s="360"/>
      <c r="Q52" s="360"/>
      <c r="R52" s="360"/>
      <c r="S52" s="360"/>
      <c r="T52" s="360"/>
      <c r="U52" s="360"/>
      <c r="V52" s="360"/>
      <c r="W52" s="360"/>
      <c r="X52" s="361"/>
      <c r="Y52" s="210" t="s">
        <v>50</v>
      </c>
      <c r="Z52" s="211"/>
      <c r="AA52" s="240"/>
      <c r="AB52" s="422" t="s">
        <v>220</v>
      </c>
      <c r="AC52" s="422"/>
      <c r="AD52" s="422"/>
      <c r="AE52" s="366">
        <v>85</v>
      </c>
      <c r="AF52" s="349"/>
      <c r="AG52" s="349"/>
      <c r="AH52" s="349"/>
      <c r="AI52" s="366" t="s">
        <v>572</v>
      </c>
      <c r="AJ52" s="349"/>
      <c r="AK52" s="349"/>
      <c r="AL52" s="349"/>
      <c r="AM52" s="366" t="s">
        <v>572</v>
      </c>
      <c r="AN52" s="349"/>
      <c r="AO52" s="349"/>
      <c r="AP52" s="349"/>
      <c r="AQ52" s="368" t="s">
        <v>693</v>
      </c>
      <c r="AR52" s="369"/>
      <c r="AS52" s="369"/>
      <c r="AT52" s="370"/>
      <c r="AU52" s="349">
        <v>85</v>
      </c>
      <c r="AV52" s="349"/>
      <c r="AW52" s="349"/>
      <c r="AX52" s="350"/>
      <c r="AY52">
        <f t="shared" si="1"/>
        <v>1</v>
      </c>
    </row>
    <row r="53" spans="1:51" ht="23.25" customHeight="1" x14ac:dyDescent="0.15">
      <c r="A53" s="472"/>
      <c r="B53" s="470"/>
      <c r="C53" s="470"/>
      <c r="D53" s="470"/>
      <c r="E53" s="470"/>
      <c r="F53" s="471"/>
      <c r="G53" s="357"/>
      <c r="H53" s="358"/>
      <c r="I53" s="358"/>
      <c r="J53" s="358"/>
      <c r="K53" s="358"/>
      <c r="L53" s="358"/>
      <c r="M53" s="358"/>
      <c r="N53" s="358"/>
      <c r="O53" s="359"/>
      <c r="P53" s="131"/>
      <c r="Q53" s="131"/>
      <c r="R53" s="131"/>
      <c r="S53" s="131"/>
      <c r="T53" s="131"/>
      <c r="U53" s="131"/>
      <c r="V53" s="131"/>
      <c r="W53" s="131"/>
      <c r="X53" s="132"/>
      <c r="Y53" s="210" t="s">
        <v>13</v>
      </c>
      <c r="Z53" s="211"/>
      <c r="AA53" s="240"/>
      <c r="AB53" s="367" t="s">
        <v>14</v>
      </c>
      <c r="AC53" s="367"/>
      <c r="AD53" s="367"/>
      <c r="AE53" s="366">
        <v>50.117647058823536</v>
      </c>
      <c r="AF53" s="349"/>
      <c r="AG53" s="349"/>
      <c r="AH53" s="349"/>
      <c r="AI53" s="366" t="s">
        <v>572</v>
      </c>
      <c r="AJ53" s="349"/>
      <c r="AK53" s="349"/>
      <c r="AL53" s="349"/>
      <c r="AM53" s="366" t="s">
        <v>572</v>
      </c>
      <c r="AN53" s="349"/>
      <c r="AO53" s="349"/>
      <c r="AP53" s="349"/>
      <c r="AQ53" s="368" t="s">
        <v>693</v>
      </c>
      <c r="AR53" s="369"/>
      <c r="AS53" s="369"/>
      <c r="AT53" s="370"/>
      <c r="AU53" s="349">
        <v>50.117647058823536</v>
      </c>
      <c r="AV53" s="349"/>
      <c r="AW53" s="349"/>
      <c r="AX53" s="350"/>
      <c r="AY53">
        <f t="shared" si="1"/>
        <v>1</v>
      </c>
    </row>
    <row r="54" spans="1:51" ht="23.25" customHeight="1" x14ac:dyDescent="0.15">
      <c r="A54" s="428" t="s">
        <v>229</v>
      </c>
      <c r="B54" s="423"/>
      <c r="C54" s="423"/>
      <c r="D54" s="423"/>
      <c r="E54" s="423"/>
      <c r="F54" s="424"/>
      <c r="G54" s="459" t="s">
        <v>658</v>
      </c>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1"/>
      <c r="AY54">
        <f t="shared" si="1"/>
        <v>1</v>
      </c>
    </row>
    <row r="55" spans="1:51" ht="23.25" customHeight="1" x14ac:dyDescent="0.15">
      <c r="A55" s="326"/>
      <c r="B55" s="300"/>
      <c r="C55" s="300"/>
      <c r="D55" s="300"/>
      <c r="E55" s="300"/>
      <c r="F55" s="301"/>
      <c r="G55" s="462"/>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c r="AN55" s="463"/>
      <c r="AO55" s="463"/>
      <c r="AP55" s="463"/>
      <c r="AQ55" s="463"/>
      <c r="AR55" s="463"/>
      <c r="AS55" s="463"/>
      <c r="AT55" s="463"/>
      <c r="AU55" s="463"/>
      <c r="AV55" s="463"/>
      <c r="AW55" s="463"/>
      <c r="AX55" s="465"/>
      <c r="AY55">
        <f t="shared" si="1"/>
        <v>1</v>
      </c>
    </row>
    <row r="56" spans="1:51" ht="18.75" customHeight="1" x14ac:dyDescent="0.15">
      <c r="A56" s="466" t="s">
        <v>209</v>
      </c>
      <c r="B56" s="467"/>
      <c r="C56" s="467"/>
      <c r="D56" s="467"/>
      <c r="E56" s="467"/>
      <c r="F56" s="468"/>
      <c r="G56" s="439" t="s">
        <v>135</v>
      </c>
      <c r="H56" s="302"/>
      <c r="I56" s="302"/>
      <c r="J56" s="302"/>
      <c r="K56" s="302"/>
      <c r="L56" s="302"/>
      <c r="M56" s="302"/>
      <c r="N56" s="302"/>
      <c r="O56" s="303"/>
      <c r="P56" s="306" t="s">
        <v>55</v>
      </c>
      <c r="Q56" s="302"/>
      <c r="R56" s="302"/>
      <c r="S56" s="302"/>
      <c r="T56" s="302"/>
      <c r="U56" s="302"/>
      <c r="V56" s="302"/>
      <c r="W56" s="302"/>
      <c r="X56" s="303"/>
      <c r="Y56" s="440"/>
      <c r="Z56" s="441"/>
      <c r="AA56" s="442"/>
      <c r="AB56" s="446" t="s">
        <v>11</v>
      </c>
      <c r="AC56" s="447"/>
      <c r="AD56" s="448"/>
      <c r="AE56" s="391" t="s">
        <v>383</v>
      </c>
      <c r="AF56" s="391"/>
      <c r="AG56" s="391"/>
      <c r="AH56" s="391"/>
      <c r="AI56" s="391" t="s">
        <v>535</v>
      </c>
      <c r="AJ56" s="391"/>
      <c r="AK56" s="391"/>
      <c r="AL56" s="391"/>
      <c r="AM56" s="391" t="s">
        <v>351</v>
      </c>
      <c r="AN56" s="391"/>
      <c r="AO56" s="391"/>
      <c r="AP56" s="391"/>
      <c r="AQ56" s="425" t="s">
        <v>166</v>
      </c>
      <c r="AR56" s="426"/>
      <c r="AS56" s="426"/>
      <c r="AT56" s="427"/>
      <c r="AU56" s="302" t="s">
        <v>125</v>
      </c>
      <c r="AV56" s="302"/>
      <c r="AW56" s="302"/>
      <c r="AX56" s="307"/>
      <c r="AY56">
        <f>COUNTA($G$58)</f>
        <v>1</v>
      </c>
    </row>
    <row r="57" spans="1:51" ht="18.75" customHeight="1" x14ac:dyDescent="0.15">
      <c r="A57" s="469"/>
      <c r="B57" s="470"/>
      <c r="C57" s="470"/>
      <c r="D57" s="470"/>
      <c r="E57" s="470"/>
      <c r="F57" s="471"/>
      <c r="G57" s="323"/>
      <c r="H57" s="304"/>
      <c r="I57" s="304"/>
      <c r="J57" s="304"/>
      <c r="K57" s="304"/>
      <c r="L57" s="304"/>
      <c r="M57" s="304"/>
      <c r="N57" s="304"/>
      <c r="O57" s="305"/>
      <c r="P57" s="308"/>
      <c r="Q57" s="304"/>
      <c r="R57" s="304"/>
      <c r="S57" s="304"/>
      <c r="T57" s="304"/>
      <c r="U57" s="304"/>
      <c r="V57" s="304"/>
      <c r="W57" s="304"/>
      <c r="X57" s="305"/>
      <c r="Y57" s="443"/>
      <c r="Z57" s="444"/>
      <c r="AA57" s="445"/>
      <c r="AB57" s="379"/>
      <c r="AC57" s="449"/>
      <c r="AD57" s="450"/>
      <c r="AE57" s="391"/>
      <c r="AF57" s="391"/>
      <c r="AG57" s="391"/>
      <c r="AH57" s="391"/>
      <c r="AI57" s="391"/>
      <c r="AJ57" s="391"/>
      <c r="AK57" s="391"/>
      <c r="AL57" s="391"/>
      <c r="AM57" s="391"/>
      <c r="AN57" s="391"/>
      <c r="AO57" s="391"/>
      <c r="AP57" s="391"/>
      <c r="AQ57" s="406" t="s">
        <v>693</v>
      </c>
      <c r="AR57" s="407"/>
      <c r="AS57" s="408" t="s">
        <v>167</v>
      </c>
      <c r="AT57" s="409"/>
      <c r="AU57" s="410">
        <v>1</v>
      </c>
      <c r="AV57" s="410"/>
      <c r="AW57" s="304" t="s">
        <v>162</v>
      </c>
      <c r="AX57" s="309"/>
      <c r="AY57">
        <f t="shared" ref="AY57:AY62" si="2">$AY$56</f>
        <v>1</v>
      </c>
    </row>
    <row r="58" spans="1:51" ht="23.25" customHeight="1" x14ac:dyDescent="0.15">
      <c r="A58" s="472"/>
      <c r="B58" s="470"/>
      <c r="C58" s="470"/>
      <c r="D58" s="470"/>
      <c r="E58" s="470"/>
      <c r="F58" s="471"/>
      <c r="G58" s="351" t="s">
        <v>596</v>
      </c>
      <c r="H58" s="352"/>
      <c r="I58" s="352"/>
      <c r="J58" s="352"/>
      <c r="K58" s="352"/>
      <c r="L58" s="352"/>
      <c r="M58" s="352"/>
      <c r="N58" s="352"/>
      <c r="O58" s="353"/>
      <c r="P58" s="129" t="s">
        <v>597</v>
      </c>
      <c r="Q58" s="129"/>
      <c r="R58" s="129"/>
      <c r="S58" s="129"/>
      <c r="T58" s="129"/>
      <c r="U58" s="129"/>
      <c r="V58" s="129"/>
      <c r="W58" s="129"/>
      <c r="X58" s="130"/>
      <c r="Y58" s="362" t="s">
        <v>12</v>
      </c>
      <c r="Z58" s="363"/>
      <c r="AA58" s="364"/>
      <c r="AB58" s="365" t="s">
        <v>220</v>
      </c>
      <c r="AC58" s="365"/>
      <c r="AD58" s="365"/>
      <c r="AE58" s="366">
        <v>1.1000000000000001</v>
      </c>
      <c r="AF58" s="349"/>
      <c r="AG58" s="349"/>
      <c r="AH58" s="349"/>
      <c r="AI58" s="366" t="s">
        <v>572</v>
      </c>
      <c r="AJ58" s="349"/>
      <c r="AK58" s="349"/>
      <c r="AL58" s="349"/>
      <c r="AM58" s="366" t="s">
        <v>572</v>
      </c>
      <c r="AN58" s="349"/>
      <c r="AO58" s="349"/>
      <c r="AP58" s="349"/>
      <c r="AQ58" s="368" t="s">
        <v>693</v>
      </c>
      <c r="AR58" s="369"/>
      <c r="AS58" s="369"/>
      <c r="AT58" s="370"/>
      <c r="AU58" s="349">
        <v>1.1000000000000001</v>
      </c>
      <c r="AV58" s="349"/>
      <c r="AW58" s="349"/>
      <c r="AX58" s="350"/>
      <c r="AY58">
        <f t="shared" si="2"/>
        <v>1</v>
      </c>
    </row>
    <row r="59" spans="1:51" ht="23.25" customHeight="1" x14ac:dyDescent="0.15">
      <c r="A59" s="473"/>
      <c r="B59" s="474"/>
      <c r="C59" s="474"/>
      <c r="D59" s="474"/>
      <c r="E59" s="474"/>
      <c r="F59" s="475"/>
      <c r="G59" s="354"/>
      <c r="H59" s="355"/>
      <c r="I59" s="355"/>
      <c r="J59" s="355"/>
      <c r="K59" s="355"/>
      <c r="L59" s="355"/>
      <c r="M59" s="355"/>
      <c r="N59" s="355"/>
      <c r="O59" s="356"/>
      <c r="P59" s="360"/>
      <c r="Q59" s="360"/>
      <c r="R59" s="360"/>
      <c r="S59" s="360"/>
      <c r="T59" s="360"/>
      <c r="U59" s="360"/>
      <c r="V59" s="360"/>
      <c r="W59" s="360"/>
      <c r="X59" s="361"/>
      <c r="Y59" s="210" t="s">
        <v>50</v>
      </c>
      <c r="Z59" s="211"/>
      <c r="AA59" s="240"/>
      <c r="AB59" s="422" t="s">
        <v>220</v>
      </c>
      <c r="AC59" s="422"/>
      <c r="AD59" s="422"/>
      <c r="AE59" s="366">
        <v>8</v>
      </c>
      <c r="AF59" s="349"/>
      <c r="AG59" s="349"/>
      <c r="AH59" s="349"/>
      <c r="AI59" s="366" t="s">
        <v>572</v>
      </c>
      <c r="AJ59" s="349"/>
      <c r="AK59" s="349"/>
      <c r="AL59" s="349"/>
      <c r="AM59" s="366" t="s">
        <v>572</v>
      </c>
      <c r="AN59" s="349"/>
      <c r="AO59" s="349"/>
      <c r="AP59" s="349"/>
      <c r="AQ59" s="368" t="s">
        <v>693</v>
      </c>
      <c r="AR59" s="369"/>
      <c r="AS59" s="369"/>
      <c r="AT59" s="370"/>
      <c r="AU59" s="349">
        <v>8</v>
      </c>
      <c r="AV59" s="349"/>
      <c r="AW59" s="349"/>
      <c r="AX59" s="350"/>
      <c r="AY59">
        <f t="shared" si="2"/>
        <v>1</v>
      </c>
    </row>
    <row r="60" spans="1:51" ht="23.25" customHeight="1" x14ac:dyDescent="0.15">
      <c r="A60" s="472"/>
      <c r="B60" s="470"/>
      <c r="C60" s="470"/>
      <c r="D60" s="470"/>
      <c r="E60" s="470"/>
      <c r="F60" s="471"/>
      <c r="G60" s="357"/>
      <c r="H60" s="358"/>
      <c r="I60" s="358"/>
      <c r="J60" s="358"/>
      <c r="K60" s="358"/>
      <c r="L60" s="358"/>
      <c r="M60" s="358"/>
      <c r="N60" s="358"/>
      <c r="O60" s="359"/>
      <c r="P60" s="131"/>
      <c r="Q60" s="131"/>
      <c r="R60" s="131"/>
      <c r="S60" s="131"/>
      <c r="T60" s="131"/>
      <c r="U60" s="131"/>
      <c r="V60" s="131"/>
      <c r="W60" s="131"/>
      <c r="X60" s="132"/>
      <c r="Y60" s="210" t="s">
        <v>13</v>
      </c>
      <c r="Z60" s="211"/>
      <c r="AA60" s="240"/>
      <c r="AB60" s="367" t="s">
        <v>14</v>
      </c>
      <c r="AC60" s="367"/>
      <c r="AD60" s="367"/>
      <c r="AE60" s="366">
        <v>13.750000000000002</v>
      </c>
      <c r="AF60" s="349"/>
      <c r="AG60" s="349"/>
      <c r="AH60" s="349"/>
      <c r="AI60" s="366" t="s">
        <v>572</v>
      </c>
      <c r="AJ60" s="349"/>
      <c r="AK60" s="349"/>
      <c r="AL60" s="349"/>
      <c r="AM60" s="366" t="s">
        <v>572</v>
      </c>
      <c r="AN60" s="349"/>
      <c r="AO60" s="349"/>
      <c r="AP60" s="349"/>
      <c r="AQ60" s="368" t="s">
        <v>693</v>
      </c>
      <c r="AR60" s="369"/>
      <c r="AS60" s="369"/>
      <c r="AT60" s="370"/>
      <c r="AU60" s="349">
        <v>13.750000000000002</v>
      </c>
      <c r="AV60" s="349"/>
      <c r="AW60" s="349"/>
      <c r="AX60" s="350"/>
      <c r="AY60">
        <f t="shared" si="2"/>
        <v>1</v>
      </c>
    </row>
    <row r="61" spans="1:51" ht="23.25" customHeight="1" x14ac:dyDescent="0.15">
      <c r="A61" s="428" t="s">
        <v>229</v>
      </c>
      <c r="B61" s="423"/>
      <c r="C61" s="423"/>
      <c r="D61" s="423"/>
      <c r="E61" s="423"/>
      <c r="F61" s="424"/>
      <c r="G61" s="459" t="s">
        <v>658</v>
      </c>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1"/>
      <c r="AY61">
        <f t="shared" si="2"/>
        <v>1</v>
      </c>
    </row>
    <row r="62" spans="1:51" ht="23.25" customHeight="1" x14ac:dyDescent="0.15">
      <c r="A62" s="326"/>
      <c r="B62" s="300"/>
      <c r="C62" s="300"/>
      <c r="D62" s="300"/>
      <c r="E62" s="300"/>
      <c r="F62" s="301"/>
      <c r="G62" s="462"/>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5"/>
      <c r="AY62">
        <f t="shared" si="2"/>
        <v>1</v>
      </c>
    </row>
    <row r="63" spans="1:51" ht="18.75" customHeight="1" x14ac:dyDescent="0.15">
      <c r="A63" s="466" t="s">
        <v>209</v>
      </c>
      <c r="B63" s="467"/>
      <c r="C63" s="467"/>
      <c r="D63" s="467"/>
      <c r="E63" s="467"/>
      <c r="F63" s="468"/>
      <c r="G63" s="439" t="s">
        <v>135</v>
      </c>
      <c r="H63" s="302"/>
      <c r="I63" s="302"/>
      <c r="J63" s="302"/>
      <c r="K63" s="302"/>
      <c r="L63" s="302"/>
      <c r="M63" s="302"/>
      <c r="N63" s="302"/>
      <c r="O63" s="303"/>
      <c r="P63" s="306" t="s">
        <v>55</v>
      </c>
      <c r="Q63" s="302"/>
      <c r="R63" s="302"/>
      <c r="S63" s="302"/>
      <c r="T63" s="302"/>
      <c r="U63" s="302"/>
      <c r="V63" s="302"/>
      <c r="W63" s="302"/>
      <c r="X63" s="303"/>
      <c r="Y63" s="440"/>
      <c r="Z63" s="441"/>
      <c r="AA63" s="442"/>
      <c r="AB63" s="446" t="s">
        <v>11</v>
      </c>
      <c r="AC63" s="447"/>
      <c r="AD63" s="448"/>
      <c r="AE63" s="391" t="s">
        <v>383</v>
      </c>
      <c r="AF63" s="391"/>
      <c r="AG63" s="391"/>
      <c r="AH63" s="391"/>
      <c r="AI63" s="391" t="s">
        <v>535</v>
      </c>
      <c r="AJ63" s="391"/>
      <c r="AK63" s="391"/>
      <c r="AL63" s="391"/>
      <c r="AM63" s="391" t="s">
        <v>351</v>
      </c>
      <c r="AN63" s="391"/>
      <c r="AO63" s="391"/>
      <c r="AP63" s="391"/>
      <c r="AQ63" s="425" t="s">
        <v>166</v>
      </c>
      <c r="AR63" s="426"/>
      <c r="AS63" s="426"/>
      <c r="AT63" s="427"/>
      <c r="AU63" s="302" t="s">
        <v>125</v>
      </c>
      <c r="AV63" s="302"/>
      <c r="AW63" s="302"/>
      <c r="AX63" s="307"/>
      <c r="AY63">
        <f>COUNTA($G$65)</f>
        <v>1</v>
      </c>
    </row>
    <row r="64" spans="1:51" ht="18.75" customHeight="1" x14ac:dyDescent="0.15">
      <c r="A64" s="469"/>
      <c r="B64" s="470"/>
      <c r="C64" s="470"/>
      <c r="D64" s="470"/>
      <c r="E64" s="470"/>
      <c r="F64" s="471"/>
      <c r="G64" s="323"/>
      <c r="H64" s="304"/>
      <c r="I64" s="304"/>
      <c r="J64" s="304"/>
      <c r="K64" s="304"/>
      <c r="L64" s="304"/>
      <c r="M64" s="304"/>
      <c r="N64" s="304"/>
      <c r="O64" s="305"/>
      <c r="P64" s="308"/>
      <c r="Q64" s="304"/>
      <c r="R64" s="304"/>
      <c r="S64" s="304"/>
      <c r="T64" s="304"/>
      <c r="U64" s="304"/>
      <c r="V64" s="304"/>
      <c r="W64" s="304"/>
      <c r="X64" s="305"/>
      <c r="Y64" s="443"/>
      <c r="Z64" s="444"/>
      <c r="AA64" s="445"/>
      <c r="AB64" s="379"/>
      <c r="AC64" s="449"/>
      <c r="AD64" s="450"/>
      <c r="AE64" s="391"/>
      <c r="AF64" s="391"/>
      <c r="AG64" s="391"/>
      <c r="AH64" s="391"/>
      <c r="AI64" s="391"/>
      <c r="AJ64" s="391"/>
      <c r="AK64" s="391"/>
      <c r="AL64" s="391"/>
      <c r="AM64" s="391"/>
      <c r="AN64" s="391"/>
      <c r="AO64" s="391"/>
      <c r="AP64" s="391"/>
      <c r="AQ64" s="406" t="s">
        <v>693</v>
      </c>
      <c r="AR64" s="407"/>
      <c r="AS64" s="408" t="s">
        <v>167</v>
      </c>
      <c r="AT64" s="409"/>
      <c r="AU64" s="410">
        <v>1</v>
      </c>
      <c r="AV64" s="410"/>
      <c r="AW64" s="304" t="s">
        <v>162</v>
      </c>
      <c r="AX64" s="309"/>
      <c r="AY64">
        <f t="shared" ref="AY64:AY69" si="3">$AY$63</f>
        <v>1</v>
      </c>
    </row>
    <row r="65" spans="1:51" ht="38.25" customHeight="1" x14ac:dyDescent="0.15">
      <c r="A65" s="472"/>
      <c r="B65" s="470"/>
      <c r="C65" s="470"/>
      <c r="D65" s="470"/>
      <c r="E65" s="470"/>
      <c r="F65" s="471"/>
      <c r="G65" s="351" t="s">
        <v>598</v>
      </c>
      <c r="H65" s="352"/>
      <c r="I65" s="352"/>
      <c r="J65" s="352"/>
      <c r="K65" s="352"/>
      <c r="L65" s="352"/>
      <c r="M65" s="352"/>
      <c r="N65" s="352"/>
      <c r="O65" s="353"/>
      <c r="P65" s="129" t="s">
        <v>599</v>
      </c>
      <c r="Q65" s="129"/>
      <c r="R65" s="129"/>
      <c r="S65" s="129"/>
      <c r="T65" s="129"/>
      <c r="U65" s="129"/>
      <c r="V65" s="129"/>
      <c r="W65" s="129"/>
      <c r="X65" s="130"/>
      <c r="Y65" s="362" t="s">
        <v>12</v>
      </c>
      <c r="Z65" s="363"/>
      <c r="AA65" s="364"/>
      <c r="AB65" s="365" t="s">
        <v>220</v>
      </c>
      <c r="AC65" s="365"/>
      <c r="AD65" s="365"/>
      <c r="AE65" s="366">
        <v>49.9</v>
      </c>
      <c r="AF65" s="349"/>
      <c r="AG65" s="349"/>
      <c r="AH65" s="349"/>
      <c r="AI65" s="366" t="s">
        <v>572</v>
      </c>
      <c r="AJ65" s="349"/>
      <c r="AK65" s="349"/>
      <c r="AL65" s="349"/>
      <c r="AM65" s="366" t="s">
        <v>572</v>
      </c>
      <c r="AN65" s="349"/>
      <c r="AO65" s="349"/>
      <c r="AP65" s="349"/>
      <c r="AQ65" s="368" t="s">
        <v>693</v>
      </c>
      <c r="AR65" s="369"/>
      <c r="AS65" s="369"/>
      <c r="AT65" s="370"/>
      <c r="AU65" s="349">
        <v>49.9</v>
      </c>
      <c r="AV65" s="349"/>
      <c r="AW65" s="349"/>
      <c r="AX65" s="350"/>
      <c r="AY65">
        <f t="shared" si="3"/>
        <v>1</v>
      </c>
    </row>
    <row r="66" spans="1:51" ht="38.25" customHeight="1" x14ac:dyDescent="0.15">
      <c r="A66" s="473"/>
      <c r="B66" s="474"/>
      <c r="C66" s="474"/>
      <c r="D66" s="474"/>
      <c r="E66" s="474"/>
      <c r="F66" s="475"/>
      <c r="G66" s="354"/>
      <c r="H66" s="355"/>
      <c r="I66" s="355"/>
      <c r="J66" s="355"/>
      <c r="K66" s="355"/>
      <c r="L66" s="355"/>
      <c r="M66" s="355"/>
      <c r="N66" s="355"/>
      <c r="O66" s="356"/>
      <c r="P66" s="360"/>
      <c r="Q66" s="360"/>
      <c r="R66" s="360"/>
      <c r="S66" s="360"/>
      <c r="T66" s="360"/>
      <c r="U66" s="360"/>
      <c r="V66" s="360"/>
      <c r="W66" s="360"/>
      <c r="X66" s="361"/>
      <c r="Y66" s="210" t="s">
        <v>50</v>
      </c>
      <c r="Z66" s="211"/>
      <c r="AA66" s="240"/>
      <c r="AB66" s="422" t="s">
        <v>220</v>
      </c>
      <c r="AC66" s="422"/>
      <c r="AD66" s="422"/>
      <c r="AE66" s="366">
        <v>74</v>
      </c>
      <c r="AF66" s="349"/>
      <c r="AG66" s="349"/>
      <c r="AH66" s="349"/>
      <c r="AI66" s="366" t="s">
        <v>572</v>
      </c>
      <c r="AJ66" s="349"/>
      <c r="AK66" s="349"/>
      <c r="AL66" s="349"/>
      <c r="AM66" s="366" t="s">
        <v>572</v>
      </c>
      <c r="AN66" s="349"/>
      <c r="AO66" s="349"/>
      <c r="AP66" s="349"/>
      <c r="AQ66" s="368" t="s">
        <v>693</v>
      </c>
      <c r="AR66" s="369"/>
      <c r="AS66" s="369"/>
      <c r="AT66" s="370"/>
      <c r="AU66" s="349">
        <v>74</v>
      </c>
      <c r="AV66" s="349"/>
      <c r="AW66" s="349"/>
      <c r="AX66" s="350"/>
      <c r="AY66">
        <f t="shared" si="3"/>
        <v>1</v>
      </c>
    </row>
    <row r="67" spans="1:51" ht="38.25" customHeight="1" x14ac:dyDescent="0.15">
      <c r="A67" s="472"/>
      <c r="B67" s="470"/>
      <c r="C67" s="470"/>
      <c r="D67" s="470"/>
      <c r="E67" s="470"/>
      <c r="F67" s="471"/>
      <c r="G67" s="357"/>
      <c r="H67" s="358"/>
      <c r="I67" s="358"/>
      <c r="J67" s="358"/>
      <c r="K67" s="358"/>
      <c r="L67" s="358"/>
      <c r="M67" s="358"/>
      <c r="N67" s="358"/>
      <c r="O67" s="359"/>
      <c r="P67" s="131"/>
      <c r="Q67" s="131"/>
      <c r="R67" s="131"/>
      <c r="S67" s="131"/>
      <c r="T67" s="131"/>
      <c r="U67" s="131"/>
      <c r="V67" s="131"/>
      <c r="W67" s="131"/>
      <c r="X67" s="132"/>
      <c r="Y67" s="210" t="s">
        <v>13</v>
      </c>
      <c r="Z67" s="211"/>
      <c r="AA67" s="240"/>
      <c r="AB67" s="367" t="s">
        <v>14</v>
      </c>
      <c r="AC67" s="367"/>
      <c r="AD67" s="367"/>
      <c r="AE67" s="366">
        <v>67.432432432432435</v>
      </c>
      <c r="AF67" s="349"/>
      <c r="AG67" s="349"/>
      <c r="AH67" s="349"/>
      <c r="AI67" s="366" t="s">
        <v>572</v>
      </c>
      <c r="AJ67" s="349"/>
      <c r="AK67" s="349"/>
      <c r="AL67" s="349"/>
      <c r="AM67" s="366" t="s">
        <v>572</v>
      </c>
      <c r="AN67" s="349"/>
      <c r="AO67" s="349"/>
      <c r="AP67" s="349"/>
      <c r="AQ67" s="368" t="s">
        <v>693</v>
      </c>
      <c r="AR67" s="369"/>
      <c r="AS67" s="369"/>
      <c r="AT67" s="370"/>
      <c r="AU67" s="349">
        <v>67.432432432432435</v>
      </c>
      <c r="AV67" s="349"/>
      <c r="AW67" s="349"/>
      <c r="AX67" s="350"/>
      <c r="AY67">
        <f t="shared" si="3"/>
        <v>1</v>
      </c>
    </row>
    <row r="68" spans="1:51" ht="23.25" customHeight="1" x14ac:dyDescent="0.15">
      <c r="A68" s="428" t="s">
        <v>229</v>
      </c>
      <c r="B68" s="423"/>
      <c r="C68" s="423"/>
      <c r="D68" s="423"/>
      <c r="E68" s="423"/>
      <c r="F68" s="424"/>
      <c r="G68" s="459" t="s">
        <v>658</v>
      </c>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460"/>
      <c r="AL68" s="460"/>
      <c r="AM68" s="460"/>
      <c r="AN68" s="460"/>
      <c r="AO68" s="460"/>
      <c r="AP68" s="460"/>
      <c r="AQ68" s="460"/>
      <c r="AR68" s="460"/>
      <c r="AS68" s="460"/>
      <c r="AT68" s="460"/>
      <c r="AU68" s="460"/>
      <c r="AV68" s="460"/>
      <c r="AW68" s="460"/>
      <c r="AX68" s="461"/>
      <c r="AY68">
        <f t="shared" si="3"/>
        <v>1</v>
      </c>
    </row>
    <row r="69" spans="1:51" ht="23.25" customHeight="1" x14ac:dyDescent="0.15">
      <c r="A69" s="326"/>
      <c r="B69" s="300"/>
      <c r="C69" s="300"/>
      <c r="D69" s="300"/>
      <c r="E69" s="300"/>
      <c r="F69" s="301"/>
      <c r="G69" s="462"/>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463"/>
      <c r="AR69" s="463"/>
      <c r="AS69" s="463"/>
      <c r="AT69" s="463"/>
      <c r="AU69" s="463"/>
      <c r="AV69" s="463"/>
      <c r="AW69" s="463"/>
      <c r="AX69" s="465"/>
      <c r="AY69">
        <f t="shared" si="3"/>
        <v>1</v>
      </c>
    </row>
    <row r="70" spans="1:51" ht="18.75" customHeight="1" thickBot="1" x14ac:dyDescent="0.2">
      <c r="A70" s="466" t="s">
        <v>540</v>
      </c>
      <c r="B70" s="484"/>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484"/>
      <c r="AO70" s="485" t="s">
        <v>206</v>
      </c>
      <c r="AP70" s="486"/>
      <c r="AQ70" s="486"/>
      <c r="AR70" s="73" t="s">
        <v>600</v>
      </c>
      <c r="AS70" s="485"/>
      <c r="AT70" s="486"/>
      <c r="AU70" s="486"/>
      <c r="AV70" s="486"/>
      <c r="AW70" s="486"/>
      <c r="AX70" s="487"/>
      <c r="AY70">
        <f>COUNTIF($AR$70,"☑")</f>
        <v>1</v>
      </c>
    </row>
    <row r="71" spans="1:51" ht="27" customHeight="1" x14ac:dyDescent="0.15">
      <c r="A71" s="476" t="s">
        <v>44</v>
      </c>
      <c r="B71" s="477"/>
      <c r="C71" s="477"/>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8"/>
    </row>
    <row r="72" spans="1:51" ht="27" customHeight="1" x14ac:dyDescent="0.15">
      <c r="A72" s="5"/>
      <c r="B72" s="6"/>
      <c r="C72" s="479" t="s">
        <v>29</v>
      </c>
      <c r="D72" s="480"/>
      <c r="E72" s="480"/>
      <c r="F72" s="480"/>
      <c r="G72" s="480"/>
      <c r="H72" s="480"/>
      <c r="I72" s="480"/>
      <c r="J72" s="480"/>
      <c r="K72" s="480"/>
      <c r="L72" s="480"/>
      <c r="M72" s="480"/>
      <c r="N72" s="480"/>
      <c r="O72" s="480"/>
      <c r="P72" s="480"/>
      <c r="Q72" s="480"/>
      <c r="R72" s="480"/>
      <c r="S72" s="480"/>
      <c r="T72" s="480"/>
      <c r="U72" s="480"/>
      <c r="V72" s="480"/>
      <c r="W72" s="480"/>
      <c r="X72" s="480"/>
      <c r="Y72" s="480"/>
      <c r="Z72" s="480"/>
      <c r="AA72" s="480"/>
      <c r="AB72" s="480"/>
      <c r="AC72" s="481"/>
      <c r="AD72" s="480" t="s">
        <v>33</v>
      </c>
      <c r="AE72" s="480"/>
      <c r="AF72" s="480"/>
      <c r="AG72" s="482" t="s">
        <v>28</v>
      </c>
      <c r="AH72" s="480"/>
      <c r="AI72" s="480"/>
      <c r="AJ72" s="480"/>
      <c r="AK72" s="480"/>
      <c r="AL72" s="480"/>
      <c r="AM72" s="480"/>
      <c r="AN72" s="480"/>
      <c r="AO72" s="480"/>
      <c r="AP72" s="480"/>
      <c r="AQ72" s="480"/>
      <c r="AR72" s="480"/>
      <c r="AS72" s="480"/>
      <c r="AT72" s="480"/>
      <c r="AU72" s="480"/>
      <c r="AV72" s="480"/>
      <c r="AW72" s="480"/>
      <c r="AX72" s="483"/>
    </row>
    <row r="73" spans="1:51" ht="243.75" customHeight="1" x14ac:dyDescent="0.15">
      <c r="A73" s="520" t="s">
        <v>130</v>
      </c>
      <c r="B73" s="521"/>
      <c r="C73" s="526" t="s">
        <v>131</v>
      </c>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8"/>
      <c r="AD73" s="529" t="s">
        <v>568</v>
      </c>
      <c r="AE73" s="530"/>
      <c r="AF73" s="530"/>
      <c r="AG73" s="531" t="s">
        <v>601</v>
      </c>
      <c r="AH73" s="532"/>
      <c r="AI73" s="532"/>
      <c r="AJ73" s="532"/>
      <c r="AK73" s="532"/>
      <c r="AL73" s="532"/>
      <c r="AM73" s="532"/>
      <c r="AN73" s="532"/>
      <c r="AO73" s="532"/>
      <c r="AP73" s="532"/>
      <c r="AQ73" s="532"/>
      <c r="AR73" s="532"/>
      <c r="AS73" s="532"/>
      <c r="AT73" s="532"/>
      <c r="AU73" s="532"/>
      <c r="AV73" s="532"/>
      <c r="AW73" s="532"/>
      <c r="AX73" s="533"/>
    </row>
    <row r="74" spans="1:51" ht="195" customHeight="1" x14ac:dyDescent="0.15">
      <c r="A74" s="522"/>
      <c r="B74" s="523"/>
      <c r="C74" s="534" t="s">
        <v>34</v>
      </c>
      <c r="D74" s="535"/>
      <c r="E74" s="535"/>
      <c r="F74" s="535"/>
      <c r="G74" s="535"/>
      <c r="H74" s="535"/>
      <c r="I74" s="535"/>
      <c r="J74" s="535"/>
      <c r="K74" s="535"/>
      <c r="L74" s="535"/>
      <c r="M74" s="535"/>
      <c r="N74" s="535"/>
      <c r="O74" s="535"/>
      <c r="P74" s="535"/>
      <c r="Q74" s="535"/>
      <c r="R74" s="535"/>
      <c r="S74" s="535"/>
      <c r="T74" s="535"/>
      <c r="U74" s="535"/>
      <c r="V74" s="535"/>
      <c r="W74" s="535"/>
      <c r="X74" s="535"/>
      <c r="Y74" s="535"/>
      <c r="Z74" s="535"/>
      <c r="AA74" s="535"/>
      <c r="AB74" s="535"/>
      <c r="AC74" s="536"/>
      <c r="AD74" s="510" t="s">
        <v>568</v>
      </c>
      <c r="AE74" s="511"/>
      <c r="AF74" s="511"/>
      <c r="AG74" s="537" t="s">
        <v>665</v>
      </c>
      <c r="AH74" s="538"/>
      <c r="AI74" s="538"/>
      <c r="AJ74" s="538"/>
      <c r="AK74" s="538"/>
      <c r="AL74" s="538"/>
      <c r="AM74" s="538"/>
      <c r="AN74" s="538"/>
      <c r="AO74" s="538"/>
      <c r="AP74" s="538"/>
      <c r="AQ74" s="538"/>
      <c r="AR74" s="538"/>
      <c r="AS74" s="538"/>
      <c r="AT74" s="538"/>
      <c r="AU74" s="538"/>
      <c r="AV74" s="538"/>
      <c r="AW74" s="538"/>
      <c r="AX74" s="539"/>
    </row>
    <row r="75" spans="1:51" ht="227.25" customHeight="1" x14ac:dyDescent="0.15">
      <c r="A75" s="524"/>
      <c r="B75" s="525"/>
      <c r="C75" s="540" t="s">
        <v>132</v>
      </c>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2"/>
      <c r="AD75" s="543" t="s">
        <v>568</v>
      </c>
      <c r="AE75" s="544"/>
      <c r="AF75" s="544"/>
      <c r="AG75" s="501" t="s">
        <v>666</v>
      </c>
      <c r="AH75" s="360"/>
      <c r="AI75" s="360"/>
      <c r="AJ75" s="360"/>
      <c r="AK75" s="360"/>
      <c r="AL75" s="360"/>
      <c r="AM75" s="360"/>
      <c r="AN75" s="360"/>
      <c r="AO75" s="360"/>
      <c r="AP75" s="360"/>
      <c r="AQ75" s="360"/>
      <c r="AR75" s="360"/>
      <c r="AS75" s="360"/>
      <c r="AT75" s="360"/>
      <c r="AU75" s="360"/>
      <c r="AV75" s="360"/>
      <c r="AW75" s="360"/>
      <c r="AX75" s="502"/>
    </row>
    <row r="76" spans="1:51" ht="27" customHeight="1" x14ac:dyDescent="0.15">
      <c r="A76" s="113" t="s">
        <v>36</v>
      </c>
      <c r="B76" s="488"/>
      <c r="C76" s="494" t="s">
        <v>38</v>
      </c>
      <c r="D76" s="495"/>
      <c r="E76" s="496"/>
      <c r="F76" s="496"/>
      <c r="G76" s="496"/>
      <c r="H76" s="496"/>
      <c r="I76" s="496"/>
      <c r="J76" s="496"/>
      <c r="K76" s="496"/>
      <c r="L76" s="496"/>
      <c r="M76" s="496"/>
      <c r="N76" s="496"/>
      <c r="O76" s="496"/>
      <c r="P76" s="496"/>
      <c r="Q76" s="496"/>
      <c r="R76" s="496"/>
      <c r="S76" s="496"/>
      <c r="T76" s="496"/>
      <c r="U76" s="496"/>
      <c r="V76" s="496"/>
      <c r="W76" s="496"/>
      <c r="X76" s="496"/>
      <c r="Y76" s="496"/>
      <c r="Z76" s="496"/>
      <c r="AA76" s="496"/>
      <c r="AB76" s="496"/>
      <c r="AC76" s="497"/>
      <c r="AD76" s="498" t="s">
        <v>604</v>
      </c>
      <c r="AE76" s="499"/>
      <c r="AF76" s="499"/>
      <c r="AG76" s="338" t="s">
        <v>603</v>
      </c>
      <c r="AH76" s="129"/>
      <c r="AI76" s="129"/>
      <c r="AJ76" s="129"/>
      <c r="AK76" s="129"/>
      <c r="AL76" s="129"/>
      <c r="AM76" s="129"/>
      <c r="AN76" s="129"/>
      <c r="AO76" s="129"/>
      <c r="AP76" s="129"/>
      <c r="AQ76" s="129"/>
      <c r="AR76" s="129"/>
      <c r="AS76" s="129"/>
      <c r="AT76" s="129"/>
      <c r="AU76" s="129"/>
      <c r="AV76" s="129"/>
      <c r="AW76" s="129"/>
      <c r="AX76" s="500"/>
    </row>
    <row r="77" spans="1:51" ht="35.25" customHeight="1" x14ac:dyDescent="0.15">
      <c r="A77" s="489"/>
      <c r="B77" s="490"/>
      <c r="C77" s="503"/>
      <c r="D77" s="504"/>
      <c r="E77" s="507" t="s">
        <v>230</v>
      </c>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9"/>
      <c r="AD77" s="510" t="s">
        <v>602</v>
      </c>
      <c r="AE77" s="511"/>
      <c r="AF77" s="512"/>
      <c r="AG77" s="501"/>
      <c r="AH77" s="360"/>
      <c r="AI77" s="360"/>
      <c r="AJ77" s="360"/>
      <c r="AK77" s="360"/>
      <c r="AL77" s="360"/>
      <c r="AM77" s="360"/>
      <c r="AN77" s="360"/>
      <c r="AO77" s="360"/>
      <c r="AP77" s="360"/>
      <c r="AQ77" s="360"/>
      <c r="AR77" s="360"/>
      <c r="AS77" s="360"/>
      <c r="AT77" s="360"/>
      <c r="AU77" s="360"/>
      <c r="AV77" s="360"/>
      <c r="AW77" s="360"/>
      <c r="AX77" s="502"/>
    </row>
    <row r="78" spans="1:51" ht="26.25" customHeight="1" x14ac:dyDescent="0.15">
      <c r="A78" s="489"/>
      <c r="B78" s="490"/>
      <c r="C78" s="505"/>
      <c r="D78" s="506"/>
      <c r="E78" s="513" t="s">
        <v>196</v>
      </c>
      <c r="F78" s="514"/>
      <c r="G78" s="514"/>
      <c r="H78" s="514"/>
      <c r="I78" s="514"/>
      <c r="J78" s="514"/>
      <c r="K78" s="514"/>
      <c r="L78" s="514"/>
      <c r="M78" s="514"/>
      <c r="N78" s="514"/>
      <c r="O78" s="514"/>
      <c r="P78" s="514"/>
      <c r="Q78" s="514"/>
      <c r="R78" s="514"/>
      <c r="S78" s="514"/>
      <c r="T78" s="514"/>
      <c r="U78" s="514"/>
      <c r="V78" s="514"/>
      <c r="W78" s="514"/>
      <c r="X78" s="514"/>
      <c r="Y78" s="514"/>
      <c r="Z78" s="514"/>
      <c r="AA78" s="514"/>
      <c r="AB78" s="514"/>
      <c r="AC78" s="515"/>
      <c r="AD78" s="516" t="s">
        <v>602</v>
      </c>
      <c r="AE78" s="517"/>
      <c r="AF78" s="517"/>
      <c r="AG78" s="501"/>
      <c r="AH78" s="360"/>
      <c r="AI78" s="360"/>
      <c r="AJ78" s="360"/>
      <c r="AK78" s="360"/>
      <c r="AL78" s="360"/>
      <c r="AM78" s="360"/>
      <c r="AN78" s="360"/>
      <c r="AO78" s="360"/>
      <c r="AP78" s="360"/>
      <c r="AQ78" s="360"/>
      <c r="AR78" s="360"/>
      <c r="AS78" s="360"/>
      <c r="AT78" s="360"/>
      <c r="AU78" s="360"/>
      <c r="AV78" s="360"/>
      <c r="AW78" s="360"/>
      <c r="AX78" s="502"/>
    </row>
    <row r="79" spans="1:51" ht="109.5" customHeight="1" x14ac:dyDescent="0.15">
      <c r="A79" s="489"/>
      <c r="B79" s="491"/>
      <c r="C79" s="518" t="s">
        <v>39</v>
      </c>
      <c r="D79" s="519"/>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C79" s="519"/>
      <c r="AD79" s="562" t="s">
        <v>568</v>
      </c>
      <c r="AE79" s="563"/>
      <c r="AF79" s="563"/>
      <c r="AG79" s="564" t="s">
        <v>605</v>
      </c>
      <c r="AH79" s="565"/>
      <c r="AI79" s="565"/>
      <c r="AJ79" s="565"/>
      <c r="AK79" s="565"/>
      <c r="AL79" s="565"/>
      <c r="AM79" s="565"/>
      <c r="AN79" s="565"/>
      <c r="AO79" s="565"/>
      <c r="AP79" s="565"/>
      <c r="AQ79" s="565"/>
      <c r="AR79" s="565"/>
      <c r="AS79" s="565"/>
      <c r="AT79" s="565"/>
      <c r="AU79" s="565"/>
      <c r="AV79" s="565"/>
      <c r="AW79" s="565"/>
      <c r="AX79" s="566"/>
    </row>
    <row r="80" spans="1:51" ht="115.5" customHeight="1" x14ac:dyDescent="0.15">
      <c r="A80" s="489"/>
      <c r="B80" s="491"/>
      <c r="C80" s="557" t="s">
        <v>133</v>
      </c>
      <c r="D80" s="536"/>
      <c r="E80" s="536"/>
      <c r="F80" s="536"/>
      <c r="G80" s="536"/>
      <c r="H80" s="536"/>
      <c r="I80" s="536"/>
      <c r="J80" s="536"/>
      <c r="K80" s="536"/>
      <c r="L80" s="536"/>
      <c r="M80" s="536"/>
      <c r="N80" s="536"/>
      <c r="O80" s="536"/>
      <c r="P80" s="536"/>
      <c r="Q80" s="536"/>
      <c r="R80" s="536"/>
      <c r="S80" s="536"/>
      <c r="T80" s="536"/>
      <c r="U80" s="536"/>
      <c r="V80" s="536"/>
      <c r="W80" s="536"/>
      <c r="X80" s="536"/>
      <c r="Y80" s="536"/>
      <c r="Z80" s="536"/>
      <c r="AA80" s="536"/>
      <c r="AB80" s="536"/>
      <c r="AC80" s="536"/>
      <c r="AD80" s="510" t="s">
        <v>568</v>
      </c>
      <c r="AE80" s="511"/>
      <c r="AF80" s="511"/>
      <c r="AG80" s="537" t="s">
        <v>606</v>
      </c>
      <c r="AH80" s="538"/>
      <c r="AI80" s="538"/>
      <c r="AJ80" s="538"/>
      <c r="AK80" s="538"/>
      <c r="AL80" s="538"/>
      <c r="AM80" s="538"/>
      <c r="AN80" s="538"/>
      <c r="AO80" s="538"/>
      <c r="AP80" s="538"/>
      <c r="AQ80" s="538"/>
      <c r="AR80" s="538"/>
      <c r="AS80" s="538"/>
      <c r="AT80" s="538"/>
      <c r="AU80" s="538"/>
      <c r="AV80" s="538"/>
      <c r="AW80" s="538"/>
      <c r="AX80" s="539"/>
    </row>
    <row r="81" spans="1:50" ht="26.25" customHeight="1" x14ac:dyDescent="0.15">
      <c r="A81" s="489"/>
      <c r="B81" s="491"/>
      <c r="C81" s="557" t="s">
        <v>35</v>
      </c>
      <c r="D81" s="536"/>
      <c r="E81" s="536"/>
      <c r="F81" s="536"/>
      <c r="G81" s="536"/>
      <c r="H81" s="536"/>
      <c r="I81" s="536"/>
      <c r="J81" s="536"/>
      <c r="K81" s="536"/>
      <c r="L81" s="536"/>
      <c r="M81" s="536"/>
      <c r="N81" s="536"/>
      <c r="O81" s="536"/>
      <c r="P81" s="536"/>
      <c r="Q81" s="536"/>
      <c r="R81" s="536"/>
      <c r="S81" s="536"/>
      <c r="T81" s="536"/>
      <c r="U81" s="536"/>
      <c r="V81" s="536"/>
      <c r="W81" s="536"/>
      <c r="X81" s="536"/>
      <c r="Y81" s="536"/>
      <c r="Z81" s="536"/>
      <c r="AA81" s="536"/>
      <c r="AB81" s="536"/>
      <c r="AC81" s="536"/>
      <c r="AD81" s="510" t="s">
        <v>604</v>
      </c>
      <c r="AE81" s="511"/>
      <c r="AF81" s="511"/>
      <c r="AG81" s="537" t="s">
        <v>659</v>
      </c>
      <c r="AH81" s="538"/>
      <c r="AI81" s="538"/>
      <c r="AJ81" s="538"/>
      <c r="AK81" s="538"/>
      <c r="AL81" s="538"/>
      <c r="AM81" s="538"/>
      <c r="AN81" s="538"/>
      <c r="AO81" s="538"/>
      <c r="AP81" s="538"/>
      <c r="AQ81" s="538"/>
      <c r="AR81" s="538"/>
      <c r="AS81" s="538"/>
      <c r="AT81" s="538"/>
      <c r="AU81" s="538"/>
      <c r="AV81" s="538"/>
      <c r="AW81" s="538"/>
      <c r="AX81" s="539"/>
    </row>
    <row r="82" spans="1:50" ht="115.5" customHeight="1" x14ac:dyDescent="0.15">
      <c r="A82" s="489"/>
      <c r="B82" s="491"/>
      <c r="C82" s="557" t="s">
        <v>40</v>
      </c>
      <c r="D82" s="536"/>
      <c r="E82" s="536"/>
      <c r="F82" s="536"/>
      <c r="G82" s="536"/>
      <c r="H82" s="536"/>
      <c r="I82" s="536"/>
      <c r="J82" s="536"/>
      <c r="K82" s="536"/>
      <c r="L82" s="536"/>
      <c r="M82" s="536"/>
      <c r="N82" s="536"/>
      <c r="O82" s="536"/>
      <c r="P82" s="536"/>
      <c r="Q82" s="536"/>
      <c r="R82" s="536"/>
      <c r="S82" s="536"/>
      <c r="T82" s="536"/>
      <c r="U82" s="536"/>
      <c r="V82" s="536"/>
      <c r="W82" s="536"/>
      <c r="X82" s="536"/>
      <c r="Y82" s="536"/>
      <c r="Z82" s="536"/>
      <c r="AA82" s="536"/>
      <c r="AB82" s="536"/>
      <c r="AC82" s="558"/>
      <c r="AD82" s="510" t="s">
        <v>568</v>
      </c>
      <c r="AE82" s="511"/>
      <c r="AF82" s="511"/>
      <c r="AG82" s="537" t="s">
        <v>607</v>
      </c>
      <c r="AH82" s="538"/>
      <c r="AI82" s="538"/>
      <c r="AJ82" s="538"/>
      <c r="AK82" s="538"/>
      <c r="AL82" s="538"/>
      <c r="AM82" s="538"/>
      <c r="AN82" s="538"/>
      <c r="AO82" s="538"/>
      <c r="AP82" s="538"/>
      <c r="AQ82" s="538"/>
      <c r="AR82" s="538"/>
      <c r="AS82" s="538"/>
      <c r="AT82" s="538"/>
      <c r="AU82" s="538"/>
      <c r="AV82" s="538"/>
      <c r="AW82" s="538"/>
      <c r="AX82" s="539"/>
    </row>
    <row r="83" spans="1:50" ht="182.25" customHeight="1" x14ac:dyDescent="0.15">
      <c r="A83" s="489"/>
      <c r="B83" s="491"/>
      <c r="C83" s="557" t="s">
        <v>207</v>
      </c>
      <c r="D83" s="536"/>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58"/>
      <c r="AD83" s="543" t="s">
        <v>568</v>
      </c>
      <c r="AE83" s="544"/>
      <c r="AF83" s="544"/>
      <c r="AG83" s="559" t="s">
        <v>664</v>
      </c>
      <c r="AH83" s="560"/>
      <c r="AI83" s="560"/>
      <c r="AJ83" s="560"/>
      <c r="AK83" s="560"/>
      <c r="AL83" s="560"/>
      <c r="AM83" s="560"/>
      <c r="AN83" s="560"/>
      <c r="AO83" s="560"/>
      <c r="AP83" s="560"/>
      <c r="AQ83" s="560"/>
      <c r="AR83" s="560"/>
      <c r="AS83" s="560"/>
      <c r="AT83" s="560"/>
      <c r="AU83" s="560"/>
      <c r="AV83" s="560"/>
      <c r="AW83" s="560"/>
      <c r="AX83" s="561"/>
    </row>
    <row r="84" spans="1:50" ht="128.25" customHeight="1" x14ac:dyDescent="0.15">
      <c r="A84" s="489"/>
      <c r="B84" s="491"/>
      <c r="C84" s="545" t="s">
        <v>208</v>
      </c>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7"/>
      <c r="AD84" s="510" t="s">
        <v>604</v>
      </c>
      <c r="AE84" s="511"/>
      <c r="AF84" s="512"/>
      <c r="AG84" s="537" t="s">
        <v>661</v>
      </c>
      <c r="AH84" s="538"/>
      <c r="AI84" s="538"/>
      <c r="AJ84" s="538"/>
      <c r="AK84" s="538"/>
      <c r="AL84" s="538"/>
      <c r="AM84" s="538"/>
      <c r="AN84" s="538"/>
      <c r="AO84" s="538"/>
      <c r="AP84" s="538"/>
      <c r="AQ84" s="538"/>
      <c r="AR84" s="538"/>
      <c r="AS84" s="538"/>
      <c r="AT84" s="538"/>
      <c r="AU84" s="538"/>
      <c r="AV84" s="538"/>
      <c r="AW84" s="538"/>
      <c r="AX84" s="539"/>
    </row>
    <row r="85" spans="1:50" ht="121.5" customHeight="1" x14ac:dyDescent="0.15">
      <c r="A85" s="492"/>
      <c r="B85" s="493"/>
      <c r="C85" s="548" t="s">
        <v>198</v>
      </c>
      <c r="D85" s="549"/>
      <c r="E85" s="549"/>
      <c r="F85" s="549"/>
      <c r="G85" s="549"/>
      <c r="H85" s="549"/>
      <c r="I85" s="549"/>
      <c r="J85" s="549"/>
      <c r="K85" s="549"/>
      <c r="L85" s="549"/>
      <c r="M85" s="549"/>
      <c r="N85" s="549"/>
      <c r="O85" s="549"/>
      <c r="P85" s="549"/>
      <c r="Q85" s="549"/>
      <c r="R85" s="549"/>
      <c r="S85" s="549"/>
      <c r="T85" s="549"/>
      <c r="U85" s="549"/>
      <c r="V85" s="549"/>
      <c r="W85" s="549"/>
      <c r="X85" s="549"/>
      <c r="Y85" s="549"/>
      <c r="Z85" s="549"/>
      <c r="AA85" s="549"/>
      <c r="AB85" s="549"/>
      <c r="AC85" s="550"/>
      <c r="AD85" s="551" t="s">
        <v>568</v>
      </c>
      <c r="AE85" s="552"/>
      <c r="AF85" s="553"/>
      <c r="AG85" s="554" t="s">
        <v>662</v>
      </c>
      <c r="AH85" s="555"/>
      <c r="AI85" s="555"/>
      <c r="AJ85" s="555"/>
      <c r="AK85" s="555"/>
      <c r="AL85" s="555"/>
      <c r="AM85" s="555"/>
      <c r="AN85" s="555"/>
      <c r="AO85" s="555"/>
      <c r="AP85" s="555"/>
      <c r="AQ85" s="555"/>
      <c r="AR85" s="555"/>
      <c r="AS85" s="555"/>
      <c r="AT85" s="555"/>
      <c r="AU85" s="555"/>
      <c r="AV85" s="555"/>
      <c r="AW85" s="555"/>
      <c r="AX85" s="556"/>
    </row>
    <row r="86" spans="1:50" ht="63" customHeight="1" x14ac:dyDescent="0.15">
      <c r="A86" s="113" t="s">
        <v>37</v>
      </c>
      <c r="B86" s="569"/>
      <c r="C86" s="570" t="s">
        <v>199</v>
      </c>
      <c r="D86" s="571"/>
      <c r="E86" s="571"/>
      <c r="F86" s="571"/>
      <c r="G86" s="571"/>
      <c r="H86" s="571"/>
      <c r="I86" s="571"/>
      <c r="J86" s="571"/>
      <c r="K86" s="571"/>
      <c r="L86" s="571"/>
      <c r="M86" s="571"/>
      <c r="N86" s="571"/>
      <c r="O86" s="571"/>
      <c r="P86" s="571"/>
      <c r="Q86" s="571"/>
      <c r="R86" s="571"/>
      <c r="S86" s="571"/>
      <c r="T86" s="571"/>
      <c r="U86" s="571"/>
      <c r="V86" s="571"/>
      <c r="W86" s="571"/>
      <c r="X86" s="571"/>
      <c r="Y86" s="571"/>
      <c r="Z86" s="571"/>
      <c r="AA86" s="571"/>
      <c r="AB86" s="571"/>
      <c r="AC86" s="572"/>
      <c r="AD86" s="562" t="s">
        <v>568</v>
      </c>
      <c r="AE86" s="563"/>
      <c r="AF86" s="573"/>
      <c r="AG86" s="564" t="s">
        <v>608</v>
      </c>
      <c r="AH86" s="565"/>
      <c r="AI86" s="565"/>
      <c r="AJ86" s="565"/>
      <c r="AK86" s="565"/>
      <c r="AL86" s="565"/>
      <c r="AM86" s="565"/>
      <c r="AN86" s="565"/>
      <c r="AO86" s="565"/>
      <c r="AP86" s="565"/>
      <c r="AQ86" s="565"/>
      <c r="AR86" s="565"/>
      <c r="AS86" s="565"/>
      <c r="AT86" s="565"/>
      <c r="AU86" s="565"/>
      <c r="AV86" s="565"/>
      <c r="AW86" s="565"/>
      <c r="AX86" s="566"/>
    </row>
    <row r="87" spans="1:50" ht="111" customHeight="1" x14ac:dyDescent="0.15">
      <c r="A87" s="489"/>
      <c r="B87" s="491"/>
      <c r="C87" s="574" t="s">
        <v>42</v>
      </c>
      <c r="D87" s="575"/>
      <c r="E87" s="575"/>
      <c r="F87" s="575"/>
      <c r="G87" s="575"/>
      <c r="H87" s="575"/>
      <c r="I87" s="575"/>
      <c r="J87" s="575"/>
      <c r="K87" s="575"/>
      <c r="L87" s="575"/>
      <c r="M87" s="575"/>
      <c r="N87" s="575"/>
      <c r="O87" s="575"/>
      <c r="P87" s="575"/>
      <c r="Q87" s="575"/>
      <c r="R87" s="575"/>
      <c r="S87" s="575"/>
      <c r="T87" s="575"/>
      <c r="U87" s="575"/>
      <c r="V87" s="575"/>
      <c r="W87" s="575"/>
      <c r="X87" s="575"/>
      <c r="Y87" s="575"/>
      <c r="Z87" s="575"/>
      <c r="AA87" s="575"/>
      <c r="AB87" s="575"/>
      <c r="AC87" s="576"/>
      <c r="AD87" s="577" t="s">
        <v>568</v>
      </c>
      <c r="AE87" s="578"/>
      <c r="AF87" s="578"/>
      <c r="AG87" s="537" t="s">
        <v>663</v>
      </c>
      <c r="AH87" s="538"/>
      <c r="AI87" s="538"/>
      <c r="AJ87" s="538"/>
      <c r="AK87" s="538"/>
      <c r="AL87" s="538"/>
      <c r="AM87" s="538"/>
      <c r="AN87" s="538"/>
      <c r="AO87" s="538"/>
      <c r="AP87" s="538"/>
      <c r="AQ87" s="538"/>
      <c r="AR87" s="538"/>
      <c r="AS87" s="538"/>
      <c r="AT87" s="538"/>
      <c r="AU87" s="538"/>
      <c r="AV87" s="538"/>
      <c r="AW87" s="538"/>
      <c r="AX87" s="539"/>
    </row>
    <row r="88" spans="1:50" ht="41.25" customHeight="1" x14ac:dyDescent="0.15">
      <c r="A88" s="489"/>
      <c r="B88" s="491"/>
      <c r="C88" s="557" t="s">
        <v>168</v>
      </c>
      <c r="D88" s="536"/>
      <c r="E88" s="536"/>
      <c r="F88" s="536"/>
      <c r="G88" s="536"/>
      <c r="H88" s="536"/>
      <c r="I88" s="536"/>
      <c r="J88" s="536"/>
      <c r="K88" s="536"/>
      <c r="L88" s="536"/>
      <c r="M88" s="536"/>
      <c r="N88" s="536"/>
      <c r="O88" s="536"/>
      <c r="P88" s="536"/>
      <c r="Q88" s="536"/>
      <c r="R88" s="536"/>
      <c r="S88" s="536"/>
      <c r="T88" s="536"/>
      <c r="U88" s="536"/>
      <c r="V88" s="536"/>
      <c r="W88" s="536"/>
      <c r="X88" s="536"/>
      <c r="Y88" s="536"/>
      <c r="Z88" s="536"/>
      <c r="AA88" s="536"/>
      <c r="AB88" s="536"/>
      <c r="AC88" s="536"/>
      <c r="AD88" s="510" t="s">
        <v>568</v>
      </c>
      <c r="AE88" s="511"/>
      <c r="AF88" s="511"/>
      <c r="AG88" s="537" t="s">
        <v>609</v>
      </c>
      <c r="AH88" s="538"/>
      <c r="AI88" s="538"/>
      <c r="AJ88" s="538"/>
      <c r="AK88" s="538"/>
      <c r="AL88" s="538"/>
      <c r="AM88" s="538"/>
      <c r="AN88" s="538"/>
      <c r="AO88" s="538"/>
      <c r="AP88" s="538"/>
      <c r="AQ88" s="538"/>
      <c r="AR88" s="538"/>
      <c r="AS88" s="538"/>
      <c r="AT88" s="538"/>
      <c r="AU88" s="538"/>
      <c r="AV88" s="538"/>
      <c r="AW88" s="538"/>
      <c r="AX88" s="539"/>
    </row>
    <row r="89" spans="1:50" ht="103.5" customHeight="1" x14ac:dyDescent="0.15">
      <c r="A89" s="492"/>
      <c r="B89" s="493"/>
      <c r="C89" s="557" t="s">
        <v>41</v>
      </c>
      <c r="D89" s="536"/>
      <c r="E89" s="536"/>
      <c r="F89" s="536"/>
      <c r="G89" s="536"/>
      <c r="H89" s="536"/>
      <c r="I89" s="536"/>
      <c r="J89" s="536"/>
      <c r="K89" s="536"/>
      <c r="L89" s="536"/>
      <c r="M89" s="536"/>
      <c r="N89" s="536"/>
      <c r="O89" s="536"/>
      <c r="P89" s="536"/>
      <c r="Q89" s="536"/>
      <c r="R89" s="536"/>
      <c r="S89" s="536"/>
      <c r="T89" s="536"/>
      <c r="U89" s="536"/>
      <c r="V89" s="536"/>
      <c r="W89" s="536"/>
      <c r="X89" s="536"/>
      <c r="Y89" s="536"/>
      <c r="Z89" s="536"/>
      <c r="AA89" s="536"/>
      <c r="AB89" s="536"/>
      <c r="AC89" s="536"/>
      <c r="AD89" s="510" t="s">
        <v>568</v>
      </c>
      <c r="AE89" s="511"/>
      <c r="AF89" s="511"/>
      <c r="AG89" s="567" t="s">
        <v>610</v>
      </c>
      <c r="AH89" s="131"/>
      <c r="AI89" s="131"/>
      <c r="AJ89" s="131"/>
      <c r="AK89" s="131"/>
      <c r="AL89" s="131"/>
      <c r="AM89" s="131"/>
      <c r="AN89" s="131"/>
      <c r="AO89" s="131"/>
      <c r="AP89" s="131"/>
      <c r="AQ89" s="131"/>
      <c r="AR89" s="131"/>
      <c r="AS89" s="131"/>
      <c r="AT89" s="131"/>
      <c r="AU89" s="131"/>
      <c r="AV89" s="131"/>
      <c r="AW89" s="131"/>
      <c r="AX89" s="568"/>
    </row>
    <row r="90" spans="1:50" ht="41.25" customHeight="1" x14ac:dyDescent="0.15">
      <c r="A90" s="582" t="s">
        <v>54</v>
      </c>
      <c r="B90" s="583"/>
      <c r="C90" s="588" t="s">
        <v>134</v>
      </c>
      <c r="D90" s="589"/>
      <c r="E90" s="589"/>
      <c r="F90" s="589"/>
      <c r="G90" s="589"/>
      <c r="H90" s="589"/>
      <c r="I90" s="589"/>
      <c r="J90" s="589"/>
      <c r="K90" s="589"/>
      <c r="L90" s="589"/>
      <c r="M90" s="589"/>
      <c r="N90" s="589"/>
      <c r="O90" s="589"/>
      <c r="P90" s="589"/>
      <c r="Q90" s="589"/>
      <c r="R90" s="589"/>
      <c r="S90" s="589"/>
      <c r="T90" s="589"/>
      <c r="U90" s="589"/>
      <c r="V90" s="589"/>
      <c r="W90" s="589"/>
      <c r="X90" s="589"/>
      <c r="Y90" s="589"/>
      <c r="Z90" s="589"/>
      <c r="AA90" s="589"/>
      <c r="AB90" s="589"/>
      <c r="AC90" s="495"/>
      <c r="AD90" s="498" t="s">
        <v>568</v>
      </c>
      <c r="AE90" s="499"/>
      <c r="AF90" s="590"/>
      <c r="AG90" s="338" t="s">
        <v>611</v>
      </c>
      <c r="AH90" s="129"/>
      <c r="AI90" s="129"/>
      <c r="AJ90" s="129"/>
      <c r="AK90" s="129"/>
      <c r="AL90" s="129"/>
      <c r="AM90" s="129"/>
      <c r="AN90" s="129"/>
      <c r="AO90" s="129"/>
      <c r="AP90" s="129"/>
      <c r="AQ90" s="129"/>
      <c r="AR90" s="129"/>
      <c r="AS90" s="129"/>
      <c r="AT90" s="129"/>
      <c r="AU90" s="129"/>
      <c r="AV90" s="129"/>
      <c r="AW90" s="129"/>
      <c r="AX90" s="500"/>
    </row>
    <row r="91" spans="1:50" ht="19.7" customHeight="1" x14ac:dyDescent="0.15">
      <c r="A91" s="584"/>
      <c r="B91" s="585"/>
      <c r="C91" s="95" t="s">
        <v>0</v>
      </c>
      <c r="D91" s="96"/>
      <c r="E91" s="96"/>
      <c r="F91" s="96"/>
      <c r="G91" s="96"/>
      <c r="H91" s="96"/>
      <c r="I91" s="96"/>
      <c r="J91" s="96"/>
      <c r="K91" s="96"/>
      <c r="L91" s="96"/>
      <c r="M91" s="96"/>
      <c r="N91" s="96"/>
      <c r="O91" s="92" t="s">
        <v>561</v>
      </c>
      <c r="P91" s="93"/>
      <c r="Q91" s="93"/>
      <c r="R91" s="93"/>
      <c r="S91" s="93"/>
      <c r="T91" s="93"/>
      <c r="U91" s="93"/>
      <c r="V91" s="93"/>
      <c r="W91" s="93"/>
      <c r="X91" s="93"/>
      <c r="Y91" s="93"/>
      <c r="Z91" s="93"/>
      <c r="AA91" s="93"/>
      <c r="AB91" s="93"/>
      <c r="AC91" s="93"/>
      <c r="AD91" s="93"/>
      <c r="AE91" s="93"/>
      <c r="AF91" s="94"/>
      <c r="AG91" s="501"/>
      <c r="AH91" s="360"/>
      <c r="AI91" s="360"/>
      <c r="AJ91" s="360"/>
      <c r="AK91" s="360"/>
      <c r="AL91" s="360"/>
      <c r="AM91" s="360"/>
      <c r="AN91" s="360"/>
      <c r="AO91" s="360"/>
      <c r="AP91" s="360"/>
      <c r="AQ91" s="360"/>
      <c r="AR91" s="360"/>
      <c r="AS91" s="360"/>
      <c r="AT91" s="360"/>
      <c r="AU91" s="360"/>
      <c r="AV91" s="360"/>
      <c r="AW91" s="360"/>
      <c r="AX91" s="502"/>
    </row>
    <row r="92" spans="1:50" ht="24.75" customHeight="1" x14ac:dyDescent="0.15">
      <c r="A92" s="584"/>
      <c r="B92" s="585"/>
      <c r="C92" s="77">
        <v>2022</v>
      </c>
      <c r="D92" s="78"/>
      <c r="E92" s="79" t="s">
        <v>563</v>
      </c>
      <c r="F92" s="79"/>
      <c r="G92" s="79"/>
      <c r="H92" s="80"/>
      <c r="I92" s="80"/>
      <c r="J92" s="81">
        <v>30</v>
      </c>
      <c r="K92" s="81"/>
      <c r="L92" s="81"/>
      <c r="M92" s="80"/>
      <c r="N92" s="82"/>
      <c r="O92" s="83" t="s">
        <v>613</v>
      </c>
      <c r="P92" s="84"/>
      <c r="Q92" s="84"/>
      <c r="R92" s="84"/>
      <c r="S92" s="84"/>
      <c r="T92" s="84"/>
      <c r="U92" s="84"/>
      <c r="V92" s="84"/>
      <c r="W92" s="84"/>
      <c r="X92" s="84"/>
      <c r="Y92" s="84"/>
      <c r="Z92" s="84"/>
      <c r="AA92" s="84"/>
      <c r="AB92" s="84"/>
      <c r="AC92" s="84"/>
      <c r="AD92" s="84"/>
      <c r="AE92" s="84"/>
      <c r="AF92" s="85"/>
      <c r="AG92" s="501"/>
      <c r="AH92" s="360"/>
      <c r="AI92" s="360"/>
      <c r="AJ92" s="360"/>
      <c r="AK92" s="360"/>
      <c r="AL92" s="360"/>
      <c r="AM92" s="360"/>
      <c r="AN92" s="360"/>
      <c r="AO92" s="360"/>
      <c r="AP92" s="360"/>
      <c r="AQ92" s="360"/>
      <c r="AR92" s="360"/>
      <c r="AS92" s="360"/>
      <c r="AT92" s="360"/>
      <c r="AU92" s="360"/>
      <c r="AV92" s="360"/>
      <c r="AW92" s="360"/>
      <c r="AX92" s="502"/>
    </row>
    <row r="93" spans="1:50" ht="24.75" customHeight="1" x14ac:dyDescent="0.15">
      <c r="A93" s="584"/>
      <c r="B93" s="585"/>
      <c r="C93" s="98"/>
      <c r="D93" s="99"/>
      <c r="E93" s="79"/>
      <c r="F93" s="79"/>
      <c r="G93" s="79"/>
      <c r="H93" s="80"/>
      <c r="I93" s="80"/>
      <c r="J93" s="579"/>
      <c r="K93" s="579"/>
      <c r="L93" s="579"/>
      <c r="M93" s="580"/>
      <c r="N93" s="581"/>
      <c r="O93" s="86"/>
      <c r="P93" s="87"/>
      <c r="Q93" s="87"/>
      <c r="R93" s="87"/>
      <c r="S93" s="87"/>
      <c r="T93" s="87"/>
      <c r="U93" s="87"/>
      <c r="V93" s="87"/>
      <c r="W93" s="87"/>
      <c r="X93" s="87"/>
      <c r="Y93" s="87"/>
      <c r="Z93" s="87"/>
      <c r="AA93" s="87"/>
      <c r="AB93" s="87"/>
      <c r="AC93" s="87"/>
      <c r="AD93" s="87"/>
      <c r="AE93" s="87"/>
      <c r="AF93" s="88"/>
      <c r="AG93" s="501"/>
      <c r="AH93" s="360"/>
      <c r="AI93" s="360"/>
      <c r="AJ93" s="360"/>
      <c r="AK93" s="360"/>
      <c r="AL93" s="360"/>
      <c r="AM93" s="360"/>
      <c r="AN93" s="360"/>
      <c r="AO93" s="360"/>
      <c r="AP93" s="360"/>
      <c r="AQ93" s="360"/>
      <c r="AR93" s="360"/>
      <c r="AS93" s="360"/>
      <c r="AT93" s="360"/>
      <c r="AU93" s="360"/>
      <c r="AV93" s="360"/>
      <c r="AW93" s="360"/>
      <c r="AX93" s="502"/>
    </row>
    <row r="94" spans="1:50" ht="24.75" customHeight="1" x14ac:dyDescent="0.15">
      <c r="A94" s="584"/>
      <c r="B94" s="585"/>
      <c r="C94" s="98"/>
      <c r="D94" s="99"/>
      <c r="E94" s="79"/>
      <c r="F94" s="79"/>
      <c r="G94" s="79"/>
      <c r="H94" s="80"/>
      <c r="I94" s="80"/>
      <c r="J94" s="579"/>
      <c r="K94" s="579"/>
      <c r="L94" s="579"/>
      <c r="M94" s="580"/>
      <c r="N94" s="581"/>
      <c r="O94" s="86"/>
      <c r="P94" s="87"/>
      <c r="Q94" s="87"/>
      <c r="R94" s="87"/>
      <c r="S94" s="87"/>
      <c r="T94" s="87"/>
      <c r="U94" s="87"/>
      <c r="V94" s="87"/>
      <c r="W94" s="87"/>
      <c r="X94" s="87"/>
      <c r="Y94" s="87"/>
      <c r="Z94" s="87"/>
      <c r="AA94" s="87"/>
      <c r="AB94" s="87"/>
      <c r="AC94" s="87"/>
      <c r="AD94" s="87"/>
      <c r="AE94" s="87"/>
      <c r="AF94" s="88"/>
      <c r="AG94" s="501"/>
      <c r="AH94" s="360"/>
      <c r="AI94" s="360"/>
      <c r="AJ94" s="360"/>
      <c r="AK94" s="360"/>
      <c r="AL94" s="360"/>
      <c r="AM94" s="360"/>
      <c r="AN94" s="360"/>
      <c r="AO94" s="360"/>
      <c r="AP94" s="360"/>
      <c r="AQ94" s="360"/>
      <c r="AR94" s="360"/>
      <c r="AS94" s="360"/>
      <c r="AT94" s="360"/>
      <c r="AU94" s="360"/>
      <c r="AV94" s="360"/>
      <c r="AW94" s="360"/>
      <c r="AX94" s="502"/>
    </row>
    <row r="95" spans="1:50" ht="24.75" customHeight="1" x14ac:dyDescent="0.15">
      <c r="A95" s="584"/>
      <c r="B95" s="585"/>
      <c r="C95" s="98"/>
      <c r="D95" s="99"/>
      <c r="E95" s="79"/>
      <c r="F95" s="79"/>
      <c r="G95" s="79"/>
      <c r="H95" s="80"/>
      <c r="I95" s="80"/>
      <c r="J95" s="579"/>
      <c r="K95" s="579"/>
      <c r="L95" s="579"/>
      <c r="M95" s="580"/>
      <c r="N95" s="581"/>
      <c r="O95" s="86"/>
      <c r="P95" s="87"/>
      <c r="Q95" s="87"/>
      <c r="R95" s="87"/>
      <c r="S95" s="87"/>
      <c r="T95" s="87"/>
      <c r="U95" s="87"/>
      <c r="V95" s="87"/>
      <c r="W95" s="87"/>
      <c r="X95" s="87"/>
      <c r="Y95" s="87"/>
      <c r="Z95" s="87"/>
      <c r="AA95" s="87"/>
      <c r="AB95" s="87"/>
      <c r="AC95" s="87"/>
      <c r="AD95" s="87"/>
      <c r="AE95" s="87"/>
      <c r="AF95" s="88"/>
      <c r="AG95" s="501"/>
      <c r="AH95" s="360"/>
      <c r="AI95" s="360"/>
      <c r="AJ95" s="360"/>
      <c r="AK95" s="360"/>
      <c r="AL95" s="360"/>
      <c r="AM95" s="360"/>
      <c r="AN95" s="360"/>
      <c r="AO95" s="360"/>
      <c r="AP95" s="360"/>
      <c r="AQ95" s="360"/>
      <c r="AR95" s="360"/>
      <c r="AS95" s="360"/>
      <c r="AT95" s="360"/>
      <c r="AU95" s="360"/>
      <c r="AV95" s="360"/>
      <c r="AW95" s="360"/>
      <c r="AX95" s="502"/>
    </row>
    <row r="96" spans="1:50" ht="24.75" customHeight="1" x14ac:dyDescent="0.15">
      <c r="A96" s="586"/>
      <c r="B96" s="587"/>
      <c r="C96" s="591"/>
      <c r="D96" s="592"/>
      <c r="E96" s="79"/>
      <c r="F96" s="79"/>
      <c r="G96" s="79"/>
      <c r="H96" s="80"/>
      <c r="I96" s="80"/>
      <c r="J96" s="593"/>
      <c r="K96" s="593"/>
      <c r="L96" s="593"/>
      <c r="M96" s="75"/>
      <c r="N96" s="76"/>
      <c r="O96" s="89"/>
      <c r="P96" s="90"/>
      <c r="Q96" s="90"/>
      <c r="R96" s="90"/>
      <c r="S96" s="90"/>
      <c r="T96" s="90"/>
      <c r="U96" s="90"/>
      <c r="V96" s="90"/>
      <c r="W96" s="90"/>
      <c r="X96" s="90"/>
      <c r="Y96" s="90"/>
      <c r="Z96" s="90"/>
      <c r="AA96" s="90"/>
      <c r="AB96" s="90"/>
      <c r="AC96" s="90"/>
      <c r="AD96" s="90"/>
      <c r="AE96" s="90"/>
      <c r="AF96" s="91"/>
      <c r="AG96" s="567"/>
      <c r="AH96" s="131"/>
      <c r="AI96" s="131"/>
      <c r="AJ96" s="131"/>
      <c r="AK96" s="131"/>
      <c r="AL96" s="131"/>
      <c r="AM96" s="131"/>
      <c r="AN96" s="131"/>
      <c r="AO96" s="131"/>
      <c r="AP96" s="131"/>
      <c r="AQ96" s="131"/>
      <c r="AR96" s="131"/>
      <c r="AS96" s="131"/>
      <c r="AT96" s="131"/>
      <c r="AU96" s="131"/>
      <c r="AV96" s="131"/>
      <c r="AW96" s="131"/>
      <c r="AX96" s="568"/>
    </row>
    <row r="97" spans="1:51" ht="380.25" customHeight="1" x14ac:dyDescent="0.15">
      <c r="A97" s="113" t="s">
        <v>45</v>
      </c>
      <c r="B97" s="114"/>
      <c r="C97" s="117" t="s">
        <v>49</v>
      </c>
      <c r="D97" s="118"/>
      <c r="E97" s="118"/>
      <c r="F97" s="119"/>
      <c r="G97" s="120" t="s">
        <v>656</v>
      </c>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1"/>
    </row>
    <row r="98" spans="1:51" ht="67.5" customHeight="1" thickBot="1" x14ac:dyDescent="0.2">
      <c r="A98" s="115"/>
      <c r="B98" s="116"/>
      <c r="C98" s="122" t="s">
        <v>53</v>
      </c>
      <c r="D98" s="123"/>
      <c r="E98" s="123"/>
      <c r="F98" s="124"/>
      <c r="G98" s="125" t="s">
        <v>614</v>
      </c>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6"/>
    </row>
    <row r="99" spans="1:51" ht="24" customHeight="1" x14ac:dyDescent="0.15">
      <c r="A99" s="100" t="s">
        <v>30</v>
      </c>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2"/>
    </row>
    <row r="100" spans="1:51" ht="67.5" customHeight="1" thickBot="1" x14ac:dyDescent="0.2">
      <c r="A100" s="103" t="s">
        <v>687</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5"/>
    </row>
    <row r="101" spans="1:51" ht="24.75" customHeight="1" x14ac:dyDescent="0.15">
      <c r="A101" s="106" t="s">
        <v>31</v>
      </c>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8"/>
    </row>
    <row r="102" spans="1:51" ht="60" customHeight="1" thickBot="1" x14ac:dyDescent="0.2">
      <c r="A102" s="109" t="s">
        <v>688</v>
      </c>
      <c r="B102" s="110"/>
      <c r="C102" s="110"/>
      <c r="D102" s="110"/>
      <c r="E102" s="111"/>
      <c r="F102" s="112" t="s">
        <v>689</v>
      </c>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5"/>
    </row>
    <row r="103" spans="1:51" ht="24.75" customHeight="1" x14ac:dyDescent="0.15">
      <c r="A103" s="106" t="s">
        <v>43</v>
      </c>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8"/>
    </row>
    <row r="104" spans="1:51" ht="66" customHeight="1" thickBot="1" x14ac:dyDescent="0.2">
      <c r="A104" s="109" t="s">
        <v>231</v>
      </c>
      <c r="B104" s="110"/>
      <c r="C104" s="110"/>
      <c r="D104" s="110"/>
      <c r="E104" s="111"/>
      <c r="F104" s="598" t="s">
        <v>692</v>
      </c>
      <c r="G104" s="599"/>
      <c r="H104" s="599"/>
      <c r="I104" s="599"/>
      <c r="J104" s="599"/>
      <c r="K104" s="599"/>
      <c r="L104" s="599"/>
      <c r="M104" s="599"/>
      <c r="N104" s="599"/>
      <c r="O104" s="599"/>
      <c r="P104" s="599"/>
      <c r="Q104" s="599"/>
      <c r="R104" s="599"/>
      <c r="S104" s="599"/>
      <c r="T104" s="599"/>
      <c r="U104" s="599"/>
      <c r="V104" s="599"/>
      <c r="W104" s="599"/>
      <c r="X104" s="599"/>
      <c r="Y104" s="599"/>
      <c r="Z104" s="599"/>
      <c r="AA104" s="599"/>
      <c r="AB104" s="599"/>
      <c r="AC104" s="599"/>
      <c r="AD104" s="599"/>
      <c r="AE104" s="599"/>
      <c r="AF104" s="599"/>
      <c r="AG104" s="599"/>
      <c r="AH104" s="599"/>
      <c r="AI104" s="599"/>
      <c r="AJ104" s="599"/>
      <c r="AK104" s="599"/>
      <c r="AL104" s="599"/>
      <c r="AM104" s="599"/>
      <c r="AN104" s="599"/>
      <c r="AO104" s="599"/>
      <c r="AP104" s="599"/>
      <c r="AQ104" s="599"/>
      <c r="AR104" s="599"/>
      <c r="AS104" s="599"/>
      <c r="AT104" s="599"/>
      <c r="AU104" s="599"/>
      <c r="AV104" s="599"/>
      <c r="AW104" s="599"/>
      <c r="AX104" s="600"/>
    </row>
    <row r="105" spans="1:51" ht="24.75" customHeight="1" x14ac:dyDescent="0.15">
      <c r="A105" s="601" t="s">
        <v>32</v>
      </c>
      <c r="B105" s="602"/>
      <c r="C105" s="602"/>
      <c r="D105" s="602"/>
      <c r="E105" s="602"/>
      <c r="F105" s="602"/>
      <c r="G105" s="602"/>
      <c r="H105" s="602"/>
      <c r="I105" s="602"/>
      <c r="J105" s="602"/>
      <c r="K105" s="602"/>
      <c r="L105" s="602"/>
      <c r="M105" s="602"/>
      <c r="N105" s="602"/>
      <c r="O105" s="602"/>
      <c r="P105" s="602"/>
      <c r="Q105" s="602"/>
      <c r="R105" s="602"/>
      <c r="S105" s="602"/>
      <c r="T105" s="602"/>
      <c r="U105" s="602"/>
      <c r="V105" s="602"/>
      <c r="W105" s="602"/>
      <c r="X105" s="602"/>
      <c r="Y105" s="602"/>
      <c r="Z105" s="602"/>
      <c r="AA105" s="602"/>
      <c r="AB105" s="602"/>
      <c r="AC105" s="602"/>
      <c r="AD105" s="602"/>
      <c r="AE105" s="602"/>
      <c r="AF105" s="602"/>
      <c r="AG105" s="602"/>
      <c r="AH105" s="602"/>
      <c r="AI105" s="602"/>
      <c r="AJ105" s="602"/>
      <c r="AK105" s="602"/>
      <c r="AL105" s="602"/>
      <c r="AM105" s="602"/>
      <c r="AN105" s="602"/>
      <c r="AO105" s="602"/>
      <c r="AP105" s="602"/>
      <c r="AQ105" s="602"/>
      <c r="AR105" s="602"/>
      <c r="AS105" s="602"/>
      <c r="AT105" s="602"/>
      <c r="AU105" s="602"/>
      <c r="AV105" s="602"/>
      <c r="AW105" s="602"/>
      <c r="AX105" s="603"/>
    </row>
    <row r="106" spans="1:51" ht="409.5" customHeight="1" thickBot="1" x14ac:dyDescent="0.2">
      <c r="A106" s="604" t="s">
        <v>657</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33"/>
      <c r="AW106" s="133"/>
      <c r="AX106" s="134"/>
    </row>
    <row r="107" spans="1:51" ht="24.75" customHeight="1" x14ac:dyDescent="0.15">
      <c r="A107" s="605" t="s">
        <v>210</v>
      </c>
      <c r="B107" s="606"/>
      <c r="C107" s="606"/>
      <c r="D107" s="606"/>
      <c r="E107" s="606"/>
      <c r="F107" s="606"/>
      <c r="G107" s="606"/>
      <c r="H107" s="606"/>
      <c r="I107" s="606"/>
      <c r="J107" s="606"/>
      <c r="K107" s="606"/>
      <c r="L107" s="606"/>
      <c r="M107" s="606"/>
      <c r="N107" s="606"/>
      <c r="O107" s="606"/>
      <c r="P107" s="606"/>
      <c r="Q107" s="606"/>
      <c r="R107" s="606"/>
      <c r="S107" s="606"/>
      <c r="T107" s="606"/>
      <c r="U107" s="606"/>
      <c r="V107" s="606"/>
      <c r="W107" s="606"/>
      <c r="X107" s="606"/>
      <c r="Y107" s="606"/>
      <c r="Z107" s="606"/>
      <c r="AA107" s="606"/>
      <c r="AB107" s="606"/>
      <c r="AC107" s="606"/>
      <c r="AD107" s="606"/>
      <c r="AE107" s="606"/>
      <c r="AF107" s="606"/>
      <c r="AG107" s="606"/>
      <c r="AH107" s="606"/>
      <c r="AI107" s="606"/>
      <c r="AJ107" s="606"/>
      <c r="AK107" s="606"/>
      <c r="AL107" s="606"/>
      <c r="AM107" s="606"/>
      <c r="AN107" s="606"/>
      <c r="AO107" s="606"/>
      <c r="AP107" s="606"/>
      <c r="AQ107" s="606"/>
      <c r="AR107" s="606"/>
      <c r="AS107" s="606"/>
      <c r="AT107" s="606"/>
      <c r="AU107" s="606"/>
      <c r="AV107" s="606"/>
      <c r="AW107" s="606"/>
      <c r="AX107" s="607"/>
    </row>
    <row r="108" spans="1:51" ht="24.75" customHeight="1" x14ac:dyDescent="0.15">
      <c r="A108" s="608" t="s">
        <v>245</v>
      </c>
      <c r="B108" s="609"/>
      <c r="C108" s="609"/>
      <c r="D108" s="610"/>
      <c r="E108" s="594" t="s">
        <v>572</v>
      </c>
      <c r="F108" s="595"/>
      <c r="G108" s="595"/>
      <c r="H108" s="595"/>
      <c r="I108" s="595"/>
      <c r="J108" s="595"/>
      <c r="K108" s="595"/>
      <c r="L108" s="595"/>
      <c r="M108" s="595"/>
      <c r="N108" s="595"/>
      <c r="O108" s="595"/>
      <c r="P108" s="596"/>
      <c r="Q108" s="594"/>
      <c r="R108" s="595"/>
      <c r="S108" s="595"/>
      <c r="T108" s="595"/>
      <c r="U108" s="595"/>
      <c r="V108" s="595"/>
      <c r="W108" s="595"/>
      <c r="X108" s="595"/>
      <c r="Y108" s="595"/>
      <c r="Z108" s="595"/>
      <c r="AA108" s="595"/>
      <c r="AB108" s="596"/>
      <c r="AC108" s="594"/>
      <c r="AD108" s="595"/>
      <c r="AE108" s="595"/>
      <c r="AF108" s="595"/>
      <c r="AG108" s="595"/>
      <c r="AH108" s="595"/>
      <c r="AI108" s="595"/>
      <c r="AJ108" s="595"/>
      <c r="AK108" s="595"/>
      <c r="AL108" s="595"/>
      <c r="AM108" s="595"/>
      <c r="AN108" s="596"/>
      <c r="AO108" s="594"/>
      <c r="AP108" s="595"/>
      <c r="AQ108" s="595"/>
      <c r="AR108" s="595"/>
      <c r="AS108" s="595"/>
      <c r="AT108" s="595"/>
      <c r="AU108" s="595"/>
      <c r="AV108" s="595"/>
      <c r="AW108" s="595"/>
      <c r="AX108" s="597"/>
      <c r="AY108" s="66"/>
    </row>
    <row r="109" spans="1:51" ht="24.75" customHeight="1" x14ac:dyDescent="0.15">
      <c r="A109" s="127" t="s">
        <v>244</v>
      </c>
      <c r="B109" s="127"/>
      <c r="C109" s="127"/>
      <c r="D109" s="127"/>
      <c r="E109" s="594" t="s">
        <v>572</v>
      </c>
      <c r="F109" s="595"/>
      <c r="G109" s="595"/>
      <c r="H109" s="595"/>
      <c r="I109" s="595"/>
      <c r="J109" s="595"/>
      <c r="K109" s="595"/>
      <c r="L109" s="595"/>
      <c r="M109" s="595"/>
      <c r="N109" s="595"/>
      <c r="O109" s="595"/>
      <c r="P109" s="596"/>
      <c r="Q109" s="594"/>
      <c r="R109" s="595"/>
      <c r="S109" s="595"/>
      <c r="T109" s="595"/>
      <c r="U109" s="595"/>
      <c r="V109" s="595"/>
      <c r="W109" s="595"/>
      <c r="X109" s="595"/>
      <c r="Y109" s="595"/>
      <c r="Z109" s="595"/>
      <c r="AA109" s="595"/>
      <c r="AB109" s="596"/>
      <c r="AC109" s="594"/>
      <c r="AD109" s="595"/>
      <c r="AE109" s="595"/>
      <c r="AF109" s="595"/>
      <c r="AG109" s="595"/>
      <c r="AH109" s="595"/>
      <c r="AI109" s="595"/>
      <c r="AJ109" s="595"/>
      <c r="AK109" s="595"/>
      <c r="AL109" s="595"/>
      <c r="AM109" s="595"/>
      <c r="AN109" s="596"/>
      <c r="AO109" s="594"/>
      <c r="AP109" s="595"/>
      <c r="AQ109" s="595"/>
      <c r="AR109" s="595"/>
      <c r="AS109" s="595"/>
      <c r="AT109" s="595"/>
      <c r="AU109" s="595"/>
      <c r="AV109" s="595"/>
      <c r="AW109" s="595"/>
      <c r="AX109" s="597"/>
    </row>
    <row r="110" spans="1:51" ht="24.75" customHeight="1" x14ac:dyDescent="0.15">
      <c r="A110" s="127" t="s">
        <v>243</v>
      </c>
      <c r="B110" s="127"/>
      <c r="C110" s="127"/>
      <c r="D110" s="127"/>
      <c r="E110" s="594" t="s">
        <v>572</v>
      </c>
      <c r="F110" s="595"/>
      <c r="G110" s="595"/>
      <c r="H110" s="595"/>
      <c r="I110" s="595"/>
      <c r="J110" s="595"/>
      <c r="K110" s="595"/>
      <c r="L110" s="595"/>
      <c r="M110" s="595"/>
      <c r="N110" s="595"/>
      <c r="O110" s="595"/>
      <c r="P110" s="596"/>
      <c r="Q110" s="594"/>
      <c r="R110" s="595"/>
      <c r="S110" s="595"/>
      <c r="T110" s="595"/>
      <c r="U110" s="595"/>
      <c r="V110" s="595"/>
      <c r="W110" s="595"/>
      <c r="X110" s="595"/>
      <c r="Y110" s="595"/>
      <c r="Z110" s="595"/>
      <c r="AA110" s="595"/>
      <c r="AB110" s="596"/>
      <c r="AC110" s="594"/>
      <c r="AD110" s="595"/>
      <c r="AE110" s="595"/>
      <c r="AF110" s="595"/>
      <c r="AG110" s="595"/>
      <c r="AH110" s="595"/>
      <c r="AI110" s="595"/>
      <c r="AJ110" s="595"/>
      <c r="AK110" s="595"/>
      <c r="AL110" s="595"/>
      <c r="AM110" s="595"/>
      <c r="AN110" s="596"/>
      <c r="AO110" s="594"/>
      <c r="AP110" s="595"/>
      <c r="AQ110" s="595"/>
      <c r="AR110" s="595"/>
      <c r="AS110" s="595"/>
      <c r="AT110" s="595"/>
      <c r="AU110" s="595"/>
      <c r="AV110" s="595"/>
      <c r="AW110" s="595"/>
      <c r="AX110" s="597"/>
    </row>
    <row r="111" spans="1:51" ht="24.75" customHeight="1" x14ac:dyDescent="0.15">
      <c r="A111" s="127" t="s">
        <v>242</v>
      </c>
      <c r="B111" s="127"/>
      <c r="C111" s="127"/>
      <c r="D111" s="127"/>
      <c r="E111" s="594" t="s">
        <v>576</v>
      </c>
      <c r="F111" s="595"/>
      <c r="G111" s="595"/>
      <c r="H111" s="595"/>
      <c r="I111" s="595"/>
      <c r="J111" s="595"/>
      <c r="K111" s="595"/>
      <c r="L111" s="595"/>
      <c r="M111" s="595"/>
      <c r="N111" s="595"/>
      <c r="O111" s="595"/>
      <c r="P111" s="596"/>
      <c r="Q111" s="594"/>
      <c r="R111" s="595"/>
      <c r="S111" s="595"/>
      <c r="T111" s="595"/>
      <c r="U111" s="595"/>
      <c r="V111" s="595"/>
      <c r="W111" s="595"/>
      <c r="X111" s="595"/>
      <c r="Y111" s="595"/>
      <c r="Z111" s="595"/>
      <c r="AA111" s="595"/>
      <c r="AB111" s="596"/>
      <c r="AC111" s="594"/>
      <c r="AD111" s="595"/>
      <c r="AE111" s="595"/>
      <c r="AF111" s="595"/>
      <c r="AG111" s="595"/>
      <c r="AH111" s="595"/>
      <c r="AI111" s="595"/>
      <c r="AJ111" s="595"/>
      <c r="AK111" s="595"/>
      <c r="AL111" s="595"/>
      <c r="AM111" s="595"/>
      <c r="AN111" s="596"/>
      <c r="AO111" s="594"/>
      <c r="AP111" s="595"/>
      <c r="AQ111" s="595"/>
      <c r="AR111" s="595"/>
      <c r="AS111" s="595"/>
      <c r="AT111" s="595"/>
      <c r="AU111" s="595"/>
      <c r="AV111" s="595"/>
      <c r="AW111" s="595"/>
      <c r="AX111" s="597"/>
    </row>
    <row r="112" spans="1:51" ht="24.75" customHeight="1" x14ac:dyDescent="0.15">
      <c r="A112" s="127" t="s">
        <v>241</v>
      </c>
      <c r="B112" s="127"/>
      <c r="C112" s="127"/>
      <c r="D112" s="127"/>
      <c r="E112" s="594" t="s">
        <v>577</v>
      </c>
      <c r="F112" s="595"/>
      <c r="G112" s="595"/>
      <c r="H112" s="595"/>
      <c r="I112" s="595"/>
      <c r="J112" s="595"/>
      <c r="K112" s="595"/>
      <c r="L112" s="595"/>
      <c r="M112" s="595"/>
      <c r="N112" s="595"/>
      <c r="O112" s="595"/>
      <c r="P112" s="596"/>
      <c r="Q112" s="594"/>
      <c r="R112" s="595"/>
      <c r="S112" s="595"/>
      <c r="T112" s="595"/>
      <c r="U112" s="595"/>
      <c r="V112" s="595"/>
      <c r="W112" s="595"/>
      <c r="X112" s="595"/>
      <c r="Y112" s="595"/>
      <c r="Z112" s="595"/>
      <c r="AA112" s="595"/>
      <c r="AB112" s="596"/>
      <c r="AC112" s="594"/>
      <c r="AD112" s="595"/>
      <c r="AE112" s="595"/>
      <c r="AF112" s="595"/>
      <c r="AG112" s="595"/>
      <c r="AH112" s="595"/>
      <c r="AI112" s="595"/>
      <c r="AJ112" s="595"/>
      <c r="AK112" s="595"/>
      <c r="AL112" s="595"/>
      <c r="AM112" s="595"/>
      <c r="AN112" s="596"/>
      <c r="AO112" s="594"/>
      <c r="AP112" s="595"/>
      <c r="AQ112" s="595"/>
      <c r="AR112" s="595"/>
      <c r="AS112" s="595"/>
      <c r="AT112" s="595"/>
      <c r="AU112" s="595"/>
      <c r="AV112" s="595"/>
      <c r="AW112" s="595"/>
      <c r="AX112" s="597"/>
    </row>
    <row r="113" spans="1:50" ht="24.75" customHeight="1" x14ac:dyDescent="0.15">
      <c r="A113" s="127" t="s">
        <v>240</v>
      </c>
      <c r="B113" s="127"/>
      <c r="C113" s="127"/>
      <c r="D113" s="127"/>
      <c r="E113" s="594" t="s">
        <v>578</v>
      </c>
      <c r="F113" s="595"/>
      <c r="G113" s="595"/>
      <c r="H113" s="595"/>
      <c r="I113" s="595"/>
      <c r="J113" s="595"/>
      <c r="K113" s="595"/>
      <c r="L113" s="595"/>
      <c r="M113" s="595"/>
      <c r="N113" s="595"/>
      <c r="O113" s="595"/>
      <c r="P113" s="596"/>
      <c r="Q113" s="594"/>
      <c r="R113" s="595"/>
      <c r="S113" s="595"/>
      <c r="T113" s="595"/>
      <c r="U113" s="595"/>
      <c r="V113" s="595"/>
      <c r="W113" s="595"/>
      <c r="X113" s="595"/>
      <c r="Y113" s="595"/>
      <c r="Z113" s="595"/>
      <c r="AA113" s="595"/>
      <c r="AB113" s="596"/>
      <c r="AC113" s="594"/>
      <c r="AD113" s="595"/>
      <c r="AE113" s="595"/>
      <c r="AF113" s="595"/>
      <c r="AG113" s="595"/>
      <c r="AH113" s="595"/>
      <c r="AI113" s="595"/>
      <c r="AJ113" s="595"/>
      <c r="AK113" s="595"/>
      <c r="AL113" s="595"/>
      <c r="AM113" s="595"/>
      <c r="AN113" s="596"/>
      <c r="AO113" s="594"/>
      <c r="AP113" s="595"/>
      <c r="AQ113" s="595"/>
      <c r="AR113" s="595"/>
      <c r="AS113" s="595"/>
      <c r="AT113" s="595"/>
      <c r="AU113" s="595"/>
      <c r="AV113" s="595"/>
      <c r="AW113" s="595"/>
      <c r="AX113" s="597"/>
    </row>
    <row r="114" spans="1:50" ht="24.75" customHeight="1" x14ac:dyDescent="0.15">
      <c r="A114" s="127" t="s">
        <v>239</v>
      </c>
      <c r="B114" s="127"/>
      <c r="C114" s="127"/>
      <c r="D114" s="127"/>
      <c r="E114" s="594" t="s">
        <v>579</v>
      </c>
      <c r="F114" s="595"/>
      <c r="G114" s="595"/>
      <c r="H114" s="595"/>
      <c r="I114" s="595"/>
      <c r="J114" s="595"/>
      <c r="K114" s="595"/>
      <c r="L114" s="595"/>
      <c r="M114" s="595"/>
      <c r="N114" s="595"/>
      <c r="O114" s="595"/>
      <c r="P114" s="596"/>
      <c r="Q114" s="594"/>
      <c r="R114" s="595"/>
      <c r="S114" s="595"/>
      <c r="T114" s="595"/>
      <c r="U114" s="595"/>
      <c r="V114" s="595"/>
      <c r="W114" s="595"/>
      <c r="X114" s="595"/>
      <c r="Y114" s="595"/>
      <c r="Z114" s="595"/>
      <c r="AA114" s="595"/>
      <c r="AB114" s="596"/>
      <c r="AC114" s="594"/>
      <c r="AD114" s="595"/>
      <c r="AE114" s="595"/>
      <c r="AF114" s="595"/>
      <c r="AG114" s="595"/>
      <c r="AH114" s="595"/>
      <c r="AI114" s="595"/>
      <c r="AJ114" s="595"/>
      <c r="AK114" s="595"/>
      <c r="AL114" s="595"/>
      <c r="AM114" s="595"/>
      <c r="AN114" s="596"/>
      <c r="AO114" s="594"/>
      <c r="AP114" s="595"/>
      <c r="AQ114" s="595"/>
      <c r="AR114" s="595"/>
      <c r="AS114" s="595"/>
      <c r="AT114" s="595"/>
      <c r="AU114" s="595"/>
      <c r="AV114" s="595"/>
      <c r="AW114" s="595"/>
      <c r="AX114" s="597"/>
    </row>
    <row r="115" spans="1:50" ht="24.75" customHeight="1" x14ac:dyDescent="0.15">
      <c r="A115" s="127" t="s">
        <v>238</v>
      </c>
      <c r="B115" s="127"/>
      <c r="C115" s="127"/>
      <c r="D115" s="127"/>
      <c r="E115" s="594" t="s">
        <v>580</v>
      </c>
      <c r="F115" s="595"/>
      <c r="G115" s="595"/>
      <c r="H115" s="595"/>
      <c r="I115" s="595"/>
      <c r="J115" s="595"/>
      <c r="K115" s="595"/>
      <c r="L115" s="595"/>
      <c r="M115" s="595"/>
      <c r="N115" s="595"/>
      <c r="O115" s="595"/>
      <c r="P115" s="596"/>
      <c r="Q115" s="594"/>
      <c r="R115" s="595"/>
      <c r="S115" s="595"/>
      <c r="T115" s="595"/>
      <c r="U115" s="595"/>
      <c r="V115" s="595"/>
      <c r="W115" s="595"/>
      <c r="X115" s="595"/>
      <c r="Y115" s="595"/>
      <c r="Z115" s="595"/>
      <c r="AA115" s="595"/>
      <c r="AB115" s="596"/>
      <c r="AC115" s="594"/>
      <c r="AD115" s="595"/>
      <c r="AE115" s="595"/>
      <c r="AF115" s="595"/>
      <c r="AG115" s="595"/>
      <c r="AH115" s="595"/>
      <c r="AI115" s="595"/>
      <c r="AJ115" s="595"/>
      <c r="AK115" s="595"/>
      <c r="AL115" s="595"/>
      <c r="AM115" s="595"/>
      <c r="AN115" s="596"/>
      <c r="AO115" s="594"/>
      <c r="AP115" s="595"/>
      <c r="AQ115" s="595"/>
      <c r="AR115" s="595"/>
      <c r="AS115" s="595"/>
      <c r="AT115" s="595"/>
      <c r="AU115" s="595"/>
      <c r="AV115" s="595"/>
      <c r="AW115" s="595"/>
      <c r="AX115" s="597"/>
    </row>
    <row r="116" spans="1:50" ht="24.75" customHeight="1" x14ac:dyDescent="0.15">
      <c r="A116" s="127" t="s">
        <v>383</v>
      </c>
      <c r="B116" s="127"/>
      <c r="C116" s="127"/>
      <c r="D116" s="127"/>
      <c r="E116" s="613" t="s">
        <v>564</v>
      </c>
      <c r="F116" s="614"/>
      <c r="G116" s="614"/>
      <c r="H116" s="69" t="str">
        <f>IF(E116="","","-")</f>
        <v>-</v>
      </c>
      <c r="I116" s="614"/>
      <c r="J116" s="614"/>
      <c r="K116" s="69" t="str">
        <f>IF(I116="","","-")</f>
        <v/>
      </c>
      <c r="L116" s="97">
        <v>126</v>
      </c>
      <c r="M116" s="97"/>
      <c r="N116" s="69" t="str">
        <f>IF(O116="","","-")</f>
        <v/>
      </c>
      <c r="O116" s="611"/>
      <c r="P116" s="612"/>
      <c r="Q116" s="613"/>
      <c r="R116" s="614"/>
      <c r="S116" s="614"/>
      <c r="T116" s="69" t="str">
        <f>IF(Q116="","","-")</f>
        <v/>
      </c>
      <c r="U116" s="614"/>
      <c r="V116" s="614"/>
      <c r="W116" s="69" t="str">
        <f>IF(U116="","","-")</f>
        <v/>
      </c>
      <c r="X116" s="97"/>
      <c r="Y116" s="97"/>
      <c r="Z116" s="69" t="str">
        <f>IF(AA116="","","-")</f>
        <v/>
      </c>
      <c r="AA116" s="611"/>
      <c r="AB116" s="612"/>
      <c r="AC116" s="613"/>
      <c r="AD116" s="614"/>
      <c r="AE116" s="614"/>
      <c r="AF116" s="69" t="str">
        <f>IF(AC116="","","-")</f>
        <v/>
      </c>
      <c r="AG116" s="614"/>
      <c r="AH116" s="614"/>
      <c r="AI116" s="69" t="str">
        <f>IF(AG116="","","-")</f>
        <v/>
      </c>
      <c r="AJ116" s="97"/>
      <c r="AK116" s="97"/>
      <c r="AL116" s="69" t="str">
        <f>IF(AM116="","","-")</f>
        <v/>
      </c>
      <c r="AM116" s="611"/>
      <c r="AN116" s="612"/>
      <c r="AO116" s="613"/>
      <c r="AP116" s="614"/>
      <c r="AQ116" s="69" t="str">
        <f>IF(AO116="","","-")</f>
        <v/>
      </c>
      <c r="AR116" s="614"/>
      <c r="AS116" s="614"/>
      <c r="AT116" s="69" t="str">
        <f>IF(AR116="","","-")</f>
        <v/>
      </c>
      <c r="AU116" s="97"/>
      <c r="AV116" s="97"/>
      <c r="AW116" s="69" t="str">
        <f>IF(AX116="","","-")</f>
        <v/>
      </c>
      <c r="AX116" s="72"/>
    </row>
    <row r="117" spans="1:50" ht="24.75" customHeight="1" x14ac:dyDescent="0.15">
      <c r="A117" s="127" t="s">
        <v>554</v>
      </c>
      <c r="B117" s="127"/>
      <c r="C117" s="127"/>
      <c r="D117" s="127"/>
      <c r="E117" s="613" t="s">
        <v>564</v>
      </c>
      <c r="F117" s="614"/>
      <c r="G117" s="614"/>
      <c r="H117" s="69"/>
      <c r="I117" s="614"/>
      <c r="J117" s="614"/>
      <c r="K117" s="69"/>
      <c r="L117" s="97">
        <v>127</v>
      </c>
      <c r="M117" s="97"/>
      <c r="N117" s="69" t="str">
        <f>IF(O117="","","-")</f>
        <v/>
      </c>
      <c r="O117" s="611"/>
      <c r="P117" s="612"/>
      <c r="Q117" s="613"/>
      <c r="R117" s="614"/>
      <c r="S117" s="614"/>
      <c r="T117" s="69" t="str">
        <f>IF(Q117="","","-")</f>
        <v/>
      </c>
      <c r="U117" s="614"/>
      <c r="V117" s="614"/>
      <c r="W117" s="69" t="str">
        <f>IF(U117="","","-")</f>
        <v/>
      </c>
      <c r="X117" s="97"/>
      <c r="Y117" s="97"/>
      <c r="Z117" s="69" t="str">
        <f>IF(AA117="","","-")</f>
        <v/>
      </c>
      <c r="AA117" s="611"/>
      <c r="AB117" s="612"/>
      <c r="AC117" s="613"/>
      <c r="AD117" s="614"/>
      <c r="AE117" s="614"/>
      <c r="AF117" s="69" t="str">
        <f>IF(AC117="","","-")</f>
        <v/>
      </c>
      <c r="AG117" s="614"/>
      <c r="AH117" s="614"/>
      <c r="AI117" s="69" t="str">
        <f>IF(AG117="","","-")</f>
        <v/>
      </c>
      <c r="AJ117" s="97"/>
      <c r="AK117" s="97"/>
      <c r="AL117" s="69" t="str">
        <f>IF(AM117="","","-")</f>
        <v/>
      </c>
      <c r="AM117" s="611"/>
      <c r="AN117" s="612"/>
      <c r="AO117" s="613"/>
      <c r="AP117" s="614"/>
      <c r="AQ117" s="69" t="str">
        <f>IF(AO117="","","-")</f>
        <v/>
      </c>
      <c r="AR117" s="614"/>
      <c r="AS117" s="614"/>
      <c r="AT117" s="69" t="str">
        <f>IF(AR117="","","-")</f>
        <v/>
      </c>
      <c r="AU117" s="97"/>
      <c r="AV117" s="97"/>
      <c r="AW117" s="69" t="str">
        <f>IF(AX117="","","-")</f>
        <v/>
      </c>
      <c r="AX117" s="72"/>
    </row>
    <row r="118" spans="1:50" ht="24.75" customHeight="1" x14ac:dyDescent="0.15">
      <c r="A118" s="127" t="s">
        <v>351</v>
      </c>
      <c r="B118" s="127"/>
      <c r="C118" s="127"/>
      <c r="D118" s="127"/>
      <c r="E118" s="616">
        <v>2021</v>
      </c>
      <c r="F118" s="128"/>
      <c r="G118" s="614" t="s">
        <v>563</v>
      </c>
      <c r="H118" s="614"/>
      <c r="I118" s="614"/>
      <c r="J118" s="128">
        <v>20</v>
      </c>
      <c r="K118" s="128"/>
      <c r="L118" s="97">
        <v>142</v>
      </c>
      <c r="M118" s="97"/>
      <c r="N118" s="97"/>
      <c r="O118" s="128"/>
      <c r="P118" s="128"/>
      <c r="Q118" s="616"/>
      <c r="R118" s="128"/>
      <c r="S118" s="614"/>
      <c r="T118" s="614"/>
      <c r="U118" s="614"/>
      <c r="V118" s="128"/>
      <c r="W118" s="128"/>
      <c r="X118" s="97"/>
      <c r="Y118" s="97"/>
      <c r="Z118" s="97"/>
      <c r="AA118" s="128"/>
      <c r="AB118" s="615"/>
      <c r="AC118" s="616"/>
      <c r="AD118" s="128"/>
      <c r="AE118" s="614"/>
      <c r="AF118" s="614"/>
      <c r="AG118" s="614"/>
      <c r="AH118" s="128"/>
      <c r="AI118" s="128"/>
      <c r="AJ118" s="97"/>
      <c r="AK118" s="97"/>
      <c r="AL118" s="97"/>
      <c r="AM118" s="128"/>
      <c r="AN118" s="615"/>
      <c r="AO118" s="616"/>
      <c r="AP118" s="128"/>
      <c r="AQ118" s="614"/>
      <c r="AR118" s="614"/>
      <c r="AS118" s="614"/>
      <c r="AT118" s="128"/>
      <c r="AU118" s="128"/>
      <c r="AV118" s="97"/>
      <c r="AW118" s="97"/>
      <c r="AX118" s="72"/>
    </row>
    <row r="119" spans="1:50" ht="28.35" customHeight="1" x14ac:dyDescent="0.15">
      <c r="A119" s="234" t="s">
        <v>232</v>
      </c>
      <c r="B119" s="235"/>
      <c r="C119" s="235"/>
      <c r="D119" s="235"/>
      <c r="E119" s="235"/>
      <c r="F119" s="236"/>
      <c r="G119" s="57" t="s">
        <v>556</v>
      </c>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9"/>
    </row>
    <row r="120" spans="1:50" ht="28.35" customHeight="1" x14ac:dyDescent="0.15">
      <c r="A120" s="234"/>
      <c r="B120" s="235"/>
      <c r="C120" s="235"/>
      <c r="D120" s="235"/>
      <c r="E120" s="235"/>
      <c r="F120" s="236"/>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8.35" customHeight="1" x14ac:dyDescent="0.15">
      <c r="A121" s="234"/>
      <c r="B121" s="235"/>
      <c r="C121" s="235"/>
      <c r="D121" s="235"/>
      <c r="E121" s="235"/>
      <c r="F121" s="236"/>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28.35" customHeight="1" x14ac:dyDescent="0.15">
      <c r="A122" s="234"/>
      <c r="B122" s="235"/>
      <c r="C122" s="235"/>
      <c r="D122" s="235"/>
      <c r="E122" s="235"/>
      <c r="F122" s="236"/>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27.75" customHeight="1" x14ac:dyDescent="0.15">
      <c r="A123" s="234"/>
      <c r="B123" s="235"/>
      <c r="C123" s="235"/>
      <c r="D123" s="235"/>
      <c r="E123" s="235"/>
      <c r="F123" s="236"/>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28.35" customHeight="1" x14ac:dyDescent="0.15">
      <c r="A124" s="234"/>
      <c r="B124" s="235"/>
      <c r="C124" s="235"/>
      <c r="D124" s="235"/>
      <c r="E124" s="235"/>
      <c r="F124" s="236"/>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8.35" customHeight="1" x14ac:dyDescent="0.15">
      <c r="A125" s="234"/>
      <c r="B125" s="235"/>
      <c r="C125" s="235"/>
      <c r="D125" s="235"/>
      <c r="E125" s="235"/>
      <c r="F125" s="236"/>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27.75" customHeight="1" x14ac:dyDescent="0.15">
      <c r="A126" s="234"/>
      <c r="B126" s="235"/>
      <c r="C126" s="235"/>
      <c r="D126" s="235"/>
      <c r="E126" s="235"/>
      <c r="F126" s="236"/>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8.35" customHeight="1" x14ac:dyDescent="0.15">
      <c r="A127" s="234"/>
      <c r="B127" s="235"/>
      <c r="C127" s="235"/>
      <c r="D127" s="235"/>
      <c r="E127" s="235"/>
      <c r="F127" s="236"/>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8.35" customHeight="1" x14ac:dyDescent="0.15">
      <c r="A128" s="234"/>
      <c r="B128" s="235"/>
      <c r="C128" s="235"/>
      <c r="D128" s="235"/>
      <c r="E128" s="235"/>
      <c r="F128" s="236"/>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1" ht="28.35" customHeight="1" x14ac:dyDescent="0.15">
      <c r="A129" s="234"/>
      <c r="B129" s="235"/>
      <c r="C129" s="235"/>
      <c r="D129" s="235"/>
      <c r="E129" s="235"/>
      <c r="F129" s="236"/>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1" ht="28.35" customHeight="1" x14ac:dyDescent="0.15">
      <c r="A130" s="234"/>
      <c r="B130" s="235"/>
      <c r="C130" s="235"/>
      <c r="D130" s="235"/>
      <c r="E130" s="235"/>
      <c r="F130" s="236"/>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1" ht="28.35" customHeight="1" x14ac:dyDescent="0.15">
      <c r="A131" s="234"/>
      <c r="B131" s="235"/>
      <c r="C131" s="235"/>
      <c r="D131" s="235"/>
      <c r="E131" s="235"/>
      <c r="F131" s="236"/>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1" ht="27.75" customHeight="1" x14ac:dyDescent="0.15">
      <c r="A132" s="234"/>
      <c r="B132" s="235"/>
      <c r="C132" s="235"/>
      <c r="D132" s="235"/>
      <c r="E132" s="235"/>
      <c r="F132" s="236"/>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1" ht="28.35" customHeight="1" x14ac:dyDescent="0.15">
      <c r="A133" s="234"/>
      <c r="B133" s="235"/>
      <c r="C133" s="235"/>
      <c r="D133" s="235"/>
      <c r="E133" s="235"/>
      <c r="F133" s="236"/>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1" ht="28.35" customHeight="1" x14ac:dyDescent="0.15">
      <c r="A134" s="234"/>
      <c r="B134" s="235"/>
      <c r="C134" s="235"/>
      <c r="D134" s="235"/>
      <c r="E134" s="235"/>
      <c r="F134" s="236"/>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1" ht="28.35" customHeight="1" thickBot="1" x14ac:dyDescent="0.2">
      <c r="A135" s="234"/>
      <c r="B135" s="235"/>
      <c r="C135" s="235"/>
      <c r="D135" s="235"/>
      <c r="E135" s="235"/>
      <c r="F135" s="236"/>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1" ht="30" customHeight="1" x14ac:dyDescent="0.15">
      <c r="A136" s="617" t="s">
        <v>234</v>
      </c>
      <c r="B136" s="618"/>
      <c r="C136" s="618"/>
      <c r="D136" s="618"/>
      <c r="E136" s="618"/>
      <c r="F136" s="619"/>
      <c r="G136" s="623" t="s">
        <v>631</v>
      </c>
      <c r="H136" s="624"/>
      <c r="I136" s="624"/>
      <c r="J136" s="624"/>
      <c r="K136" s="624"/>
      <c r="L136" s="624"/>
      <c r="M136" s="624"/>
      <c r="N136" s="624"/>
      <c r="O136" s="624"/>
      <c r="P136" s="624"/>
      <c r="Q136" s="624"/>
      <c r="R136" s="624"/>
      <c r="S136" s="624"/>
      <c r="T136" s="624"/>
      <c r="U136" s="624"/>
      <c r="V136" s="624"/>
      <c r="W136" s="624"/>
      <c r="X136" s="624"/>
      <c r="Y136" s="624"/>
      <c r="Z136" s="624"/>
      <c r="AA136" s="624"/>
      <c r="AB136" s="625"/>
      <c r="AC136" s="623" t="s">
        <v>627</v>
      </c>
      <c r="AD136" s="624"/>
      <c r="AE136" s="624"/>
      <c r="AF136" s="624"/>
      <c r="AG136" s="624"/>
      <c r="AH136" s="624"/>
      <c r="AI136" s="624"/>
      <c r="AJ136" s="624"/>
      <c r="AK136" s="624"/>
      <c r="AL136" s="624"/>
      <c r="AM136" s="624"/>
      <c r="AN136" s="624"/>
      <c r="AO136" s="624"/>
      <c r="AP136" s="624"/>
      <c r="AQ136" s="624"/>
      <c r="AR136" s="624"/>
      <c r="AS136" s="624"/>
      <c r="AT136" s="624"/>
      <c r="AU136" s="624"/>
      <c r="AV136" s="624"/>
      <c r="AW136" s="624"/>
      <c r="AX136" s="626"/>
    </row>
    <row r="137" spans="1:51" ht="30" customHeight="1" x14ac:dyDescent="0.15">
      <c r="A137" s="620"/>
      <c r="B137" s="621"/>
      <c r="C137" s="621"/>
      <c r="D137" s="621"/>
      <c r="E137" s="621"/>
      <c r="F137" s="622"/>
      <c r="G137" s="117" t="s">
        <v>15</v>
      </c>
      <c r="H137" s="627"/>
      <c r="I137" s="627"/>
      <c r="J137" s="627"/>
      <c r="K137" s="627"/>
      <c r="L137" s="628" t="s">
        <v>16</v>
      </c>
      <c r="M137" s="627"/>
      <c r="N137" s="627"/>
      <c r="O137" s="627"/>
      <c r="P137" s="627"/>
      <c r="Q137" s="627"/>
      <c r="R137" s="627"/>
      <c r="S137" s="627"/>
      <c r="T137" s="627"/>
      <c r="U137" s="627"/>
      <c r="V137" s="627"/>
      <c r="W137" s="627"/>
      <c r="X137" s="629"/>
      <c r="Y137" s="630" t="s">
        <v>17</v>
      </c>
      <c r="Z137" s="631"/>
      <c r="AA137" s="631"/>
      <c r="AB137" s="632"/>
      <c r="AC137" s="117" t="s">
        <v>15</v>
      </c>
      <c r="AD137" s="627"/>
      <c r="AE137" s="627"/>
      <c r="AF137" s="627"/>
      <c r="AG137" s="627"/>
      <c r="AH137" s="628" t="s">
        <v>16</v>
      </c>
      <c r="AI137" s="627"/>
      <c r="AJ137" s="627"/>
      <c r="AK137" s="627"/>
      <c r="AL137" s="627"/>
      <c r="AM137" s="627"/>
      <c r="AN137" s="627"/>
      <c r="AO137" s="627"/>
      <c r="AP137" s="627"/>
      <c r="AQ137" s="627"/>
      <c r="AR137" s="627"/>
      <c r="AS137" s="627"/>
      <c r="AT137" s="629"/>
      <c r="AU137" s="630" t="s">
        <v>17</v>
      </c>
      <c r="AV137" s="631"/>
      <c r="AW137" s="631"/>
      <c r="AX137" s="633"/>
    </row>
    <row r="138" spans="1:51" ht="30" customHeight="1" x14ac:dyDescent="0.15">
      <c r="A138" s="620"/>
      <c r="B138" s="621"/>
      <c r="C138" s="621"/>
      <c r="D138" s="621"/>
      <c r="E138" s="621"/>
      <c r="F138" s="622"/>
      <c r="G138" s="634" t="s">
        <v>628</v>
      </c>
      <c r="H138" s="635"/>
      <c r="I138" s="635"/>
      <c r="J138" s="635"/>
      <c r="K138" s="636"/>
      <c r="L138" s="637" t="s">
        <v>630</v>
      </c>
      <c r="M138" s="638"/>
      <c r="N138" s="638"/>
      <c r="O138" s="638"/>
      <c r="P138" s="638"/>
      <c r="Q138" s="638"/>
      <c r="R138" s="638"/>
      <c r="S138" s="638"/>
      <c r="T138" s="638"/>
      <c r="U138" s="638"/>
      <c r="V138" s="638"/>
      <c r="W138" s="638"/>
      <c r="X138" s="639"/>
      <c r="Y138" s="640">
        <v>81</v>
      </c>
      <c r="Z138" s="641"/>
      <c r="AA138" s="641"/>
      <c r="AB138" s="642"/>
      <c r="AC138" s="634" t="s">
        <v>628</v>
      </c>
      <c r="AD138" s="635"/>
      <c r="AE138" s="635"/>
      <c r="AF138" s="635"/>
      <c r="AG138" s="636"/>
      <c r="AH138" s="637" t="s">
        <v>629</v>
      </c>
      <c r="AI138" s="638"/>
      <c r="AJ138" s="638"/>
      <c r="AK138" s="638"/>
      <c r="AL138" s="638"/>
      <c r="AM138" s="638"/>
      <c r="AN138" s="638"/>
      <c r="AO138" s="638"/>
      <c r="AP138" s="638"/>
      <c r="AQ138" s="638"/>
      <c r="AR138" s="638"/>
      <c r="AS138" s="638"/>
      <c r="AT138" s="639"/>
      <c r="AU138" s="640">
        <v>38</v>
      </c>
      <c r="AV138" s="641"/>
      <c r="AW138" s="641"/>
      <c r="AX138" s="643"/>
    </row>
    <row r="139" spans="1:51" ht="30" customHeight="1" thickBot="1" x14ac:dyDescent="0.2">
      <c r="A139" s="620"/>
      <c r="B139" s="621"/>
      <c r="C139" s="621"/>
      <c r="D139" s="621"/>
      <c r="E139" s="621"/>
      <c r="F139" s="622"/>
      <c r="G139" s="644" t="s">
        <v>18</v>
      </c>
      <c r="H139" s="645"/>
      <c r="I139" s="645"/>
      <c r="J139" s="645"/>
      <c r="K139" s="645"/>
      <c r="L139" s="646"/>
      <c r="M139" s="647"/>
      <c r="N139" s="647"/>
      <c r="O139" s="647"/>
      <c r="P139" s="647"/>
      <c r="Q139" s="647"/>
      <c r="R139" s="647"/>
      <c r="S139" s="647"/>
      <c r="T139" s="647"/>
      <c r="U139" s="647"/>
      <c r="V139" s="647"/>
      <c r="W139" s="647"/>
      <c r="X139" s="648"/>
      <c r="Y139" s="649">
        <f>SUM(Y138:AB138)</f>
        <v>81</v>
      </c>
      <c r="Z139" s="650"/>
      <c r="AA139" s="650"/>
      <c r="AB139" s="651"/>
      <c r="AC139" s="644" t="s">
        <v>18</v>
      </c>
      <c r="AD139" s="645"/>
      <c r="AE139" s="645"/>
      <c r="AF139" s="645"/>
      <c r="AG139" s="645"/>
      <c r="AH139" s="646"/>
      <c r="AI139" s="647"/>
      <c r="AJ139" s="647"/>
      <c r="AK139" s="647"/>
      <c r="AL139" s="647"/>
      <c r="AM139" s="647"/>
      <c r="AN139" s="647"/>
      <c r="AO139" s="647"/>
      <c r="AP139" s="647"/>
      <c r="AQ139" s="647"/>
      <c r="AR139" s="647"/>
      <c r="AS139" s="647"/>
      <c r="AT139" s="648"/>
      <c r="AU139" s="649">
        <f>SUM(AU138:AX138)</f>
        <v>38</v>
      </c>
      <c r="AV139" s="650"/>
      <c r="AW139" s="650"/>
      <c r="AX139" s="652"/>
    </row>
    <row r="140" spans="1:51" ht="24.75" customHeight="1" x14ac:dyDescent="0.15">
      <c r="A140" s="620"/>
      <c r="B140" s="621"/>
      <c r="C140" s="621"/>
      <c r="D140" s="621"/>
      <c r="E140" s="621"/>
      <c r="F140" s="622"/>
      <c r="G140" s="623" t="s">
        <v>672</v>
      </c>
      <c r="H140" s="624"/>
      <c r="I140" s="624"/>
      <c r="J140" s="624"/>
      <c r="K140" s="624"/>
      <c r="L140" s="624"/>
      <c r="M140" s="624"/>
      <c r="N140" s="624"/>
      <c r="O140" s="624"/>
      <c r="P140" s="624"/>
      <c r="Q140" s="624"/>
      <c r="R140" s="624"/>
      <c r="S140" s="624"/>
      <c r="T140" s="624"/>
      <c r="U140" s="624"/>
      <c r="V140" s="624"/>
      <c r="W140" s="624"/>
      <c r="X140" s="624"/>
      <c r="Y140" s="624"/>
      <c r="Z140" s="624"/>
      <c r="AA140" s="624"/>
      <c r="AB140" s="625"/>
      <c r="AC140" s="623" t="s">
        <v>673</v>
      </c>
      <c r="AD140" s="624"/>
      <c r="AE140" s="624"/>
      <c r="AF140" s="624"/>
      <c r="AG140" s="624"/>
      <c r="AH140" s="624"/>
      <c r="AI140" s="624"/>
      <c r="AJ140" s="624"/>
      <c r="AK140" s="624"/>
      <c r="AL140" s="624"/>
      <c r="AM140" s="624"/>
      <c r="AN140" s="624"/>
      <c r="AO140" s="624"/>
      <c r="AP140" s="624"/>
      <c r="AQ140" s="624"/>
      <c r="AR140" s="624"/>
      <c r="AS140" s="624"/>
      <c r="AT140" s="624"/>
      <c r="AU140" s="624"/>
      <c r="AV140" s="624"/>
      <c r="AW140" s="624"/>
      <c r="AX140" s="626"/>
      <c r="AY140">
        <f>COUNTA($G$142,$AC$142)</f>
        <v>2</v>
      </c>
    </row>
    <row r="141" spans="1:51" ht="24.75" customHeight="1" x14ac:dyDescent="0.15">
      <c r="A141" s="620"/>
      <c r="B141" s="621"/>
      <c r="C141" s="621"/>
      <c r="D141" s="621"/>
      <c r="E141" s="621"/>
      <c r="F141" s="622"/>
      <c r="G141" s="117" t="s">
        <v>15</v>
      </c>
      <c r="H141" s="627"/>
      <c r="I141" s="627"/>
      <c r="J141" s="627"/>
      <c r="K141" s="627"/>
      <c r="L141" s="628" t="s">
        <v>16</v>
      </c>
      <c r="M141" s="627"/>
      <c r="N141" s="627"/>
      <c r="O141" s="627"/>
      <c r="P141" s="627"/>
      <c r="Q141" s="627"/>
      <c r="R141" s="627"/>
      <c r="S141" s="627"/>
      <c r="T141" s="627"/>
      <c r="U141" s="627"/>
      <c r="V141" s="627"/>
      <c r="W141" s="627"/>
      <c r="X141" s="629"/>
      <c r="Y141" s="630" t="s">
        <v>17</v>
      </c>
      <c r="Z141" s="631"/>
      <c r="AA141" s="631"/>
      <c r="AB141" s="632"/>
      <c r="AC141" s="117" t="s">
        <v>15</v>
      </c>
      <c r="AD141" s="627"/>
      <c r="AE141" s="627"/>
      <c r="AF141" s="627"/>
      <c r="AG141" s="627"/>
      <c r="AH141" s="628" t="s">
        <v>16</v>
      </c>
      <c r="AI141" s="627"/>
      <c r="AJ141" s="627"/>
      <c r="AK141" s="627"/>
      <c r="AL141" s="627"/>
      <c r="AM141" s="627"/>
      <c r="AN141" s="627"/>
      <c r="AO141" s="627"/>
      <c r="AP141" s="627"/>
      <c r="AQ141" s="627"/>
      <c r="AR141" s="627"/>
      <c r="AS141" s="627"/>
      <c r="AT141" s="629"/>
      <c r="AU141" s="630" t="s">
        <v>17</v>
      </c>
      <c r="AV141" s="631"/>
      <c r="AW141" s="631"/>
      <c r="AX141" s="633"/>
      <c r="AY141">
        <f>$AY$140</f>
        <v>2</v>
      </c>
    </row>
    <row r="142" spans="1:51" ht="24.75" customHeight="1" x14ac:dyDescent="0.15">
      <c r="A142" s="620"/>
      <c r="B142" s="621"/>
      <c r="C142" s="621"/>
      <c r="D142" s="621"/>
      <c r="E142" s="621"/>
      <c r="F142" s="622"/>
      <c r="G142" s="634" t="s">
        <v>671</v>
      </c>
      <c r="H142" s="635"/>
      <c r="I142" s="635"/>
      <c r="J142" s="635"/>
      <c r="K142" s="636"/>
      <c r="L142" s="637" t="s">
        <v>674</v>
      </c>
      <c r="M142" s="638"/>
      <c r="N142" s="638"/>
      <c r="O142" s="638"/>
      <c r="P142" s="638"/>
      <c r="Q142" s="638"/>
      <c r="R142" s="638"/>
      <c r="S142" s="638"/>
      <c r="T142" s="638"/>
      <c r="U142" s="638"/>
      <c r="V142" s="638"/>
      <c r="W142" s="638"/>
      <c r="X142" s="639"/>
      <c r="Y142" s="640">
        <v>0.9</v>
      </c>
      <c r="Z142" s="641"/>
      <c r="AA142" s="641"/>
      <c r="AB142" s="642"/>
      <c r="AC142" s="634" t="s">
        <v>670</v>
      </c>
      <c r="AD142" s="635"/>
      <c r="AE142" s="635"/>
      <c r="AF142" s="635"/>
      <c r="AG142" s="636"/>
      <c r="AH142" s="637" t="s">
        <v>675</v>
      </c>
      <c r="AI142" s="638"/>
      <c r="AJ142" s="638"/>
      <c r="AK142" s="638"/>
      <c r="AL142" s="638"/>
      <c r="AM142" s="638"/>
      <c r="AN142" s="638"/>
      <c r="AO142" s="638"/>
      <c r="AP142" s="638"/>
      <c r="AQ142" s="638"/>
      <c r="AR142" s="638"/>
      <c r="AS142" s="638"/>
      <c r="AT142" s="639"/>
      <c r="AU142" s="640">
        <v>0.4</v>
      </c>
      <c r="AV142" s="641"/>
      <c r="AW142" s="641"/>
      <c r="AX142" s="643"/>
      <c r="AY142">
        <f>$AY$140</f>
        <v>2</v>
      </c>
    </row>
    <row r="143" spans="1:51" ht="24.75" customHeight="1" x14ac:dyDescent="0.15">
      <c r="A143" s="620"/>
      <c r="B143" s="621"/>
      <c r="C143" s="621"/>
      <c r="D143" s="621"/>
      <c r="E143" s="621"/>
      <c r="F143" s="622"/>
      <c r="G143" s="644" t="s">
        <v>18</v>
      </c>
      <c r="H143" s="645"/>
      <c r="I143" s="645"/>
      <c r="J143" s="645"/>
      <c r="K143" s="645"/>
      <c r="L143" s="646"/>
      <c r="M143" s="647"/>
      <c r="N143" s="647"/>
      <c r="O143" s="647"/>
      <c r="P143" s="647"/>
      <c r="Q143" s="647"/>
      <c r="R143" s="647"/>
      <c r="S143" s="647"/>
      <c r="T143" s="647"/>
      <c r="U143" s="647"/>
      <c r="V143" s="647"/>
      <c r="W143" s="647"/>
      <c r="X143" s="648"/>
      <c r="Y143" s="649">
        <f>SUM(Y142:AB142)</f>
        <v>0.9</v>
      </c>
      <c r="Z143" s="650"/>
      <c r="AA143" s="650"/>
      <c r="AB143" s="651"/>
      <c r="AC143" s="644" t="s">
        <v>18</v>
      </c>
      <c r="AD143" s="645"/>
      <c r="AE143" s="645"/>
      <c r="AF143" s="645"/>
      <c r="AG143" s="645"/>
      <c r="AH143" s="646"/>
      <c r="AI143" s="647"/>
      <c r="AJ143" s="647"/>
      <c r="AK143" s="647"/>
      <c r="AL143" s="647"/>
      <c r="AM143" s="647"/>
      <c r="AN143" s="647"/>
      <c r="AO143" s="647"/>
      <c r="AP143" s="647"/>
      <c r="AQ143" s="647"/>
      <c r="AR143" s="647"/>
      <c r="AS143" s="647"/>
      <c r="AT143" s="648"/>
      <c r="AU143" s="649">
        <f>SUM(AU142:AX142)</f>
        <v>0.4</v>
      </c>
      <c r="AV143" s="650"/>
      <c r="AW143" s="650"/>
      <c r="AX143" s="652"/>
      <c r="AY143">
        <f>$AY$140</f>
        <v>2</v>
      </c>
    </row>
    <row r="144" spans="1:51" ht="24.75" customHeight="1" thickBot="1" x14ac:dyDescent="0.2">
      <c r="A144" s="653" t="s">
        <v>541</v>
      </c>
      <c r="B144" s="654"/>
      <c r="C144" s="654"/>
      <c r="D144" s="654"/>
      <c r="E144" s="654"/>
      <c r="F144" s="654"/>
      <c r="G144" s="654"/>
      <c r="H144" s="654"/>
      <c r="I144" s="654"/>
      <c r="J144" s="654"/>
      <c r="K144" s="654"/>
      <c r="L144" s="654"/>
      <c r="M144" s="654"/>
      <c r="N144" s="654"/>
      <c r="O144" s="654"/>
      <c r="P144" s="654"/>
      <c r="Q144" s="654"/>
      <c r="R144" s="654"/>
      <c r="S144" s="654"/>
      <c r="T144" s="654"/>
      <c r="U144" s="654"/>
      <c r="V144" s="654"/>
      <c r="W144" s="654"/>
      <c r="X144" s="654"/>
      <c r="Y144" s="654"/>
      <c r="Z144" s="654"/>
      <c r="AA144" s="654"/>
      <c r="AB144" s="654"/>
      <c r="AC144" s="654"/>
      <c r="AD144" s="654"/>
      <c r="AE144" s="654"/>
      <c r="AF144" s="654"/>
      <c r="AG144" s="654"/>
      <c r="AH144" s="654"/>
      <c r="AI144" s="654"/>
      <c r="AJ144" s="654"/>
      <c r="AK144" s="655"/>
      <c r="AL144" s="656" t="s">
        <v>206</v>
      </c>
      <c r="AM144" s="657"/>
      <c r="AN144" s="657"/>
      <c r="AO144" s="71" t="s">
        <v>205</v>
      </c>
      <c r="AP144" s="20"/>
      <c r="AQ144" s="20"/>
      <c r="AR144" s="20"/>
      <c r="AS144" s="20"/>
      <c r="AT144" s="20"/>
      <c r="AU144" s="20"/>
      <c r="AV144" s="20"/>
      <c r="AW144" s="20"/>
      <c r="AX144" s="21"/>
      <c r="AY144">
        <f>COUNTIF($AO$144,"☑")</f>
        <v>0</v>
      </c>
    </row>
    <row r="145" spans="1:51" ht="24.75" customHeight="1" x14ac:dyDescent="0.15">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1" ht="24.75" customHeight="1" x14ac:dyDescent="0.15">
      <c r="A146" s="9"/>
      <c r="B146" s="1" t="s">
        <v>26</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24.75" customHeight="1" x14ac:dyDescent="0.15">
      <c r="A147" s="9"/>
      <c r="B147" s="40" t="s">
        <v>214</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59.25" customHeight="1" x14ac:dyDescent="0.15">
      <c r="A148" s="658"/>
      <c r="B148" s="658"/>
      <c r="C148" s="658" t="s">
        <v>24</v>
      </c>
      <c r="D148" s="658"/>
      <c r="E148" s="658"/>
      <c r="F148" s="658"/>
      <c r="G148" s="658"/>
      <c r="H148" s="658"/>
      <c r="I148" s="658"/>
      <c r="J148" s="659" t="s">
        <v>179</v>
      </c>
      <c r="K148" s="127"/>
      <c r="L148" s="127"/>
      <c r="M148" s="127"/>
      <c r="N148" s="127"/>
      <c r="O148" s="127"/>
      <c r="P148" s="391" t="s">
        <v>25</v>
      </c>
      <c r="Q148" s="391"/>
      <c r="R148" s="391"/>
      <c r="S148" s="391"/>
      <c r="T148" s="391"/>
      <c r="U148" s="391"/>
      <c r="V148" s="391"/>
      <c r="W148" s="391"/>
      <c r="X148" s="391"/>
      <c r="Y148" s="660" t="s">
        <v>178</v>
      </c>
      <c r="Z148" s="661"/>
      <c r="AA148" s="661"/>
      <c r="AB148" s="661"/>
      <c r="AC148" s="659" t="s">
        <v>204</v>
      </c>
      <c r="AD148" s="659"/>
      <c r="AE148" s="659"/>
      <c r="AF148" s="659"/>
      <c r="AG148" s="659"/>
      <c r="AH148" s="660" t="s">
        <v>219</v>
      </c>
      <c r="AI148" s="658"/>
      <c r="AJ148" s="658"/>
      <c r="AK148" s="658"/>
      <c r="AL148" s="658" t="s">
        <v>19</v>
      </c>
      <c r="AM148" s="658"/>
      <c r="AN148" s="658"/>
      <c r="AO148" s="662"/>
      <c r="AP148" s="683" t="s">
        <v>180</v>
      </c>
      <c r="AQ148" s="683"/>
      <c r="AR148" s="683"/>
      <c r="AS148" s="683"/>
      <c r="AT148" s="683"/>
      <c r="AU148" s="683"/>
      <c r="AV148" s="683"/>
      <c r="AW148" s="683"/>
      <c r="AX148" s="683"/>
    </row>
    <row r="149" spans="1:51" ht="30" customHeight="1" x14ac:dyDescent="0.15">
      <c r="A149" s="669">
        <v>1</v>
      </c>
      <c r="B149" s="669">
        <v>1</v>
      </c>
      <c r="C149" s="670" t="s">
        <v>632</v>
      </c>
      <c r="D149" s="671"/>
      <c r="E149" s="671"/>
      <c r="F149" s="671"/>
      <c r="G149" s="671"/>
      <c r="H149" s="671"/>
      <c r="I149" s="671"/>
      <c r="J149" s="672">
        <v>7000020220001</v>
      </c>
      <c r="K149" s="673"/>
      <c r="L149" s="673"/>
      <c r="M149" s="673"/>
      <c r="N149" s="673"/>
      <c r="O149" s="673"/>
      <c r="P149" s="675" t="s">
        <v>651</v>
      </c>
      <c r="Q149" s="675"/>
      <c r="R149" s="675"/>
      <c r="S149" s="675"/>
      <c r="T149" s="675"/>
      <c r="U149" s="675"/>
      <c r="V149" s="675"/>
      <c r="W149" s="675"/>
      <c r="X149" s="675"/>
      <c r="Y149" s="676">
        <v>81</v>
      </c>
      <c r="Z149" s="677"/>
      <c r="AA149" s="677"/>
      <c r="AB149" s="678"/>
      <c r="AC149" s="679" t="s">
        <v>652</v>
      </c>
      <c r="AD149" s="680"/>
      <c r="AE149" s="680"/>
      <c r="AF149" s="680"/>
      <c r="AG149" s="680"/>
      <c r="AH149" s="663" t="s">
        <v>572</v>
      </c>
      <c r="AI149" s="664"/>
      <c r="AJ149" s="664"/>
      <c r="AK149" s="664"/>
      <c r="AL149" s="665" t="s">
        <v>572</v>
      </c>
      <c r="AM149" s="666"/>
      <c r="AN149" s="666"/>
      <c r="AO149" s="667"/>
      <c r="AP149" s="668" t="s">
        <v>572</v>
      </c>
      <c r="AQ149" s="668"/>
      <c r="AR149" s="668"/>
      <c r="AS149" s="668"/>
      <c r="AT149" s="668"/>
      <c r="AU149" s="668"/>
      <c r="AV149" s="668"/>
      <c r="AW149" s="668"/>
      <c r="AX149" s="668"/>
    </row>
    <row r="150" spans="1:51" ht="30" customHeight="1" x14ac:dyDescent="0.15">
      <c r="A150" s="669">
        <v>2</v>
      </c>
      <c r="B150" s="669">
        <v>1</v>
      </c>
      <c r="C150" s="670" t="s">
        <v>633</v>
      </c>
      <c r="D150" s="671"/>
      <c r="E150" s="671"/>
      <c r="F150" s="671"/>
      <c r="G150" s="671"/>
      <c r="H150" s="671"/>
      <c r="I150" s="671"/>
      <c r="J150" s="672">
        <v>6000020400009</v>
      </c>
      <c r="K150" s="673"/>
      <c r="L150" s="673"/>
      <c r="M150" s="673"/>
      <c r="N150" s="673"/>
      <c r="O150" s="673"/>
      <c r="P150" s="675" t="s">
        <v>651</v>
      </c>
      <c r="Q150" s="675"/>
      <c r="R150" s="675"/>
      <c r="S150" s="675"/>
      <c r="T150" s="675"/>
      <c r="U150" s="675"/>
      <c r="V150" s="675"/>
      <c r="W150" s="675"/>
      <c r="X150" s="675"/>
      <c r="Y150" s="676">
        <v>73</v>
      </c>
      <c r="Z150" s="677"/>
      <c r="AA150" s="677"/>
      <c r="AB150" s="678"/>
      <c r="AC150" s="679" t="s">
        <v>652</v>
      </c>
      <c r="AD150" s="680"/>
      <c r="AE150" s="680"/>
      <c r="AF150" s="680"/>
      <c r="AG150" s="680"/>
      <c r="AH150" s="663" t="s">
        <v>572</v>
      </c>
      <c r="AI150" s="664"/>
      <c r="AJ150" s="664"/>
      <c r="AK150" s="664"/>
      <c r="AL150" s="665" t="s">
        <v>572</v>
      </c>
      <c r="AM150" s="666"/>
      <c r="AN150" s="666"/>
      <c r="AO150" s="667"/>
      <c r="AP150" s="668" t="s">
        <v>572</v>
      </c>
      <c r="AQ150" s="668"/>
      <c r="AR150" s="668"/>
      <c r="AS150" s="668"/>
      <c r="AT150" s="668"/>
      <c r="AU150" s="668"/>
      <c r="AV150" s="668"/>
      <c r="AW150" s="668"/>
      <c r="AX150" s="668"/>
      <c r="AY150">
        <f>COUNTA($C$150)</f>
        <v>1</v>
      </c>
    </row>
    <row r="151" spans="1:51" ht="30" customHeight="1" x14ac:dyDescent="0.15">
      <c r="A151" s="669">
        <v>3</v>
      </c>
      <c r="B151" s="669">
        <v>1</v>
      </c>
      <c r="C151" s="670" t="s">
        <v>634</v>
      </c>
      <c r="D151" s="671"/>
      <c r="E151" s="671"/>
      <c r="F151" s="671"/>
      <c r="G151" s="671"/>
      <c r="H151" s="671"/>
      <c r="I151" s="671"/>
      <c r="J151" s="672">
        <v>8000020280003</v>
      </c>
      <c r="K151" s="673"/>
      <c r="L151" s="673"/>
      <c r="M151" s="673"/>
      <c r="N151" s="673"/>
      <c r="O151" s="673"/>
      <c r="P151" s="674" t="s">
        <v>651</v>
      </c>
      <c r="Q151" s="675"/>
      <c r="R151" s="675"/>
      <c r="S151" s="675"/>
      <c r="T151" s="675"/>
      <c r="U151" s="675"/>
      <c r="V151" s="675"/>
      <c r="W151" s="675"/>
      <c r="X151" s="675"/>
      <c r="Y151" s="676">
        <v>66</v>
      </c>
      <c r="Z151" s="677"/>
      <c r="AA151" s="677"/>
      <c r="AB151" s="678"/>
      <c r="AC151" s="679" t="s">
        <v>652</v>
      </c>
      <c r="AD151" s="680"/>
      <c r="AE151" s="680"/>
      <c r="AF151" s="680"/>
      <c r="AG151" s="680"/>
      <c r="AH151" s="681" t="s">
        <v>572</v>
      </c>
      <c r="AI151" s="682"/>
      <c r="AJ151" s="682"/>
      <c r="AK151" s="682"/>
      <c r="AL151" s="665" t="s">
        <v>572</v>
      </c>
      <c r="AM151" s="666"/>
      <c r="AN151" s="666"/>
      <c r="AO151" s="667"/>
      <c r="AP151" s="668" t="s">
        <v>572</v>
      </c>
      <c r="AQ151" s="668"/>
      <c r="AR151" s="668"/>
      <c r="AS151" s="668"/>
      <c r="AT151" s="668"/>
      <c r="AU151" s="668"/>
      <c r="AV151" s="668"/>
      <c r="AW151" s="668"/>
      <c r="AX151" s="668"/>
      <c r="AY151">
        <f>COUNTA($C$151)</f>
        <v>1</v>
      </c>
    </row>
    <row r="152" spans="1:51" ht="30" customHeight="1" x14ac:dyDescent="0.15">
      <c r="A152" s="669">
        <v>4</v>
      </c>
      <c r="B152" s="669">
        <v>1</v>
      </c>
      <c r="C152" s="670" t="s">
        <v>626</v>
      </c>
      <c r="D152" s="671"/>
      <c r="E152" s="671"/>
      <c r="F152" s="671"/>
      <c r="G152" s="671"/>
      <c r="H152" s="671"/>
      <c r="I152" s="671"/>
      <c r="J152" s="672">
        <v>4000020420000</v>
      </c>
      <c r="K152" s="673"/>
      <c r="L152" s="673"/>
      <c r="M152" s="673"/>
      <c r="N152" s="673"/>
      <c r="O152" s="673"/>
      <c r="P152" s="674" t="s">
        <v>651</v>
      </c>
      <c r="Q152" s="675"/>
      <c r="R152" s="675"/>
      <c r="S152" s="675"/>
      <c r="T152" s="675"/>
      <c r="U152" s="675"/>
      <c r="V152" s="675"/>
      <c r="W152" s="675"/>
      <c r="X152" s="675"/>
      <c r="Y152" s="676">
        <v>65</v>
      </c>
      <c r="Z152" s="677"/>
      <c r="AA152" s="677"/>
      <c r="AB152" s="678"/>
      <c r="AC152" s="679" t="s">
        <v>652</v>
      </c>
      <c r="AD152" s="680"/>
      <c r="AE152" s="680"/>
      <c r="AF152" s="680"/>
      <c r="AG152" s="680"/>
      <c r="AH152" s="681" t="s">
        <v>572</v>
      </c>
      <c r="AI152" s="682"/>
      <c r="AJ152" s="682"/>
      <c r="AK152" s="682"/>
      <c r="AL152" s="665" t="s">
        <v>572</v>
      </c>
      <c r="AM152" s="666"/>
      <c r="AN152" s="666"/>
      <c r="AO152" s="667"/>
      <c r="AP152" s="668" t="s">
        <v>572</v>
      </c>
      <c r="AQ152" s="668"/>
      <c r="AR152" s="668"/>
      <c r="AS152" s="668"/>
      <c r="AT152" s="668"/>
      <c r="AU152" s="668"/>
      <c r="AV152" s="668"/>
      <c r="AW152" s="668"/>
      <c r="AX152" s="668"/>
      <c r="AY152">
        <f>COUNTA($C$152)</f>
        <v>1</v>
      </c>
    </row>
    <row r="153" spans="1:51" ht="30" customHeight="1" x14ac:dyDescent="0.15">
      <c r="A153" s="669">
        <v>5</v>
      </c>
      <c r="B153" s="669">
        <v>1</v>
      </c>
      <c r="C153" s="670" t="s">
        <v>635</v>
      </c>
      <c r="D153" s="671"/>
      <c r="E153" s="671"/>
      <c r="F153" s="671"/>
      <c r="G153" s="671"/>
      <c r="H153" s="671"/>
      <c r="I153" s="671"/>
      <c r="J153" s="672">
        <v>5000020060003</v>
      </c>
      <c r="K153" s="673"/>
      <c r="L153" s="673"/>
      <c r="M153" s="673"/>
      <c r="N153" s="673"/>
      <c r="O153" s="673"/>
      <c r="P153" s="675" t="s">
        <v>651</v>
      </c>
      <c r="Q153" s="675"/>
      <c r="R153" s="675"/>
      <c r="S153" s="675"/>
      <c r="T153" s="675"/>
      <c r="U153" s="675"/>
      <c r="V153" s="675"/>
      <c r="W153" s="675"/>
      <c r="X153" s="675"/>
      <c r="Y153" s="676">
        <v>60</v>
      </c>
      <c r="Z153" s="677"/>
      <c r="AA153" s="677"/>
      <c r="AB153" s="678"/>
      <c r="AC153" s="679" t="s">
        <v>652</v>
      </c>
      <c r="AD153" s="680"/>
      <c r="AE153" s="680"/>
      <c r="AF153" s="680"/>
      <c r="AG153" s="680"/>
      <c r="AH153" s="681" t="s">
        <v>572</v>
      </c>
      <c r="AI153" s="682"/>
      <c r="AJ153" s="682"/>
      <c r="AK153" s="682"/>
      <c r="AL153" s="665" t="s">
        <v>572</v>
      </c>
      <c r="AM153" s="666"/>
      <c r="AN153" s="666"/>
      <c r="AO153" s="667"/>
      <c r="AP153" s="668" t="s">
        <v>572</v>
      </c>
      <c r="AQ153" s="668"/>
      <c r="AR153" s="668"/>
      <c r="AS153" s="668"/>
      <c r="AT153" s="668"/>
      <c r="AU153" s="668"/>
      <c r="AV153" s="668"/>
      <c r="AW153" s="668"/>
      <c r="AX153" s="668"/>
      <c r="AY153">
        <f>COUNTA($C$153)</f>
        <v>1</v>
      </c>
    </row>
    <row r="154" spans="1:51" ht="30" customHeight="1" x14ac:dyDescent="0.15">
      <c r="A154" s="669">
        <v>6</v>
      </c>
      <c r="B154" s="669">
        <v>1</v>
      </c>
      <c r="C154" s="670" t="s">
        <v>636</v>
      </c>
      <c r="D154" s="671"/>
      <c r="E154" s="671"/>
      <c r="F154" s="671"/>
      <c r="G154" s="671"/>
      <c r="H154" s="671"/>
      <c r="I154" s="671"/>
      <c r="J154" s="672">
        <v>2000020080004</v>
      </c>
      <c r="K154" s="673"/>
      <c r="L154" s="673"/>
      <c r="M154" s="673"/>
      <c r="N154" s="673"/>
      <c r="O154" s="673"/>
      <c r="P154" s="675" t="s">
        <v>651</v>
      </c>
      <c r="Q154" s="675"/>
      <c r="R154" s="675"/>
      <c r="S154" s="675"/>
      <c r="T154" s="675"/>
      <c r="U154" s="675"/>
      <c r="V154" s="675"/>
      <c r="W154" s="675"/>
      <c r="X154" s="675"/>
      <c r="Y154" s="676">
        <v>57</v>
      </c>
      <c r="Z154" s="677"/>
      <c r="AA154" s="677"/>
      <c r="AB154" s="678"/>
      <c r="AC154" s="679" t="s">
        <v>652</v>
      </c>
      <c r="AD154" s="680"/>
      <c r="AE154" s="680"/>
      <c r="AF154" s="680"/>
      <c r="AG154" s="680"/>
      <c r="AH154" s="681" t="s">
        <v>572</v>
      </c>
      <c r="AI154" s="682"/>
      <c r="AJ154" s="682"/>
      <c r="AK154" s="682"/>
      <c r="AL154" s="665" t="s">
        <v>572</v>
      </c>
      <c r="AM154" s="666"/>
      <c r="AN154" s="666"/>
      <c r="AO154" s="667"/>
      <c r="AP154" s="668" t="s">
        <v>572</v>
      </c>
      <c r="AQ154" s="668"/>
      <c r="AR154" s="668"/>
      <c r="AS154" s="668"/>
      <c r="AT154" s="668"/>
      <c r="AU154" s="668"/>
      <c r="AV154" s="668"/>
      <c r="AW154" s="668"/>
      <c r="AX154" s="668"/>
      <c r="AY154">
        <f>COUNTA($C$154)</f>
        <v>1</v>
      </c>
    </row>
    <row r="155" spans="1:51" ht="30" customHeight="1" x14ac:dyDescent="0.15">
      <c r="A155" s="669">
        <v>7</v>
      </c>
      <c r="B155" s="669">
        <v>1</v>
      </c>
      <c r="C155" s="670" t="s">
        <v>637</v>
      </c>
      <c r="D155" s="671"/>
      <c r="E155" s="671"/>
      <c r="F155" s="671"/>
      <c r="G155" s="671"/>
      <c r="H155" s="671"/>
      <c r="I155" s="671"/>
      <c r="J155" s="672">
        <v>4000020270008</v>
      </c>
      <c r="K155" s="673"/>
      <c r="L155" s="673"/>
      <c r="M155" s="673"/>
      <c r="N155" s="673"/>
      <c r="O155" s="673"/>
      <c r="P155" s="675" t="s">
        <v>651</v>
      </c>
      <c r="Q155" s="675"/>
      <c r="R155" s="675"/>
      <c r="S155" s="675"/>
      <c r="T155" s="675"/>
      <c r="U155" s="675"/>
      <c r="V155" s="675"/>
      <c r="W155" s="675"/>
      <c r="X155" s="675"/>
      <c r="Y155" s="676">
        <v>53</v>
      </c>
      <c r="Z155" s="677"/>
      <c r="AA155" s="677"/>
      <c r="AB155" s="678"/>
      <c r="AC155" s="679" t="s">
        <v>652</v>
      </c>
      <c r="AD155" s="680"/>
      <c r="AE155" s="680"/>
      <c r="AF155" s="680"/>
      <c r="AG155" s="680"/>
      <c r="AH155" s="681" t="s">
        <v>572</v>
      </c>
      <c r="AI155" s="682"/>
      <c r="AJ155" s="682"/>
      <c r="AK155" s="682"/>
      <c r="AL155" s="665" t="s">
        <v>572</v>
      </c>
      <c r="AM155" s="666"/>
      <c r="AN155" s="666"/>
      <c r="AO155" s="667"/>
      <c r="AP155" s="668" t="s">
        <v>572</v>
      </c>
      <c r="AQ155" s="668"/>
      <c r="AR155" s="668"/>
      <c r="AS155" s="668"/>
      <c r="AT155" s="668"/>
      <c r="AU155" s="668"/>
      <c r="AV155" s="668"/>
      <c r="AW155" s="668"/>
      <c r="AX155" s="668"/>
      <c r="AY155">
        <f>COUNTA($C$155)</f>
        <v>1</v>
      </c>
    </row>
    <row r="156" spans="1:51" ht="30" customHeight="1" x14ac:dyDescent="0.15">
      <c r="A156" s="669">
        <v>8</v>
      </c>
      <c r="B156" s="669">
        <v>1</v>
      </c>
      <c r="C156" s="670" t="s">
        <v>638</v>
      </c>
      <c r="D156" s="671"/>
      <c r="E156" s="671"/>
      <c r="F156" s="671"/>
      <c r="G156" s="671"/>
      <c r="H156" s="671"/>
      <c r="I156" s="671"/>
      <c r="J156" s="672">
        <v>7000020250007</v>
      </c>
      <c r="K156" s="673"/>
      <c r="L156" s="673"/>
      <c r="M156" s="673"/>
      <c r="N156" s="673"/>
      <c r="O156" s="673"/>
      <c r="P156" s="675" t="s">
        <v>651</v>
      </c>
      <c r="Q156" s="675"/>
      <c r="R156" s="675"/>
      <c r="S156" s="675"/>
      <c r="T156" s="675"/>
      <c r="U156" s="675"/>
      <c r="V156" s="675"/>
      <c r="W156" s="675"/>
      <c r="X156" s="675"/>
      <c r="Y156" s="676">
        <v>46</v>
      </c>
      <c r="Z156" s="677"/>
      <c r="AA156" s="677"/>
      <c r="AB156" s="678"/>
      <c r="AC156" s="679" t="s">
        <v>652</v>
      </c>
      <c r="AD156" s="680"/>
      <c r="AE156" s="680"/>
      <c r="AF156" s="680"/>
      <c r="AG156" s="680"/>
      <c r="AH156" s="681" t="s">
        <v>572</v>
      </c>
      <c r="AI156" s="682"/>
      <c r="AJ156" s="682"/>
      <c r="AK156" s="682"/>
      <c r="AL156" s="665" t="s">
        <v>572</v>
      </c>
      <c r="AM156" s="666"/>
      <c r="AN156" s="666"/>
      <c r="AO156" s="667"/>
      <c r="AP156" s="668" t="s">
        <v>572</v>
      </c>
      <c r="AQ156" s="668"/>
      <c r="AR156" s="668"/>
      <c r="AS156" s="668"/>
      <c r="AT156" s="668"/>
      <c r="AU156" s="668"/>
      <c r="AV156" s="668"/>
      <c r="AW156" s="668"/>
      <c r="AX156" s="668"/>
      <c r="AY156">
        <f>COUNTA($C$156)</f>
        <v>1</v>
      </c>
    </row>
    <row r="157" spans="1:51" ht="30" customHeight="1" x14ac:dyDescent="0.15">
      <c r="A157" s="669">
        <v>9</v>
      </c>
      <c r="B157" s="669">
        <v>1</v>
      </c>
      <c r="C157" s="670" t="s">
        <v>639</v>
      </c>
      <c r="D157" s="671"/>
      <c r="E157" s="671"/>
      <c r="F157" s="671"/>
      <c r="G157" s="671"/>
      <c r="H157" s="671"/>
      <c r="I157" s="671"/>
      <c r="J157" s="672">
        <v>7000020070009</v>
      </c>
      <c r="K157" s="673"/>
      <c r="L157" s="673"/>
      <c r="M157" s="673"/>
      <c r="N157" s="673"/>
      <c r="O157" s="673"/>
      <c r="P157" s="675" t="s">
        <v>651</v>
      </c>
      <c r="Q157" s="675"/>
      <c r="R157" s="675"/>
      <c r="S157" s="675"/>
      <c r="T157" s="675"/>
      <c r="U157" s="675"/>
      <c r="V157" s="675"/>
      <c r="W157" s="675"/>
      <c r="X157" s="675"/>
      <c r="Y157" s="676">
        <v>42</v>
      </c>
      <c r="Z157" s="677"/>
      <c r="AA157" s="677"/>
      <c r="AB157" s="678"/>
      <c r="AC157" s="679" t="s">
        <v>652</v>
      </c>
      <c r="AD157" s="680"/>
      <c r="AE157" s="680"/>
      <c r="AF157" s="680"/>
      <c r="AG157" s="680"/>
      <c r="AH157" s="681" t="s">
        <v>572</v>
      </c>
      <c r="AI157" s="682"/>
      <c r="AJ157" s="682"/>
      <c r="AK157" s="682"/>
      <c r="AL157" s="665" t="s">
        <v>572</v>
      </c>
      <c r="AM157" s="666"/>
      <c r="AN157" s="666"/>
      <c r="AO157" s="667"/>
      <c r="AP157" s="668" t="s">
        <v>572</v>
      </c>
      <c r="AQ157" s="668"/>
      <c r="AR157" s="668"/>
      <c r="AS157" s="668"/>
      <c r="AT157" s="668"/>
      <c r="AU157" s="668"/>
      <c r="AV157" s="668"/>
      <c r="AW157" s="668"/>
      <c r="AX157" s="668"/>
      <c r="AY157">
        <f>COUNTA($C$157)</f>
        <v>1</v>
      </c>
    </row>
    <row r="158" spans="1:51" ht="30" customHeight="1" x14ac:dyDescent="0.15">
      <c r="A158" s="669">
        <v>10</v>
      </c>
      <c r="B158" s="669">
        <v>1</v>
      </c>
      <c r="C158" s="670" t="s">
        <v>640</v>
      </c>
      <c r="D158" s="671"/>
      <c r="E158" s="671"/>
      <c r="F158" s="671"/>
      <c r="G158" s="671"/>
      <c r="H158" s="671"/>
      <c r="I158" s="671"/>
      <c r="J158" s="672">
        <v>8000020040002</v>
      </c>
      <c r="K158" s="673"/>
      <c r="L158" s="673"/>
      <c r="M158" s="673"/>
      <c r="N158" s="673"/>
      <c r="O158" s="673"/>
      <c r="P158" s="675" t="s">
        <v>651</v>
      </c>
      <c r="Q158" s="675"/>
      <c r="R158" s="675"/>
      <c r="S158" s="675"/>
      <c r="T158" s="675"/>
      <c r="U158" s="675"/>
      <c r="V158" s="675"/>
      <c r="W158" s="675"/>
      <c r="X158" s="675"/>
      <c r="Y158" s="676">
        <v>41</v>
      </c>
      <c r="Z158" s="677"/>
      <c r="AA158" s="677"/>
      <c r="AB158" s="678"/>
      <c r="AC158" s="679" t="s">
        <v>652</v>
      </c>
      <c r="AD158" s="680"/>
      <c r="AE158" s="680"/>
      <c r="AF158" s="680"/>
      <c r="AG158" s="680"/>
      <c r="AH158" s="681" t="s">
        <v>572</v>
      </c>
      <c r="AI158" s="682"/>
      <c r="AJ158" s="682"/>
      <c r="AK158" s="682"/>
      <c r="AL158" s="665" t="s">
        <v>572</v>
      </c>
      <c r="AM158" s="666"/>
      <c r="AN158" s="666"/>
      <c r="AO158" s="667"/>
      <c r="AP158" s="668" t="s">
        <v>572</v>
      </c>
      <c r="AQ158" s="668"/>
      <c r="AR158" s="668"/>
      <c r="AS158" s="668"/>
      <c r="AT158" s="668"/>
      <c r="AU158" s="668"/>
      <c r="AV158" s="668"/>
      <c r="AW158" s="668"/>
      <c r="AX158" s="668"/>
      <c r="AY158">
        <f>COUNTA($C$158)</f>
        <v>1</v>
      </c>
    </row>
    <row r="159" spans="1:51" ht="24.75" customHeight="1" x14ac:dyDescent="0.15">
      <c r="A159" s="44"/>
      <c r="B159" s="44"/>
      <c r="C159" s="44"/>
      <c r="D159" s="44"/>
      <c r="E159" s="44"/>
      <c r="F159" s="44"/>
      <c r="G159" s="44"/>
      <c r="H159" s="44"/>
      <c r="I159" s="44"/>
      <c r="J159" s="45"/>
      <c r="K159" s="45"/>
      <c r="L159" s="45"/>
      <c r="M159" s="45"/>
      <c r="N159" s="45"/>
      <c r="O159" s="45"/>
      <c r="P159" s="46"/>
      <c r="Q159" s="46"/>
      <c r="R159" s="46"/>
      <c r="S159" s="46"/>
      <c r="T159" s="46"/>
      <c r="U159" s="46"/>
      <c r="V159" s="46"/>
      <c r="W159" s="46"/>
      <c r="X159" s="46"/>
      <c r="Y159" s="47"/>
      <c r="Z159" s="47"/>
      <c r="AA159" s="47"/>
      <c r="AB159" s="47"/>
      <c r="AC159" s="47"/>
      <c r="AD159" s="47"/>
      <c r="AE159" s="47"/>
      <c r="AF159" s="47"/>
      <c r="AG159" s="47"/>
      <c r="AH159" s="47"/>
      <c r="AI159" s="47"/>
      <c r="AJ159" s="47"/>
      <c r="AK159" s="47"/>
      <c r="AL159" s="47"/>
      <c r="AM159" s="47"/>
      <c r="AN159" s="47"/>
      <c r="AO159" s="47"/>
      <c r="AP159" s="46"/>
      <c r="AQ159" s="46"/>
      <c r="AR159" s="46"/>
      <c r="AS159" s="46"/>
      <c r="AT159" s="46"/>
      <c r="AU159" s="46"/>
      <c r="AV159" s="46"/>
      <c r="AW159" s="46"/>
      <c r="AX159" s="46"/>
      <c r="AY159">
        <f>COUNTA($C$162)</f>
        <v>1</v>
      </c>
    </row>
    <row r="160" spans="1:51" ht="24.75" customHeight="1" x14ac:dyDescent="0.15">
      <c r="A160" s="44"/>
      <c r="B160" s="48" t="s">
        <v>164</v>
      </c>
      <c r="C160" s="44"/>
      <c r="D160" s="44"/>
      <c r="E160" s="44"/>
      <c r="F160" s="44"/>
      <c r="G160" s="44"/>
      <c r="H160" s="44"/>
      <c r="I160" s="44"/>
      <c r="J160" s="44"/>
      <c r="K160" s="44"/>
      <c r="L160" s="44"/>
      <c r="M160" s="44"/>
      <c r="N160" s="44"/>
      <c r="O160" s="44"/>
      <c r="P160" s="49"/>
      <c r="Q160" s="49"/>
      <c r="R160" s="49"/>
      <c r="S160" s="49"/>
      <c r="T160" s="49"/>
      <c r="U160" s="49"/>
      <c r="V160" s="49"/>
      <c r="W160" s="49"/>
      <c r="X160" s="49"/>
      <c r="Y160" s="50"/>
      <c r="Z160" s="50"/>
      <c r="AA160" s="50"/>
      <c r="AB160" s="50"/>
      <c r="AC160" s="50"/>
      <c r="AD160" s="50"/>
      <c r="AE160" s="50"/>
      <c r="AF160" s="50"/>
      <c r="AG160" s="50"/>
      <c r="AH160" s="50"/>
      <c r="AI160" s="50"/>
      <c r="AJ160" s="50"/>
      <c r="AK160" s="50"/>
      <c r="AL160" s="50"/>
      <c r="AM160" s="50"/>
      <c r="AN160" s="50"/>
      <c r="AO160" s="50"/>
      <c r="AP160" s="49"/>
      <c r="AQ160" s="49"/>
      <c r="AR160" s="49"/>
      <c r="AS160" s="49"/>
      <c r="AT160" s="49"/>
      <c r="AU160" s="49"/>
      <c r="AV160" s="49"/>
      <c r="AW160" s="49"/>
      <c r="AX160" s="49"/>
      <c r="AY160">
        <f>$AY$159</f>
        <v>1</v>
      </c>
    </row>
    <row r="161" spans="1:51" ht="59.25" customHeight="1" x14ac:dyDescent="0.15">
      <c r="A161" s="658"/>
      <c r="B161" s="658"/>
      <c r="C161" s="658" t="s">
        <v>24</v>
      </c>
      <c r="D161" s="658"/>
      <c r="E161" s="658"/>
      <c r="F161" s="658"/>
      <c r="G161" s="658"/>
      <c r="H161" s="658"/>
      <c r="I161" s="658"/>
      <c r="J161" s="659" t="s">
        <v>179</v>
      </c>
      <c r="K161" s="127"/>
      <c r="L161" s="127"/>
      <c r="M161" s="127"/>
      <c r="N161" s="127"/>
      <c r="O161" s="127"/>
      <c r="P161" s="391" t="s">
        <v>25</v>
      </c>
      <c r="Q161" s="391"/>
      <c r="R161" s="391"/>
      <c r="S161" s="391"/>
      <c r="T161" s="391"/>
      <c r="U161" s="391"/>
      <c r="V161" s="391"/>
      <c r="W161" s="391"/>
      <c r="X161" s="391"/>
      <c r="Y161" s="660" t="s">
        <v>178</v>
      </c>
      <c r="Z161" s="661"/>
      <c r="AA161" s="661"/>
      <c r="AB161" s="661"/>
      <c r="AC161" s="659" t="s">
        <v>204</v>
      </c>
      <c r="AD161" s="659"/>
      <c r="AE161" s="659"/>
      <c r="AF161" s="659"/>
      <c r="AG161" s="659"/>
      <c r="AH161" s="660" t="s">
        <v>219</v>
      </c>
      <c r="AI161" s="658"/>
      <c r="AJ161" s="658"/>
      <c r="AK161" s="658"/>
      <c r="AL161" s="658" t="s">
        <v>19</v>
      </c>
      <c r="AM161" s="658"/>
      <c r="AN161" s="658"/>
      <c r="AO161" s="662"/>
      <c r="AP161" s="683" t="s">
        <v>180</v>
      </c>
      <c r="AQ161" s="683"/>
      <c r="AR161" s="683"/>
      <c r="AS161" s="683"/>
      <c r="AT161" s="683"/>
      <c r="AU161" s="683"/>
      <c r="AV161" s="683"/>
      <c r="AW161" s="683"/>
      <c r="AX161" s="683"/>
      <c r="AY161">
        <f>$AY$159</f>
        <v>1</v>
      </c>
    </row>
    <row r="162" spans="1:51" ht="30" customHeight="1" x14ac:dyDescent="0.15">
      <c r="A162" s="669">
        <v>1</v>
      </c>
      <c r="B162" s="669">
        <v>1</v>
      </c>
      <c r="C162" s="670" t="s">
        <v>641</v>
      </c>
      <c r="D162" s="671"/>
      <c r="E162" s="671"/>
      <c r="F162" s="671"/>
      <c r="G162" s="671"/>
      <c r="H162" s="671"/>
      <c r="I162" s="671"/>
      <c r="J162" s="672">
        <v>8000020272108</v>
      </c>
      <c r="K162" s="673"/>
      <c r="L162" s="673"/>
      <c r="M162" s="673"/>
      <c r="N162" s="673"/>
      <c r="O162" s="673"/>
      <c r="P162" s="675" t="s">
        <v>651</v>
      </c>
      <c r="Q162" s="675"/>
      <c r="R162" s="675"/>
      <c r="S162" s="675"/>
      <c r="T162" s="675"/>
      <c r="U162" s="675"/>
      <c r="V162" s="675"/>
      <c r="W162" s="675"/>
      <c r="X162" s="675"/>
      <c r="Y162" s="676">
        <v>38</v>
      </c>
      <c r="Z162" s="677"/>
      <c r="AA162" s="677"/>
      <c r="AB162" s="678"/>
      <c r="AC162" s="679" t="s">
        <v>652</v>
      </c>
      <c r="AD162" s="680"/>
      <c r="AE162" s="680"/>
      <c r="AF162" s="680"/>
      <c r="AG162" s="680"/>
      <c r="AH162" s="663" t="s">
        <v>572</v>
      </c>
      <c r="AI162" s="664"/>
      <c r="AJ162" s="664"/>
      <c r="AK162" s="664"/>
      <c r="AL162" s="665" t="s">
        <v>572</v>
      </c>
      <c r="AM162" s="666"/>
      <c r="AN162" s="666"/>
      <c r="AO162" s="667"/>
      <c r="AP162" s="668" t="s">
        <v>572</v>
      </c>
      <c r="AQ162" s="668"/>
      <c r="AR162" s="668"/>
      <c r="AS162" s="668"/>
      <c r="AT162" s="668"/>
      <c r="AU162" s="668"/>
      <c r="AV162" s="668"/>
      <c r="AW162" s="668"/>
      <c r="AX162" s="668"/>
      <c r="AY162">
        <f>$AY$159</f>
        <v>1</v>
      </c>
    </row>
    <row r="163" spans="1:51" ht="30" customHeight="1" x14ac:dyDescent="0.15">
      <c r="A163" s="669">
        <v>2</v>
      </c>
      <c r="B163" s="669">
        <v>1</v>
      </c>
      <c r="C163" s="670" t="s">
        <v>642</v>
      </c>
      <c r="D163" s="671"/>
      <c r="E163" s="671"/>
      <c r="F163" s="671"/>
      <c r="G163" s="671"/>
      <c r="H163" s="671"/>
      <c r="I163" s="671"/>
      <c r="J163" s="672">
        <v>9000020281000</v>
      </c>
      <c r="K163" s="673"/>
      <c r="L163" s="673"/>
      <c r="M163" s="673"/>
      <c r="N163" s="673"/>
      <c r="O163" s="673"/>
      <c r="P163" s="675" t="s">
        <v>651</v>
      </c>
      <c r="Q163" s="675"/>
      <c r="R163" s="675"/>
      <c r="S163" s="675"/>
      <c r="T163" s="675"/>
      <c r="U163" s="675"/>
      <c r="V163" s="675"/>
      <c r="W163" s="675"/>
      <c r="X163" s="675"/>
      <c r="Y163" s="676">
        <v>30</v>
      </c>
      <c r="Z163" s="677"/>
      <c r="AA163" s="677"/>
      <c r="AB163" s="678"/>
      <c r="AC163" s="679" t="s">
        <v>652</v>
      </c>
      <c r="AD163" s="680"/>
      <c r="AE163" s="680"/>
      <c r="AF163" s="680"/>
      <c r="AG163" s="680"/>
      <c r="AH163" s="663" t="s">
        <v>572</v>
      </c>
      <c r="AI163" s="664"/>
      <c r="AJ163" s="664"/>
      <c r="AK163" s="664"/>
      <c r="AL163" s="665" t="s">
        <v>572</v>
      </c>
      <c r="AM163" s="666"/>
      <c r="AN163" s="666"/>
      <c r="AO163" s="667"/>
      <c r="AP163" s="668" t="s">
        <v>572</v>
      </c>
      <c r="AQ163" s="668"/>
      <c r="AR163" s="668"/>
      <c r="AS163" s="668"/>
      <c r="AT163" s="668"/>
      <c r="AU163" s="668"/>
      <c r="AV163" s="668"/>
      <c r="AW163" s="668"/>
      <c r="AX163" s="668"/>
      <c r="AY163">
        <f>COUNTA($C$163)</f>
        <v>1</v>
      </c>
    </row>
    <row r="164" spans="1:51" ht="30" customHeight="1" x14ac:dyDescent="0.15">
      <c r="A164" s="669">
        <v>3</v>
      </c>
      <c r="B164" s="669">
        <v>1</v>
      </c>
      <c r="C164" s="670" t="s">
        <v>643</v>
      </c>
      <c r="D164" s="671"/>
      <c r="E164" s="671"/>
      <c r="F164" s="671"/>
      <c r="G164" s="671"/>
      <c r="H164" s="671"/>
      <c r="I164" s="671"/>
      <c r="J164" s="672">
        <v>7000020062014</v>
      </c>
      <c r="K164" s="673"/>
      <c r="L164" s="673"/>
      <c r="M164" s="673"/>
      <c r="N164" s="673"/>
      <c r="O164" s="673"/>
      <c r="P164" s="674" t="s">
        <v>651</v>
      </c>
      <c r="Q164" s="675"/>
      <c r="R164" s="675"/>
      <c r="S164" s="675"/>
      <c r="T164" s="675"/>
      <c r="U164" s="675"/>
      <c r="V164" s="675"/>
      <c r="W164" s="675"/>
      <c r="X164" s="675"/>
      <c r="Y164" s="676">
        <v>19</v>
      </c>
      <c r="Z164" s="677"/>
      <c r="AA164" s="677"/>
      <c r="AB164" s="678"/>
      <c r="AC164" s="679" t="s">
        <v>652</v>
      </c>
      <c r="AD164" s="680"/>
      <c r="AE164" s="680"/>
      <c r="AF164" s="680"/>
      <c r="AG164" s="680"/>
      <c r="AH164" s="681" t="s">
        <v>572</v>
      </c>
      <c r="AI164" s="682"/>
      <c r="AJ164" s="682"/>
      <c r="AK164" s="682"/>
      <c r="AL164" s="665" t="s">
        <v>572</v>
      </c>
      <c r="AM164" s="666"/>
      <c r="AN164" s="666"/>
      <c r="AO164" s="667"/>
      <c r="AP164" s="668" t="s">
        <v>572</v>
      </c>
      <c r="AQ164" s="668"/>
      <c r="AR164" s="668"/>
      <c r="AS164" s="668"/>
      <c r="AT164" s="668"/>
      <c r="AU164" s="668"/>
      <c r="AV164" s="668"/>
      <c r="AW164" s="668"/>
      <c r="AX164" s="668"/>
      <c r="AY164">
        <f>COUNTA($C$164)</f>
        <v>1</v>
      </c>
    </row>
    <row r="165" spans="1:51" ht="30" customHeight="1" x14ac:dyDescent="0.15">
      <c r="A165" s="669">
        <v>4</v>
      </c>
      <c r="B165" s="669">
        <v>1</v>
      </c>
      <c r="C165" s="670" t="s">
        <v>644</v>
      </c>
      <c r="D165" s="671"/>
      <c r="E165" s="671"/>
      <c r="F165" s="671"/>
      <c r="G165" s="671"/>
      <c r="H165" s="671"/>
      <c r="I165" s="671"/>
      <c r="J165" s="672">
        <v>5000020402303</v>
      </c>
      <c r="K165" s="673"/>
      <c r="L165" s="673"/>
      <c r="M165" s="673"/>
      <c r="N165" s="673"/>
      <c r="O165" s="673"/>
      <c r="P165" s="674" t="s">
        <v>651</v>
      </c>
      <c r="Q165" s="675"/>
      <c r="R165" s="675"/>
      <c r="S165" s="675"/>
      <c r="T165" s="675"/>
      <c r="U165" s="675"/>
      <c r="V165" s="675"/>
      <c r="W165" s="675"/>
      <c r="X165" s="675"/>
      <c r="Y165" s="676">
        <v>14</v>
      </c>
      <c r="Z165" s="677"/>
      <c r="AA165" s="677"/>
      <c r="AB165" s="678"/>
      <c r="AC165" s="679" t="s">
        <v>652</v>
      </c>
      <c r="AD165" s="680"/>
      <c r="AE165" s="680"/>
      <c r="AF165" s="680"/>
      <c r="AG165" s="680"/>
      <c r="AH165" s="681" t="s">
        <v>572</v>
      </c>
      <c r="AI165" s="682"/>
      <c r="AJ165" s="682"/>
      <c r="AK165" s="682"/>
      <c r="AL165" s="665" t="s">
        <v>572</v>
      </c>
      <c r="AM165" s="666"/>
      <c r="AN165" s="666"/>
      <c r="AO165" s="667"/>
      <c r="AP165" s="668" t="s">
        <v>572</v>
      </c>
      <c r="AQ165" s="668"/>
      <c r="AR165" s="668"/>
      <c r="AS165" s="668"/>
      <c r="AT165" s="668"/>
      <c r="AU165" s="668"/>
      <c r="AV165" s="668"/>
      <c r="AW165" s="668"/>
      <c r="AX165" s="668"/>
      <c r="AY165">
        <f>COUNTA($C$165)</f>
        <v>1</v>
      </c>
    </row>
    <row r="166" spans="1:51" ht="30" customHeight="1" x14ac:dyDescent="0.15">
      <c r="A166" s="669">
        <v>5</v>
      </c>
      <c r="B166" s="669">
        <v>1</v>
      </c>
      <c r="C166" s="670" t="s">
        <v>645</v>
      </c>
      <c r="D166" s="671"/>
      <c r="E166" s="671"/>
      <c r="F166" s="671"/>
      <c r="G166" s="671"/>
      <c r="H166" s="671"/>
      <c r="I166" s="671"/>
      <c r="J166" s="672">
        <v>9000020072044</v>
      </c>
      <c r="K166" s="673"/>
      <c r="L166" s="673"/>
      <c r="M166" s="673"/>
      <c r="N166" s="673"/>
      <c r="O166" s="673"/>
      <c r="P166" s="675" t="s">
        <v>651</v>
      </c>
      <c r="Q166" s="675"/>
      <c r="R166" s="675"/>
      <c r="S166" s="675"/>
      <c r="T166" s="675"/>
      <c r="U166" s="675"/>
      <c r="V166" s="675"/>
      <c r="W166" s="675"/>
      <c r="X166" s="675"/>
      <c r="Y166" s="676">
        <v>13</v>
      </c>
      <c r="Z166" s="677"/>
      <c r="AA166" s="677"/>
      <c r="AB166" s="678"/>
      <c r="AC166" s="679" t="s">
        <v>652</v>
      </c>
      <c r="AD166" s="680"/>
      <c r="AE166" s="680"/>
      <c r="AF166" s="680"/>
      <c r="AG166" s="680"/>
      <c r="AH166" s="681" t="s">
        <v>572</v>
      </c>
      <c r="AI166" s="682"/>
      <c r="AJ166" s="682"/>
      <c r="AK166" s="682"/>
      <c r="AL166" s="665" t="s">
        <v>572</v>
      </c>
      <c r="AM166" s="666"/>
      <c r="AN166" s="666"/>
      <c r="AO166" s="667"/>
      <c r="AP166" s="668" t="s">
        <v>572</v>
      </c>
      <c r="AQ166" s="668"/>
      <c r="AR166" s="668"/>
      <c r="AS166" s="668"/>
      <c r="AT166" s="668"/>
      <c r="AU166" s="668"/>
      <c r="AV166" s="668"/>
      <c r="AW166" s="668"/>
      <c r="AX166" s="668"/>
      <c r="AY166">
        <f>COUNTA($C$166)</f>
        <v>1</v>
      </c>
    </row>
    <row r="167" spans="1:51" ht="30" customHeight="1" x14ac:dyDescent="0.15">
      <c r="A167" s="669">
        <v>6</v>
      </c>
      <c r="B167" s="669">
        <v>1</v>
      </c>
      <c r="C167" s="670" t="s">
        <v>646</v>
      </c>
      <c r="D167" s="671"/>
      <c r="E167" s="671"/>
      <c r="F167" s="671"/>
      <c r="G167" s="671"/>
      <c r="H167" s="671"/>
      <c r="I167" s="671"/>
      <c r="J167" s="672">
        <v>7000020252069</v>
      </c>
      <c r="K167" s="673"/>
      <c r="L167" s="673"/>
      <c r="M167" s="673"/>
      <c r="N167" s="673"/>
      <c r="O167" s="673"/>
      <c r="P167" s="675" t="s">
        <v>651</v>
      </c>
      <c r="Q167" s="675"/>
      <c r="R167" s="675"/>
      <c r="S167" s="675"/>
      <c r="T167" s="675"/>
      <c r="U167" s="675"/>
      <c r="V167" s="675"/>
      <c r="W167" s="675"/>
      <c r="X167" s="675"/>
      <c r="Y167" s="676">
        <v>13</v>
      </c>
      <c r="Z167" s="677"/>
      <c r="AA167" s="677"/>
      <c r="AB167" s="678"/>
      <c r="AC167" s="679" t="s">
        <v>652</v>
      </c>
      <c r="AD167" s="680"/>
      <c r="AE167" s="680"/>
      <c r="AF167" s="680"/>
      <c r="AG167" s="680"/>
      <c r="AH167" s="681" t="s">
        <v>572</v>
      </c>
      <c r="AI167" s="682"/>
      <c r="AJ167" s="682"/>
      <c r="AK167" s="682"/>
      <c r="AL167" s="665" t="s">
        <v>572</v>
      </c>
      <c r="AM167" s="666"/>
      <c r="AN167" s="666"/>
      <c r="AO167" s="667"/>
      <c r="AP167" s="668" t="s">
        <v>572</v>
      </c>
      <c r="AQ167" s="668"/>
      <c r="AR167" s="668"/>
      <c r="AS167" s="668"/>
      <c r="AT167" s="668"/>
      <c r="AU167" s="668"/>
      <c r="AV167" s="668"/>
      <c r="AW167" s="668"/>
      <c r="AX167" s="668"/>
      <c r="AY167">
        <f>COUNTA($C$167)</f>
        <v>1</v>
      </c>
    </row>
    <row r="168" spans="1:51" ht="30" customHeight="1" x14ac:dyDescent="0.15">
      <c r="A168" s="669">
        <v>7</v>
      </c>
      <c r="B168" s="669">
        <v>1</v>
      </c>
      <c r="C168" s="670" t="s">
        <v>647</v>
      </c>
      <c r="D168" s="671"/>
      <c r="E168" s="671"/>
      <c r="F168" s="671"/>
      <c r="G168" s="671"/>
      <c r="H168" s="671"/>
      <c r="I168" s="671"/>
      <c r="J168" s="672">
        <v>1000020282014</v>
      </c>
      <c r="K168" s="673"/>
      <c r="L168" s="673"/>
      <c r="M168" s="673"/>
      <c r="N168" s="673"/>
      <c r="O168" s="673"/>
      <c r="P168" s="675" t="s">
        <v>651</v>
      </c>
      <c r="Q168" s="675"/>
      <c r="R168" s="675"/>
      <c r="S168" s="675"/>
      <c r="T168" s="675"/>
      <c r="U168" s="675"/>
      <c r="V168" s="675"/>
      <c r="W168" s="675"/>
      <c r="X168" s="675"/>
      <c r="Y168" s="676">
        <v>11</v>
      </c>
      <c r="Z168" s="677"/>
      <c r="AA168" s="677"/>
      <c r="AB168" s="678"/>
      <c r="AC168" s="679" t="s">
        <v>652</v>
      </c>
      <c r="AD168" s="680"/>
      <c r="AE168" s="680"/>
      <c r="AF168" s="680"/>
      <c r="AG168" s="680"/>
      <c r="AH168" s="681" t="s">
        <v>572</v>
      </c>
      <c r="AI168" s="682"/>
      <c r="AJ168" s="682"/>
      <c r="AK168" s="682"/>
      <c r="AL168" s="665" t="s">
        <v>572</v>
      </c>
      <c r="AM168" s="666"/>
      <c r="AN168" s="666"/>
      <c r="AO168" s="667"/>
      <c r="AP168" s="668" t="s">
        <v>572</v>
      </c>
      <c r="AQ168" s="668"/>
      <c r="AR168" s="668"/>
      <c r="AS168" s="668"/>
      <c r="AT168" s="668"/>
      <c r="AU168" s="668"/>
      <c r="AV168" s="668"/>
      <c r="AW168" s="668"/>
      <c r="AX168" s="668"/>
      <c r="AY168">
        <f>COUNTA($C$168)</f>
        <v>1</v>
      </c>
    </row>
    <row r="169" spans="1:51" ht="30" customHeight="1" x14ac:dyDescent="0.15">
      <c r="A169" s="669">
        <v>8</v>
      </c>
      <c r="B169" s="669">
        <v>1</v>
      </c>
      <c r="C169" s="670" t="s">
        <v>648</v>
      </c>
      <c r="D169" s="671"/>
      <c r="E169" s="671"/>
      <c r="F169" s="671"/>
      <c r="G169" s="671"/>
      <c r="H169" s="671"/>
      <c r="I169" s="671"/>
      <c r="J169" s="672">
        <v>6000020212016</v>
      </c>
      <c r="K169" s="673"/>
      <c r="L169" s="673"/>
      <c r="M169" s="673"/>
      <c r="N169" s="673"/>
      <c r="O169" s="673"/>
      <c r="P169" s="675" t="s">
        <v>651</v>
      </c>
      <c r="Q169" s="675"/>
      <c r="R169" s="675"/>
      <c r="S169" s="675"/>
      <c r="T169" s="675"/>
      <c r="U169" s="675"/>
      <c r="V169" s="675"/>
      <c r="W169" s="675"/>
      <c r="X169" s="675"/>
      <c r="Y169" s="676">
        <v>11</v>
      </c>
      <c r="Z169" s="677"/>
      <c r="AA169" s="677"/>
      <c r="AB169" s="678"/>
      <c r="AC169" s="679" t="s">
        <v>652</v>
      </c>
      <c r="AD169" s="680"/>
      <c r="AE169" s="680"/>
      <c r="AF169" s="680"/>
      <c r="AG169" s="680"/>
      <c r="AH169" s="681" t="s">
        <v>572</v>
      </c>
      <c r="AI169" s="682"/>
      <c r="AJ169" s="682"/>
      <c r="AK169" s="682"/>
      <c r="AL169" s="665" t="s">
        <v>572</v>
      </c>
      <c r="AM169" s="666"/>
      <c r="AN169" s="666"/>
      <c r="AO169" s="667"/>
      <c r="AP169" s="668" t="s">
        <v>572</v>
      </c>
      <c r="AQ169" s="668"/>
      <c r="AR169" s="668"/>
      <c r="AS169" s="668"/>
      <c r="AT169" s="668"/>
      <c r="AU169" s="668"/>
      <c r="AV169" s="668"/>
      <c r="AW169" s="668"/>
      <c r="AX169" s="668"/>
      <c r="AY169">
        <f>COUNTA($C$169)</f>
        <v>1</v>
      </c>
    </row>
    <row r="170" spans="1:51" ht="30" customHeight="1" x14ac:dyDescent="0.15">
      <c r="A170" s="669">
        <v>9</v>
      </c>
      <c r="B170" s="669">
        <v>1</v>
      </c>
      <c r="C170" s="670" t="s">
        <v>649</v>
      </c>
      <c r="D170" s="671"/>
      <c r="E170" s="671"/>
      <c r="F170" s="671"/>
      <c r="G170" s="671"/>
      <c r="H170" s="671"/>
      <c r="I170" s="671"/>
      <c r="J170" s="672">
        <v>3000020085464</v>
      </c>
      <c r="K170" s="673"/>
      <c r="L170" s="673"/>
      <c r="M170" s="673"/>
      <c r="N170" s="673"/>
      <c r="O170" s="673"/>
      <c r="P170" s="675" t="s">
        <v>651</v>
      </c>
      <c r="Q170" s="675"/>
      <c r="R170" s="675"/>
      <c r="S170" s="675"/>
      <c r="T170" s="675"/>
      <c r="U170" s="675"/>
      <c r="V170" s="675"/>
      <c r="W170" s="675"/>
      <c r="X170" s="675"/>
      <c r="Y170" s="676">
        <v>11</v>
      </c>
      <c r="Z170" s="677"/>
      <c r="AA170" s="677"/>
      <c r="AB170" s="678"/>
      <c r="AC170" s="679" t="s">
        <v>652</v>
      </c>
      <c r="AD170" s="680"/>
      <c r="AE170" s="680"/>
      <c r="AF170" s="680"/>
      <c r="AG170" s="680"/>
      <c r="AH170" s="681" t="s">
        <v>572</v>
      </c>
      <c r="AI170" s="682"/>
      <c r="AJ170" s="682"/>
      <c r="AK170" s="682"/>
      <c r="AL170" s="665" t="s">
        <v>572</v>
      </c>
      <c r="AM170" s="666"/>
      <c r="AN170" s="666"/>
      <c r="AO170" s="667"/>
      <c r="AP170" s="668" t="s">
        <v>572</v>
      </c>
      <c r="AQ170" s="668"/>
      <c r="AR170" s="668"/>
      <c r="AS170" s="668"/>
      <c r="AT170" s="668"/>
      <c r="AU170" s="668"/>
      <c r="AV170" s="668"/>
      <c r="AW170" s="668"/>
      <c r="AX170" s="668"/>
      <c r="AY170">
        <f>COUNTA($C$170)</f>
        <v>1</v>
      </c>
    </row>
    <row r="171" spans="1:51" ht="30" customHeight="1" x14ac:dyDescent="0.15">
      <c r="A171" s="669">
        <v>10</v>
      </c>
      <c r="B171" s="669">
        <v>1</v>
      </c>
      <c r="C171" s="670" t="s">
        <v>650</v>
      </c>
      <c r="D171" s="671"/>
      <c r="E171" s="671"/>
      <c r="F171" s="671"/>
      <c r="G171" s="671"/>
      <c r="H171" s="671"/>
      <c r="I171" s="671"/>
      <c r="J171" s="672">
        <v>5000020151009</v>
      </c>
      <c r="K171" s="673"/>
      <c r="L171" s="673"/>
      <c r="M171" s="673"/>
      <c r="N171" s="673"/>
      <c r="O171" s="673"/>
      <c r="P171" s="675" t="s">
        <v>651</v>
      </c>
      <c r="Q171" s="675"/>
      <c r="R171" s="675"/>
      <c r="S171" s="675"/>
      <c r="T171" s="675"/>
      <c r="U171" s="675"/>
      <c r="V171" s="675"/>
      <c r="W171" s="675"/>
      <c r="X171" s="675"/>
      <c r="Y171" s="676">
        <v>10</v>
      </c>
      <c r="Z171" s="677"/>
      <c r="AA171" s="677"/>
      <c r="AB171" s="678"/>
      <c r="AC171" s="679" t="s">
        <v>652</v>
      </c>
      <c r="AD171" s="680"/>
      <c r="AE171" s="680"/>
      <c r="AF171" s="680"/>
      <c r="AG171" s="680"/>
      <c r="AH171" s="681" t="s">
        <v>572</v>
      </c>
      <c r="AI171" s="682"/>
      <c r="AJ171" s="682"/>
      <c r="AK171" s="682"/>
      <c r="AL171" s="665" t="s">
        <v>572</v>
      </c>
      <c r="AM171" s="666"/>
      <c r="AN171" s="666"/>
      <c r="AO171" s="667"/>
      <c r="AP171" s="668" t="s">
        <v>572</v>
      </c>
      <c r="AQ171" s="668"/>
      <c r="AR171" s="668"/>
      <c r="AS171" s="668"/>
      <c r="AT171" s="668"/>
      <c r="AU171" s="668"/>
      <c r="AV171" s="668"/>
      <c r="AW171" s="668"/>
      <c r="AX171" s="668"/>
      <c r="AY171">
        <f>COUNTA($C$171)</f>
        <v>1</v>
      </c>
    </row>
    <row r="172" spans="1:51" ht="24.75" customHeight="1" x14ac:dyDescent="0.15">
      <c r="A172" s="51"/>
      <c r="B172" s="51"/>
      <c r="C172" s="51"/>
      <c r="D172" s="51"/>
      <c r="E172" s="51"/>
      <c r="F172" s="51"/>
      <c r="G172" s="51"/>
      <c r="H172" s="51"/>
      <c r="I172" s="51"/>
      <c r="J172" s="51"/>
      <c r="K172" s="51"/>
      <c r="L172" s="51"/>
      <c r="M172" s="51"/>
      <c r="N172" s="51"/>
      <c r="O172" s="51"/>
      <c r="P172" s="52"/>
      <c r="Q172" s="52"/>
      <c r="R172" s="52"/>
      <c r="S172" s="52"/>
      <c r="T172" s="52"/>
      <c r="U172" s="52"/>
      <c r="V172" s="52"/>
      <c r="W172" s="52"/>
      <c r="X172" s="52"/>
      <c r="Y172" s="53"/>
      <c r="Z172" s="53"/>
      <c r="AA172" s="53"/>
      <c r="AB172" s="53"/>
      <c r="AC172" s="53"/>
      <c r="AD172" s="53"/>
      <c r="AE172" s="53"/>
      <c r="AF172" s="53"/>
      <c r="AG172" s="53"/>
      <c r="AH172" s="53"/>
      <c r="AI172" s="53"/>
      <c r="AJ172" s="53"/>
      <c r="AK172" s="53"/>
      <c r="AL172" s="53"/>
      <c r="AM172" s="53"/>
      <c r="AN172" s="53"/>
      <c r="AO172" s="53"/>
      <c r="AP172" s="52"/>
      <c r="AQ172" s="52"/>
      <c r="AR172" s="52"/>
      <c r="AS172" s="52"/>
      <c r="AT172" s="52"/>
      <c r="AU172" s="52"/>
      <c r="AV172" s="52"/>
      <c r="AW172" s="52"/>
      <c r="AX172" s="52"/>
      <c r="AY172">
        <f>COUNTA($C$175)</f>
        <v>1</v>
      </c>
    </row>
    <row r="173" spans="1:51" ht="24.75" customHeight="1" x14ac:dyDescent="0.15">
      <c r="A173" s="44"/>
      <c r="B173" s="48" t="s">
        <v>197</v>
      </c>
      <c r="C173" s="44"/>
      <c r="D173" s="44"/>
      <c r="E173" s="44"/>
      <c r="F173" s="44"/>
      <c r="G173" s="44"/>
      <c r="H173" s="44"/>
      <c r="I173" s="44"/>
      <c r="J173" s="44"/>
      <c r="K173" s="44"/>
      <c r="L173" s="44"/>
      <c r="M173" s="44"/>
      <c r="N173" s="44"/>
      <c r="O173" s="44"/>
      <c r="P173" s="49"/>
      <c r="Q173" s="49"/>
      <c r="R173" s="49"/>
      <c r="S173" s="49"/>
      <c r="T173" s="49"/>
      <c r="U173" s="49"/>
      <c r="V173" s="49"/>
      <c r="W173" s="49"/>
      <c r="X173" s="49"/>
      <c r="Y173" s="50"/>
      <c r="Z173" s="50"/>
      <c r="AA173" s="50"/>
      <c r="AB173" s="50"/>
      <c r="AC173" s="50"/>
      <c r="AD173" s="50"/>
      <c r="AE173" s="50"/>
      <c r="AF173" s="50"/>
      <c r="AG173" s="50"/>
      <c r="AH173" s="50"/>
      <c r="AI173" s="50"/>
      <c r="AJ173" s="50"/>
      <c r="AK173" s="50"/>
      <c r="AL173" s="50"/>
      <c r="AM173" s="50"/>
      <c r="AN173" s="50"/>
      <c r="AO173" s="50"/>
      <c r="AP173" s="49"/>
      <c r="AQ173" s="49"/>
      <c r="AR173" s="49"/>
      <c r="AS173" s="49"/>
      <c r="AT173" s="49"/>
      <c r="AU173" s="49"/>
      <c r="AV173" s="49"/>
      <c r="AW173" s="49"/>
      <c r="AX173" s="49"/>
      <c r="AY173">
        <f>$AY$172</f>
        <v>1</v>
      </c>
    </row>
    <row r="174" spans="1:51" ht="59.25" customHeight="1" x14ac:dyDescent="0.15">
      <c r="A174" s="658"/>
      <c r="B174" s="658"/>
      <c r="C174" s="658" t="s">
        <v>24</v>
      </c>
      <c r="D174" s="658"/>
      <c r="E174" s="658"/>
      <c r="F174" s="658"/>
      <c r="G174" s="658"/>
      <c r="H174" s="658"/>
      <c r="I174" s="658"/>
      <c r="J174" s="659" t="s">
        <v>179</v>
      </c>
      <c r="K174" s="127"/>
      <c r="L174" s="127"/>
      <c r="M174" s="127"/>
      <c r="N174" s="127"/>
      <c r="O174" s="127"/>
      <c r="P174" s="391" t="s">
        <v>25</v>
      </c>
      <c r="Q174" s="391"/>
      <c r="R174" s="391"/>
      <c r="S174" s="391"/>
      <c r="T174" s="391"/>
      <c r="U174" s="391"/>
      <c r="V174" s="391"/>
      <c r="W174" s="391"/>
      <c r="X174" s="391"/>
      <c r="Y174" s="660" t="s">
        <v>178</v>
      </c>
      <c r="Z174" s="661"/>
      <c r="AA174" s="661"/>
      <c r="AB174" s="661"/>
      <c r="AC174" s="659" t="s">
        <v>204</v>
      </c>
      <c r="AD174" s="659"/>
      <c r="AE174" s="659"/>
      <c r="AF174" s="659"/>
      <c r="AG174" s="659"/>
      <c r="AH174" s="660" t="s">
        <v>219</v>
      </c>
      <c r="AI174" s="658"/>
      <c r="AJ174" s="658"/>
      <c r="AK174" s="658"/>
      <c r="AL174" s="658" t="s">
        <v>19</v>
      </c>
      <c r="AM174" s="658"/>
      <c r="AN174" s="658"/>
      <c r="AO174" s="662"/>
      <c r="AP174" s="683" t="s">
        <v>180</v>
      </c>
      <c r="AQ174" s="683"/>
      <c r="AR174" s="683"/>
      <c r="AS174" s="683"/>
      <c r="AT174" s="683"/>
      <c r="AU174" s="683"/>
      <c r="AV174" s="683"/>
      <c r="AW174" s="683"/>
      <c r="AX174" s="683"/>
      <c r="AY174">
        <f>$AY$172</f>
        <v>1</v>
      </c>
    </row>
    <row r="175" spans="1:51" ht="42" customHeight="1" x14ac:dyDescent="0.15">
      <c r="A175" s="669">
        <v>1</v>
      </c>
      <c r="B175" s="669">
        <v>1</v>
      </c>
      <c r="C175" s="670" t="s">
        <v>667</v>
      </c>
      <c r="D175" s="671"/>
      <c r="E175" s="671"/>
      <c r="F175" s="671"/>
      <c r="G175" s="671"/>
      <c r="H175" s="671"/>
      <c r="I175" s="671"/>
      <c r="J175" s="672">
        <v>9013301006441</v>
      </c>
      <c r="K175" s="673"/>
      <c r="L175" s="673"/>
      <c r="M175" s="673"/>
      <c r="N175" s="673"/>
      <c r="O175" s="673"/>
      <c r="P175" s="674" t="s">
        <v>668</v>
      </c>
      <c r="Q175" s="675"/>
      <c r="R175" s="675"/>
      <c r="S175" s="675"/>
      <c r="T175" s="675"/>
      <c r="U175" s="675"/>
      <c r="V175" s="675"/>
      <c r="W175" s="675"/>
      <c r="X175" s="675"/>
      <c r="Y175" s="676">
        <v>0.94</v>
      </c>
      <c r="Z175" s="677"/>
      <c r="AA175" s="677"/>
      <c r="AB175" s="678"/>
      <c r="AC175" s="679" t="s">
        <v>227</v>
      </c>
      <c r="AD175" s="680"/>
      <c r="AE175" s="680"/>
      <c r="AF175" s="680"/>
      <c r="AG175" s="680"/>
      <c r="AH175" s="663" t="s">
        <v>669</v>
      </c>
      <c r="AI175" s="664"/>
      <c r="AJ175" s="664"/>
      <c r="AK175" s="664"/>
      <c r="AL175" s="665" t="s">
        <v>669</v>
      </c>
      <c r="AM175" s="666"/>
      <c r="AN175" s="666"/>
      <c r="AO175" s="667"/>
      <c r="AP175" s="668" t="s">
        <v>669</v>
      </c>
      <c r="AQ175" s="668"/>
      <c r="AR175" s="668"/>
      <c r="AS175" s="668"/>
      <c r="AT175" s="668"/>
      <c r="AU175" s="668"/>
      <c r="AV175" s="668"/>
      <c r="AW175" s="668"/>
      <c r="AX175" s="668"/>
      <c r="AY175">
        <f>$AY$172</f>
        <v>1</v>
      </c>
    </row>
    <row r="176" spans="1:51" ht="24.75" customHeight="1" x14ac:dyDescent="0.15">
      <c r="A176" s="51"/>
      <c r="B176" s="51"/>
      <c r="C176" s="51"/>
      <c r="D176" s="51"/>
      <c r="E176" s="51"/>
      <c r="F176" s="51"/>
      <c r="G176" s="51"/>
      <c r="H176" s="51"/>
      <c r="I176" s="51"/>
      <c r="J176" s="51"/>
      <c r="K176" s="51"/>
      <c r="L176" s="51"/>
      <c r="M176" s="51"/>
      <c r="N176" s="51"/>
      <c r="O176" s="51"/>
      <c r="P176" s="52"/>
      <c r="Q176" s="52"/>
      <c r="R176" s="52"/>
      <c r="S176" s="52"/>
      <c r="T176" s="52"/>
      <c r="U176" s="52"/>
      <c r="V176" s="52"/>
      <c r="W176" s="52"/>
      <c r="X176" s="52"/>
      <c r="Y176" s="53"/>
      <c r="Z176" s="53"/>
      <c r="AA176" s="53"/>
      <c r="AB176" s="53"/>
      <c r="AC176" s="53"/>
      <c r="AD176" s="53"/>
      <c r="AE176" s="53"/>
      <c r="AF176" s="53"/>
      <c r="AG176" s="53"/>
      <c r="AH176" s="53"/>
      <c r="AI176" s="53"/>
      <c r="AJ176" s="53"/>
      <c r="AK176" s="53"/>
      <c r="AL176" s="53"/>
      <c r="AM176" s="53"/>
      <c r="AN176" s="53"/>
      <c r="AO176" s="53"/>
      <c r="AP176" s="52"/>
      <c r="AQ176" s="52"/>
      <c r="AR176" s="52"/>
      <c r="AS176" s="52"/>
      <c r="AT176" s="52"/>
      <c r="AU176" s="52"/>
      <c r="AV176" s="52"/>
      <c r="AW176" s="52"/>
      <c r="AX176" s="52"/>
      <c r="AY176">
        <f>COUNTA($C$179)</f>
        <v>1</v>
      </c>
    </row>
    <row r="177" spans="1:51" ht="24.75" customHeight="1" x14ac:dyDescent="0.15">
      <c r="A177" s="44"/>
      <c r="B177" s="48" t="s">
        <v>165</v>
      </c>
      <c r="C177" s="44"/>
      <c r="D177" s="44"/>
      <c r="E177" s="44"/>
      <c r="F177" s="44"/>
      <c r="G177" s="44"/>
      <c r="H177" s="44"/>
      <c r="I177" s="44"/>
      <c r="J177" s="44"/>
      <c r="K177" s="44"/>
      <c r="L177" s="44"/>
      <c r="M177" s="44"/>
      <c r="N177" s="44"/>
      <c r="O177" s="44"/>
      <c r="P177" s="49"/>
      <c r="Q177" s="49"/>
      <c r="R177" s="49"/>
      <c r="S177" s="49"/>
      <c r="T177" s="49"/>
      <c r="U177" s="49"/>
      <c r="V177" s="49"/>
      <c r="W177" s="49"/>
      <c r="X177" s="49"/>
      <c r="Y177" s="50"/>
      <c r="Z177" s="50"/>
      <c r="AA177" s="50"/>
      <c r="AB177" s="50"/>
      <c r="AC177" s="50"/>
      <c r="AD177" s="50"/>
      <c r="AE177" s="50"/>
      <c r="AF177" s="50"/>
      <c r="AG177" s="50"/>
      <c r="AH177" s="50"/>
      <c r="AI177" s="50"/>
      <c r="AJ177" s="50"/>
      <c r="AK177" s="50"/>
      <c r="AL177" s="50"/>
      <c r="AM177" s="50"/>
      <c r="AN177" s="50"/>
      <c r="AO177" s="50"/>
      <c r="AP177" s="49"/>
      <c r="AQ177" s="49"/>
      <c r="AR177" s="49"/>
      <c r="AS177" s="49"/>
      <c r="AT177" s="49"/>
      <c r="AU177" s="49"/>
      <c r="AV177" s="49"/>
      <c r="AW177" s="49"/>
      <c r="AX177" s="49"/>
      <c r="AY177">
        <f>$AY$176</f>
        <v>1</v>
      </c>
    </row>
    <row r="178" spans="1:51" ht="59.25" customHeight="1" x14ac:dyDescent="0.15">
      <c r="A178" s="658"/>
      <c r="B178" s="658"/>
      <c r="C178" s="658" t="s">
        <v>24</v>
      </c>
      <c r="D178" s="658"/>
      <c r="E178" s="658"/>
      <c r="F178" s="658"/>
      <c r="G178" s="658"/>
      <c r="H178" s="658"/>
      <c r="I178" s="658"/>
      <c r="J178" s="659" t="s">
        <v>179</v>
      </c>
      <c r="K178" s="127"/>
      <c r="L178" s="127"/>
      <c r="M178" s="127"/>
      <c r="N178" s="127"/>
      <c r="O178" s="127"/>
      <c r="P178" s="391" t="s">
        <v>25</v>
      </c>
      <c r="Q178" s="391"/>
      <c r="R178" s="391"/>
      <c r="S178" s="391"/>
      <c r="T178" s="391"/>
      <c r="U178" s="391"/>
      <c r="V178" s="391"/>
      <c r="W178" s="391"/>
      <c r="X178" s="391"/>
      <c r="Y178" s="660" t="s">
        <v>178</v>
      </c>
      <c r="Z178" s="661"/>
      <c r="AA178" s="661"/>
      <c r="AB178" s="661"/>
      <c r="AC178" s="659" t="s">
        <v>204</v>
      </c>
      <c r="AD178" s="659"/>
      <c r="AE178" s="659"/>
      <c r="AF178" s="659"/>
      <c r="AG178" s="659"/>
      <c r="AH178" s="660" t="s">
        <v>219</v>
      </c>
      <c r="AI178" s="658"/>
      <c r="AJ178" s="658"/>
      <c r="AK178" s="658"/>
      <c r="AL178" s="658" t="s">
        <v>19</v>
      </c>
      <c r="AM178" s="658"/>
      <c r="AN178" s="658"/>
      <c r="AO178" s="662"/>
      <c r="AP178" s="683" t="s">
        <v>180</v>
      </c>
      <c r="AQ178" s="683"/>
      <c r="AR178" s="683"/>
      <c r="AS178" s="683"/>
      <c r="AT178" s="683"/>
      <c r="AU178" s="683"/>
      <c r="AV178" s="683"/>
      <c r="AW178" s="683"/>
      <c r="AX178" s="683"/>
      <c r="AY178">
        <f>$AY$176</f>
        <v>1</v>
      </c>
    </row>
    <row r="179" spans="1:51" ht="30" customHeight="1" x14ac:dyDescent="0.15">
      <c r="A179" s="669">
        <v>1</v>
      </c>
      <c r="B179" s="669">
        <v>1</v>
      </c>
      <c r="C179" s="671" t="s">
        <v>676</v>
      </c>
      <c r="D179" s="671"/>
      <c r="E179" s="671"/>
      <c r="F179" s="671"/>
      <c r="G179" s="671"/>
      <c r="H179" s="671"/>
      <c r="I179" s="671"/>
      <c r="J179" s="672" t="s">
        <v>572</v>
      </c>
      <c r="K179" s="673"/>
      <c r="L179" s="673"/>
      <c r="M179" s="673"/>
      <c r="N179" s="673"/>
      <c r="O179" s="673"/>
      <c r="P179" s="674" t="s">
        <v>686</v>
      </c>
      <c r="Q179" s="675"/>
      <c r="R179" s="675"/>
      <c r="S179" s="675"/>
      <c r="T179" s="675"/>
      <c r="U179" s="675"/>
      <c r="V179" s="675"/>
      <c r="W179" s="675"/>
      <c r="X179" s="675"/>
      <c r="Y179" s="676">
        <v>0.4</v>
      </c>
      <c r="Z179" s="677"/>
      <c r="AA179" s="677"/>
      <c r="AB179" s="678"/>
      <c r="AC179" s="679" t="s">
        <v>72</v>
      </c>
      <c r="AD179" s="680"/>
      <c r="AE179" s="680"/>
      <c r="AF179" s="680"/>
      <c r="AG179" s="680"/>
      <c r="AH179" s="663" t="s">
        <v>669</v>
      </c>
      <c r="AI179" s="664"/>
      <c r="AJ179" s="664"/>
      <c r="AK179" s="664"/>
      <c r="AL179" s="665" t="s">
        <v>669</v>
      </c>
      <c r="AM179" s="666"/>
      <c r="AN179" s="666"/>
      <c r="AO179" s="667"/>
      <c r="AP179" s="668" t="s">
        <v>669</v>
      </c>
      <c r="AQ179" s="668"/>
      <c r="AR179" s="668"/>
      <c r="AS179" s="668"/>
      <c r="AT179" s="668"/>
      <c r="AU179" s="668"/>
      <c r="AV179" s="668"/>
      <c r="AW179" s="668"/>
      <c r="AX179" s="668"/>
      <c r="AY179">
        <f>$AY$176</f>
        <v>1</v>
      </c>
    </row>
    <row r="180" spans="1:51" ht="30" customHeight="1" x14ac:dyDescent="0.15">
      <c r="A180" s="669">
        <v>2</v>
      </c>
      <c r="B180" s="669">
        <v>1</v>
      </c>
      <c r="C180" s="671" t="s">
        <v>677</v>
      </c>
      <c r="D180" s="671"/>
      <c r="E180" s="671"/>
      <c r="F180" s="671"/>
      <c r="G180" s="671"/>
      <c r="H180" s="671"/>
      <c r="I180" s="671"/>
      <c r="J180" s="672" t="s">
        <v>572</v>
      </c>
      <c r="K180" s="673"/>
      <c r="L180" s="673"/>
      <c r="M180" s="673"/>
      <c r="N180" s="673"/>
      <c r="O180" s="673"/>
      <c r="P180" s="674" t="s">
        <v>686</v>
      </c>
      <c r="Q180" s="675"/>
      <c r="R180" s="675"/>
      <c r="S180" s="675"/>
      <c r="T180" s="675"/>
      <c r="U180" s="675"/>
      <c r="V180" s="675"/>
      <c r="W180" s="675"/>
      <c r="X180" s="675"/>
      <c r="Y180" s="676">
        <v>0.3</v>
      </c>
      <c r="Z180" s="677"/>
      <c r="AA180" s="677"/>
      <c r="AB180" s="678"/>
      <c r="AC180" s="679" t="s">
        <v>72</v>
      </c>
      <c r="AD180" s="680"/>
      <c r="AE180" s="680"/>
      <c r="AF180" s="680"/>
      <c r="AG180" s="680"/>
      <c r="AH180" s="663" t="s">
        <v>669</v>
      </c>
      <c r="AI180" s="664"/>
      <c r="AJ180" s="664"/>
      <c r="AK180" s="664"/>
      <c r="AL180" s="665" t="s">
        <v>669</v>
      </c>
      <c r="AM180" s="666"/>
      <c r="AN180" s="666"/>
      <c r="AO180" s="667"/>
      <c r="AP180" s="668" t="s">
        <v>669</v>
      </c>
      <c r="AQ180" s="668"/>
      <c r="AR180" s="668"/>
      <c r="AS180" s="668"/>
      <c r="AT180" s="668"/>
      <c r="AU180" s="668"/>
      <c r="AV180" s="668"/>
      <c r="AW180" s="668"/>
      <c r="AX180" s="668"/>
      <c r="AY180">
        <f>COUNTA($C$180)</f>
        <v>1</v>
      </c>
    </row>
    <row r="181" spans="1:51" ht="30" customHeight="1" x14ac:dyDescent="0.15">
      <c r="A181" s="669">
        <v>3</v>
      </c>
      <c r="B181" s="669">
        <v>1</v>
      </c>
      <c r="C181" s="670" t="s">
        <v>678</v>
      </c>
      <c r="D181" s="671"/>
      <c r="E181" s="671"/>
      <c r="F181" s="671"/>
      <c r="G181" s="671"/>
      <c r="H181" s="671"/>
      <c r="I181" s="671"/>
      <c r="J181" s="672" t="s">
        <v>572</v>
      </c>
      <c r="K181" s="673"/>
      <c r="L181" s="673"/>
      <c r="M181" s="673"/>
      <c r="N181" s="673"/>
      <c r="O181" s="673"/>
      <c r="P181" s="674" t="s">
        <v>686</v>
      </c>
      <c r="Q181" s="675"/>
      <c r="R181" s="675"/>
      <c r="S181" s="675"/>
      <c r="T181" s="675"/>
      <c r="U181" s="675"/>
      <c r="V181" s="675"/>
      <c r="W181" s="675"/>
      <c r="X181" s="675"/>
      <c r="Y181" s="676">
        <v>0.2</v>
      </c>
      <c r="Z181" s="677"/>
      <c r="AA181" s="677"/>
      <c r="AB181" s="678"/>
      <c r="AC181" s="679" t="s">
        <v>72</v>
      </c>
      <c r="AD181" s="680"/>
      <c r="AE181" s="680"/>
      <c r="AF181" s="680"/>
      <c r="AG181" s="680"/>
      <c r="AH181" s="663" t="s">
        <v>669</v>
      </c>
      <c r="AI181" s="664"/>
      <c r="AJ181" s="664"/>
      <c r="AK181" s="664"/>
      <c r="AL181" s="665" t="s">
        <v>669</v>
      </c>
      <c r="AM181" s="666"/>
      <c r="AN181" s="666"/>
      <c r="AO181" s="667"/>
      <c r="AP181" s="668" t="s">
        <v>669</v>
      </c>
      <c r="AQ181" s="668"/>
      <c r="AR181" s="668"/>
      <c r="AS181" s="668"/>
      <c r="AT181" s="668"/>
      <c r="AU181" s="668"/>
      <c r="AV181" s="668"/>
      <c r="AW181" s="668"/>
      <c r="AX181" s="668"/>
      <c r="AY181">
        <f>COUNTA($C$181)</f>
        <v>1</v>
      </c>
    </row>
    <row r="182" spans="1:51" ht="30" customHeight="1" x14ac:dyDescent="0.15">
      <c r="A182" s="669">
        <v>4</v>
      </c>
      <c r="B182" s="669">
        <v>1</v>
      </c>
      <c r="C182" s="670" t="s">
        <v>679</v>
      </c>
      <c r="D182" s="671"/>
      <c r="E182" s="671"/>
      <c r="F182" s="671"/>
      <c r="G182" s="671"/>
      <c r="H182" s="671"/>
      <c r="I182" s="671"/>
      <c r="J182" s="672" t="s">
        <v>572</v>
      </c>
      <c r="K182" s="673"/>
      <c r="L182" s="673"/>
      <c r="M182" s="673"/>
      <c r="N182" s="673"/>
      <c r="O182" s="673"/>
      <c r="P182" s="674" t="s">
        <v>686</v>
      </c>
      <c r="Q182" s="675"/>
      <c r="R182" s="675"/>
      <c r="S182" s="675"/>
      <c r="T182" s="675"/>
      <c r="U182" s="675"/>
      <c r="V182" s="675"/>
      <c r="W182" s="675"/>
      <c r="X182" s="675"/>
      <c r="Y182" s="676">
        <v>0.2</v>
      </c>
      <c r="Z182" s="677"/>
      <c r="AA182" s="677"/>
      <c r="AB182" s="678"/>
      <c r="AC182" s="679" t="s">
        <v>72</v>
      </c>
      <c r="AD182" s="680"/>
      <c r="AE182" s="680"/>
      <c r="AF182" s="680"/>
      <c r="AG182" s="680"/>
      <c r="AH182" s="663" t="s">
        <v>669</v>
      </c>
      <c r="AI182" s="664"/>
      <c r="AJ182" s="664"/>
      <c r="AK182" s="664"/>
      <c r="AL182" s="665" t="s">
        <v>669</v>
      </c>
      <c r="AM182" s="666"/>
      <c r="AN182" s="666"/>
      <c r="AO182" s="667"/>
      <c r="AP182" s="668" t="s">
        <v>669</v>
      </c>
      <c r="AQ182" s="668"/>
      <c r="AR182" s="668"/>
      <c r="AS182" s="668"/>
      <c r="AT182" s="668"/>
      <c r="AU182" s="668"/>
      <c r="AV182" s="668"/>
      <c r="AW182" s="668"/>
      <c r="AX182" s="668"/>
      <c r="AY182">
        <f>COUNTA($C$182)</f>
        <v>1</v>
      </c>
    </row>
    <row r="183" spans="1:51" ht="30" customHeight="1" x14ac:dyDescent="0.15">
      <c r="A183" s="669">
        <v>5</v>
      </c>
      <c r="B183" s="669">
        <v>1</v>
      </c>
      <c r="C183" s="671" t="s">
        <v>680</v>
      </c>
      <c r="D183" s="671"/>
      <c r="E183" s="671"/>
      <c r="F183" s="671"/>
      <c r="G183" s="671"/>
      <c r="H183" s="671"/>
      <c r="I183" s="671"/>
      <c r="J183" s="672" t="s">
        <v>572</v>
      </c>
      <c r="K183" s="673"/>
      <c r="L183" s="673"/>
      <c r="M183" s="673"/>
      <c r="N183" s="673"/>
      <c r="O183" s="673"/>
      <c r="P183" s="674" t="s">
        <v>686</v>
      </c>
      <c r="Q183" s="675"/>
      <c r="R183" s="675"/>
      <c r="S183" s="675"/>
      <c r="T183" s="675"/>
      <c r="U183" s="675"/>
      <c r="V183" s="675"/>
      <c r="W183" s="675"/>
      <c r="X183" s="675"/>
      <c r="Y183" s="676">
        <v>0.2</v>
      </c>
      <c r="Z183" s="677"/>
      <c r="AA183" s="677"/>
      <c r="AB183" s="678"/>
      <c r="AC183" s="679" t="s">
        <v>72</v>
      </c>
      <c r="AD183" s="680"/>
      <c r="AE183" s="680"/>
      <c r="AF183" s="680"/>
      <c r="AG183" s="680"/>
      <c r="AH183" s="663" t="s">
        <v>669</v>
      </c>
      <c r="AI183" s="664"/>
      <c r="AJ183" s="664"/>
      <c r="AK183" s="664"/>
      <c r="AL183" s="665" t="s">
        <v>669</v>
      </c>
      <c r="AM183" s="666"/>
      <c r="AN183" s="666"/>
      <c r="AO183" s="667"/>
      <c r="AP183" s="668" t="s">
        <v>669</v>
      </c>
      <c r="AQ183" s="668"/>
      <c r="AR183" s="668"/>
      <c r="AS183" s="668"/>
      <c r="AT183" s="668"/>
      <c r="AU183" s="668"/>
      <c r="AV183" s="668"/>
      <c r="AW183" s="668"/>
      <c r="AX183" s="668"/>
      <c r="AY183">
        <f>COUNTA($C$183)</f>
        <v>1</v>
      </c>
    </row>
    <row r="184" spans="1:51" ht="30" customHeight="1" x14ac:dyDescent="0.15">
      <c r="A184" s="669">
        <v>6</v>
      </c>
      <c r="B184" s="669">
        <v>1</v>
      </c>
      <c r="C184" s="671" t="s">
        <v>681</v>
      </c>
      <c r="D184" s="671"/>
      <c r="E184" s="671"/>
      <c r="F184" s="671"/>
      <c r="G184" s="671"/>
      <c r="H184" s="671"/>
      <c r="I184" s="671"/>
      <c r="J184" s="672" t="s">
        <v>572</v>
      </c>
      <c r="K184" s="673"/>
      <c r="L184" s="673"/>
      <c r="M184" s="673"/>
      <c r="N184" s="673"/>
      <c r="O184" s="673"/>
      <c r="P184" s="674" t="s">
        <v>686</v>
      </c>
      <c r="Q184" s="675"/>
      <c r="R184" s="675"/>
      <c r="S184" s="675"/>
      <c r="T184" s="675"/>
      <c r="U184" s="675"/>
      <c r="V184" s="675"/>
      <c r="W184" s="675"/>
      <c r="X184" s="675"/>
      <c r="Y184" s="676">
        <v>0.2</v>
      </c>
      <c r="Z184" s="677"/>
      <c r="AA184" s="677"/>
      <c r="AB184" s="678"/>
      <c r="AC184" s="679" t="s">
        <v>72</v>
      </c>
      <c r="AD184" s="680"/>
      <c r="AE184" s="680"/>
      <c r="AF184" s="680"/>
      <c r="AG184" s="680"/>
      <c r="AH184" s="663" t="s">
        <v>669</v>
      </c>
      <c r="AI184" s="664"/>
      <c r="AJ184" s="664"/>
      <c r="AK184" s="664"/>
      <c r="AL184" s="665" t="s">
        <v>669</v>
      </c>
      <c r="AM184" s="666"/>
      <c r="AN184" s="666"/>
      <c r="AO184" s="667"/>
      <c r="AP184" s="668" t="s">
        <v>669</v>
      </c>
      <c r="AQ184" s="668"/>
      <c r="AR184" s="668"/>
      <c r="AS184" s="668"/>
      <c r="AT184" s="668"/>
      <c r="AU184" s="668"/>
      <c r="AV184" s="668"/>
      <c r="AW184" s="668"/>
      <c r="AX184" s="668"/>
      <c r="AY184">
        <f>COUNTA($C$184)</f>
        <v>1</v>
      </c>
    </row>
    <row r="185" spans="1:51" ht="30" customHeight="1" x14ac:dyDescent="0.15">
      <c r="A185" s="669">
        <v>7</v>
      </c>
      <c r="B185" s="669">
        <v>1</v>
      </c>
      <c r="C185" s="671" t="s">
        <v>682</v>
      </c>
      <c r="D185" s="671"/>
      <c r="E185" s="671"/>
      <c r="F185" s="671"/>
      <c r="G185" s="671"/>
      <c r="H185" s="671"/>
      <c r="I185" s="671"/>
      <c r="J185" s="672" t="s">
        <v>572</v>
      </c>
      <c r="K185" s="673"/>
      <c r="L185" s="673"/>
      <c r="M185" s="673"/>
      <c r="N185" s="673"/>
      <c r="O185" s="673"/>
      <c r="P185" s="674" t="s">
        <v>686</v>
      </c>
      <c r="Q185" s="675"/>
      <c r="R185" s="675"/>
      <c r="S185" s="675"/>
      <c r="T185" s="675"/>
      <c r="U185" s="675"/>
      <c r="V185" s="675"/>
      <c r="W185" s="675"/>
      <c r="X185" s="675"/>
      <c r="Y185" s="676">
        <v>0.1</v>
      </c>
      <c r="Z185" s="677"/>
      <c r="AA185" s="677"/>
      <c r="AB185" s="678"/>
      <c r="AC185" s="679" t="s">
        <v>72</v>
      </c>
      <c r="AD185" s="680"/>
      <c r="AE185" s="680"/>
      <c r="AF185" s="680"/>
      <c r="AG185" s="680"/>
      <c r="AH185" s="663" t="s">
        <v>669</v>
      </c>
      <c r="AI185" s="664"/>
      <c r="AJ185" s="664"/>
      <c r="AK185" s="664"/>
      <c r="AL185" s="665" t="s">
        <v>669</v>
      </c>
      <c r="AM185" s="666"/>
      <c r="AN185" s="666"/>
      <c r="AO185" s="667"/>
      <c r="AP185" s="668" t="s">
        <v>669</v>
      </c>
      <c r="AQ185" s="668"/>
      <c r="AR185" s="668"/>
      <c r="AS185" s="668"/>
      <c r="AT185" s="668"/>
      <c r="AU185" s="668"/>
      <c r="AV185" s="668"/>
      <c r="AW185" s="668"/>
      <c r="AX185" s="668"/>
      <c r="AY185">
        <f>COUNTA($C$185)</f>
        <v>1</v>
      </c>
    </row>
    <row r="186" spans="1:51" ht="30" customHeight="1" x14ac:dyDescent="0.15">
      <c r="A186" s="669">
        <v>8</v>
      </c>
      <c r="B186" s="669">
        <v>1</v>
      </c>
      <c r="C186" s="671" t="s">
        <v>683</v>
      </c>
      <c r="D186" s="671"/>
      <c r="E186" s="671"/>
      <c r="F186" s="671"/>
      <c r="G186" s="671"/>
      <c r="H186" s="671"/>
      <c r="I186" s="671"/>
      <c r="J186" s="672" t="s">
        <v>572</v>
      </c>
      <c r="K186" s="673"/>
      <c r="L186" s="673"/>
      <c r="M186" s="673"/>
      <c r="N186" s="673"/>
      <c r="O186" s="673"/>
      <c r="P186" s="674" t="s">
        <v>686</v>
      </c>
      <c r="Q186" s="675"/>
      <c r="R186" s="675"/>
      <c r="S186" s="675"/>
      <c r="T186" s="675"/>
      <c r="U186" s="675"/>
      <c r="V186" s="675"/>
      <c r="W186" s="675"/>
      <c r="X186" s="675"/>
      <c r="Y186" s="676">
        <v>0.1</v>
      </c>
      <c r="Z186" s="677"/>
      <c r="AA186" s="677"/>
      <c r="AB186" s="678"/>
      <c r="AC186" s="679" t="s">
        <v>72</v>
      </c>
      <c r="AD186" s="680"/>
      <c r="AE186" s="680"/>
      <c r="AF186" s="680"/>
      <c r="AG186" s="680"/>
      <c r="AH186" s="663" t="s">
        <v>669</v>
      </c>
      <c r="AI186" s="664"/>
      <c r="AJ186" s="664"/>
      <c r="AK186" s="664"/>
      <c r="AL186" s="665" t="s">
        <v>669</v>
      </c>
      <c r="AM186" s="666"/>
      <c r="AN186" s="666"/>
      <c r="AO186" s="667"/>
      <c r="AP186" s="668" t="s">
        <v>669</v>
      </c>
      <c r="AQ186" s="668"/>
      <c r="AR186" s="668"/>
      <c r="AS186" s="668"/>
      <c r="AT186" s="668"/>
      <c r="AU186" s="668"/>
      <c r="AV186" s="668"/>
      <c r="AW186" s="668"/>
      <c r="AX186" s="668"/>
      <c r="AY186">
        <f>COUNTA($C$186)</f>
        <v>1</v>
      </c>
    </row>
    <row r="187" spans="1:51" ht="30" customHeight="1" x14ac:dyDescent="0.15">
      <c r="A187" s="669">
        <v>9</v>
      </c>
      <c r="B187" s="669">
        <v>1</v>
      </c>
      <c r="C187" s="671" t="s">
        <v>684</v>
      </c>
      <c r="D187" s="671"/>
      <c r="E187" s="671"/>
      <c r="F187" s="671"/>
      <c r="G187" s="671"/>
      <c r="H187" s="671"/>
      <c r="I187" s="671"/>
      <c r="J187" s="672" t="s">
        <v>572</v>
      </c>
      <c r="K187" s="673"/>
      <c r="L187" s="673"/>
      <c r="M187" s="673"/>
      <c r="N187" s="673"/>
      <c r="O187" s="673"/>
      <c r="P187" s="674" t="s">
        <v>686</v>
      </c>
      <c r="Q187" s="675"/>
      <c r="R187" s="675"/>
      <c r="S187" s="675"/>
      <c r="T187" s="675"/>
      <c r="U187" s="675"/>
      <c r="V187" s="675"/>
      <c r="W187" s="675"/>
      <c r="X187" s="675"/>
      <c r="Y187" s="676">
        <v>0.1</v>
      </c>
      <c r="Z187" s="677"/>
      <c r="AA187" s="677"/>
      <c r="AB187" s="678"/>
      <c r="AC187" s="679" t="s">
        <v>72</v>
      </c>
      <c r="AD187" s="680"/>
      <c r="AE187" s="680"/>
      <c r="AF187" s="680"/>
      <c r="AG187" s="680"/>
      <c r="AH187" s="663" t="s">
        <v>669</v>
      </c>
      <c r="AI187" s="664"/>
      <c r="AJ187" s="664"/>
      <c r="AK187" s="664"/>
      <c r="AL187" s="665" t="s">
        <v>669</v>
      </c>
      <c r="AM187" s="666"/>
      <c r="AN187" s="666"/>
      <c r="AO187" s="667"/>
      <c r="AP187" s="668" t="s">
        <v>669</v>
      </c>
      <c r="AQ187" s="668"/>
      <c r="AR187" s="668"/>
      <c r="AS187" s="668"/>
      <c r="AT187" s="668"/>
      <c r="AU187" s="668"/>
      <c r="AV187" s="668"/>
      <c r="AW187" s="668"/>
      <c r="AX187" s="668"/>
      <c r="AY187">
        <f>COUNTA($C$187)</f>
        <v>1</v>
      </c>
    </row>
    <row r="188" spans="1:51" ht="30" customHeight="1" x14ac:dyDescent="0.15">
      <c r="A188" s="669">
        <v>10</v>
      </c>
      <c r="B188" s="669">
        <v>1</v>
      </c>
      <c r="C188" s="671" t="s">
        <v>685</v>
      </c>
      <c r="D188" s="671"/>
      <c r="E188" s="671"/>
      <c r="F188" s="671"/>
      <c r="G188" s="671"/>
      <c r="H188" s="671"/>
      <c r="I188" s="671"/>
      <c r="J188" s="672" t="s">
        <v>572</v>
      </c>
      <c r="K188" s="673"/>
      <c r="L188" s="673"/>
      <c r="M188" s="673"/>
      <c r="N188" s="673"/>
      <c r="O188" s="673"/>
      <c r="P188" s="674" t="s">
        <v>686</v>
      </c>
      <c r="Q188" s="675"/>
      <c r="R188" s="675"/>
      <c r="S188" s="675"/>
      <c r="T188" s="675"/>
      <c r="U188" s="675"/>
      <c r="V188" s="675"/>
      <c r="W188" s="675"/>
      <c r="X188" s="675"/>
      <c r="Y188" s="676">
        <v>0.1</v>
      </c>
      <c r="Z188" s="677"/>
      <c r="AA188" s="677"/>
      <c r="AB188" s="678"/>
      <c r="AC188" s="679" t="s">
        <v>72</v>
      </c>
      <c r="AD188" s="680"/>
      <c r="AE188" s="680"/>
      <c r="AF188" s="680"/>
      <c r="AG188" s="680"/>
      <c r="AH188" s="663" t="s">
        <v>669</v>
      </c>
      <c r="AI188" s="664"/>
      <c r="AJ188" s="664"/>
      <c r="AK188" s="664"/>
      <c r="AL188" s="665" t="s">
        <v>669</v>
      </c>
      <c r="AM188" s="666"/>
      <c r="AN188" s="666"/>
      <c r="AO188" s="667"/>
      <c r="AP188" s="668" t="s">
        <v>669</v>
      </c>
      <c r="AQ188" s="668"/>
      <c r="AR188" s="668"/>
      <c r="AS188" s="668"/>
      <c r="AT188" s="668"/>
      <c r="AU188" s="668"/>
      <c r="AV188" s="668"/>
      <c r="AW188" s="668"/>
      <c r="AX188" s="668"/>
      <c r="AY188">
        <f>COUNTA($C$188)</f>
        <v>1</v>
      </c>
    </row>
  </sheetData>
  <sheetProtection formatRows="0"/>
  <dataConsolidate link="1"/>
  <mergeCells count="925">
    <mergeCell ref="E118:F118"/>
    <mergeCell ref="G118:I118"/>
    <mergeCell ref="J118:K118"/>
    <mergeCell ref="Q118:R118"/>
    <mergeCell ref="S118:U118"/>
    <mergeCell ref="V118:W118"/>
    <mergeCell ref="AC118:AD118"/>
    <mergeCell ref="AE118:AG118"/>
    <mergeCell ref="AH118:AI118"/>
    <mergeCell ref="AQ118:AS118"/>
    <mergeCell ref="E116:G116"/>
    <mergeCell ref="I116:J116"/>
    <mergeCell ref="L116:M116"/>
    <mergeCell ref="O116:P116"/>
    <mergeCell ref="Q116:S116"/>
    <mergeCell ref="U116:V116"/>
    <mergeCell ref="X116:Y116"/>
    <mergeCell ref="AR116:AS116"/>
    <mergeCell ref="AU116:AV116"/>
    <mergeCell ref="AM65:AP65"/>
    <mergeCell ref="AQ65:AT65"/>
    <mergeCell ref="AU65:AX65"/>
    <mergeCell ref="Y66:AA66"/>
    <mergeCell ref="AB66:AD66"/>
    <mergeCell ref="AE66:AH66"/>
    <mergeCell ref="AI66:AL66"/>
    <mergeCell ref="AM66:AP66"/>
    <mergeCell ref="AQ66:AT66"/>
    <mergeCell ref="AU66:AX66"/>
    <mergeCell ref="G65:O67"/>
    <mergeCell ref="AM67:AP67"/>
    <mergeCell ref="AQ67:AT67"/>
    <mergeCell ref="AU67:AX67"/>
    <mergeCell ref="A68:F69"/>
    <mergeCell ref="G68:AX69"/>
    <mergeCell ref="AM60:AP60"/>
    <mergeCell ref="AQ60:AT60"/>
    <mergeCell ref="AU60:AX60"/>
    <mergeCell ref="A61:F62"/>
    <mergeCell ref="G61:AX62"/>
    <mergeCell ref="AE56:AH57"/>
    <mergeCell ref="AI56:AL57"/>
    <mergeCell ref="AM56:AP57"/>
    <mergeCell ref="AQ56:AT56"/>
    <mergeCell ref="P65:X67"/>
    <mergeCell ref="Y44:AA44"/>
    <mergeCell ref="AB44:AD44"/>
    <mergeCell ref="AE44:AH44"/>
    <mergeCell ref="AI44:AL44"/>
    <mergeCell ref="AL188:AO188"/>
    <mergeCell ref="AP188:AX188"/>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AC185:AG185"/>
    <mergeCell ref="AH185:AK185"/>
    <mergeCell ref="AL185:AO185"/>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P181:AX181"/>
    <mergeCell ref="A182:B182"/>
    <mergeCell ref="C182:I182"/>
    <mergeCell ref="J182:O182"/>
    <mergeCell ref="P182:X182"/>
    <mergeCell ref="Y182:AB182"/>
    <mergeCell ref="AC182:AG182"/>
    <mergeCell ref="AH182:AK182"/>
    <mergeCell ref="AL182:AO182"/>
    <mergeCell ref="AP182:AX182"/>
    <mergeCell ref="AL180:AO180"/>
    <mergeCell ref="AP180:AX180"/>
    <mergeCell ref="A181:B181"/>
    <mergeCell ref="C181:I181"/>
    <mergeCell ref="J181:O181"/>
    <mergeCell ref="P181:X181"/>
    <mergeCell ref="Y181:AB181"/>
    <mergeCell ref="AC181:AG181"/>
    <mergeCell ref="AH181:AK181"/>
    <mergeCell ref="AL181:AO181"/>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178:B178"/>
    <mergeCell ref="C178:I178"/>
    <mergeCell ref="J178:O178"/>
    <mergeCell ref="P178:X178"/>
    <mergeCell ref="Y178:AB178"/>
    <mergeCell ref="AC178:AG178"/>
    <mergeCell ref="AH178:AK178"/>
    <mergeCell ref="AL178:AO178"/>
    <mergeCell ref="AP178:AX178"/>
    <mergeCell ref="AL175:AO175"/>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P170:AX170"/>
    <mergeCell ref="A171:B171"/>
    <mergeCell ref="C171:I171"/>
    <mergeCell ref="J171:O171"/>
    <mergeCell ref="P171:X171"/>
    <mergeCell ref="Y171:AB171"/>
    <mergeCell ref="AC171:AG171"/>
    <mergeCell ref="AH171:AK171"/>
    <mergeCell ref="AL171:AO171"/>
    <mergeCell ref="AP171:AX171"/>
    <mergeCell ref="AL169:AO169"/>
    <mergeCell ref="AP169:AX169"/>
    <mergeCell ref="A170:B170"/>
    <mergeCell ref="C170:I170"/>
    <mergeCell ref="J170:O170"/>
    <mergeCell ref="P170:X170"/>
    <mergeCell ref="Y170:AB170"/>
    <mergeCell ref="AC170:AG170"/>
    <mergeCell ref="AH170:AK170"/>
    <mergeCell ref="AL170:AO170"/>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AL165:AO165"/>
    <mergeCell ref="AP165:AX165"/>
    <mergeCell ref="A166:B166"/>
    <mergeCell ref="C166:I166"/>
    <mergeCell ref="J166:O166"/>
    <mergeCell ref="P166:X166"/>
    <mergeCell ref="Y166:AB166"/>
    <mergeCell ref="AC166:AG166"/>
    <mergeCell ref="AH166:AK166"/>
    <mergeCell ref="AL166:AO166"/>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P162:AX162"/>
    <mergeCell ref="A163:B163"/>
    <mergeCell ref="C163:I163"/>
    <mergeCell ref="J163:O163"/>
    <mergeCell ref="P163:X163"/>
    <mergeCell ref="Y163:AB163"/>
    <mergeCell ref="AC163:AG163"/>
    <mergeCell ref="AH163:AK163"/>
    <mergeCell ref="AL163:AO163"/>
    <mergeCell ref="AP163:AX163"/>
    <mergeCell ref="AL161:AO161"/>
    <mergeCell ref="AP161:AX161"/>
    <mergeCell ref="A162:B162"/>
    <mergeCell ref="C162:I162"/>
    <mergeCell ref="J162:O162"/>
    <mergeCell ref="P162:X162"/>
    <mergeCell ref="Y162:AB162"/>
    <mergeCell ref="AC162:AG162"/>
    <mergeCell ref="AH162:AK162"/>
    <mergeCell ref="AL162:AO162"/>
    <mergeCell ref="A161:B161"/>
    <mergeCell ref="C161:I161"/>
    <mergeCell ref="J161:O161"/>
    <mergeCell ref="P161:X161"/>
    <mergeCell ref="Y161:AB161"/>
    <mergeCell ref="AC161:AG161"/>
    <mergeCell ref="AH161:AK161"/>
    <mergeCell ref="AH158:AK158"/>
    <mergeCell ref="AL158:AO158"/>
    <mergeCell ref="AP158:AX158"/>
    <mergeCell ref="A158:B158"/>
    <mergeCell ref="C158:I158"/>
    <mergeCell ref="J158:O158"/>
    <mergeCell ref="P158:X158"/>
    <mergeCell ref="Y158:AB158"/>
    <mergeCell ref="AC158:AG158"/>
    <mergeCell ref="AP156:AX156"/>
    <mergeCell ref="A157:B157"/>
    <mergeCell ref="C157:I157"/>
    <mergeCell ref="J157:O157"/>
    <mergeCell ref="P157:X157"/>
    <mergeCell ref="Y157:AB157"/>
    <mergeCell ref="AC157:AG157"/>
    <mergeCell ref="AH157:AK157"/>
    <mergeCell ref="AL157:AO157"/>
    <mergeCell ref="AP157:AX157"/>
    <mergeCell ref="AL155:AO155"/>
    <mergeCell ref="AP155:AX155"/>
    <mergeCell ref="A156:B156"/>
    <mergeCell ref="C156:I156"/>
    <mergeCell ref="J156:O156"/>
    <mergeCell ref="P156:X156"/>
    <mergeCell ref="Y156:AB156"/>
    <mergeCell ref="AC156:AG156"/>
    <mergeCell ref="AH156:AK156"/>
    <mergeCell ref="AL156:AO156"/>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2:AX152"/>
    <mergeCell ref="A153:B153"/>
    <mergeCell ref="C153:I153"/>
    <mergeCell ref="J153:O153"/>
    <mergeCell ref="P153:X153"/>
    <mergeCell ref="Y153:AB153"/>
    <mergeCell ref="AC153:AG153"/>
    <mergeCell ref="AH153:AK153"/>
    <mergeCell ref="AL153:AO153"/>
    <mergeCell ref="AP153:AX153"/>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P148:AX148"/>
    <mergeCell ref="A149:B149"/>
    <mergeCell ref="C149:I149"/>
    <mergeCell ref="J149:O149"/>
    <mergeCell ref="P149:X149"/>
    <mergeCell ref="Y149:AB149"/>
    <mergeCell ref="AC149:AG149"/>
    <mergeCell ref="AH149:AK149"/>
    <mergeCell ref="AL149:AO149"/>
    <mergeCell ref="AP149:AX149"/>
    <mergeCell ref="A144:AK144"/>
    <mergeCell ref="AL144:AN144"/>
    <mergeCell ref="A148:B148"/>
    <mergeCell ref="C148:I148"/>
    <mergeCell ref="J148:O148"/>
    <mergeCell ref="P148:X148"/>
    <mergeCell ref="Y148:AB148"/>
    <mergeCell ref="AC148:AG148"/>
    <mergeCell ref="AH148:AK148"/>
    <mergeCell ref="AL148:AO148"/>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Y137:AB137"/>
    <mergeCell ref="AC137:AG137"/>
    <mergeCell ref="AH137:AT137"/>
    <mergeCell ref="AU137:AX137"/>
    <mergeCell ref="G138:K138"/>
    <mergeCell ref="L138:X138"/>
    <mergeCell ref="Y138:AB138"/>
    <mergeCell ref="AC138:AG138"/>
    <mergeCell ref="AH138:AT138"/>
    <mergeCell ref="AU138:AX138"/>
    <mergeCell ref="AM118:AN118"/>
    <mergeCell ref="AO118:AP118"/>
    <mergeCell ref="A119:F135"/>
    <mergeCell ref="A136:F143"/>
    <mergeCell ref="G136:AB136"/>
    <mergeCell ref="AC136:AX136"/>
    <mergeCell ref="G137:K137"/>
    <mergeCell ref="L137:X137"/>
    <mergeCell ref="AA118:AB118"/>
    <mergeCell ref="AM117:AN117"/>
    <mergeCell ref="AO117:AP117"/>
    <mergeCell ref="AR117:AS117"/>
    <mergeCell ref="AU117:AV117"/>
    <mergeCell ref="A118:D118"/>
    <mergeCell ref="O118:P118"/>
    <mergeCell ref="U117:V117"/>
    <mergeCell ref="X117:Y117"/>
    <mergeCell ref="AA117:AB117"/>
    <mergeCell ref="AC117:AE117"/>
    <mergeCell ref="AG117:AH117"/>
    <mergeCell ref="AJ117:AK117"/>
    <mergeCell ref="A117:D117"/>
    <mergeCell ref="E117:G117"/>
    <mergeCell ref="I117:J117"/>
    <mergeCell ref="L117:M117"/>
    <mergeCell ref="O117:P117"/>
    <mergeCell ref="Q117:S117"/>
    <mergeCell ref="L118:N118"/>
    <mergeCell ref="A115:D115"/>
    <mergeCell ref="E115:P115"/>
    <mergeCell ref="Q115:AB115"/>
    <mergeCell ref="AC115:AN115"/>
    <mergeCell ref="AO115:AX115"/>
    <mergeCell ref="A116:D116"/>
    <mergeCell ref="A113:D113"/>
    <mergeCell ref="E113:P113"/>
    <mergeCell ref="Q113:AB113"/>
    <mergeCell ref="AC113:AN113"/>
    <mergeCell ref="AO113:AX113"/>
    <mergeCell ref="A114:D114"/>
    <mergeCell ref="E114:P114"/>
    <mergeCell ref="Q114:AB114"/>
    <mergeCell ref="AC114:AN114"/>
    <mergeCell ref="AO114:AX114"/>
    <mergeCell ref="A111:D111"/>
    <mergeCell ref="E111:P111"/>
    <mergeCell ref="Q111:AB111"/>
    <mergeCell ref="AC111:AN111"/>
    <mergeCell ref="AO111:AX111"/>
    <mergeCell ref="A112:D112"/>
    <mergeCell ref="E112:P112"/>
    <mergeCell ref="Q112:AB112"/>
    <mergeCell ref="AC112:AN112"/>
    <mergeCell ref="AO112:AX112"/>
    <mergeCell ref="AA116:AB116"/>
    <mergeCell ref="AC116:AE116"/>
    <mergeCell ref="AG116:AH116"/>
    <mergeCell ref="AJ116:AK116"/>
    <mergeCell ref="AM116:AN116"/>
    <mergeCell ref="AO116:AP116"/>
    <mergeCell ref="E109:P109"/>
    <mergeCell ref="Q109:AB109"/>
    <mergeCell ref="AC109:AN109"/>
    <mergeCell ref="AO109:AX109"/>
    <mergeCell ref="A110:D110"/>
    <mergeCell ref="E110:P110"/>
    <mergeCell ref="Q110:AB110"/>
    <mergeCell ref="AC110:AN110"/>
    <mergeCell ref="AO110:AX110"/>
    <mergeCell ref="A104:E104"/>
    <mergeCell ref="F104:AX104"/>
    <mergeCell ref="A105:AX105"/>
    <mergeCell ref="A106:AX106"/>
    <mergeCell ref="A107:AX107"/>
    <mergeCell ref="A108:D108"/>
    <mergeCell ref="E108:P108"/>
    <mergeCell ref="Q108:AB108"/>
    <mergeCell ref="AC108:AN108"/>
    <mergeCell ref="AO108:AX108"/>
    <mergeCell ref="A86:B89"/>
    <mergeCell ref="C86:AC86"/>
    <mergeCell ref="AD86:AF86"/>
    <mergeCell ref="AG86:AX86"/>
    <mergeCell ref="C87:AC87"/>
    <mergeCell ref="AD87:AF87"/>
    <mergeCell ref="AG87:AX87"/>
    <mergeCell ref="C88:AC88"/>
    <mergeCell ref="AD88:AF88"/>
    <mergeCell ref="AG88:AX88"/>
    <mergeCell ref="C89:AC89"/>
    <mergeCell ref="AD89:AF89"/>
    <mergeCell ref="C93:D93"/>
    <mergeCell ref="E93:G93"/>
    <mergeCell ref="H93:I93"/>
    <mergeCell ref="J93:L93"/>
    <mergeCell ref="M93:N93"/>
    <mergeCell ref="A90:B96"/>
    <mergeCell ref="C90:AC90"/>
    <mergeCell ref="AD90:AF90"/>
    <mergeCell ref="AG90:AX96"/>
    <mergeCell ref="J94:L94"/>
    <mergeCell ref="M94:N94"/>
    <mergeCell ref="C95:D95"/>
    <mergeCell ref="E95:G95"/>
    <mergeCell ref="H95:I95"/>
    <mergeCell ref="J95:L95"/>
    <mergeCell ref="M95:N95"/>
    <mergeCell ref="C96:D96"/>
    <mergeCell ref="E96:G96"/>
    <mergeCell ref="H96:I96"/>
    <mergeCell ref="J96:L96"/>
    <mergeCell ref="AD85:AF85"/>
    <mergeCell ref="AG85:AX85"/>
    <mergeCell ref="C82:AC82"/>
    <mergeCell ref="AD82:AF82"/>
    <mergeCell ref="AG82:AX82"/>
    <mergeCell ref="C83:AC83"/>
    <mergeCell ref="AD83:AF83"/>
    <mergeCell ref="AG83:AX83"/>
    <mergeCell ref="AD79:AF79"/>
    <mergeCell ref="AG79:AX79"/>
    <mergeCell ref="C80:AC80"/>
    <mergeCell ref="AD80:AF80"/>
    <mergeCell ref="AG80:AX80"/>
    <mergeCell ref="C81:AC81"/>
    <mergeCell ref="AD81:AF81"/>
    <mergeCell ref="AG81:AX81"/>
    <mergeCell ref="AG89:AX89"/>
    <mergeCell ref="A70:AN70"/>
    <mergeCell ref="AO70:AQ70"/>
    <mergeCell ref="AS70:AX70"/>
    <mergeCell ref="A76:B85"/>
    <mergeCell ref="C76:AC76"/>
    <mergeCell ref="AD76:AF76"/>
    <mergeCell ref="AG76:AX78"/>
    <mergeCell ref="C77:D78"/>
    <mergeCell ref="E77:AC77"/>
    <mergeCell ref="AD77:AF77"/>
    <mergeCell ref="E78:AC78"/>
    <mergeCell ref="AD78:AF78"/>
    <mergeCell ref="C79:AC79"/>
    <mergeCell ref="A73:B75"/>
    <mergeCell ref="C73:AC73"/>
    <mergeCell ref="AD73:AF73"/>
    <mergeCell ref="AG73:AX73"/>
    <mergeCell ref="C74:AC74"/>
    <mergeCell ref="AD74:AF74"/>
    <mergeCell ref="AG74:AX74"/>
    <mergeCell ref="C75:AC75"/>
    <mergeCell ref="AD75:AF75"/>
    <mergeCell ref="AG75:AX75"/>
    <mergeCell ref="C84:AC84"/>
    <mergeCell ref="AD84:AF84"/>
    <mergeCell ref="AG84:AX84"/>
    <mergeCell ref="C85:AC85"/>
    <mergeCell ref="A71:AX71"/>
    <mergeCell ref="C72:AC72"/>
    <mergeCell ref="AD72:AF72"/>
    <mergeCell ref="AG72:AX72"/>
    <mergeCell ref="Y65:AA65"/>
    <mergeCell ref="AB65:AD65"/>
    <mergeCell ref="AE65:AH65"/>
    <mergeCell ref="AI65:AL65"/>
    <mergeCell ref="Y67:AA67"/>
    <mergeCell ref="AB67:AD67"/>
    <mergeCell ref="AE67:AH67"/>
    <mergeCell ref="AI67:AL67"/>
    <mergeCell ref="AE63:AH64"/>
    <mergeCell ref="AI63:AL64"/>
    <mergeCell ref="AM63:AP64"/>
    <mergeCell ref="AQ63:AT63"/>
    <mergeCell ref="AU63:AX63"/>
    <mergeCell ref="AQ64:AR64"/>
    <mergeCell ref="AS64:AT64"/>
    <mergeCell ref="AU64:AV64"/>
    <mergeCell ref="AW64:AX64"/>
    <mergeCell ref="A63:F67"/>
    <mergeCell ref="G63:O64"/>
    <mergeCell ref="P63:X64"/>
    <mergeCell ref="Y63:AA64"/>
    <mergeCell ref="AB63:AD64"/>
    <mergeCell ref="AM58:AP58"/>
    <mergeCell ref="AQ58:AT58"/>
    <mergeCell ref="AU58:AX58"/>
    <mergeCell ref="Y59:AA59"/>
    <mergeCell ref="AB59:AD59"/>
    <mergeCell ref="AE59:AH59"/>
    <mergeCell ref="AI59:AL59"/>
    <mergeCell ref="AM59:AP59"/>
    <mergeCell ref="AQ59:AT59"/>
    <mergeCell ref="AU59:AX59"/>
    <mergeCell ref="G58:O60"/>
    <mergeCell ref="P58:X60"/>
    <mergeCell ref="Y58:AA58"/>
    <mergeCell ref="AB58:AD58"/>
    <mergeCell ref="AE58:AH58"/>
    <mergeCell ref="AI58:AL58"/>
    <mergeCell ref="Y60:AA60"/>
    <mergeCell ref="AB60:AD60"/>
    <mergeCell ref="AE60:AH60"/>
    <mergeCell ref="AI60:AL60"/>
    <mergeCell ref="AU56:AX56"/>
    <mergeCell ref="AQ57:AR57"/>
    <mergeCell ref="AS57:AT57"/>
    <mergeCell ref="AU57:AV57"/>
    <mergeCell ref="AW57:AX57"/>
    <mergeCell ref="AM53:AP53"/>
    <mergeCell ref="AQ53:AT53"/>
    <mergeCell ref="AU53:AX53"/>
    <mergeCell ref="A54:F55"/>
    <mergeCell ref="G54:AX55"/>
    <mergeCell ref="A56:F60"/>
    <mergeCell ref="G56:O57"/>
    <mergeCell ref="P56:X57"/>
    <mergeCell ref="Y56:AA57"/>
    <mergeCell ref="AB56:AD57"/>
    <mergeCell ref="AM51:AP51"/>
    <mergeCell ref="AQ51:AT51"/>
    <mergeCell ref="AU51:AX51"/>
    <mergeCell ref="Y52:AA52"/>
    <mergeCell ref="AB52:AD52"/>
    <mergeCell ref="AE52:AH52"/>
    <mergeCell ref="AI52:AL52"/>
    <mergeCell ref="AM52:AP52"/>
    <mergeCell ref="AQ52:AT52"/>
    <mergeCell ref="AU52:AX52"/>
    <mergeCell ref="G51:O53"/>
    <mergeCell ref="P51:X53"/>
    <mergeCell ref="Y51:AA51"/>
    <mergeCell ref="AB51:AD51"/>
    <mergeCell ref="AE51:AH51"/>
    <mergeCell ref="AI51:AL51"/>
    <mergeCell ref="Y53:AA53"/>
    <mergeCell ref="A47:F48"/>
    <mergeCell ref="G47:AX48"/>
    <mergeCell ref="A49:F53"/>
    <mergeCell ref="G49:O50"/>
    <mergeCell ref="P49:X50"/>
    <mergeCell ref="Y49:AA50"/>
    <mergeCell ref="AB49:AD50"/>
    <mergeCell ref="AM45:AP45"/>
    <mergeCell ref="AQ45:AT45"/>
    <mergeCell ref="AU45:AX45"/>
    <mergeCell ref="G44:O46"/>
    <mergeCell ref="P44:X46"/>
    <mergeCell ref="Y46:AA46"/>
    <mergeCell ref="AB46:AD46"/>
    <mergeCell ref="AE46:AH46"/>
    <mergeCell ref="AI46:AL46"/>
    <mergeCell ref="AI53:AL53"/>
    <mergeCell ref="AE49:AH50"/>
    <mergeCell ref="AI49:AL50"/>
    <mergeCell ref="AM49:AP50"/>
    <mergeCell ref="AQ49:AT49"/>
    <mergeCell ref="AU49:AX49"/>
    <mergeCell ref="AQ50:AR50"/>
    <mergeCell ref="AS50:AT50"/>
    <mergeCell ref="AU50:AV50"/>
    <mergeCell ref="AW50:AX50"/>
    <mergeCell ref="AM46:AP46"/>
    <mergeCell ref="AQ46:AT46"/>
    <mergeCell ref="AU46:AX46"/>
    <mergeCell ref="A40:F41"/>
    <mergeCell ref="G40:AX41"/>
    <mergeCell ref="A42:F46"/>
    <mergeCell ref="G42:O43"/>
    <mergeCell ref="P42:X43"/>
    <mergeCell ref="Y42:AA43"/>
    <mergeCell ref="AB42:AD43"/>
    <mergeCell ref="AM44:AP44"/>
    <mergeCell ref="AQ44:AT44"/>
    <mergeCell ref="AU44:AX44"/>
    <mergeCell ref="Y45:AA45"/>
    <mergeCell ref="AM37:AP37"/>
    <mergeCell ref="AQ37:AT37"/>
    <mergeCell ref="AU37:AX37"/>
    <mergeCell ref="Y38:AA38"/>
    <mergeCell ref="AB38:AD38"/>
    <mergeCell ref="AE38:AH38"/>
    <mergeCell ref="AI39:AL39"/>
    <mergeCell ref="AE42:AH43"/>
    <mergeCell ref="AI42:AL43"/>
    <mergeCell ref="AM42:AP43"/>
    <mergeCell ref="AQ42:AT42"/>
    <mergeCell ref="AU42:AX42"/>
    <mergeCell ref="AQ43:AR43"/>
    <mergeCell ref="AS43:AT43"/>
    <mergeCell ref="AU43:AV43"/>
    <mergeCell ref="AW43:AX43"/>
    <mergeCell ref="AM39:AP39"/>
    <mergeCell ref="AQ39:AT39"/>
    <mergeCell ref="AU39:AX39"/>
    <mergeCell ref="A35:F39"/>
    <mergeCell ref="G35:O36"/>
    <mergeCell ref="P35:X36"/>
    <mergeCell ref="Y35:AA36"/>
    <mergeCell ref="AB35:AD36"/>
    <mergeCell ref="AE35:AH36"/>
    <mergeCell ref="AI35:AL36"/>
    <mergeCell ref="AM35:AP36"/>
    <mergeCell ref="A32:F34"/>
    <mergeCell ref="G32:X32"/>
    <mergeCell ref="Y32:AA32"/>
    <mergeCell ref="AB32:AD32"/>
    <mergeCell ref="AE32:AH32"/>
    <mergeCell ref="AI32:AL32"/>
    <mergeCell ref="AB34:AD34"/>
    <mergeCell ref="AE34:AH34"/>
    <mergeCell ref="AI34:AL34"/>
    <mergeCell ref="AQ35:AT35"/>
    <mergeCell ref="AU35:AX35"/>
    <mergeCell ref="AB45:AD45"/>
    <mergeCell ref="AE45:AH45"/>
    <mergeCell ref="AI45:AL45"/>
    <mergeCell ref="AB53:AD53"/>
    <mergeCell ref="AE53:AH53"/>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W25:AC25"/>
    <mergeCell ref="AW36:AX36"/>
    <mergeCell ref="AI38:AL38"/>
    <mergeCell ref="AM38:AP38"/>
    <mergeCell ref="AQ38:AT38"/>
    <mergeCell ref="G33:X34"/>
    <mergeCell ref="AE33:AH33"/>
    <mergeCell ref="AI33:AL33"/>
    <mergeCell ref="AM33:AP33"/>
    <mergeCell ref="AQ33:AX33"/>
    <mergeCell ref="Y34:AA34"/>
    <mergeCell ref="A22:F27"/>
    <mergeCell ref="G22:O22"/>
    <mergeCell ref="P22:V22"/>
    <mergeCell ref="W22:AC22"/>
    <mergeCell ref="G27:O27"/>
    <mergeCell ref="P27:V27"/>
    <mergeCell ref="W27:AC27"/>
    <mergeCell ref="A28:F28"/>
    <mergeCell ref="G28:AX28"/>
    <mergeCell ref="G30:O31"/>
    <mergeCell ref="P30:X31"/>
    <mergeCell ref="Y30:AA30"/>
    <mergeCell ref="AB30:AD30"/>
    <mergeCell ref="AD22:AX22"/>
    <mergeCell ref="G23:O23"/>
    <mergeCell ref="P23:V23"/>
    <mergeCell ref="W23:AC23"/>
    <mergeCell ref="AD23:AX27"/>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6:O26"/>
    <mergeCell ref="P26:V26"/>
    <mergeCell ref="W26:AC26"/>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96:N96"/>
    <mergeCell ref="C92:D92"/>
    <mergeCell ref="E92:G92"/>
    <mergeCell ref="H92:I92"/>
    <mergeCell ref="J92:L92"/>
    <mergeCell ref="M92:N92"/>
    <mergeCell ref="O92:AF92"/>
    <mergeCell ref="O93:AF93"/>
    <mergeCell ref="O94:AF94"/>
    <mergeCell ref="O95:AF95"/>
    <mergeCell ref="O96:AF96"/>
    <mergeCell ref="O91:AF91"/>
    <mergeCell ref="C91:N91"/>
    <mergeCell ref="X118:Z118"/>
    <mergeCell ref="AJ118:AL118"/>
    <mergeCell ref="C94:D94"/>
    <mergeCell ref="E94:G94"/>
    <mergeCell ref="H94:I94"/>
    <mergeCell ref="A99:AX99"/>
    <mergeCell ref="A100:AX100"/>
    <mergeCell ref="A101:AX101"/>
    <mergeCell ref="A102:E102"/>
    <mergeCell ref="F102:AX102"/>
    <mergeCell ref="A103:AX103"/>
    <mergeCell ref="A97:B98"/>
    <mergeCell ref="C97:F97"/>
    <mergeCell ref="G97:AX97"/>
    <mergeCell ref="C98:F98"/>
    <mergeCell ref="G98:AX98"/>
    <mergeCell ref="A109:D109"/>
    <mergeCell ref="AT118:AU118"/>
    <mergeCell ref="AV118:AW118"/>
  </mergeCells>
  <phoneticPr fontId="5"/>
  <conditionalFormatting sqref="P14:AQ14">
    <cfRule type="expression" dxfId="303" priority="905">
      <formula>IF(RIGHT(TEXT(P14,"0.#"),1)=".",FALSE,TRUE)</formula>
    </cfRule>
    <cfRule type="expression" dxfId="302" priority="906">
      <formula>IF(RIGHT(TEXT(P14,"0.#"),1)=".",TRUE,FALSE)</formula>
    </cfRule>
  </conditionalFormatting>
  <conditionalFormatting sqref="P18:AX18">
    <cfRule type="expression" dxfId="301" priority="903">
      <formula>IF(RIGHT(TEXT(P18,"0.#"),1)=".",FALSE,TRUE)</formula>
    </cfRule>
    <cfRule type="expression" dxfId="300" priority="904">
      <formula>IF(RIGHT(TEXT(P18,"0.#"),1)=".",TRUE,FALSE)</formula>
    </cfRule>
  </conditionalFormatting>
  <conditionalFormatting sqref="Y139">
    <cfRule type="expression" dxfId="299" priority="899">
      <formula>IF(RIGHT(TEXT(Y139,"0.#"),1)=".",FALSE,TRUE)</formula>
    </cfRule>
    <cfRule type="expression" dxfId="298" priority="900">
      <formula>IF(RIGHT(TEXT(Y139,"0.#"),1)=".",TRUE,FALSE)</formula>
    </cfRule>
  </conditionalFormatting>
  <conditionalFormatting sqref="Y142">
    <cfRule type="expression" dxfId="297" priority="879">
      <formula>IF(RIGHT(TEXT(Y142,"0.#"),1)=".",FALSE,TRUE)</formula>
    </cfRule>
    <cfRule type="expression" dxfId="296" priority="880">
      <formula>IF(RIGHT(TEXT(Y142,"0.#"),1)=".",TRUE,FALSE)</formula>
    </cfRule>
  </conditionalFormatting>
  <conditionalFormatting sqref="P16:AQ17 P15:AX15 P13:AX13">
    <cfRule type="expression" dxfId="295" priority="897">
      <formula>IF(RIGHT(TEXT(P13,"0.#"),1)=".",FALSE,TRUE)</formula>
    </cfRule>
    <cfRule type="expression" dxfId="294" priority="898">
      <formula>IF(RIGHT(TEXT(P13,"0.#"),1)=".",TRUE,FALSE)</formula>
    </cfRule>
  </conditionalFormatting>
  <conditionalFormatting sqref="P19:AJ19">
    <cfRule type="expression" dxfId="293" priority="895">
      <formula>IF(RIGHT(TEXT(P19,"0.#"),1)=".",FALSE,TRUE)</formula>
    </cfRule>
    <cfRule type="expression" dxfId="292" priority="896">
      <formula>IF(RIGHT(TEXT(P19,"0.#"),1)=".",TRUE,FALSE)</formula>
    </cfRule>
  </conditionalFormatting>
  <conditionalFormatting sqref="AE30 AQ30">
    <cfRule type="expression" dxfId="291" priority="893">
      <formula>IF(RIGHT(TEXT(AE30,"0.#"),1)=".",FALSE,TRUE)</formula>
    </cfRule>
    <cfRule type="expression" dxfId="290" priority="894">
      <formula>IF(RIGHT(TEXT(AE30,"0.#"),1)=".",TRUE,FALSE)</formula>
    </cfRule>
  </conditionalFormatting>
  <conditionalFormatting sqref="Y138">
    <cfRule type="expression" dxfId="289" priority="891">
      <formula>IF(RIGHT(TEXT(Y138,"0.#"),1)=".",FALSE,TRUE)</formula>
    </cfRule>
    <cfRule type="expression" dxfId="288" priority="892">
      <formula>IF(RIGHT(TEXT(Y138,"0.#"),1)=".",TRUE,FALSE)</formula>
    </cfRule>
  </conditionalFormatting>
  <conditionalFormatting sqref="AU139">
    <cfRule type="expression" dxfId="287" priority="887">
      <formula>IF(RIGHT(TEXT(AU139,"0.#"),1)=".",FALSE,TRUE)</formula>
    </cfRule>
    <cfRule type="expression" dxfId="286" priority="888">
      <formula>IF(RIGHT(TEXT(AU139,"0.#"),1)=".",TRUE,FALSE)</formula>
    </cfRule>
  </conditionalFormatting>
  <conditionalFormatting sqref="AU138">
    <cfRule type="expression" dxfId="285" priority="885">
      <formula>IF(RIGHT(TEXT(AU138,"0.#"),1)=".",FALSE,TRUE)</formula>
    </cfRule>
    <cfRule type="expression" dxfId="284" priority="886">
      <formula>IF(RIGHT(TEXT(AU138,"0.#"),1)=".",TRUE,FALSE)</formula>
    </cfRule>
  </conditionalFormatting>
  <conditionalFormatting sqref="Y143">
    <cfRule type="expression" dxfId="283" priority="881">
      <formula>IF(RIGHT(TEXT(Y143,"0.#"),1)=".",FALSE,TRUE)</formula>
    </cfRule>
    <cfRule type="expression" dxfId="282" priority="882">
      <formula>IF(RIGHT(TEXT(Y143,"0.#"),1)=".",TRUE,FALSE)</formula>
    </cfRule>
  </conditionalFormatting>
  <conditionalFormatting sqref="AU143">
    <cfRule type="expression" dxfId="281" priority="875">
      <formula>IF(RIGHT(TEXT(AU143,"0.#"),1)=".",FALSE,TRUE)</formula>
    </cfRule>
    <cfRule type="expression" dxfId="280" priority="876">
      <formula>IF(RIGHT(TEXT(AU143,"0.#"),1)=".",TRUE,FALSE)</formula>
    </cfRule>
  </conditionalFormatting>
  <conditionalFormatting sqref="AU142">
    <cfRule type="expression" dxfId="279" priority="873">
      <formula>IF(RIGHT(TEXT(AU142,"0.#"),1)=".",FALSE,TRUE)</formula>
    </cfRule>
    <cfRule type="expression" dxfId="278" priority="874">
      <formula>IF(RIGHT(TEXT(AU142,"0.#"),1)=".",TRUE,FALSE)</formula>
    </cfRule>
  </conditionalFormatting>
  <conditionalFormatting sqref="AI30">
    <cfRule type="expression" dxfId="277" priority="871">
      <formula>IF(RIGHT(TEXT(AI30,"0.#"),1)=".",FALSE,TRUE)</formula>
    </cfRule>
    <cfRule type="expression" dxfId="276" priority="872">
      <formula>IF(RIGHT(TEXT(AI30,"0.#"),1)=".",TRUE,FALSE)</formula>
    </cfRule>
  </conditionalFormatting>
  <conditionalFormatting sqref="AM30">
    <cfRule type="expression" dxfId="275" priority="869">
      <formula>IF(RIGHT(TEXT(AM30,"0.#"),1)=".",FALSE,TRUE)</formula>
    </cfRule>
    <cfRule type="expression" dxfId="274" priority="870">
      <formula>IF(RIGHT(TEXT(AM30,"0.#"),1)=".",TRUE,FALSE)</formula>
    </cfRule>
  </conditionalFormatting>
  <conditionalFormatting sqref="AE31">
    <cfRule type="expression" dxfId="273" priority="867">
      <formula>IF(RIGHT(TEXT(AE31,"0.#"),1)=".",FALSE,TRUE)</formula>
    </cfRule>
    <cfRule type="expression" dxfId="272" priority="868">
      <formula>IF(RIGHT(TEXT(AE31,"0.#"),1)=".",TRUE,FALSE)</formula>
    </cfRule>
  </conditionalFormatting>
  <conditionalFormatting sqref="AI31">
    <cfRule type="expression" dxfId="271" priority="865">
      <formula>IF(RIGHT(TEXT(AI31,"0.#"),1)=".",FALSE,TRUE)</formula>
    </cfRule>
    <cfRule type="expression" dxfId="270" priority="866">
      <formula>IF(RIGHT(TEXT(AI31,"0.#"),1)=".",TRUE,FALSE)</formula>
    </cfRule>
  </conditionalFormatting>
  <conditionalFormatting sqref="AM31">
    <cfRule type="expression" dxfId="269" priority="863">
      <formula>IF(RIGHT(TEXT(AM31,"0.#"),1)=".",FALSE,TRUE)</formula>
    </cfRule>
    <cfRule type="expression" dxfId="268" priority="864">
      <formula>IF(RIGHT(TEXT(AM31,"0.#"),1)=".",TRUE,FALSE)</formula>
    </cfRule>
  </conditionalFormatting>
  <conditionalFormatting sqref="AQ31">
    <cfRule type="expression" dxfId="267" priority="861">
      <formula>IF(RIGHT(TEXT(AQ31,"0.#"),1)=".",FALSE,TRUE)</formula>
    </cfRule>
    <cfRule type="expression" dxfId="266" priority="862">
      <formula>IF(RIGHT(TEXT(AQ31,"0.#"),1)=".",TRUE,FALSE)</formula>
    </cfRule>
  </conditionalFormatting>
  <conditionalFormatting sqref="AL151:AO158">
    <cfRule type="expression" dxfId="265" priority="839">
      <formula>IF(AND(AL151&gt;=0, RIGHT(TEXT(AL151,"0.#"),1)&lt;&gt;"."),TRUE,FALSE)</formula>
    </cfRule>
    <cfRule type="expression" dxfId="264" priority="840">
      <formula>IF(AND(AL151&gt;=0, RIGHT(TEXT(AL151,"0.#"),1)="."),TRUE,FALSE)</formula>
    </cfRule>
    <cfRule type="expression" dxfId="263" priority="841">
      <formula>IF(AND(AL151&lt;0, RIGHT(TEXT(AL151,"0.#"),1)&lt;&gt;"."),TRUE,FALSE)</formula>
    </cfRule>
    <cfRule type="expression" dxfId="262" priority="842">
      <formula>IF(AND(AL151&lt;0, RIGHT(TEXT(AL151,"0.#"),1)="."),TRUE,FALSE)</formula>
    </cfRule>
  </conditionalFormatting>
  <conditionalFormatting sqref="Y151:Y158">
    <cfRule type="expression" dxfId="261" priority="833">
      <formula>IF(RIGHT(TEXT(Y151,"0.#"),1)=".",FALSE,TRUE)</formula>
    </cfRule>
    <cfRule type="expression" dxfId="260" priority="834">
      <formula>IF(RIGHT(TEXT(Y151,"0.#"),1)=".",TRUE,FALSE)</formula>
    </cfRule>
  </conditionalFormatting>
  <conditionalFormatting sqref="AL149:AO150">
    <cfRule type="expression" dxfId="259" priority="823">
      <formula>IF(AND(AL149&gt;=0, RIGHT(TEXT(AL149,"0.#"),1)&lt;&gt;"."),TRUE,FALSE)</formula>
    </cfRule>
    <cfRule type="expression" dxfId="258" priority="824">
      <formula>IF(AND(AL149&gt;=0, RIGHT(TEXT(AL149,"0.#"),1)="."),TRUE,FALSE)</formula>
    </cfRule>
    <cfRule type="expression" dxfId="257" priority="825">
      <formula>IF(AND(AL149&lt;0, RIGHT(TEXT(AL149,"0.#"),1)&lt;&gt;"."),TRUE,FALSE)</formula>
    </cfRule>
    <cfRule type="expression" dxfId="256" priority="826">
      <formula>IF(AND(AL149&lt;0, RIGHT(TEXT(AL149,"0.#"),1)="."),TRUE,FALSE)</formula>
    </cfRule>
  </conditionalFormatting>
  <conditionalFormatting sqref="Y149:Y150">
    <cfRule type="expression" dxfId="255" priority="821">
      <formula>IF(RIGHT(TEXT(Y149,"0.#"),1)=".",FALSE,TRUE)</formula>
    </cfRule>
    <cfRule type="expression" dxfId="254" priority="822">
      <formula>IF(RIGHT(TEXT(Y149,"0.#"),1)=".",TRUE,FALSE)</formula>
    </cfRule>
  </conditionalFormatting>
  <conditionalFormatting sqref="Y164:Y171">
    <cfRule type="expression" dxfId="253" priority="759">
      <formula>IF(RIGHT(TEXT(Y164,"0.#"),1)=".",FALSE,TRUE)</formula>
    </cfRule>
    <cfRule type="expression" dxfId="252" priority="760">
      <formula>IF(RIGHT(TEXT(Y164,"0.#"),1)=".",TRUE,FALSE)</formula>
    </cfRule>
  </conditionalFormatting>
  <conditionalFormatting sqref="Y162:Y163">
    <cfRule type="expression" dxfId="251" priority="753">
      <formula>IF(RIGHT(TEXT(Y162,"0.#"),1)=".",FALSE,TRUE)</formula>
    </cfRule>
    <cfRule type="expression" dxfId="250" priority="754">
      <formula>IF(RIGHT(TEXT(Y162,"0.#"),1)=".",TRUE,FALSE)</formula>
    </cfRule>
  </conditionalFormatting>
  <conditionalFormatting sqref="Y175">
    <cfRule type="expression" dxfId="249" priority="741">
      <formula>IF(RIGHT(TEXT(Y175,"0.#"),1)=".",FALSE,TRUE)</formula>
    </cfRule>
    <cfRule type="expression" dxfId="248" priority="742">
      <formula>IF(RIGHT(TEXT(Y175,"0.#"),1)=".",TRUE,FALSE)</formula>
    </cfRule>
  </conditionalFormatting>
  <conditionalFormatting sqref="Y181:Y188">
    <cfRule type="expression" dxfId="247" priority="735">
      <formula>IF(RIGHT(TEXT(Y181,"0.#"),1)=".",FALSE,TRUE)</formula>
    </cfRule>
    <cfRule type="expression" dxfId="246" priority="736">
      <formula>IF(RIGHT(TEXT(Y181,"0.#"),1)=".",TRUE,FALSE)</formula>
    </cfRule>
  </conditionalFormatting>
  <conditionalFormatting sqref="Y179:Y180">
    <cfRule type="expression" dxfId="245" priority="729">
      <formula>IF(RIGHT(TEXT(Y179,"0.#"),1)=".",FALSE,TRUE)</formula>
    </cfRule>
    <cfRule type="expression" dxfId="244" priority="730">
      <formula>IF(RIGHT(TEXT(Y179,"0.#"),1)=".",TRUE,FALSE)</formula>
    </cfRule>
  </conditionalFormatting>
  <conditionalFormatting sqref="W23">
    <cfRule type="expression" dxfId="243" priority="819">
      <formula>IF(RIGHT(TEXT(W23,"0.#"),1)=".",FALSE,TRUE)</formula>
    </cfRule>
    <cfRule type="expression" dxfId="242" priority="820">
      <formula>IF(RIGHT(TEXT(W23,"0.#"),1)=".",TRUE,FALSE)</formula>
    </cfRule>
  </conditionalFormatting>
  <conditionalFormatting sqref="W24:W25">
    <cfRule type="expression" dxfId="241" priority="817">
      <formula>IF(RIGHT(TEXT(W24,"0.#"),1)=".",FALSE,TRUE)</formula>
    </cfRule>
    <cfRule type="expression" dxfId="240" priority="818">
      <formula>IF(RIGHT(TEXT(W24,"0.#"),1)=".",TRUE,FALSE)</formula>
    </cfRule>
  </conditionalFormatting>
  <conditionalFormatting sqref="W26">
    <cfRule type="expression" dxfId="239" priority="815">
      <formula>IF(RIGHT(TEXT(W26,"0.#"),1)=".",FALSE,TRUE)</formula>
    </cfRule>
    <cfRule type="expression" dxfId="238" priority="816">
      <formula>IF(RIGHT(TEXT(W26,"0.#"),1)=".",TRUE,FALSE)</formula>
    </cfRule>
  </conditionalFormatting>
  <conditionalFormatting sqref="P23">
    <cfRule type="expression" dxfId="237" priority="813">
      <formula>IF(RIGHT(TEXT(P23,"0.#"),1)=".",FALSE,TRUE)</formula>
    </cfRule>
    <cfRule type="expression" dxfId="236" priority="814">
      <formula>IF(RIGHT(TEXT(P23,"0.#"),1)=".",TRUE,FALSE)</formula>
    </cfRule>
  </conditionalFormatting>
  <conditionalFormatting sqref="P24:P25">
    <cfRule type="expression" dxfId="235" priority="811">
      <formula>IF(RIGHT(TEXT(P24,"0.#"),1)=".",FALSE,TRUE)</formula>
    </cfRule>
    <cfRule type="expression" dxfId="234" priority="812">
      <formula>IF(RIGHT(TEXT(P24,"0.#"),1)=".",TRUE,FALSE)</formula>
    </cfRule>
  </conditionalFormatting>
  <conditionalFormatting sqref="P26">
    <cfRule type="expression" dxfId="233" priority="809">
      <formula>IF(RIGHT(TEXT(P26,"0.#"),1)=".",FALSE,TRUE)</formula>
    </cfRule>
    <cfRule type="expression" dxfId="232" priority="810">
      <formula>IF(RIGHT(TEXT(P26,"0.#"),1)=".",TRUE,FALSE)</formula>
    </cfRule>
  </conditionalFormatting>
  <conditionalFormatting sqref="AL164:AO171">
    <cfRule type="expression" dxfId="231" priority="761">
      <formula>IF(AND(AL164&gt;=0, RIGHT(TEXT(AL164,"0.#"),1)&lt;&gt;"."),TRUE,FALSE)</formula>
    </cfRule>
    <cfRule type="expression" dxfId="230" priority="762">
      <formula>IF(AND(AL164&gt;=0, RIGHT(TEXT(AL164,"0.#"),1)="."),TRUE,FALSE)</formula>
    </cfRule>
    <cfRule type="expression" dxfId="229" priority="763">
      <formula>IF(AND(AL164&lt;0, RIGHT(TEXT(AL164,"0.#"),1)&lt;&gt;"."),TRUE,FALSE)</formula>
    </cfRule>
    <cfRule type="expression" dxfId="228" priority="764">
      <formula>IF(AND(AL164&lt;0, RIGHT(TEXT(AL164,"0.#"),1)="."),TRUE,FALSE)</formula>
    </cfRule>
  </conditionalFormatting>
  <conditionalFormatting sqref="AL162:AO163">
    <cfRule type="expression" dxfId="227" priority="755">
      <formula>IF(AND(AL162&gt;=0, RIGHT(TEXT(AL162,"0.#"),1)&lt;&gt;"."),TRUE,FALSE)</formula>
    </cfRule>
    <cfRule type="expression" dxfId="226" priority="756">
      <formula>IF(AND(AL162&gt;=0, RIGHT(TEXT(AL162,"0.#"),1)="."),TRUE,FALSE)</formula>
    </cfRule>
    <cfRule type="expression" dxfId="225" priority="757">
      <formula>IF(AND(AL162&lt;0, RIGHT(TEXT(AL162,"0.#"),1)&lt;&gt;"."),TRUE,FALSE)</formula>
    </cfRule>
    <cfRule type="expression" dxfId="224" priority="758">
      <formula>IF(AND(AL162&lt;0, RIGHT(TEXT(AL162,"0.#"),1)="."),TRUE,FALSE)</formula>
    </cfRule>
  </conditionalFormatting>
  <conditionalFormatting sqref="AL175:AO175">
    <cfRule type="expression" dxfId="223" priority="743">
      <formula>IF(AND(AL175&gt;=0, RIGHT(TEXT(AL175,"0.#"),1)&lt;&gt;"."),TRUE,FALSE)</formula>
    </cfRule>
    <cfRule type="expression" dxfId="222" priority="744">
      <formula>IF(AND(AL175&gt;=0, RIGHT(TEXT(AL175,"0.#"),1)="."),TRUE,FALSE)</formula>
    </cfRule>
    <cfRule type="expression" dxfId="221" priority="745">
      <formula>IF(AND(AL175&lt;0, RIGHT(TEXT(AL175,"0.#"),1)&lt;&gt;"."),TRUE,FALSE)</formula>
    </cfRule>
    <cfRule type="expression" dxfId="220" priority="746">
      <formula>IF(AND(AL175&lt;0, RIGHT(TEXT(AL175,"0.#"),1)="."),TRUE,FALSE)</formula>
    </cfRule>
  </conditionalFormatting>
  <conditionalFormatting sqref="AL179:AO188">
    <cfRule type="expression" dxfId="219" priority="731">
      <formula>IF(AND(AL179&gt;=0, RIGHT(TEXT(AL179,"0.#"),1)&lt;&gt;"."),TRUE,FALSE)</formula>
    </cfRule>
    <cfRule type="expression" dxfId="218" priority="732">
      <formula>IF(AND(AL179&gt;=0, RIGHT(TEXT(AL179,"0.#"),1)="."),TRUE,FALSE)</formula>
    </cfRule>
    <cfRule type="expression" dxfId="217" priority="733">
      <formula>IF(AND(AL179&lt;0, RIGHT(TEXT(AL179,"0.#"),1)&lt;&gt;"."),TRUE,FALSE)</formula>
    </cfRule>
    <cfRule type="expression" dxfId="216" priority="734">
      <formula>IF(AND(AL179&lt;0, RIGHT(TEXT(AL179,"0.#"),1)="."),TRUE,FALSE)</formula>
    </cfRule>
  </conditionalFormatting>
  <conditionalFormatting sqref="AU31">
    <cfRule type="expression" dxfId="215" priority="677">
      <formula>IF(RIGHT(TEXT(AU31,"0.#"),1)=".",FALSE,TRUE)</formula>
    </cfRule>
    <cfRule type="expression" dxfId="214" priority="678">
      <formula>IF(RIGHT(TEXT(AU31,"0.#"),1)=".",TRUE,FALSE)</formula>
    </cfRule>
  </conditionalFormatting>
  <conditionalFormatting sqref="AU30">
    <cfRule type="expression" dxfId="213" priority="679">
      <formula>IF(RIGHT(TEXT(AU30,"0.#"),1)=".",FALSE,TRUE)</formula>
    </cfRule>
    <cfRule type="expression" dxfId="212" priority="680">
      <formula>IF(RIGHT(TEXT(AU30,"0.#"),1)=".",TRUE,FALSE)</formula>
    </cfRule>
  </conditionalFormatting>
  <conditionalFormatting sqref="P27:AC27">
    <cfRule type="expression" dxfId="211" priority="675">
      <formula>IF(RIGHT(TEXT(P27,"0.#"),1)=".",FALSE,TRUE)</formula>
    </cfRule>
    <cfRule type="expression" dxfId="210" priority="676">
      <formula>IF(RIGHT(TEXT(P27,"0.#"),1)=".",TRUE,FALSE)</formula>
    </cfRule>
  </conditionalFormatting>
  <conditionalFormatting sqref="AM39">
    <cfRule type="expression" dxfId="209" priority="657">
      <formula>IF(RIGHT(TEXT(AM39,"0.#"),1)=".",FALSE,TRUE)</formula>
    </cfRule>
    <cfRule type="expression" dxfId="208" priority="658">
      <formula>IF(RIGHT(TEXT(AM39,"0.#"),1)=".",TRUE,FALSE)</formula>
    </cfRule>
  </conditionalFormatting>
  <conditionalFormatting sqref="AM38">
    <cfRule type="expression" dxfId="207" priority="659">
      <formula>IF(RIGHT(TEXT(AM38,"0.#"),1)=".",FALSE,TRUE)</formula>
    </cfRule>
    <cfRule type="expression" dxfId="206" priority="660">
      <formula>IF(RIGHT(TEXT(AM38,"0.#"),1)=".",TRUE,FALSE)</formula>
    </cfRule>
  </conditionalFormatting>
  <conditionalFormatting sqref="AE37">
    <cfRule type="expression" dxfId="205" priority="673">
      <formula>IF(RIGHT(TEXT(AE37,"0.#"),1)=".",FALSE,TRUE)</formula>
    </cfRule>
    <cfRule type="expression" dxfId="204" priority="674">
      <formula>IF(RIGHT(TEXT(AE37,"0.#"),1)=".",TRUE,FALSE)</formula>
    </cfRule>
  </conditionalFormatting>
  <conditionalFormatting sqref="AQ37:AQ39">
    <cfRule type="expression" dxfId="203" priority="655">
      <formula>IF(RIGHT(TEXT(AQ37,"0.#"),1)=".",FALSE,TRUE)</formula>
    </cfRule>
    <cfRule type="expression" dxfId="202" priority="656">
      <formula>IF(RIGHT(TEXT(AQ37,"0.#"),1)=".",TRUE,FALSE)</formula>
    </cfRule>
  </conditionalFormatting>
  <conditionalFormatting sqref="AU37:AU39">
    <cfRule type="expression" dxfId="201" priority="653">
      <formula>IF(RIGHT(TEXT(AU37,"0.#"),1)=".",FALSE,TRUE)</formula>
    </cfRule>
    <cfRule type="expression" dxfId="200" priority="654">
      <formula>IF(RIGHT(TEXT(AU37,"0.#"),1)=".",TRUE,FALSE)</formula>
    </cfRule>
  </conditionalFormatting>
  <conditionalFormatting sqref="AI39">
    <cfRule type="expression" dxfId="199" priority="667">
      <formula>IF(RIGHT(TEXT(AI39,"0.#"),1)=".",FALSE,TRUE)</formula>
    </cfRule>
    <cfRule type="expression" dxfId="198" priority="668">
      <formula>IF(RIGHT(TEXT(AI39,"0.#"),1)=".",TRUE,FALSE)</formula>
    </cfRule>
  </conditionalFormatting>
  <conditionalFormatting sqref="AE38">
    <cfRule type="expression" dxfId="197" priority="671">
      <formula>IF(RIGHT(TEXT(AE38,"0.#"),1)=".",FALSE,TRUE)</formula>
    </cfRule>
    <cfRule type="expression" dxfId="196" priority="672">
      <formula>IF(RIGHT(TEXT(AE38,"0.#"),1)=".",TRUE,FALSE)</formula>
    </cfRule>
  </conditionalFormatting>
  <conditionalFormatting sqref="AE39">
    <cfRule type="expression" dxfId="195" priority="669">
      <formula>IF(RIGHT(TEXT(AE39,"0.#"),1)=".",FALSE,TRUE)</formula>
    </cfRule>
    <cfRule type="expression" dxfId="194" priority="670">
      <formula>IF(RIGHT(TEXT(AE39,"0.#"),1)=".",TRUE,FALSE)</formula>
    </cfRule>
  </conditionalFormatting>
  <conditionalFormatting sqref="AM37">
    <cfRule type="expression" dxfId="193" priority="661">
      <formula>IF(RIGHT(TEXT(AM37,"0.#"),1)=".",FALSE,TRUE)</formula>
    </cfRule>
    <cfRule type="expression" dxfId="192" priority="662">
      <formula>IF(RIGHT(TEXT(AM37,"0.#"),1)=".",TRUE,FALSE)</formula>
    </cfRule>
  </conditionalFormatting>
  <conditionalFormatting sqref="AI37">
    <cfRule type="expression" dxfId="191" priority="663">
      <formula>IF(RIGHT(TEXT(AI37,"0.#"),1)=".",FALSE,TRUE)</formula>
    </cfRule>
    <cfRule type="expression" dxfId="190" priority="664">
      <formula>IF(RIGHT(TEXT(AI37,"0.#"),1)=".",TRUE,FALSE)</formula>
    </cfRule>
  </conditionalFormatting>
  <conditionalFormatting sqref="AI38">
    <cfRule type="expression" dxfId="189" priority="665">
      <formula>IF(RIGHT(TEXT(AI38,"0.#"),1)=".",FALSE,TRUE)</formula>
    </cfRule>
    <cfRule type="expression" dxfId="188" priority="666">
      <formula>IF(RIGHT(TEXT(AI38,"0.#"),1)=".",TRUE,FALSE)</formula>
    </cfRule>
  </conditionalFormatting>
  <conditionalFormatting sqref="AM33">
    <cfRule type="expression" dxfId="187" priority="541">
      <formula>IF(RIGHT(TEXT(AM33,"0.#"),1)=".",FALSE,TRUE)</formula>
    </cfRule>
    <cfRule type="expression" dxfId="186" priority="542">
      <formula>IF(RIGHT(TEXT(AM33,"0.#"),1)=".",TRUE,FALSE)</formula>
    </cfRule>
  </conditionalFormatting>
  <conditionalFormatting sqref="AE34 AM34">
    <cfRule type="expression" dxfId="185" priority="539">
      <formula>IF(RIGHT(TEXT(AE34,"0.#"),1)=".",FALSE,TRUE)</formula>
    </cfRule>
    <cfRule type="expression" dxfId="184" priority="540">
      <formula>IF(RIGHT(TEXT(AE34,"0.#"),1)=".",TRUE,FALSE)</formula>
    </cfRule>
  </conditionalFormatting>
  <conditionalFormatting sqref="AI34">
    <cfRule type="expression" dxfId="183" priority="537">
      <formula>IF(RIGHT(TEXT(AI34,"0.#"),1)=".",FALSE,TRUE)</formula>
    </cfRule>
    <cfRule type="expression" dxfId="182" priority="538">
      <formula>IF(RIGHT(TEXT(AI34,"0.#"),1)=".",TRUE,FALSE)</formula>
    </cfRule>
  </conditionalFormatting>
  <conditionalFormatting sqref="AQ34">
    <cfRule type="expression" dxfId="181" priority="535">
      <formula>IF(RIGHT(TEXT(AQ34,"0.#"),1)=".",FALSE,TRUE)</formula>
    </cfRule>
    <cfRule type="expression" dxfId="180" priority="536">
      <formula>IF(RIGHT(TEXT(AQ34,"0.#"),1)=".",TRUE,FALSE)</formula>
    </cfRule>
  </conditionalFormatting>
  <conditionalFormatting sqref="AE33 AQ33">
    <cfRule type="expression" dxfId="179" priority="545">
      <formula>IF(RIGHT(TEXT(AE33,"0.#"),1)=".",FALSE,TRUE)</formula>
    </cfRule>
    <cfRule type="expression" dxfId="178" priority="546">
      <formula>IF(RIGHT(TEXT(AE33,"0.#"),1)=".",TRUE,FALSE)</formula>
    </cfRule>
  </conditionalFormatting>
  <conditionalFormatting sqref="AI33">
    <cfRule type="expression" dxfId="177" priority="543">
      <formula>IF(RIGHT(TEXT(AI33,"0.#"),1)=".",FALSE,TRUE)</formula>
    </cfRule>
    <cfRule type="expression" dxfId="176" priority="544">
      <formula>IF(RIGHT(TEXT(AI33,"0.#"),1)=".",TRUE,FALSE)</formula>
    </cfRule>
  </conditionalFormatting>
  <conditionalFormatting sqref="AE44">
    <cfRule type="expression" dxfId="175" priority="497">
      <formula>IF(RIGHT(TEXT(AE44,"0.#"),1)=".",FALSE,TRUE)</formula>
    </cfRule>
    <cfRule type="expression" dxfId="174" priority="498">
      <formula>IF(RIGHT(TEXT(AE44,"0.#"),1)=".",TRUE,FALSE)</formula>
    </cfRule>
  </conditionalFormatting>
  <conditionalFormatting sqref="AM46">
    <cfRule type="expression" dxfId="173" priority="481">
      <formula>IF(RIGHT(TEXT(AM46,"0.#"),1)=".",FALSE,TRUE)</formula>
    </cfRule>
    <cfRule type="expression" dxfId="172" priority="482">
      <formula>IF(RIGHT(TEXT(AM46,"0.#"),1)=".",TRUE,FALSE)</formula>
    </cfRule>
  </conditionalFormatting>
  <conditionalFormatting sqref="AE45">
    <cfRule type="expression" dxfId="171" priority="495">
      <formula>IF(RIGHT(TEXT(AE45,"0.#"),1)=".",FALSE,TRUE)</formula>
    </cfRule>
    <cfRule type="expression" dxfId="170" priority="496">
      <formula>IF(RIGHT(TEXT(AE45,"0.#"),1)=".",TRUE,FALSE)</formula>
    </cfRule>
  </conditionalFormatting>
  <conditionalFormatting sqref="AE46">
    <cfRule type="expression" dxfId="169" priority="493">
      <formula>IF(RIGHT(TEXT(AE46,"0.#"),1)=".",FALSE,TRUE)</formula>
    </cfRule>
    <cfRule type="expression" dxfId="168" priority="494">
      <formula>IF(RIGHT(TEXT(AE46,"0.#"),1)=".",TRUE,FALSE)</formula>
    </cfRule>
  </conditionalFormatting>
  <conditionalFormatting sqref="AI46">
    <cfRule type="expression" dxfId="167" priority="491">
      <formula>IF(RIGHT(TEXT(AI46,"0.#"),1)=".",FALSE,TRUE)</formula>
    </cfRule>
    <cfRule type="expression" dxfId="166" priority="492">
      <formula>IF(RIGHT(TEXT(AI46,"0.#"),1)=".",TRUE,FALSE)</formula>
    </cfRule>
  </conditionalFormatting>
  <conditionalFormatting sqref="AI45">
    <cfRule type="expression" dxfId="165" priority="489">
      <formula>IF(RIGHT(TEXT(AI45,"0.#"),1)=".",FALSE,TRUE)</formula>
    </cfRule>
    <cfRule type="expression" dxfId="164" priority="490">
      <formula>IF(RIGHT(TEXT(AI45,"0.#"),1)=".",TRUE,FALSE)</formula>
    </cfRule>
  </conditionalFormatting>
  <conditionalFormatting sqref="AI44">
    <cfRule type="expression" dxfId="163" priority="487">
      <formula>IF(RIGHT(TEXT(AI44,"0.#"),1)=".",FALSE,TRUE)</formula>
    </cfRule>
    <cfRule type="expression" dxfId="162" priority="488">
      <formula>IF(RIGHT(TEXT(AI44,"0.#"),1)=".",TRUE,FALSE)</formula>
    </cfRule>
  </conditionalFormatting>
  <conditionalFormatting sqref="AM44">
    <cfRule type="expression" dxfId="161" priority="485">
      <formula>IF(RIGHT(TEXT(AM44,"0.#"),1)=".",FALSE,TRUE)</formula>
    </cfRule>
    <cfRule type="expression" dxfId="160" priority="486">
      <formula>IF(RIGHT(TEXT(AM44,"0.#"),1)=".",TRUE,FALSE)</formula>
    </cfRule>
  </conditionalFormatting>
  <conditionalFormatting sqref="AM45">
    <cfRule type="expression" dxfId="159" priority="483">
      <formula>IF(RIGHT(TEXT(AM45,"0.#"),1)=".",FALSE,TRUE)</formula>
    </cfRule>
    <cfRule type="expression" dxfId="158" priority="484">
      <formula>IF(RIGHT(TEXT(AM45,"0.#"),1)=".",TRUE,FALSE)</formula>
    </cfRule>
  </conditionalFormatting>
  <conditionalFormatting sqref="AQ44:AQ46">
    <cfRule type="expression" dxfId="157" priority="479">
      <formula>IF(RIGHT(TEXT(AQ44,"0.#"),1)=".",FALSE,TRUE)</formula>
    </cfRule>
    <cfRule type="expression" dxfId="156" priority="480">
      <formula>IF(RIGHT(TEXT(AQ44,"0.#"),1)=".",TRUE,FALSE)</formula>
    </cfRule>
  </conditionalFormatting>
  <conditionalFormatting sqref="AU44:AU46">
    <cfRule type="expression" dxfId="155" priority="477">
      <formula>IF(RIGHT(TEXT(AU44,"0.#"),1)=".",FALSE,TRUE)</formula>
    </cfRule>
    <cfRule type="expression" dxfId="154" priority="478">
      <formula>IF(RIGHT(TEXT(AU44,"0.#"),1)=".",TRUE,FALSE)</formula>
    </cfRule>
  </conditionalFormatting>
  <conditionalFormatting sqref="AE51">
    <cfRule type="expression" dxfId="153" priority="475">
      <formula>IF(RIGHT(TEXT(AE51,"0.#"),1)=".",FALSE,TRUE)</formula>
    </cfRule>
    <cfRule type="expression" dxfId="152" priority="476">
      <formula>IF(RIGHT(TEXT(AE51,"0.#"),1)=".",TRUE,FALSE)</formula>
    </cfRule>
  </conditionalFormatting>
  <conditionalFormatting sqref="AM53">
    <cfRule type="expression" dxfId="151" priority="459">
      <formula>IF(RIGHT(TEXT(AM53,"0.#"),1)=".",FALSE,TRUE)</formula>
    </cfRule>
    <cfRule type="expression" dxfId="150" priority="460">
      <formula>IF(RIGHT(TEXT(AM53,"0.#"),1)=".",TRUE,FALSE)</formula>
    </cfRule>
  </conditionalFormatting>
  <conditionalFormatting sqref="AE52">
    <cfRule type="expression" dxfId="149" priority="473">
      <formula>IF(RIGHT(TEXT(AE52,"0.#"),1)=".",FALSE,TRUE)</formula>
    </cfRule>
    <cfRule type="expression" dxfId="148" priority="474">
      <formula>IF(RIGHT(TEXT(AE52,"0.#"),1)=".",TRUE,FALSE)</formula>
    </cfRule>
  </conditionalFormatting>
  <conditionalFormatting sqref="AE53">
    <cfRule type="expression" dxfId="147" priority="471">
      <formula>IF(RIGHT(TEXT(AE53,"0.#"),1)=".",FALSE,TRUE)</formula>
    </cfRule>
    <cfRule type="expression" dxfId="146" priority="472">
      <formula>IF(RIGHT(TEXT(AE53,"0.#"),1)=".",TRUE,FALSE)</formula>
    </cfRule>
  </conditionalFormatting>
  <conditionalFormatting sqref="AI53">
    <cfRule type="expression" dxfId="145" priority="469">
      <formula>IF(RIGHT(TEXT(AI53,"0.#"),1)=".",FALSE,TRUE)</formula>
    </cfRule>
    <cfRule type="expression" dxfId="144" priority="470">
      <formula>IF(RIGHT(TEXT(AI53,"0.#"),1)=".",TRUE,FALSE)</formula>
    </cfRule>
  </conditionalFormatting>
  <conditionalFormatting sqref="AI52">
    <cfRule type="expression" dxfId="143" priority="467">
      <formula>IF(RIGHT(TEXT(AI52,"0.#"),1)=".",FALSE,TRUE)</formula>
    </cfRule>
    <cfRule type="expression" dxfId="142" priority="468">
      <formula>IF(RIGHT(TEXT(AI52,"0.#"),1)=".",TRUE,FALSE)</formula>
    </cfRule>
  </conditionalFormatting>
  <conditionalFormatting sqref="AI51">
    <cfRule type="expression" dxfId="141" priority="465">
      <formula>IF(RIGHT(TEXT(AI51,"0.#"),1)=".",FALSE,TRUE)</formula>
    </cfRule>
    <cfRule type="expression" dxfId="140" priority="466">
      <formula>IF(RIGHT(TEXT(AI51,"0.#"),1)=".",TRUE,FALSE)</formula>
    </cfRule>
  </conditionalFormatting>
  <conditionalFormatting sqref="AM51">
    <cfRule type="expression" dxfId="139" priority="463">
      <formula>IF(RIGHT(TEXT(AM51,"0.#"),1)=".",FALSE,TRUE)</formula>
    </cfRule>
    <cfRule type="expression" dxfId="138" priority="464">
      <formula>IF(RIGHT(TEXT(AM51,"0.#"),1)=".",TRUE,FALSE)</formula>
    </cfRule>
  </conditionalFormatting>
  <conditionalFormatting sqref="AM52">
    <cfRule type="expression" dxfId="137" priority="461">
      <formula>IF(RIGHT(TEXT(AM52,"0.#"),1)=".",FALSE,TRUE)</formula>
    </cfRule>
    <cfRule type="expression" dxfId="136" priority="462">
      <formula>IF(RIGHT(TEXT(AM52,"0.#"),1)=".",TRUE,FALSE)</formula>
    </cfRule>
  </conditionalFormatting>
  <conditionalFormatting sqref="AQ51:AQ53">
    <cfRule type="expression" dxfId="135" priority="457">
      <formula>IF(RIGHT(TEXT(AQ51,"0.#"),1)=".",FALSE,TRUE)</formula>
    </cfRule>
    <cfRule type="expression" dxfId="134" priority="458">
      <formula>IF(RIGHT(TEXT(AQ51,"0.#"),1)=".",TRUE,FALSE)</formula>
    </cfRule>
  </conditionalFormatting>
  <conditionalFormatting sqref="AU51:AU53">
    <cfRule type="expression" dxfId="133" priority="455">
      <formula>IF(RIGHT(TEXT(AU51,"0.#"),1)=".",FALSE,TRUE)</formula>
    </cfRule>
    <cfRule type="expression" dxfId="132" priority="456">
      <formula>IF(RIGHT(TEXT(AU51,"0.#"),1)=".",TRUE,FALSE)</formula>
    </cfRule>
  </conditionalFormatting>
  <conditionalFormatting sqref="AE58">
    <cfRule type="expression" dxfId="131" priority="453">
      <formula>IF(RIGHT(TEXT(AE58,"0.#"),1)=".",FALSE,TRUE)</formula>
    </cfRule>
    <cfRule type="expression" dxfId="130" priority="454">
      <formula>IF(RIGHT(TEXT(AE58,"0.#"),1)=".",TRUE,FALSE)</formula>
    </cfRule>
  </conditionalFormatting>
  <conditionalFormatting sqref="AM60">
    <cfRule type="expression" dxfId="129" priority="437">
      <formula>IF(RIGHT(TEXT(AM60,"0.#"),1)=".",FALSE,TRUE)</formula>
    </cfRule>
    <cfRule type="expression" dxfId="128" priority="438">
      <formula>IF(RIGHT(TEXT(AM60,"0.#"),1)=".",TRUE,FALSE)</formula>
    </cfRule>
  </conditionalFormatting>
  <conditionalFormatting sqref="AE59">
    <cfRule type="expression" dxfId="127" priority="451">
      <formula>IF(RIGHT(TEXT(AE59,"0.#"),1)=".",FALSE,TRUE)</formula>
    </cfRule>
    <cfRule type="expression" dxfId="126" priority="452">
      <formula>IF(RIGHT(TEXT(AE59,"0.#"),1)=".",TRUE,FALSE)</formula>
    </cfRule>
  </conditionalFormatting>
  <conditionalFormatting sqref="AE60">
    <cfRule type="expression" dxfId="125" priority="449">
      <formula>IF(RIGHT(TEXT(AE60,"0.#"),1)=".",FALSE,TRUE)</formula>
    </cfRule>
    <cfRule type="expression" dxfId="124" priority="450">
      <formula>IF(RIGHT(TEXT(AE60,"0.#"),1)=".",TRUE,FALSE)</formula>
    </cfRule>
  </conditionalFormatting>
  <conditionalFormatting sqref="AI60">
    <cfRule type="expression" dxfId="123" priority="447">
      <formula>IF(RIGHT(TEXT(AI60,"0.#"),1)=".",FALSE,TRUE)</formula>
    </cfRule>
    <cfRule type="expression" dxfId="122" priority="448">
      <formula>IF(RIGHT(TEXT(AI60,"0.#"),1)=".",TRUE,FALSE)</formula>
    </cfRule>
  </conditionalFormatting>
  <conditionalFormatting sqref="AI59">
    <cfRule type="expression" dxfId="121" priority="445">
      <formula>IF(RIGHT(TEXT(AI59,"0.#"),1)=".",FALSE,TRUE)</formula>
    </cfRule>
    <cfRule type="expression" dxfId="120" priority="446">
      <formula>IF(RIGHT(TEXT(AI59,"0.#"),1)=".",TRUE,FALSE)</formula>
    </cfRule>
  </conditionalFormatting>
  <conditionalFormatting sqref="AI58">
    <cfRule type="expression" dxfId="119" priority="443">
      <formula>IF(RIGHT(TEXT(AI58,"0.#"),1)=".",FALSE,TRUE)</formula>
    </cfRule>
    <cfRule type="expression" dxfId="118" priority="444">
      <formula>IF(RIGHT(TEXT(AI58,"0.#"),1)=".",TRUE,FALSE)</formula>
    </cfRule>
  </conditionalFormatting>
  <conditionalFormatting sqref="AM58">
    <cfRule type="expression" dxfId="117" priority="441">
      <formula>IF(RIGHT(TEXT(AM58,"0.#"),1)=".",FALSE,TRUE)</formula>
    </cfRule>
    <cfRule type="expression" dxfId="116" priority="442">
      <formula>IF(RIGHT(TEXT(AM58,"0.#"),1)=".",TRUE,FALSE)</formula>
    </cfRule>
  </conditionalFormatting>
  <conditionalFormatting sqref="AM59">
    <cfRule type="expression" dxfId="115" priority="439">
      <formula>IF(RIGHT(TEXT(AM59,"0.#"),1)=".",FALSE,TRUE)</formula>
    </cfRule>
    <cfRule type="expression" dxfId="114" priority="440">
      <formula>IF(RIGHT(TEXT(AM59,"0.#"),1)=".",TRUE,FALSE)</formula>
    </cfRule>
  </conditionalFormatting>
  <conditionalFormatting sqref="AQ58:AQ60">
    <cfRule type="expression" dxfId="113" priority="435">
      <formula>IF(RIGHT(TEXT(AQ58,"0.#"),1)=".",FALSE,TRUE)</formula>
    </cfRule>
    <cfRule type="expression" dxfId="112" priority="436">
      <formula>IF(RIGHT(TEXT(AQ58,"0.#"),1)=".",TRUE,FALSE)</formula>
    </cfRule>
  </conditionalFormatting>
  <conditionalFormatting sqref="AU58:AU60">
    <cfRule type="expression" dxfId="111" priority="433">
      <formula>IF(RIGHT(TEXT(AU58,"0.#"),1)=".",FALSE,TRUE)</formula>
    </cfRule>
    <cfRule type="expression" dxfId="110" priority="434">
      <formula>IF(RIGHT(TEXT(AU58,"0.#"),1)=".",TRUE,FALSE)</formula>
    </cfRule>
  </conditionalFormatting>
  <conditionalFormatting sqref="AE65">
    <cfRule type="expression" dxfId="109" priority="431">
      <formula>IF(RIGHT(TEXT(AE65,"0.#"),1)=".",FALSE,TRUE)</formula>
    </cfRule>
    <cfRule type="expression" dxfId="108" priority="432">
      <formula>IF(RIGHT(TEXT(AE65,"0.#"),1)=".",TRUE,FALSE)</formula>
    </cfRule>
  </conditionalFormatting>
  <conditionalFormatting sqref="AM67">
    <cfRule type="expression" dxfId="107" priority="415">
      <formula>IF(RIGHT(TEXT(AM67,"0.#"),1)=".",FALSE,TRUE)</formula>
    </cfRule>
    <cfRule type="expression" dxfId="106" priority="416">
      <formula>IF(RIGHT(TEXT(AM67,"0.#"),1)=".",TRUE,FALSE)</formula>
    </cfRule>
  </conditionalFormatting>
  <conditionalFormatting sqref="AE66">
    <cfRule type="expression" dxfId="105" priority="429">
      <formula>IF(RIGHT(TEXT(AE66,"0.#"),1)=".",FALSE,TRUE)</formula>
    </cfRule>
    <cfRule type="expression" dxfId="104" priority="430">
      <formula>IF(RIGHT(TEXT(AE66,"0.#"),1)=".",TRUE,FALSE)</formula>
    </cfRule>
  </conditionalFormatting>
  <conditionalFormatting sqref="AE67">
    <cfRule type="expression" dxfId="103" priority="427">
      <formula>IF(RIGHT(TEXT(AE67,"0.#"),1)=".",FALSE,TRUE)</formula>
    </cfRule>
    <cfRule type="expression" dxfId="102" priority="428">
      <formula>IF(RIGHT(TEXT(AE67,"0.#"),1)=".",TRUE,FALSE)</formula>
    </cfRule>
  </conditionalFormatting>
  <conditionalFormatting sqref="AI67">
    <cfRule type="expression" dxfId="101" priority="425">
      <formula>IF(RIGHT(TEXT(AI67,"0.#"),1)=".",FALSE,TRUE)</formula>
    </cfRule>
    <cfRule type="expression" dxfId="100" priority="426">
      <formula>IF(RIGHT(TEXT(AI67,"0.#"),1)=".",TRUE,FALSE)</formula>
    </cfRule>
  </conditionalFormatting>
  <conditionalFormatting sqref="AI66">
    <cfRule type="expression" dxfId="99" priority="423">
      <formula>IF(RIGHT(TEXT(AI66,"0.#"),1)=".",FALSE,TRUE)</formula>
    </cfRule>
    <cfRule type="expression" dxfId="98" priority="424">
      <formula>IF(RIGHT(TEXT(AI66,"0.#"),1)=".",TRUE,FALSE)</formula>
    </cfRule>
  </conditionalFormatting>
  <conditionalFormatting sqref="AI65">
    <cfRule type="expression" dxfId="97" priority="421">
      <formula>IF(RIGHT(TEXT(AI65,"0.#"),1)=".",FALSE,TRUE)</formula>
    </cfRule>
    <cfRule type="expression" dxfId="96" priority="422">
      <formula>IF(RIGHT(TEXT(AI65,"0.#"),1)=".",TRUE,FALSE)</formula>
    </cfRule>
  </conditionalFormatting>
  <conditionalFormatting sqref="AM65">
    <cfRule type="expression" dxfId="95" priority="419">
      <formula>IF(RIGHT(TEXT(AM65,"0.#"),1)=".",FALSE,TRUE)</formula>
    </cfRule>
    <cfRule type="expression" dxfId="94" priority="420">
      <formula>IF(RIGHT(TEXT(AM65,"0.#"),1)=".",TRUE,FALSE)</formula>
    </cfRule>
  </conditionalFormatting>
  <conditionalFormatting sqref="AM66">
    <cfRule type="expression" dxfId="93" priority="417">
      <formula>IF(RIGHT(TEXT(AM66,"0.#"),1)=".",FALSE,TRUE)</formula>
    </cfRule>
    <cfRule type="expression" dxfId="92" priority="418">
      <formula>IF(RIGHT(TEXT(AM66,"0.#"),1)=".",TRUE,FALSE)</formula>
    </cfRule>
  </conditionalFormatting>
  <conditionalFormatting sqref="AQ65:AQ67">
    <cfRule type="expression" dxfId="91" priority="413">
      <formula>IF(RIGHT(TEXT(AQ65,"0.#"),1)=".",FALSE,TRUE)</formula>
    </cfRule>
    <cfRule type="expression" dxfId="90" priority="414">
      <formula>IF(RIGHT(TEXT(AQ65,"0.#"),1)=".",TRUE,FALSE)</formula>
    </cfRule>
  </conditionalFormatting>
  <conditionalFormatting sqref="AU65:AU67">
    <cfRule type="expression" dxfId="89" priority="411">
      <formula>IF(RIGHT(TEXT(AU65,"0.#"),1)=".",FALSE,TRUE)</formula>
    </cfRule>
    <cfRule type="expression" dxfId="88" priority="412">
      <formula>IF(RIGHT(TEXT(AU65,"0.#"),1)=".",TRUE,FALSE)</formula>
    </cfRule>
  </conditionalFormatting>
  <dataValidations count="17">
    <dataValidation type="whole" allowBlank="1" showInputMessage="1" showErrorMessage="1" sqref="O116:P117 AX116:AX118 AA116:AB117 AM116:AN117">
      <formula1>0</formula1>
      <formula2>99</formula2>
    </dataValidation>
    <dataValidation type="whole" allowBlank="1" showInputMessage="1" showErrorMessage="1" sqref="AJ116:AK117 X116:Y117 AJ118 L116:L118 M116:M117 X118 AU116:AV117 J92:J9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2:E102">
      <formula1>T行政事業レビュー推進チームの所見</formula1>
    </dataValidation>
    <dataValidation type="custom" imeMode="disabled" allowBlank="1" showInputMessage="1" showErrorMessage="1" sqref="AH149:AK158 AH162:AK171 AH175:AK175 AH179:AK188">
      <formula1>OR(AND(MOD(IF(ISNUMBER(AH149), AH149, 0.5),1)=0, 0&lt;=AH149), AH149="-")</formula1>
    </dataValidation>
    <dataValidation type="whole" imeMode="disabled" allowBlank="1" showInputMessage="1" showErrorMessage="1" sqref="AW2:AX2">
      <formula1>0</formula1>
      <formula2>99</formula2>
    </dataValidation>
    <dataValidation type="list" allowBlank="1" showInputMessage="1" showErrorMessage="1" sqref="A104:E104">
      <formula1>T所見を踏まえた改善点</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sqref="AO144 AR70">
      <formula1>"　, ☑"</formula1>
    </dataValidation>
    <dataValidation type="list" allowBlank="1" showInputMessage="1" showErrorMessage="1" sqref="S5:X5">
      <formula1>T終了年度</formula1>
    </dataValidation>
    <dataValidation type="list" allowBlank="1" showInputMessage="1" showErrorMessage="1" sqref="H92:I96">
      <formula1>T事業番号</formula1>
    </dataValidation>
    <dataValidation type="custom" imeMode="disabled" allowBlank="1" showInputMessage="1" showErrorMessage="1" sqref="AY23 P13:AX13 AR15:AX15 P14:AQ18 AR18:AX18 P19:AJ19 Y138:AB138 AU138:AX138 Y142:AB142 AU142:AX142 Y149:AB158 AL149:AO158 Y162:AB171 AL162:AO171 Y175:AB175 AL175:AO175 Y179:AB188 AL179:AO188 AQ36:AR36 AU36:AX36 AE37:AX39 AE30:AX31 AE33:AX33 AQ43:AR43 AU43:AX43 AE44:AX46 AQ50:AR50 AU50:AX50 AE51:AX53 AQ57:AR57 AU57:AX57 AE58:AX60 AQ64:AR64 AU64:AX64 AE65:AX67 P23:AC27">
      <formula1>OR(ISNUMBER(P13), P13="-")</formula1>
    </dataValidation>
    <dataValidation type="list" allowBlank="1" showInputMessage="1" showErrorMessage="1" sqref="Q118:R118 AC118:AD118 AO118:AP118">
      <formula1>#REF!</formula1>
    </dataValidation>
    <dataValidation type="custom" allowBlank="1" showInputMessage="1" showErrorMessage="1" errorTitle="法人番号チェック" error="法人番号は13桁の数字で入力してください。" sqref="J179:O188 J175:O175 J162:O171 J149:O158">
      <formula1>OR(J149="-",AND(LEN(J149)=13,IFERROR(SEARCH("-",J149),"")="",IFERROR(SEARCH(".",J149),"")="",ISNUMBER(J149)))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9" max="16383" man="1"/>
    <brk id="75" max="16383" man="1"/>
    <brk id="85" max="16383" man="1"/>
    <brk id="104" max="16383" man="1"/>
    <brk id="135" max="16383" man="1"/>
    <brk id="172"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U117:V117 I117:J117 AG117:AH117 AR117:AS117</xm:sqref>
        </x14:dataValidation>
        <x14:dataValidation type="list" allowBlank="1" showInputMessage="1" showErrorMessage="1">
          <x14:formula1>
            <xm:f>入力規則等!$U$40:$U$42</xm:f>
          </x14:formula1>
          <xm:sqref>AG116:AH116 U116:V116 I116:J116 AR116:AS116</xm:sqref>
        </x14:dataValidation>
        <x14:dataValidation type="list" allowBlank="1" showInputMessage="1" showErrorMessage="1">
          <x14:formula1>
            <xm:f>入力規則等!$AG$2:$AG$13</xm:f>
          </x14:formula1>
          <xm:sqref>AC149:AG158 AC162:AG171 AC175:AG175 AC179:AG188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AO116:AP117 Q116:S117 AC116:AE117 E116:G117</xm:sqref>
        </x14:dataValidation>
        <x14:dataValidation type="list" allowBlank="1" showInputMessage="1" showErrorMessage="1">
          <x14:formula1>
            <xm:f>入力規則等!$U$48</xm:f>
          </x14:formula1>
          <xm:sqref>E118:F118</xm:sqref>
        </x14:dataValidation>
        <x14:dataValidation type="list" allowBlank="1" showInputMessage="1" showErrorMessage="1">
          <x14:formula1>
            <xm:f>入力規則等!$U$13:$U$35</xm:f>
          </x14:formula1>
          <xm:sqref>AJ2:AM2 E92:G96 AE118:AG118 G118:I118 AQ118:AS118 S118:U118</xm:sqref>
        </x14:dataValidation>
        <x14:dataValidation type="list" allowBlank="1" showInputMessage="1" showErrorMessage="1">
          <x14:formula1>
            <xm:f>入力規則等!$U$56:$U$58</xm:f>
          </x14:formula1>
          <xm:sqref>J118:K118 AT118:AU118 AH118:AI118 V118:W118</xm:sqref>
        </x14:dataValidation>
        <x14:dataValidation type="list" allowBlank="1" showInputMessage="1" showErrorMessage="1">
          <x14:formula1>
            <xm:f>入力規則等!$U$49</xm:f>
          </x14:formula1>
          <xm:sqref>C92:D96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384</v>
      </c>
      <c r="AA1" s="28" t="s">
        <v>74</v>
      </c>
      <c r="AB1" s="28" t="s">
        <v>385</v>
      </c>
      <c r="AC1" s="28" t="s">
        <v>31</v>
      </c>
      <c r="AD1" s="27"/>
      <c r="AE1" s="28" t="s">
        <v>43</v>
      </c>
      <c r="AF1" s="29"/>
      <c r="AG1" s="41" t="s">
        <v>169</v>
      </c>
      <c r="AI1" s="41" t="s">
        <v>171</v>
      </c>
      <c r="AK1" s="41" t="s">
        <v>175</v>
      </c>
      <c r="AM1" s="56"/>
      <c r="AN1" s="56"/>
      <c r="AP1" s="27" t="s">
        <v>212</v>
      </c>
    </row>
    <row r="2" spans="1:42" ht="13.5" customHeight="1" x14ac:dyDescent="0.15">
      <c r="A2" s="13" t="s">
        <v>77</v>
      </c>
      <c r="B2" s="14"/>
      <c r="C2" s="12" t="str">
        <f>IF(B2="","",A2)</f>
        <v/>
      </c>
      <c r="D2" s="12" t="str">
        <f>IF(C2="","",IF(D1&lt;&gt;"",CONCATENATE(D1,"、",C2),C2))</f>
        <v/>
      </c>
      <c r="F2" s="11" t="s">
        <v>64</v>
      </c>
      <c r="G2" s="16" t="s">
        <v>568</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0">
        <v>21</v>
      </c>
      <c r="W2" s="31" t="s">
        <v>161</v>
      </c>
      <c r="Y2" s="31" t="s">
        <v>60</v>
      </c>
      <c r="Z2" s="31" t="s">
        <v>60</v>
      </c>
      <c r="AA2" s="63" t="s">
        <v>253</v>
      </c>
      <c r="AB2" s="63" t="s">
        <v>479</v>
      </c>
      <c r="AC2" s="64" t="s">
        <v>126</v>
      </c>
      <c r="AD2" s="27"/>
      <c r="AE2" s="36" t="s">
        <v>157</v>
      </c>
      <c r="AF2" s="29"/>
      <c r="AG2" s="42" t="s">
        <v>221</v>
      </c>
      <c r="AI2" s="41" t="s">
        <v>250</v>
      </c>
      <c r="AK2" s="41" t="s">
        <v>176</v>
      </c>
      <c r="AM2" s="56"/>
      <c r="AN2" s="56"/>
      <c r="AP2" s="42"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31" t="s">
        <v>510</v>
      </c>
      <c r="W3" s="31" t="s">
        <v>136</v>
      </c>
      <c r="Y3" s="31" t="s">
        <v>61</v>
      </c>
      <c r="Z3" s="31" t="s">
        <v>386</v>
      </c>
      <c r="AA3" s="63" t="s">
        <v>352</v>
      </c>
      <c r="AB3" s="63" t="s">
        <v>480</v>
      </c>
      <c r="AC3" s="64" t="s">
        <v>127</v>
      </c>
      <c r="AD3" s="27"/>
      <c r="AE3" s="36" t="s">
        <v>158</v>
      </c>
      <c r="AF3" s="29"/>
      <c r="AG3" s="42" t="s">
        <v>222</v>
      </c>
      <c r="AI3" s="41" t="s">
        <v>170</v>
      </c>
      <c r="AK3" s="41" t="str">
        <f>CHAR(CODE(AK2)+1)</f>
        <v>B</v>
      </c>
      <c r="AM3" s="56"/>
      <c r="AN3" s="56"/>
      <c r="AP3" s="42"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
      </c>
      <c r="T4" s="12"/>
      <c r="U4" s="31" t="s">
        <v>560</v>
      </c>
      <c r="W4" s="31" t="s">
        <v>137</v>
      </c>
      <c r="Y4" s="31" t="s">
        <v>259</v>
      </c>
      <c r="Z4" s="31" t="s">
        <v>387</v>
      </c>
      <c r="AA4" s="63" t="s">
        <v>353</v>
      </c>
      <c r="AB4" s="63" t="s">
        <v>481</v>
      </c>
      <c r="AC4" s="63" t="s">
        <v>128</v>
      </c>
      <c r="AD4" s="27"/>
      <c r="AE4" s="36" t="s">
        <v>159</v>
      </c>
      <c r="AF4" s="29"/>
      <c r="AG4" s="42" t="s">
        <v>223</v>
      </c>
      <c r="AI4" s="41" t="s">
        <v>172</v>
      </c>
      <c r="AK4" s="41" t="str">
        <f t="shared" ref="AK4:AK49" si="7">CHAR(CODE(AK3)+1)</f>
        <v>C</v>
      </c>
      <c r="AM4" s="56"/>
      <c r="AN4" s="56"/>
      <c r="AP4" s="42"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
      </c>
      <c r="T5" s="12"/>
      <c r="W5" s="31" t="s">
        <v>534</v>
      </c>
      <c r="Y5" s="31" t="s">
        <v>260</v>
      </c>
      <c r="Z5" s="31" t="s">
        <v>388</v>
      </c>
      <c r="AA5" s="63" t="s">
        <v>354</v>
      </c>
      <c r="AB5" s="63" t="s">
        <v>482</v>
      </c>
      <c r="AC5" s="63" t="s">
        <v>160</v>
      </c>
      <c r="AD5" s="30"/>
      <c r="AE5" s="36" t="s">
        <v>233</v>
      </c>
      <c r="AF5" s="29"/>
      <c r="AG5" s="42" t="s">
        <v>224</v>
      </c>
      <c r="AI5" s="41" t="s">
        <v>257</v>
      </c>
      <c r="AK5" s="41" t="str">
        <f t="shared" si="7"/>
        <v>D</v>
      </c>
      <c r="AP5" s="42"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t="s">
        <v>568</v>
      </c>
      <c r="R6" s="12" t="str">
        <f t="shared" si="3"/>
        <v>交付</v>
      </c>
      <c r="S6" s="12" t="str">
        <f t="shared" si="4"/>
        <v>交付</v>
      </c>
      <c r="T6" s="12"/>
      <c r="U6" s="31" t="s">
        <v>235</v>
      </c>
      <c r="W6" s="31" t="s">
        <v>536</v>
      </c>
      <c r="Y6" s="31" t="s">
        <v>261</v>
      </c>
      <c r="Z6" s="31" t="s">
        <v>389</v>
      </c>
      <c r="AA6" s="63" t="s">
        <v>355</v>
      </c>
      <c r="AB6" s="63" t="s">
        <v>483</v>
      </c>
      <c r="AC6" s="63" t="s">
        <v>129</v>
      </c>
      <c r="AD6" s="30"/>
      <c r="AE6" s="36" t="s">
        <v>231</v>
      </c>
      <c r="AF6" s="29"/>
      <c r="AG6" s="42" t="s">
        <v>225</v>
      </c>
      <c r="AI6" s="41" t="s">
        <v>258</v>
      </c>
      <c r="AK6" s="41" t="str">
        <f>CHAR(CODE(AK5)+1)</f>
        <v>E</v>
      </c>
      <c r="AP6" s="42" t="s">
        <v>225</v>
      </c>
    </row>
    <row r="7" spans="1:42" ht="13.5" customHeight="1" x14ac:dyDescent="0.15">
      <c r="A7" s="13" t="s">
        <v>82</v>
      </c>
      <c r="B7" s="14"/>
      <c r="C7" s="12" t="str">
        <f t="shared" si="0"/>
        <v/>
      </c>
      <c r="D7" s="12" t="str">
        <f t="shared" si="8"/>
        <v/>
      </c>
      <c r="F7" s="17" t="s">
        <v>181</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交付</v>
      </c>
      <c r="T7" s="12"/>
      <c r="U7" s="31"/>
      <c r="W7" s="31" t="s">
        <v>138</v>
      </c>
      <c r="Y7" s="31" t="s">
        <v>262</v>
      </c>
      <c r="Z7" s="31" t="s">
        <v>390</v>
      </c>
      <c r="AA7" s="63" t="s">
        <v>356</v>
      </c>
      <c r="AB7" s="63" t="s">
        <v>484</v>
      </c>
      <c r="AC7" s="30"/>
      <c r="AD7" s="30"/>
      <c r="AE7" s="31" t="s">
        <v>129</v>
      </c>
      <c r="AF7" s="29"/>
      <c r="AG7" s="42" t="s">
        <v>226</v>
      </c>
      <c r="AH7" s="59"/>
      <c r="AI7" s="42" t="s">
        <v>247</v>
      </c>
      <c r="AK7" s="41" t="str">
        <f>CHAR(CODE(AK6)+1)</f>
        <v>F</v>
      </c>
      <c r="AP7" s="42"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交付</v>
      </c>
      <c r="T8" s="12"/>
      <c r="U8" s="31" t="s">
        <v>255</v>
      </c>
      <c r="W8" s="31" t="s">
        <v>139</v>
      </c>
      <c r="Y8" s="31" t="s">
        <v>263</v>
      </c>
      <c r="Z8" s="31" t="s">
        <v>391</v>
      </c>
      <c r="AA8" s="63" t="s">
        <v>357</v>
      </c>
      <c r="AB8" s="63" t="s">
        <v>485</v>
      </c>
      <c r="AC8" s="30"/>
      <c r="AD8" s="30"/>
      <c r="AE8" s="30"/>
      <c r="AF8" s="29"/>
      <c r="AG8" s="42" t="s">
        <v>227</v>
      </c>
      <c r="AI8" s="41" t="s">
        <v>248</v>
      </c>
      <c r="AK8" s="41" t="str">
        <f t="shared" si="7"/>
        <v>G</v>
      </c>
      <c r="AP8" s="42" t="s">
        <v>227</v>
      </c>
    </row>
    <row r="9" spans="1:42" ht="13.5" customHeight="1" x14ac:dyDescent="0.15">
      <c r="A9" s="13" t="s">
        <v>84</v>
      </c>
      <c r="B9" s="14"/>
      <c r="C9" s="12" t="str">
        <f t="shared" si="0"/>
        <v/>
      </c>
      <c r="D9" s="12" t="str">
        <f t="shared" si="8"/>
        <v/>
      </c>
      <c r="F9" s="17" t="s">
        <v>182</v>
      </c>
      <c r="G9" s="16"/>
      <c r="H9" s="12" t="str">
        <f t="shared" si="1"/>
        <v/>
      </c>
      <c r="I9" s="12" t="str">
        <f t="shared" si="5"/>
        <v>一般会計</v>
      </c>
      <c r="K9" s="13" t="s">
        <v>101</v>
      </c>
      <c r="L9" s="14"/>
      <c r="M9" s="12" t="str">
        <f t="shared" si="2"/>
        <v/>
      </c>
      <c r="N9" s="12" t="str">
        <f t="shared" si="6"/>
        <v/>
      </c>
      <c r="O9" s="12"/>
      <c r="P9" s="12"/>
      <c r="Q9" s="18"/>
      <c r="T9" s="12"/>
      <c r="U9" s="31" t="s">
        <v>256</v>
      </c>
      <c r="W9" s="31" t="s">
        <v>140</v>
      </c>
      <c r="Y9" s="31" t="s">
        <v>264</v>
      </c>
      <c r="Z9" s="31" t="s">
        <v>392</v>
      </c>
      <c r="AA9" s="63" t="s">
        <v>358</v>
      </c>
      <c r="AB9" s="63" t="s">
        <v>486</v>
      </c>
      <c r="AC9" s="30"/>
      <c r="AD9" s="30"/>
      <c r="AE9" s="30"/>
      <c r="AF9" s="29"/>
      <c r="AG9" s="42" t="s">
        <v>228</v>
      </c>
      <c r="AI9" s="55"/>
      <c r="AK9" s="41" t="str">
        <f t="shared" si="7"/>
        <v>H</v>
      </c>
      <c r="AP9" s="42" t="s">
        <v>228</v>
      </c>
    </row>
    <row r="10" spans="1:42" ht="13.5" customHeight="1" x14ac:dyDescent="0.15">
      <c r="A10" s="13" t="s">
        <v>200</v>
      </c>
      <c r="B10" s="14"/>
      <c r="C10" s="12" t="str">
        <f t="shared" si="0"/>
        <v/>
      </c>
      <c r="D10" s="12" t="str">
        <f t="shared" si="8"/>
        <v/>
      </c>
      <c r="F10" s="17" t="s">
        <v>108</v>
      </c>
      <c r="G10" s="16"/>
      <c r="H10" s="12" t="str">
        <f t="shared" si="1"/>
        <v/>
      </c>
      <c r="I10" s="12" t="str">
        <f t="shared" si="5"/>
        <v>一般会計</v>
      </c>
      <c r="K10" s="13" t="s">
        <v>201</v>
      </c>
      <c r="L10" s="14"/>
      <c r="M10" s="12" t="str">
        <f t="shared" si="2"/>
        <v/>
      </c>
      <c r="N10" s="12" t="str">
        <f t="shared" si="6"/>
        <v/>
      </c>
      <c r="O10" s="12"/>
      <c r="P10" s="12" t="str">
        <f>S8</f>
        <v>交付</v>
      </c>
      <c r="Q10" s="18"/>
      <c r="T10" s="12"/>
      <c r="W10" s="31" t="s">
        <v>141</v>
      </c>
      <c r="Y10" s="31" t="s">
        <v>265</v>
      </c>
      <c r="Z10" s="31" t="s">
        <v>393</v>
      </c>
      <c r="AA10" s="63" t="s">
        <v>359</v>
      </c>
      <c r="AB10" s="63" t="s">
        <v>487</v>
      </c>
      <c r="AC10" s="30"/>
      <c r="AD10" s="30"/>
      <c r="AE10" s="30"/>
      <c r="AF10" s="29"/>
      <c r="AG10" s="42" t="s">
        <v>215</v>
      </c>
      <c r="AK10" s="41" t="str">
        <f t="shared" si="7"/>
        <v>I</v>
      </c>
      <c r="AP10" s="41" t="s">
        <v>213</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568</v>
      </c>
      <c r="M11" s="12" t="str">
        <f t="shared" si="2"/>
        <v>その他の事項経費</v>
      </c>
      <c r="N11" s="12" t="str">
        <f t="shared" si="6"/>
        <v>その他の事項経費</v>
      </c>
      <c r="O11" s="12"/>
      <c r="P11" s="12"/>
      <c r="Q11" s="18"/>
      <c r="T11" s="12"/>
      <c r="W11" s="31" t="s">
        <v>557</v>
      </c>
      <c r="Y11" s="31" t="s">
        <v>266</v>
      </c>
      <c r="Z11" s="31" t="s">
        <v>394</v>
      </c>
      <c r="AA11" s="63" t="s">
        <v>360</v>
      </c>
      <c r="AB11" s="63" t="s">
        <v>488</v>
      </c>
      <c r="AC11" s="30"/>
      <c r="AD11" s="30"/>
      <c r="AE11" s="30"/>
      <c r="AF11" s="29"/>
      <c r="AG11" s="41" t="s">
        <v>218</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511</v>
      </c>
      <c r="W12" s="31" t="s">
        <v>142</v>
      </c>
      <c r="Y12" s="31" t="s">
        <v>267</v>
      </c>
      <c r="Z12" s="31" t="s">
        <v>395</v>
      </c>
      <c r="AA12" s="63" t="s">
        <v>361</v>
      </c>
      <c r="AB12" s="63" t="s">
        <v>489</v>
      </c>
      <c r="AC12" s="30"/>
      <c r="AD12" s="30"/>
      <c r="AE12" s="30"/>
      <c r="AF12" s="29"/>
      <c r="AG12" s="41" t="s">
        <v>216</v>
      </c>
      <c r="AK12" s="41" t="str">
        <f t="shared" si="7"/>
        <v>K</v>
      </c>
    </row>
    <row r="13" spans="1:42" ht="13.5" customHeight="1" x14ac:dyDescent="0.15">
      <c r="A13" s="13" t="s">
        <v>87</v>
      </c>
      <c r="B13" s="14" t="s">
        <v>568</v>
      </c>
      <c r="C13" s="12" t="str">
        <f t="shared" si="9"/>
        <v>少子化社会対策</v>
      </c>
      <c r="D13" s="12" t="str">
        <f t="shared" si="8"/>
        <v>少子化社会対策</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268</v>
      </c>
      <c r="Z13" s="31" t="s">
        <v>396</v>
      </c>
      <c r="AA13" s="63" t="s">
        <v>362</v>
      </c>
      <c r="AB13" s="63" t="s">
        <v>490</v>
      </c>
      <c r="AC13" s="30"/>
      <c r="AD13" s="30"/>
      <c r="AE13" s="30"/>
      <c r="AF13" s="29"/>
      <c r="AG13" s="41" t="s">
        <v>217</v>
      </c>
      <c r="AK13" s="41" t="str">
        <f t="shared" si="7"/>
        <v>L</v>
      </c>
    </row>
    <row r="14" spans="1:42" ht="13.5" customHeight="1" x14ac:dyDescent="0.15">
      <c r="A14" s="13" t="s">
        <v>88</v>
      </c>
      <c r="B14" s="14"/>
      <c r="C14" s="12" t="str">
        <f t="shared" si="9"/>
        <v/>
      </c>
      <c r="D14" s="12" t="str">
        <f t="shared" si="8"/>
        <v>少子化社会対策</v>
      </c>
      <c r="F14" s="17" t="s">
        <v>112</v>
      </c>
      <c r="G14" s="16"/>
      <c r="H14" s="12" t="str">
        <f t="shared" si="1"/>
        <v/>
      </c>
      <c r="I14" s="12" t="str">
        <f t="shared" si="5"/>
        <v>一般会計</v>
      </c>
      <c r="K14" s="12"/>
      <c r="L14" s="12"/>
      <c r="O14" s="12"/>
      <c r="P14" s="12"/>
      <c r="Q14" s="18"/>
      <c r="T14" s="12"/>
      <c r="U14" s="31" t="s">
        <v>512</v>
      </c>
      <c r="W14" s="31" t="s">
        <v>144</v>
      </c>
      <c r="Y14" s="31" t="s">
        <v>269</v>
      </c>
      <c r="Z14" s="31" t="s">
        <v>397</v>
      </c>
      <c r="AA14" s="63" t="s">
        <v>363</v>
      </c>
      <c r="AB14" s="63" t="s">
        <v>491</v>
      </c>
      <c r="AC14" s="30"/>
      <c r="AD14" s="30"/>
      <c r="AE14" s="30"/>
      <c r="AF14" s="29"/>
      <c r="AG14" s="55"/>
      <c r="AK14" s="41" t="str">
        <f t="shared" si="7"/>
        <v>M</v>
      </c>
    </row>
    <row r="15" spans="1:42" ht="13.5" customHeight="1" x14ac:dyDescent="0.15">
      <c r="A15" s="13" t="s">
        <v>89</v>
      </c>
      <c r="B15" s="14"/>
      <c r="C15" s="12" t="str">
        <f t="shared" si="9"/>
        <v/>
      </c>
      <c r="D15" s="12" t="str">
        <f t="shared" si="8"/>
        <v>少子化社会対策</v>
      </c>
      <c r="F15" s="17" t="s">
        <v>113</v>
      </c>
      <c r="G15" s="16"/>
      <c r="H15" s="12" t="str">
        <f t="shared" si="1"/>
        <v/>
      </c>
      <c r="I15" s="12" t="str">
        <f t="shared" si="5"/>
        <v>一般会計</v>
      </c>
      <c r="K15" s="12"/>
      <c r="L15" s="12"/>
      <c r="O15" s="12"/>
      <c r="P15" s="12"/>
      <c r="Q15" s="18"/>
      <c r="T15" s="12"/>
      <c r="U15" s="31" t="s">
        <v>513</v>
      </c>
      <c r="W15" s="31" t="s">
        <v>145</v>
      </c>
      <c r="Y15" s="31" t="s">
        <v>270</v>
      </c>
      <c r="Z15" s="31" t="s">
        <v>398</v>
      </c>
      <c r="AA15" s="63" t="s">
        <v>364</v>
      </c>
      <c r="AB15" s="63" t="s">
        <v>492</v>
      </c>
      <c r="AC15" s="30"/>
      <c r="AD15" s="30"/>
      <c r="AE15" s="30"/>
      <c r="AF15" s="29"/>
      <c r="AG15" s="56"/>
      <c r="AK15" s="41" t="str">
        <f t="shared" si="7"/>
        <v>N</v>
      </c>
    </row>
    <row r="16" spans="1:42" ht="13.5" customHeight="1" x14ac:dyDescent="0.15">
      <c r="A16" s="13" t="s">
        <v>90</v>
      </c>
      <c r="B16" s="14"/>
      <c r="C16" s="12" t="str">
        <f t="shared" si="9"/>
        <v/>
      </c>
      <c r="D16" s="12" t="str">
        <f t="shared" si="8"/>
        <v>少子化社会対策</v>
      </c>
      <c r="F16" s="17" t="s">
        <v>114</v>
      </c>
      <c r="G16" s="16"/>
      <c r="H16" s="12" t="str">
        <f t="shared" si="1"/>
        <v/>
      </c>
      <c r="I16" s="12" t="str">
        <f t="shared" si="5"/>
        <v>一般会計</v>
      </c>
      <c r="K16" s="12"/>
      <c r="L16" s="12"/>
      <c r="O16" s="12"/>
      <c r="P16" s="12"/>
      <c r="Q16" s="18"/>
      <c r="T16" s="12"/>
      <c r="U16" s="31" t="s">
        <v>514</v>
      </c>
      <c r="W16" s="31" t="s">
        <v>146</v>
      </c>
      <c r="Y16" s="31" t="s">
        <v>271</v>
      </c>
      <c r="Z16" s="31" t="s">
        <v>399</v>
      </c>
      <c r="AA16" s="63" t="s">
        <v>365</v>
      </c>
      <c r="AB16" s="63" t="s">
        <v>493</v>
      </c>
      <c r="AC16" s="30"/>
      <c r="AD16" s="30"/>
      <c r="AE16" s="30"/>
      <c r="AF16" s="29"/>
      <c r="AG16" s="56"/>
      <c r="AK16" s="41" t="str">
        <f t="shared" si="7"/>
        <v>O</v>
      </c>
    </row>
    <row r="17" spans="1:37" ht="13.5" customHeight="1" x14ac:dyDescent="0.15">
      <c r="A17" s="13" t="s">
        <v>91</v>
      </c>
      <c r="B17" s="14"/>
      <c r="C17" s="12" t="str">
        <f t="shared" si="9"/>
        <v/>
      </c>
      <c r="D17" s="12" t="str">
        <f t="shared" si="8"/>
        <v>少子化社会対策</v>
      </c>
      <c r="F17" s="17" t="s">
        <v>115</v>
      </c>
      <c r="G17" s="16"/>
      <c r="H17" s="12" t="str">
        <f t="shared" si="1"/>
        <v/>
      </c>
      <c r="I17" s="12" t="str">
        <f t="shared" si="5"/>
        <v>一般会計</v>
      </c>
      <c r="K17" s="12"/>
      <c r="L17" s="12"/>
      <c r="O17" s="12"/>
      <c r="P17" s="12"/>
      <c r="Q17" s="18"/>
      <c r="T17" s="12"/>
      <c r="U17" s="31" t="s">
        <v>532</v>
      </c>
      <c r="W17" s="31" t="s">
        <v>147</v>
      </c>
      <c r="Y17" s="31" t="s">
        <v>272</v>
      </c>
      <c r="Z17" s="31" t="s">
        <v>400</v>
      </c>
      <c r="AA17" s="63" t="s">
        <v>366</v>
      </c>
      <c r="AB17" s="63" t="s">
        <v>494</v>
      </c>
      <c r="AC17" s="30"/>
      <c r="AD17" s="30"/>
      <c r="AE17" s="30"/>
      <c r="AF17" s="29"/>
      <c r="AG17" s="56"/>
      <c r="AK17" s="41" t="str">
        <f t="shared" si="7"/>
        <v>P</v>
      </c>
    </row>
    <row r="18" spans="1:37" ht="13.5" customHeight="1" x14ac:dyDescent="0.15">
      <c r="A18" s="13" t="s">
        <v>92</v>
      </c>
      <c r="B18" s="14"/>
      <c r="C18" s="12" t="str">
        <f t="shared" si="9"/>
        <v/>
      </c>
      <c r="D18" s="12" t="str">
        <f t="shared" si="8"/>
        <v>少子化社会対策</v>
      </c>
      <c r="F18" s="17" t="s">
        <v>116</v>
      </c>
      <c r="G18" s="16"/>
      <c r="H18" s="12" t="str">
        <f t="shared" si="1"/>
        <v/>
      </c>
      <c r="I18" s="12" t="str">
        <f t="shared" si="5"/>
        <v>一般会計</v>
      </c>
      <c r="K18" s="12"/>
      <c r="L18" s="12"/>
      <c r="O18" s="12"/>
      <c r="P18" s="12"/>
      <c r="Q18" s="18"/>
      <c r="T18" s="12"/>
      <c r="U18" s="31" t="s">
        <v>515</v>
      </c>
      <c r="W18" s="31" t="s">
        <v>148</v>
      </c>
      <c r="Y18" s="31" t="s">
        <v>273</v>
      </c>
      <c r="Z18" s="31" t="s">
        <v>401</v>
      </c>
      <c r="AA18" s="63" t="s">
        <v>367</v>
      </c>
      <c r="AB18" s="63" t="s">
        <v>495</v>
      </c>
      <c r="AC18" s="30"/>
      <c r="AD18" s="30"/>
      <c r="AE18" s="30"/>
      <c r="AF18" s="29"/>
      <c r="AK18" s="41" t="str">
        <f t="shared" si="7"/>
        <v>Q</v>
      </c>
    </row>
    <row r="19" spans="1:37" ht="13.5" customHeight="1" x14ac:dyDescent="0.15">
      <c r="A19" s="13" t="s">
        <v>192</v>
      </c>
      <c r="B19" s="14"/>
      <c r="C19" s="12" t="str">
        <f t="shared" si="9"/>
        <v/>
      </c>
      <c r="D19" s="12" t="str">
        <f t="shared" si="8"/>
        <v>少子化社会対策</v>
      </c>
      <c r="F19" s="17" t="s">
        <v>117</v>
      </c>
      <c r="G19" s="16"/>
      <c r="H19" s="12" t="str">
        <f t="shared" si="1"/>
        <v/>
      </c>
      <c r="I19" s="12" t="str">
        <f t="shared" si="5"/>
        <v>一般会計</v>
      </c>
      <c r="K19" s="12"/>
      <c r="L19" s="12"/>
      <c r="O19" s="12"/>
      <c r="P19" s="12"/>
      <c r="Q19" s="18"/>
      <c r="T19" s="12"/>
      <c r="U19" s="31" t="s">
        <v>516</v>
      </c>
      <c r="W19" s="31" t="s">
        <v>149</v>
      </c>
      <c r="Y19" s="31" t="s">
        <v>274</v>
      </c>
      <c r="Z19" s="31" t="s">
        <v>402</v>
      </c>
      <c r="AA19" s="63" t="s">
        <v>368</v>
      </c>
      <c r="AB19" s="63" t="s">
        <v>496</v>
      </c>
      <c r="AC19" s="30"/>
      <c r="AD19" s="30"/>
      <c r="AE19" s="30"/>
      <c r="AF19" s="29"/>
      <c r="AK19" s="41" t="str">
        <f t="shared" si="7"/>
        <v>R</v>
      </c>
    </row>
    <row r="20" spans="1:37" ht="13.5" customHeight="1" x14ac:dyDescent="0.15">
      <c r="A20" s="13" t="s">
        <v>193</v>
      </c>
      <c r="B20" s="14"/>
      <c r="C20" s="12" t="str">
        <f t="shared" si="9"/>
        <v/>
      </c>
      <c r="D20" s="12" t="str">
        <f t="shared" si="8"/>
        <v>少子化社会対策</v>
      </c>
      <c r="F20" s="17" t="s">
        <v>191</v>
      </c>
      <c r="G20" s="16"/>
      <c r="H20" s="12" t="str">
        <f t="shared" si="1"/>
        <v/>
      </c>
      <c r="I20" s="12" t="str">
        <f t="shared" si="5"/>
        <v>一般会計</v>
      </c>
      <c r="K20" s="12"/>
      <c r="L20" s="12"/>
      <c r="O20" s="12"/>
      <c r="P20" s="12"/>
      <c r="Q20" s="18"/>
      <c r="T20" s="12"/>
      <c r="U20" s="31" t="s">
        <v>517</v>
      </c>
      <c r="W20" s="31" t="s">
        <v>150</v>
      </c>
      <c r="Y20" s="31" t="s">
        <v>275</v>
      </c>
      <c r="Z20" s="31" t="s">
        <v>403</v>
      </c>
      <c r="AA20" s="63" t="s">
        <v>369</v>
      </c>
      <c r="AB20" s="63" t="s">
        <v>497</v>
      </c>
      <c r="AC20" s="30"/>
      <c r="AD20" s="30"/>
      <c r="AE20" s="30"/>
      <c r="AF20" s="29"/>
      <c r="AK20" s="41" t="str">
        <f t="shared" si="7"/>
        <v>S</v>
      </c>
    </row>
    <row r="21" spans="1:37" ht="13.5" customHeight="1" x14ac:dyDescent="0.15">
      <c r="A21" s="13" t="s">
        <v>194</v>
      </c>
      <c r="B21" s="14"/>
      <c r="C21" s="12" t="str">
        <f t="shared" si="9"/>
        <v/>
      </c>
      <c r="D21" s="12" t="str">
        <f t="shared" si="8"/>
        <v>少子化社会対策</v>
      </c>
      <c r="F21" s="17" t="s">
        <v>118</v>
      </c>
      <c r="G21" s="16"/>
      <c r="H21" s="12" t="str">
        <f t="shared" si="1"/>
        <v/>
      </c>
      <c r="I21" s="12" t="str">
        <f t="shared" si="5"/>
        <v>一般会計</v>
      </c>
      <c r="K21" s="12"/>
      <c r="L21" s="12"/>
      <c r="O21" s="12"/>
      <c r="P21" s="12"/>
      <c r="Q21" s="18"/>
      <c r="T21" s="12"/>
      <c r="U21" s="31" t="s">
        <v>518</v>
      </c>
      <c r="W21" s="31" t="s">
        <v>151</v>
      </c>
      <c r="Y21" s="31" t="s">
        <v>276</v>
      </c>
      <c r="Z21" s="31" t="s">
        <v>404</v>
      </c>
      <c r="AA21" s="63" t="s">
        <v>370</v>
      </c>
      <c r="AB21" s="63" t="s">
        <v>498</v>
      </c>
      <c r="AC21" s="30"/>
      <c r="AD21" s="30"/>
      <c r="AE21" s="30"/>
      <c r="AF21" s="29"/>
      <c r="AK21" s="41" t="str">
        <f t="shared" si="7"/>
        <v>T</v>
      </c>
    </row>
    <row r="22" spans="1:37" ht="13.5" customHeight="1" x14ac:dyDescent="0.15">
      <c r="A22" s="13" t="s">
        <v>195</v>
      </c>
      <c r="B22" s="14"/>
      <c r="C22" s="12" t="str">
        <f t="shared" si="9"/>
        <v/>
      </c>
      <c r="D22" s="12" t="str">
        <f>IF(C22="",D21,IF(D21&lt;&gt;"",CONCATENATE(D21,"、",C22),C22))</f>
        <v>少子化社会対策</v>
      </c>
      <c r="F22" s="17" t="s">
        <v>119</v>
      </c>
      <c r="G22" s="16"/>
      <c r="H22" s="12" t="str">
        <f t="shared" si="1"/>
        <v/>
      </c>
      <c r="I22" s="12" t="str">
        <f t="shared" si="5"/>
        <v>一般会計</v>
      </c>
      <c r="K22" s="12"/>
      <c r="L22" s="12"/>
      <c r="O22" s="12"/>
      <c r="P22" s="12"/>
      <c r="Q22" s="18"/>
      <c r="T22" s="12"/>
      <c r="U22" s="31" t="s">
        <v>559</v>
      </c>
      <c r="W22" s="31" t="s">
        <v>152</v>
      </c>
      <c r="Y22" s="31" t="s">
        <v>277</v>
      </c>
      <c r="Z22" s="31" t="s">
        <v>405</v>
      </c>
      <c r="AA22" s="63" t="s">
        <v>371</v>
      </c>
      <c r="AB22" s="63" t="s">
        <v>499</v>
      </c>
      <c r="AC22" s="30"/>
      <c r="AD22" s="30"/>
      <c r="AE22" s="30"/>
      <c r="AF22" s="29"/>
      <c r="AK22" s="41" t="str">
        <f t="shared" si="7"/>
        <v>U</v>
      </c>
    </row>
    <row r="23" spans="1:37" ht="13.5" customHeight="1" x14ac:dyDescent="0.15">
      <c r="A23" s="62" t="s">
        <v>249</v>
      </c>
      <c r="B23" s="14"/>
      <c r="C23" s="12" t="str">
        <f t="shared" si="9"/>
        <v/>
      </c>
      <c r="D23" s="12" t="str">
        <f>IF(C23="",D22,IF(D22&lt;&gt;"",CONCATENATE(D22,"、",C23),C23))</f>
        <v>少子化社会対策</v>
      </c>
      <c r="F23" s="17" t="s">
        <v>120</v>
      </c>
      <c r="G23" s="16"/>
      <c r="H23" s="12" t="str">
        <f t="shared" si="1"/>
        <v/>
      </c>
      <c r="I23" s="12" t="str">
        <f t="shared" si="5"/>
        <v>一般会計</v>
      </c>
      <c r="K23" s="12"/>
      <c r="L23" s="12"/>
      <c r="O23" s="12"/>
      <c r="P23" s="12"/>
      <c r="Q23" s="18"/>
      <c r="T23" s="12"/>
      <c r="U23" s="31" t="s">
        <v>519</v>
      </c>
      <c r="W23" s="31" t="s">
        <v>153</v>
      </c>
      <c r="Y23" s="31" t="s">
        <v>278</v>
      </c>
      <c r="Z23" s="31" t="s">
        <v>406</v>
      </c>
      <c r="AA23" s="63" t="s">
        <v>372</v>
      </c>
      <c r="AB23" s="63" t="s">
        <v>500</v>
      </c>
      <c r="AC23" s="30"/>
      <c r="AD23" s="30"/>
      <c r="AE23" s="30"/>
      <c r="AF23" s="29"/>
      <c r="AK23" s="41" t="str">
        <f t="shared" si="7"/>
        <v>V</v>
      </c>
    </row>
    <row r="24" spans="1:37" ht="13.5" customHeight="1" x14ac:dyDescent="0.15">
      <c r="A24" s="74"/>
      <c r="B24" s="60"/>
      <c r="F24" s="17" t="s">
        <v>251</v>
      </c>
      <c r="G24" s="16"/>
      <c r="H24" s="12" t="str">
        <f t="shared" si="1"/>
        <v/>
      </c>
      <c r="I24" s="12" t="str">
        <f t="shared" si="5"/>
        <v>一般会計</v>
      </c>
      <c r="K24" s="12"/>
      <c r="L24" s="12"/>
      <c r="O24" s="12"/>
      <c r="P24" s="12"/>
      <c r="Q24" s="18"/>
      <c r="T24" s="12"/>
      <c r="U24" s="31" t="s">
        <v>520</v>
      </c>
      <c r="W24" s="31" t="s">
        <v>154</v>
      </c>
      <c r="Y24" s="31" t="s">
        <v>279</v>
      </c>
      <c r="Z24" s="31" t="s">
        <v>407</v>
      </c>
      <c r="AA24" s="63" t="s">
        <v>373</v>
      </c>
      <c r="AB24" s="63" t="s">
        <v>501</v>
      </c>
      <c r="AC24" s="30"/>
      <c r="AD24" s="30"/>
      <c r="AE24" s="30"/>
      <c r="AF24" s="29"/>
      <c r="AK24" s="41" t="str">
        <f>CHAR(CODE(AK23)+1)</f>
        <v>W</v>
      </c>
    </row>
    <row r="25" spans="1:37" ht="13.5" customHeight="1" x14ac:dyDescent="0.15">
      <c r="A25" s="61"/>
      <c r="B25" s="60"/>
      <c r="F25" s="17" t="s">
        <v>121</v>
      </c>
      <c r="G25" s="16"/>
      <c r="H25" s="12" t="str">
        <f t="shared" si="1"/>
        <v/>
      </c>
      <c r="I25" s="12" t="str">
        <f t="shared" si="5"/>
        <v>一般会計</v>
      </c>
      <c r="K25" s="12"/>
      <c r="L25" s="12"/>
      <c r="O25" s="12"/>
      <c r="P25" s="12"/>
      <c r="Q25" s="18"/>
      <c r="T25" s="12"/>
      <c r="U25" s="31" t="s">
        <v>521</v>
      </c>
      <c r="W25" s="54"/>
      <c r="Y25" s="31" t="s">
        <v>280</v>
      </c>
      <c r="Z25" s="31" t="s">
        <v>408</v>
      </c>
      <c r="AA25" s="63" t="s">
        <v>374</v>
      </c>
      <c r="AB25" s="63" t="s">
        <v>502</v>
      </c>
      <c r="AC25" s="30"/>
      <c r="AD25" s="30"/>
      <c r="AE25" s="30"/>
      <c r="AF25" s="29"/>
      <c r="AK25" s="41" t="str">
        <f t="shared" si="7"/>
        <v>X</v>
      </c>
    </row>
    <row r="26" spans="1:37" ht="13.5" customHeight="1" x14ac:dyDescent="0.15">
      <c r="A26" s="61"/>
      <c r="B26" s="60"/>
      <c r="F26" s="17" t="s">
        <v>122</v>
      </c>
      <c r="G26" s="16"/>
      <c r="H26" s="12" t="str">
        <f t="shared" si="1"/>
        <v/>
      </c>
      <c r="I26" s="12" t="str">
        <f t="shared" si="5"/>
        <v>一般会計</v>
      </c>
      <c r="K26" s="12"/>
      <c r="L26" s="12"/>
      <c r="O26" s="12"/>
      <c r="P26" s="12"/>
      <c r="Q26" s="18"/>
      <c r="T26" s="12"/>
      <c r="U26" s="31" t="s">
        <v>522</v>
      </c>
      <c r="Y26" s="31" t="s">
        <v>281</v>
      </c>
      <c r="Z26" s="31" t="s">
        <v>409</v>
      </c>
      <c r="AA26" s="63" t="s">
        <v>375</v>
      </c>
      <c r="AB26" s="63" t="s">
        <v>503</v>
      </c>
      <c r="AC26" s="30"/>
      <c r="AD26" s="30"/>
      <c r="AE26" s="30"/>
      <c r="AF26" s="29"/>
      <c r="AK26" s="41" t="str">
        <f t="shared" si="7"/>
        <v>Y</v>
      </c>
    </row>
    <row r="27" spans="1:37" ht="13.5" customHeight="1" x14ac:dyDescent="0.15">
      <c r="A27" s="12" t="str">
        <f>IF(D23="", "-", D23)</f>
        <v>少子化社会対策</v>
      </c>
      <c r="B27" s="12"/>
      <c r="F27" s="17" t="s">
        <v>123</v>
      </c>
      <c r="G27" s="16"/>
      <c r="H27" s="12" t="str">
        <f t="shared" si="1"/>
        <v/>
      </c>
      <c r="I27" s="12" t="str">
        <f t="shared" si="5"/>
        <v>一般会計</v>
      </c>
      <c r="K27" s="12"/>
      <c r="L27" s="12"/>
      <c r="O27" s="12"/>
      <c r="P27" s="12"/>
      <c r="Q27" s="18"/>
      <c r="T27" s="12"/>
      <c r="U27" s="31" t="s">
        <v>523</v>
      </c>
      <c r="Y27" s="31" t="s">
        <v>282</v>
      </c>
      <c r="Z27" s="31" t="s">
        <v>410</v>
      </c>
      <c r="AA27" s="63" t="s">
        <v>376</v>
      </c>
      <c r="AB27" s="63" t="s">
        <v>504</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524</v>
      </c>
      <c r="Y28" s="31" t="s">
        <v>283</v>
      </c>
      <c r="Z28" s="31" t="s">
        <v>411</v>
      </c>
      <c r="AA28" s="63" t="s">
        <v>377</v>
      </c>
      <c r="AB28" s="63" t="s">
        <v>505</v>
      </c>
      <c r="AC28" s="30"/>
      <c r="AD28" s="30"/>
      <c r="AE28" s="30"/>
      <c r="AF28" s="29"/>
      <c r="AK28" s="41" t="s">
        <v>177</v>
      </c>
    </row>
    <row r="29" spans="1:37" ht="13.5" customHeight="1" x14ac:dyDescent="0.15">
      <c r="A29" s="12"/>
      <c r="B29" s="12"/>
      <c r="F29" s="17" t="s">
        <v>183</v>
      </c>
      <c r="G29" s="16"/>
      <c r="H29" s="12" t="str">
        <f t="shared" si="1"/>
        <v/>
      </c>
      <c r="I29" s="12" t="str">
        <f t="shared" si="5"/>
        <v>一般会計</v>
      </c>
      <c r="K29" s="12"/>
      <c r="L29" s="12"/>
      <c r="O29" s="12"/>
      <c r="P29" s="12"/>
      <c r="Q29" s="18"/>
      <c r="T29" s="12"/>
      <c r="U29" s="31" t="s">
        <v>525</v>
      </c>
      <c r="Y29" s="31" t="s">
        <v>284</v>
      </c>
      <c r="Z29" s="31" t="s">
        <v>412</v>
      </c>
      <c r="AA29" s="63" t="s">
        <v>378</v>
      </c>
      <c r="AB29" s="63" t="s">
        <v>506</v>
      </c>
      <c r="AC29" s="30"/>
      <c r="AD29" s="30"/>
      <c r="AE29" s="30"/>
      <c r="AF29" s="29"/>
      <c r="AK29" s="41" t="str">
        <f t="shared" si="7"/>
        <v>b</v>
      </c>
    </row>
    <row r="30" spans="1:37" ht="13.5" customHeight="1" x14ac:dyDescent="0.15">
      <c r="A30" s="12"/>
      <c r="B30" s="12"/>
      <c r="F30" s="17" t="s">
        <v>184</v>
      </c>
      <c r="G30" s="16"/>
      <c r="H30" s="12" t="str">
        <f t="shared" si="1"/>
        <v/>
      </c>
      <c r="I30" s="12" t="str">
        <f t="shared" si="5"/>
        <v>一般会計</v>
      </c>
      <c r="K30" s="12"/>
      <c r="L30" s="12"/>
      <c r="O30" s="12"/>
      <c r="P30" s="12"/>
      <c r="Q30" s="18"/>
      <c r="T30" s="12"/>
      <c r="U30" s="31" t="s">
        <v>526</v>
      </c>
      <c r="Y30" s="31" t="s">
        <v>285</v>
      </c>
      <c r="Z30" s="31" t="s">
        <v>413</v>
      </c>
      <c r="AA30" s="63" t="s">
        <v>379</v>
      </c>
      <c r="AB30" s="63" t="s">
        <v>507</v>
      </c>
      <c r="AC30" s="30"/>
      <c r="AD30" s="30"/>
      <c r="AE30" s="30"/>
      <c r="AF30" s="29"/>
      <c r="AK30" s="41" t="str">
        <f t="shared" si="7"/>
        <v>c</v>
      </c>
    </row>
    <row r="31" spans="1:37" ht="13.5" customHeight="1" x14ac:dyDescent="0.15">
      <c r="A31" s="12"/>
      <c r="B31" s="12"/>
      <c r="F31" s="17" t="s">
        <v>185</v>
      </c>
      <c r="G31" s="16"/>
      <c r="H31" s="12" t="str">
        <f t="shared" si="1"/>
        <v/>
      </c>
      <c r="I31" s="12" t="str">
        <f t="shared" si="5"/>
        <v>一般会計</v>
      </c>
      <c r="K31" s="12"/>
      <c r="L31" s="12"/>
      <c r="O31" s="12"/>
      <c r="P31" s="12"/>
      <c r="Q31" s="18"/>
      <c r="T31" s="12"/>
      <c r="U31" s="31" t="s">
        <v>527</v>
      </c>
      <c r="Y31" s="31" t="s">
        <v>286</v>
      </c>
      <c r="Z31" s="31" t="s">
        <v>414</v>
      </c>
      <c r="AA31" s="63" t="s">
        <v>380</v>
      </c>
      <c r="AB31" s="63" t="s">
        <v>508</v>
      </c>
      <c r="AC31" s="30"/>
      <c r="AD31" s="30"/>
      <c r="AE31" s="30"/>
      <c r="AF31" s="29"/>
      <c r="AK31" s="41" t="str">
        <f t="shared" si="7"/>
        <v>d</v>
      </c>
    </row>
    <row r="32" spans="1:37" ht="13.5" customHeight="1" x14ac:dyDescent="0.15">
      <c r="A32" s="12"/>
      <c r="B32" s="12"/>
      <c r="F32" s="17" t="s">
        <v>186</v>
      </c>
      <c r="G32" s="16"/>
      <c r="H32" s="12" t="str">
        <f t="shared" si="1"/>
        <v/>
      </c>
      <c r="I32" s="12" t="str">
        <f t="shared" si="5"/>
        <v>一般会計</v>
      </c>
      <c r="K32" s="12"/>
      <c r="L32" s="12"/>
      <c r="O32" s="12"/>
      <c r="P32" s="12"/>
      <c r="Q32" s="18"/>
      <c r="T32" s="12"/>
      <c r="U32" s="31" t="s">
        <v>528</v>
      </c>
      <c r="Y32" s="31" t="s">
        <v>287</v>
      </c>
      <c r="Z32" s="31" t="s">
        <v>415</v>
      </c>
      <c r="AA32" s="63" t="s">
        <v>62</v>
      </c>
      <c r="AB32" s="63" t="s">
        <v>62</v>
      </c>
      <c r="AC32" s="30"/>
      <c r="AD32" s="30"/>
      <c r="AE32" s="30"/>
      <c r="AF32" s="29"/>
      <c r="AK32" s="41" t="str">
        <f t="shared" si="7"/>
        <v>e</v>
      </c>
    </row>
    <row r="33" spans="1:37" ht="13.5" customHeight="1" x14ac:dyDescent="0.15">
      <c r="A33" s="12"/>
      <c r="B33" s="12"/>
      <c r="F33" s="17" t="s">
        <v>187</v>
      </c>
      <c r="G33" s="16"/>
      <c r="H33" s="12" t="str">
        <f t="shared" si="1"/>
        <v/>
      </c>
      <c r="I33" s="12" t="str">
        <f t="shared" si="5"/>
        <v>一般会計</v>
      </c>
      <c r="K33" s="12"/>
      <c r="L33" s="12"/>
      <c r="O33" s="12"/>
      <c r="P33" s="12"/>
      <c r="Q33" s="18"/>
      <c r="T33" s="12"/>
      <c r="U33" s="31" t="s">
        <v>529</v>
      </c>
      <c r="Y33" s="31" t="s">
        <v>288</v>
      </c>
      <c r="Z33" s="31" t="s">
        <v>416</v>
      </c>
      <c r="AA33" s="54"/>
      <c r="AB33" s="30"/>
      <c r="AC33" s="30"/>
      <c r="AD33" s="30"/>
      <c r="AE33" s="30"/>
      <c r="AF33" s="29"/>
      <c r="AK33" s="41" t="str">
        <f t="shared" si="7"/>
        <v>f</v>
      </c>
    </row>
    <row r="34" spans="1:37" ht="13.5" customHeight="1" x14ac:dyDescent="0.15">
      <c r="A34" s="12"/>
      <c r="B34" s="12"/>
      <c r="F34" s="17" t="s">
        <v>188</v>
      </c>
      <c r="G34" s="16"/>
      <c r="H34" s="12" t="str">
        <f t="shared" si="1"/>
        <v/>
      </c>
      <c r="I34" s="12" t="str">
        <f t="shared" si="5"/>
        <v>一般会計</v>
      </c>
      <c r="K34" s="12"/>
      <c r="L34" s="12"/>
      <c r="O34" s="12"/>
      <c r="P34" s="12"/>
      <c r="Q34" s="18"/>
      <c r="T34" s="12"/>
      <c r="U34" s="31" t="s">
        <v>530</v>
      </c>
      <c r="Y34" s="31" t="s">
        <v>289</v>
      </c>
      <c r="Z34" s="31" t="s">
        <v>417</v>
      </c>
      <c r="AB34" s="30"/>
      <c r="AC34" s="30"/>
      <c r="AD34" s="30"/>
      <c r="AE34" s="30"/>
      <c r="AF34" s="29"/>
      <c r="AK34" s="41" t="str">
        <f t="shared" si="7"/>
        <v>g</v>
      </c>
    </row>
    <row r="35" spans="1:37" ht="13.5" customHeight="1" x14ac:dyDescent="0.15">
      <c r="A35" s="12"/>
      <c r="B35" s="12"/>
      <c r="F35" s="17" t="s">
        <v>189</v>
      </c>
      <c r="G35" s="16"/>
      <c r="H35" s="12" t="str">
        <f t="shared" si="1"/>
        <v/>
      </c>
      <c r="I35" s="12" t="str">
        <f t="shared" si="5"/>
        <v>一般会計</v>
      </c>
      <c r="K35" s="12"/>
      <c r="L35" s="12"/>
      <c r="O35" s="12"/>
      <c r="P35" s="12"/>
      <c r="Q35" s="18"/>
      <c r="T35" s="12"/>
      <c r="U35" s="31" t="s">
        <v>531</v>
      </c>
      <c r="Y35" s="31" t="s">
        <v>290</v>
      </c>
      <c r="Z35" s="31" t="s">
        <v>418</v>
      </c>
      <c r="AC35" s="30"/>
      <c r="AF35" s="29"/>
      <c r="AK35" s="41" t="str">
        <f t="shared" si="7"/>
        <v>h</v>
      </c>
    </row>
    <row r="36" spans="1:37" ht="13.5" customHeight="1" x14ac:dyDescent="0.15">
      <c r="A36" s="12"/>
      <c r="B36" s="12"/>
      <c r="F36" s="17" t="s">
        <v>190</v>
      </c>
      <c r="G36" s="16"/>
      <c r="H36" s="12" t="str">
        <f t="shared" si="1"/>
        <v/>
      </c>
      <c r="I36" s="12" t="str">
        <f t="shared" si="5"/>
        <v>一般会計</v>
      </c>
      <c r="K36" s="12"/>
      <c r="L36" s="12"/>
      <c r="O36" s="12"/>
      <c r="P36" s="12"/>
      <c r="Q36" s="18"/>
      <c r="T36" s="12"/>
      <c r="Y36" s="31" t="s">
        <v>291</v>
      </c>
      <c r="Z36" s="31" t="s">
        <v>419</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292</v>
      </c>
      <c r="Z37" s="31" t="s">
        <v>420</v>
      </c>
      <c r="AF37" s="29"/>
      <c r="AK37" s="41" t="str">
        <f t="shared" si="7"/>
        <v>j</v>
      </c>
    </row>
    <row r="38" spans="1:37" x14ac:dyDescent="0.15">
      <c r="A38" s="12"/>
      <c r="B38" s="12"/>
      <c r="F38" s="12"/>
      <c r="G38" s="18"/>
      <c r="K38" s="12"/>
      <c r="L38" s="12"/>
      <c r="O38" s="12"/>
      <c r="P38" s="12"/>
      <c r="Q38" s="18"/>
      <c r="T38" s="12"/>
      <c r="Y38" s="31" t="s">
        <v>293</v>
      </c>
      <c r="Z38" s="31" t="s">
        <v>421</v>
      </c>
      <c r="AF38" s="29"/>
      <c r="AK38" s="41" t="str">
        <f t="shared" si="7"/>
        <v>k</v>
      </c>
    </row>
    <row r="39" spans="1:37" x14ac:dyDescent="0.15">
      <c r="A39" s="12"/>
      <c r="B39" s="12"/>
      <c r="F39" s="12" t="str">
        <f>I37</f>
        <v>一般会計</v>
      </c>
      <c r="G39" s="18"/>
      <c r="K39" s="12"/>
      <c r="L39" s="12"/>
      <c r="O39" s="12"/>
      <c r="P39" s="12"/>
      <c r="Q39" s="18"/>
      <c r="T39" s="12"/>
      <c r="U39" s="31" t="s">
        <v>533</v>
      </c>
      <c r="Y39" s="31" t="s">
        <v>294</v>
      </c>
      <c r="Z39" s="31" t="s">
        <v>422</v>
      </c>
      <c r="AF39" s="29"/>
      <c r="AK39" s="41" t="str">
        <f t="shared" si="7"/>
        <v>l</v>
      </c>
    </row>
    <row r="40" spans="1:37" x14ac:dyDescent="0.15">
      <c r="A40" s="12"/>
      <c r="B40" s="12"/>
      <c r="F40" s="12"/>
      <c r="G40" s="18"/>
      <c r="K40" s="12"/>
      <c r="L40" s="12"/>
      <c r="O40" s="12"/>
      <c r="P40" s="12"/>
      <c r="Q40" s="18"/>
      <c r="T40" s="12"/>
      <c r="U40" s="31"/>
      <c r="Y40" s="31" t="s">
        <v>295</v>
      </c>
      <c r="Z40" s="31" t="s">
        <v>423</v>
      </c>
      <c r="AF40" s="29"/>
      <c r="AK40" s="41" t="str">
        <f t="shared" si="7"/>
        <v>m</v>
      </c>
    </row>
    <row r="41" spans="1:37" x14ac:dyDescent="0.15">
      <c r="A41" s="12"/>
      <c r="B41" s="12"/>
      <c r="F41" s="12"/>
      <c r="G41" s="18"/>
      <c r="K41" s="12"/>
      <c r="L41" s="12"/>
      <c r="O41" s="12"/>
      <c r="P41" s="12"/>
      <c r="Q41" s="18"/>
      <c r="T41" s="12"/>
      <c r="U41" s="31" t="s">
        <v>236</v>
      </c>
      <c r="Y41" s="31" t="s">
        <v>296</v>
      </c>
      <c r="Z41" s="31" t="s">
        <v>424</v>
      </c>
      <c r="AF41" s="29"/>
      <c r="AK41" s="41" t="str">
        <f t="shared" si="7"/>
        <v>n</v>
      </c>
    </row>
    <row r="42" spans="1:37" x14ac:dyDescent="0.15">
      <c r="A42" s="12"/>
      <c r="B42" s="12"/>
      <c r="F42" s="12"/>
      <c r="G42" s="18"/>
      <c r="K42" s="12"/>
      <c r="L42" s="12"/>
      <c r="O42" s="12"/>
      <c r="P42" s="12"/>
      <c r="Q42" s="18"/>
      <c r="T42" s="12"/>
      <c r="U42" s="31" t="s">
        <v>246</v>
      </c>
      <c r="Y42" s="31" t="s">
        <v>297</v>
      </c>
      <c r="Z42" s="31" t="s">
        <v>425</v>
      </c>
      <c r="AF42" s="29"/>
      <c r="AK42" s="41" t="str">
        <f t="shared" si="7"/>
        <v>o</v>
      </c>
    </row>
    <row r="43" spans="1:37" x14ac:dyDescent="0.15">
      <c r="A43" s="12"/>
      <c r="B43" s="12"/>
      <c r="F43" s="12"/>
      <c r="G43" s="18"/>
      <c r="K43" s="12"/>
      <c r="L43" s="12"/>
      <c r="O43" s="12"/>
      <c r="P43" s="12"/>
      <c r="Q43" s="18"/>
      <c r="T43" s="12"/>
      <c r="Y43" s="31" t="s">
        <v>298</v>
      </c>
      <c r="Z43" s="31" t="s">
        <v>426</v>
      </c>
      <c r="AF43" s="29"/>
      <c r="AK43" s="41" t="str">
        <f t="shared" si="7"/>
        <v>p</v>
      </c>
    </row>
    <row r="44" spans="1:37" x14ac:dyDescent="0.15">
      <c r="A44" s="12"/>
      <c r="B44" s="12"/>
      <c r="F44" s="12"/>
      <c r="G44" s="18"/>
      <c r="K44" s="12"/>
      <c r="L44" s="12"/>
      <c r="O44" s="12"/>
      <c r="P44" s="12"/>
      <c r="Q44" s="18"/>
      <c r="T44" s="12"/>
      <c r="Y44" s="31" t="s">
        <v>299</v>
      </c>
      <c r="Z44" s="31" t="s">
        <v>427</v>
      </c>
      <c r="AF44" s="29"/>
      <c r="AK44" s="41" t="str">
        <f t="shared" si="7"/>
        <v>q</v>
      </c>
    </row>
    <row r="45" spans="1:37" x14ac:dyDescent="0.15">
      <c r="A45" s="12"/>
      <c r="B45" s="12"/>
      <c r="F45" s="12"/>
      <c r="G45" s="18"/>
      <c r="K45" s="12"/>
      <c r="L45" s="12"/>
      <c r="O45" s="12"/>
      <c r="P45" s="12"/>
      <c r="Q45" s="18"/>
      <c r="T45" s="12"/>
      <c r="U45" s="28" t="s">
        <v>156</v>
      </c>
      <c r="Y45" s="31" t="s">
        <v>300</v>
      </c>
      <c r="Z45" s="31" t="s">
        <v>428</v>
      </c>
      <c r="AF45" s="29"/>
      <c r="AK45" s="41" t="str">
        <f t="shared" si="7"/>
        <v>r</v>
      </c>
    </row>
    <row r="46" spans="1:37" x14ac:dyDescent="0.15">
      <c r="A46" s="12"/>
      <c r="B46" s="12"/>
      <c r="F46" s="12"/>
      <c r="G46" s="18"/>
      <c r="K46" s="12"/>
      <c r="L46" s="12"/>
      <c r="O46" s="12"/>
      <c r="P46" s="12"/>
      <c r="Q46" s="18"/>
      <c r="T46" s="12"/>
      <c r="U46" s="70" t="s">
        <v>558</v>
      </c>
      <c r="Y46" s="31" t="s">
        <v>301</v>
      </c>
      <c r="Z46" s="31" t="s">
        <v>429</v>
      </c>
      <c r="AF46" s="29"/>
      <c r="AK46" s="41" t="str">
        <f t="shared" si="7"/>
        <v>s</v>
      </c>
    </row>
    <row r="47" spans="1:37" x14ac:dyDescent="0.15">
      <c r="A47" s="12"/>
      <c r="B47" s="12"/>
      <c r="F47" s="12"/>
      <c r="G47" s="18"/>
      <c r="K47" s="12"/>
      <c r="L47" s="12"/>
      <c r="O47" s="12"/>
      <c r="P47" s="12"/>
      <c r="Q47" s="18"/>
      <c r="T47" s="12"/>
      <c r="Y47" s="31" t="s">
        <v>302</v>
      </c>
      <c r="Z47" s="31" t="s">
        <v>430</v>
      </c>
      <c r="AF47" s="29"/>
      <c r="AK47" s="41" t="str">
        <f t="shared" si="7"/>
        <v>t</v>
      </c>
    </row>
    <row r="48" spans="1:37" x14ac:dyDescent="0.15">
      <c r="A48" s="12"/>
      <c r="B48" s="12"/>
      <c r="F48" s="12"/>
      <c r="G48" s="18"/>
      <c r="K48" s="12"/>
      <c r="L48" s="12"/>
      <c r="O48" s="12"/>
      <c r="P48" s="12"/>
      <c r="Q48" s="18"/>
      <c r="T48" s="12"/>
      <c r="U48" s="70">
        <v>2021</v>
      </c>
      <c r="Y48" s="31" t="s">
        <v>303</v>
      </c>
      <c r="Z48" s="31" t="s">
        <v>431</v>
      </c>
      <c r="AF48" s="29"/>
      <c r="AK48" s="41" t="str">
        <f t="shared" si="7"/>
        <v>u</v>
      </c>
    </row>
    <row r="49" spans="1:37" x14ac:dyDescent="0.15">
      <c r="A49" s="12"/>
      <c r="B49" s="12"/>
      <c r="F49" s="12"/>
      <c r="G49" s="18"/>
      <c r="K49" s="12"/>
      <c r="L49" s="12"/>
      <c r="O49" s="12"/>
      <c r="P49" s="12"/>
      <c r="Q49" s="18"/>
      <c r="T49" s="12"/>
      <c r="U49" s="70">
        <v>2022</v>
      </c>
      <c r="Y49" s="31" t="s">
        <v>304</v>
      </c>
      <c r="Z49" s="31" t="s">
        <v>432</v>
      </c>
      <c r="AF49" s="29"/>
      <c r="AK49" s="41" t="str">
        <f t="shared" si="7"/>
        <v>v</v>
      </c>
    </row>
    <row r="50" spans="1:37" x14ac:dyDescent="0.15">
      <c r="A50" s="12"/>
      <c r="B50" s="12"/>
      <c r="F50" s="12"/>
      <c r="G50" s="18"/>
      <c r="K50" s="12"/>
      <c r="L50" s="12"/>
      <c r="O50" s="12"/>
      <c r="P50" s="12"/>
      <c r="Q50" s="18"/>
      <c r="T50" s="12"/>
      <c r="U50" s="70">
        <v>2023</v>
      </c>
      <c r="Y50" s="31" t="s">
        <v>305</v>
      </c>
      <c r="Z50" s="31" t="s">
        <v>433</v>
      </c>
      <c r="AF50" s="29"/>
    </row>
    <row r="51" spans="1:37" x14ac:dyDescent="0.15">
      <c r="A51" s="12"/>
      <c r="B51" s="12"/>
      <c r="F51" s="12"/>
      <c r="G51" s="18"/>
      <c r="K51" s="12"/>
      <c r="L51" s="12"/>
      <c r="O51" s="12"/>
      <c r="P51" s="12"/>
      <c r="Q51" s="18"/>
      <c r="T51" s="12"/>
      <c r="U51" s="70">
        <v>2024</v>
      </c>
      <c r="Y51" s="31" t="s">
        <v>306</v>
      </c>
      <c r="Z51" s="31" t="s">
        <v>434</v>
      </c>
      <c r="AF51" s="29"/>
    </row>
    <row r="52" spans="1:37" x14ac:dyDescent="0.15">
      <c r="A52" s="12"/>
      <c r="B52" s="12"/>
      <c r="F52" s="12"/>
      <c r="G52" s="18"/>
      <c r="K52" s="12"/>
      <c r="L52" s="12"/>
      <c r="O52" s="12"/>
      <c r="P52" s="12"/>
      <c r="Q52" s="18"/>
      <c r="T52" s="12"/>
      <c r="U52" s="70">
        <v>2025</v>
      </c>
      <c r="Y52" s="31" t="s">
        <v>307</v>
      </c>
      <c r="Z52" s="31" t="s">
        <v>435</v>
      </c>
      <c r="AF52" s="29"/>
    </row>
    <row r="53" spans="1:37" x14ac:dyDescent="0.15">
      <c r="A53" s="12"/>
      <c r="B53" s="12"/>
      <c r="F53" s="12"/>
      <c r="G53" s="18"/>
      <c r="K53" s="12"/>
      <c r="L53" s="12"/>
      <c r="O53" s="12"/>
      <c r="P53" s="12"/>
      <c r="Q53" s="18"/>
      <c r="T53" s="12"/>
      <c r="U53" s="70">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70">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63</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252</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562</v>
      </c>
      <c r="Z100" s="31"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29"/>
  <sheetViews>
    <sheetView view="pageBreakPreview" zoomScale="85" zoomScaleNormal="75" zoomScaleSheetLayoutView="85" zoomScalePageLayoutView="70" workbookViewId="0"/>
  </sheetViews>
  <sheetFormatPr defaultColWidth="9" defaultRowHeight="13.5" x14ac:dyDescent="0.15"/>
  <cols>
    <col min="1" max="49" width="2.625" style="33" customWidth="1"/>
    <col min="50" max="50" width="6.25" style="33" customWidth="1"/>
    <col min="51" max="51" width="16.125" style="33" hidden="1" customWidth="1"/>
    <col min="52" max="56" width="2.25" style="33" customWidth="1"/>
    <col min="57" max="60" width="9" style="33"/>
    <col min="61" max="61" width="27.875" style="33" customWidth="1"/>
    <col min="62" max="62" width="12.25" style="33" customWidth="1"/>
    <col min="63" max="16384" width="9" style="33"/>
  </cols>
  <sheetData>
    <row r="1" spans="1:51" ht="23.25" customHeight="1" x14ac:dyDescent="0.15">
      <c r="AP1" s="34"/>
      <c r="AQ1" s="34"/>
      <c r="AR1" s="34"/>
      <c r="AS1" s="34"/>
      <c r="AT1" s="34"/>
      <c r="AU1" s="34"/>
      <c r="AV1" s="34"/>
      <c r="AW1" s="35"/>
    </row>
    <row r="2" spans="1:51" ht="18.75" customHeight="1" x14ac:dyDescent="0.15">
      <c r="A2" s="432" t="s">
        <v>209</v>
      </c>
      <c r="B2" s="433"/>
      <c r="C2" s="433"/>
      <c r="D2" s="433"/>
      <c r="E2" s="433"/>
      <c r="F2" s="434"/>
      <c r="G2" s="320" t="s">
        <v>135</v>
      </c>
      <c r="H2" s="321"/>
      <c r="I2" s="321"/>
      <c r="J2" s="321"/>
      <c r="K2" s="321"/>
      <c r="L2" s="321"/>
      <c r="M2" s="321"/>
      <c r="N2" s="321"/>
      <c r="O2" s="322"/>
      <c r="P2" s="324" t="s">
        <v>55</v>
      </c>
      <c r="Q2" s="321"/>
      <c r="R2" s="321"/>
      <c r="S2" s="321"/>
      <c r="T2" s="321"/>
      <c r="U2" s="321"/>
      <c r="V2" s="321"/>
      <c r="W2" s="321"/>
      <c r="X2" s="322"/>
      <c r="Y2" s="713"/>
      <c r="Z2" s="647"/>
      <c r="AA2" s="648"/>
      <c r="AB2" s="717" t="s">
        <v>11</v>
      </c>
      <c r="AC2" s="718"/>
      <c r="AD2" s="719"/>
      <c r="AE2" s="721" t="s">
        <v>254</v>
      </c>
      <c r="AF2" s="721"/>
      <c r="AG2" s="721"/>
      <c r="AH2" s="684"/>
      <c r="AI2" s="721" t="s">
        <v>350</v>
      </c>
      <c r="AJ2" s="721"/>
      <c r="AK2" s="721"/>
      <c r="AL2" s="684"/>
      <c r="AM2" s="721" t="s">
        <v>351</v>
      </c>
      <c r="AN2" s="721"/>
      <c r="AO2" s="721"/>
      <c r="AP2" s="684"/>
      <c r="AQ2" s="453" t="s">
        <v>166</v>
      </c>
      <c r="AR2" s="454"/>
      <c r="AS2" s="454"/>
      <c r="AT2" s="455"/>
      <c r="AU2" s="456" t="s">
        <v>125</v>
      </c>
      <c r="AV2" s="456"/>
      <c r="AW2" s="456"/>
      <c r="AX2" s="457"/>
      <c r="AY2" s="33">
        <f>COUNTA($G$4)</f>
        <v>1</v>
      </c>
    </row>
    <row r="3" spans="1:51" ht="18.75" customHeight="1" x14ac:dyDescent="0.15">
      <c r="A3" s="432"/>
      <c r="B3" s="433"/>
      <c r="C3" s="433"/>
      <c r="D3" s="433"/>
      <c r="E3" s="433"/>
      <c r="F3" s="434"/>
      <c r="G3" s="323"/>
      <c r="H3" s="304"/>
      <c r="I3" s="304"/>
      <c r="J3" s="304"/>
      <c r="K3" s="304"/>
      <c r="L3" s="304"/>
      <c r="M3" s="304"/>
      <c r="N3" s="304"/>
      <c r="O3" s="305"/>
      <c r="P3" s="308"/>
      <c r="Q3" s="304"/>
      <c r="R3" s="304"/>
      <c r="S3" s="304"/>
      <c r="T3" s="304"/>
      <c r="U3" s="304"/>
      <c r="V3" s="304"/>
      <c r="W3" s="304"/>
      <c r="X3" s="305"/>
      <c r="Y3" s="714"/>
      <c r="Z3" s="715"/>
      <c r="AA3" s="716"/>
      <c r="AB3" s="720"/>
      <c r="AC3" s="380"/>
      <c r="AD3" s="381"/>
      <c r="AE3" s="452"/>
      <c r="AF3" s="452"/>
      <c r="AG3" s="452"/>
      <c r="AH3" s="379"/>
      <c r="AI3" s="452"/>
      <c r="AJ3" s="452"/>
      <c r="AK3" s="452"/>
      <c r="AL3" s="379"/>
      <c r="AM3" s="452"/>
      <c r="AN3" s="452"/>
      <c r="AO3" s="452"/>
      <c r="AP3" s="379"/>
      <c r="AQ3" s="458">
        <v>6</v>
      </c>
      <c r="AR3" s="410"/>
      <c r="AS3" s="408" t="s">
        <v>167</v>
      </c>
      <c r="AT3" s="409"/>
      <c r="AU3" s="410" t="s">
        <v>693</v>
      </c>
      <c r="AV3" s="410"/>
      <c r="AW3" s="304" t="s">
        <v>162</v>
      </c>
      <c r="AX3" s="309"/>
      <c r="AY3" s="33">
        <f t="shared" ref="AY3:AY8" si="0">$AY$2</f>
        <v>1</v>
      </c>
    </row>
    <row r="4" spans="1:51" ht="22.5" customHeight="1" x14ac:dyDescent="0.15">
      <c r="A4" s="435"/>
      <c r="B4" s="433"/>
      <c r="C4" s="433"/>
      <c r="D4" s="433"/>
      <c r="E4" s="433"/>
      <c r="F4" s="434"/>
      <c r="G4" s="351" t="s">
        <v>615</v>
      </c>
      <c r="H4" s="695"/>
      <c r="I4" s="695"/>
      <c r="J4" s="695"/>
      <c r="K4" s="695"/>
      <c r="L4" s="695"/>
      <c r="M4" s="695"/>
      <c r="N4" s="695"/>
      <c r="O4" s="696"/>
      <c r="P4" s="129" t="s">
        <v>616</v>
      </c>
      <c r="Q4" s="339"/>
      <c r="R4" s="339"/>
      <c r="S4" s="339"/>
      <c r="T4" s="339"/>
      <c r="U4" s="339"/>
      <c r="V4" s="339"/>
      <c r="W4" s="339"/>
      <c r="X4" s="340"/>
      <c r="Y4" s="709" t="s">
        <v>12</v>
      </c>
      <c r="Z4" s="710"/>
      <c r="AA4" s="711"/>
      <c r="AB4" s="365" t="s">
        <v>618</v>
      </c>
      <c r="AC4" s="347"/>
      <c r="AD4" s="347"/>
      <c r="AE4" s="366" t="s">
        <v>572</v>
      </c>
      <c r="AF4" s="349"/>
      <c r="AG4" s="349"/>
      <c r="AH4" s="349"/>
      <c r="AI4" s="366" t="s">
        <v>572</v>
      </c>
      <c r="AJ4" s="349"/>
      <c r="AK4" s="349"/>
      <c r="AL4" s="349"/>
      <c r="AM4" s="366">
        <v>40</v>
      </c>
      <c r="AN4" s="349"/>
      <c r="AO4" s="349"/>
      <c r="AP4" s="349"/>
      <c r="AQ4" s="368" t="s">
        <v>693</v>
      </c>
      <c r="AR4" s="369"/>
      <c r="AS4" s="369"/>
      <c r="AT4" s="370"/>
      <c r="AU4" s="349" t="s">
        <v>693</v>
      </c>
      <c r="AV4" s="349"/>
      <c r="AW4" s="349"/>
      <c r="AX4" s="350"/>
      <c r="AY4" s="33">
        <f t="shared" si="0"/>
        <v>1</v>
      </c>
    </row>
    <row r="5" spans="1:51" ht="22.5" customHeight="1" x14ac:dyDescent="0.15">
      <c r="A5" s="436"/>
      <c r="B5" s="437"/>
      <c r="C5" s="437"/>
      <c r="D5" s="437"/>
      <c r="E5" s="437"/>
      <c r="F5" s="438"/>
      <c r="G5" s="697"/>
      <c r="H5" s="698"/>
      <c r="I5" s="698"/>
      <c r="J5" s="698"/>
      <c r="K5" s="698"/>
      <c r="L5" s="698"/>
      <c r="M5" s="698"/>
      <c r="N5" s="698"/>
      <c r="O5" s="699"/>
      <c r="P5" s="703"/>
      <c r="Q5" s="703"/>
      <c r="R5" s="703"/>
      <c r="S5" s="703"/>
      <c r="T5" s="703"/>
      <c r="U5" s="703"/>
      <c r="V5" s="703"/>
      <c r="W5" s="703"/>
      <c r="X5" s="704"/>
      <c r="Y5" s="210" t="s">
        <v>50</v>
      </c>
      <c r="Z5" s="706"/>
      <c r="AA5" s="707"/>
      <c r="AB5" s="422" t="s">
        <v>618</v>
      </c>
      <c r="AC5" s="712"/>
      <c r="AD5" s="712"/>
      <c r="AE5" s="366" t="s">
        <v>572</v>
      </c>
      <c r="AF5" s="349"/>
      <c r="AG5" s="349"/>
      <c r="AH5" s="349"/>
      <c r="AI5" s="366" t="s">
        <v>572</v>
      </c>
      <c r="AJ5" s="349"/>
      <c r="AK5" s="349"/>
      <c r="AL5" s="349"/>
      <c r="AM5" s="366">
        <v>47</v>
      </c>
      <c r="AN5" s="349"/>
      <c r="AO5" s="349"/>
      <c r="AP5" s="349"/>
      <c r="AQ5" s="368">
        <v>47</v>
      </c>
      <c r="AR5" s="369"/>
      <c r="AS5" s="369"/>
      <c r="AT5" s="370"/>
      <c r="AU5" s="349" t="s">
        <v>693</v>
      </c>
      <c r="AV5" s="349"/>
      <c r="AW5" s="349"/>
      <c r="AX5" s="350"/>
      <c r="AY5" s="33">
        <f t="shared" si="0"/>
        <v>1</v>
      </c>
    </row>
    <row r="6" spans="1:51" ht="22.5" customHeight="1" x14ac:dyDescent="0.15">
      <c r="A6" s="436"/>
      <c r="B6" s="437"/>
      <c r="C6" s="437"/>
      <c r="D6" s="437"/>
      <c r="E6" s="437"/>
      <c r="F6" s="438"/>
      <c r="G6" s="700"/>
      <c r="H6" s="701"/>
      <c r="I6" s="701"/>
      <c r="J6" s="701"/>
      <c r="K6" s="701"/>
      <c r="L6" s="701"/>
      <c r="M6" s="701"/>
      <c r="N6" s="701"/>
      <c r="O6" s="702"/>
      <c r="P6" s="342"/>
      <c r="Q6" s="342"/>
      <c r="R6" s="342"/>
      <c r="S6" s="342"/>
      <c r="T6" s="342"/>
      <c r="U6" s="342"/>
      <c r="V6" s="342"/>
      <c r="W6" s="342"/>
      <c r="X6" s="343"/>
      <c r="Y6" s="705" t="s">
        <v>13</v>
      </c>
      <c r="Z6" s="706"/>
      <c r="AA6" s="707"/>
      <c r="AB6" s="685" t="s">
        <v>163</v>
      </c>
      <c r="AC6" s="708"/>
      <c r="AD6" s="708"/>
      <c r="AE6" s="366" t="s">
        <v>572</v>
      </c>
      <c r="AF6" s="349"/>
      <c r="AG6" s="349"/>
      <c r="AH6" s="349"/>
      <c r="AI6" s="366" t="s">
        <v>572</v>
      </c>
      <c r="AJ6" s="349"/>
      <c r="AK6" s="349"/>
      <c r="AL6" s="349"/>
      <c r="AM6" s="366">
        <v>85.1</v>
      </c>
      <c r="AN6" s="349"/>
      <c r="AO6" s="349"/>
      <c r="AP6" s="349"/>
      <c r="AQ6" s="368" t="s">
        <v>693</v>
      </c>
      <c r="AR6" s="369"/>
      <c r="AS6" s="369"/>
      <c r="AT6" s="370"/>
      <c r="AU6" s="349" t="s">
        <v>693</v>
      </c>
      <c r="AV6" s="349"/>
      <c r="AW6" s="349"/>
      <c r="AX6" s="350"/>
      <c r="AY6" s="33">
        <f t="shared" si="0"/>
        <v>1</v>
      </c>
    </row>
    <row r="7" spans="1:51" customFormat="1" ht="23.25" customHeight="1" x14ac:dyDescent="0.15">
      <c r="A7" s="686" t="s">
        <v>229</v>
      </c>
      <c r="B7" s="687"/>
      <c r="C7" s="687"/>
      <c r="D7" s="687"/>
      <c r="E7" s="687"/>
      <c r="F7" s="688"/>
      <c r="G7" s="459" t="s">
        <v>617</v>
      </c>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1"/>
      <c r="AY7" s="33">
        <f t="shared" si="0"/>
        <v>1</v>
      </c>
    </row>
    <row r="8" spans="1:51" customFormat="1" ht="23.25" customHeight="1" x14ac:dyDescent="0.15">
      <c r="A8" s="689"/>
      <c r="B8" s="690"/>
      <c r="C8" s="690"/>
      <c r="D8" s="690"/>
      <c r="E8" s="690"/>
      <c r="F8" s="691"/>
      <c r="G8" s="462"/>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5"/>
      <c r="AY8" s="33">
        <f t="shared" si="0"/>
        <v>1</v>
      </c>
    </row>
    <row r="9" spans="1:51" ht="18.75" customHeight="1" x14ac:dyDescent="0.15">
      <c r="A9" s="432" t="s">
        <v>209</v>
      </c>
      <c r="B9" s="433"/>
      <c r="C9" s="433"/>
      <c r="D9" s="433"/>
      <c r="E9" s="433"/>
      <c r="F9" s="434"/>
      <c r="G9" s="320" t="s">
        <v>135</v>
      </c>
      <c r="H9" s="321"/>
      <c r="I9" s="321"/>
      <c r="J9" s="321"/>
      <c r="K9" s="321"/>
      <c r="L9" s="321"/>
      <c r="M9" s="321"/>
      <c r="N9" s="321"/>
      <c r="O9" s="322"/>
      <c r="P9" s="324" t="s">
        <v>55</v>
      </c>
      <c r="Q9" s="321"/>
      <c r="R9" s="321"/>
      <c r="S9" s="321"/>
      <c r="T9" s="321"/>
      <c r="U9" s="321"/>
      <c r="V9" s="321"/>
      <c r="W9" s="321"/>
      <c r="X9" s="322"/>
      <c r="Y9" s="713"/>
      <c r="Z9" s="647"/>
      <c r="AA9" s="648"/>
      <c r="AB9" s="717" t="s">
        <v>11</v>
      </c>
      <c r="AC9" s="718"/>
      <c r="AD9" s="719"/>
      <c r="AE9" s="721" t="s">
        <v>254</v>
      </c>
      <c r="AF9" s="721"/>
      <c r="AG9" s="721"/>
      <c r="AH9" s="684"/>
      <c r="AI9" s="721" t="s">
        <v>350</v>
      </c>
      <c r="AJ9" s="721"/>
      <c r="AK9" s="721"/>
      <c r="AL9" s="684"/>
      <c r="AM9" s="721" t="s">
        <v>351</v>
      </c>
      <c r="AN9" s="721"/>
      <c r="AO9" s="721"/>
      <c r="AP9" s="684"/>
      <c r="AQ9" s="453" t="s">
        <v>166</v>
      </c>
      <c r="AR9" s="454"/>
      <c r="AS9" s="454"/>
      <c r="AT9" s="455"/>
      <c r="AU9" s="456" t="s">
        <v>125</v>
      </c>
      <c r="AV9" s="456"/>
      <c r="AW9" s="456"/>
      <c r="AX9" s="457"/>
      <c r="AY9" s="33">
        <f>COUNTA($G$11)</f>
        <v>1</v>
      </c>
    </row>
    <row r="10" spans="1:51" ht="18.75" customHeight="1" x14ac:dyDescent="0.15">
      <c r="A10" s="432"/>
      <c r="B10" s="433"/>
      <c r="C10" s="433"/>
      <c r="D10" s="433"/>
      <c r="E10" s="433"/>
      <c r="F10" s="434"/>
      <c r="G10" s="323"/>
      <c r="H10" s="304"/>
      <c r="I10" s="304"/>
      <c r="J10" s="304"/>
      <c r="K10" s="304"/>
      <c r="L10" s="304"/>
      <c r="M10" s="304"/>
      <c r="N10" s="304"/>
      <c r="O10" s="305"/>
      <c r="P10" s="308"/>
      <c r="Q10" s="304"/>
      <c r="R10" s="304"/>
      <c r="S10" s="304"/>
      <c r="T10" s="304"/>
      <c r="U10" s="304"/>
      <c r="V10" s="304"/>
      <c r="W10" s="304"/>
      <c r="X10" s="305"/>
      <c r="Y10" s="714"/>
      <c r="Z10" s="715"/>
      <c r="AA10" s="716"/>
      <c r="AB10" s="720"/>
      <c r="AC10" s="380"/>
      <c r="AD10" s="381"/>
      <c r="AE10" s="452"/>
      <c r="AF10" s="452"/>
      <c r="AG10" s="452"/>
      <c r="AH10" s="379"/>
      <c r="AI10" s="452"/>
      <c r="AJ10" s="452"/>
      <c r="AK10" s="452"/>
      <c r="AL10" s="379"/>
      <c r="AM10" s="452"/>
      <c r="AN10" s="452"/>
      <c r="AO10" s="452"/>
      <c r="AP10" s="379"/>
      <c r="AQ10" s="458">
        <v>6</v>
      </c>
      <c r="AR10" s="410"/>
      <c r="AS10" s="408" t="s">
        <v>167</v>
      </c>
      <c r="AT10" s="409"/>
      <c r="AU10" s="410" t="s">
        <v>693</v>
      </c>
      <c r="AV10" s="410"/>
      <c r="AW10" s="304" t="s">
        <v>162</v>
      </c>
      <c r="AX10" s="309"/>
      <c r="AY10" s="33">
        <f t="shared" ref="AY10:AY15" si="1">$AY$9</f>
        <v>1</v>
      </c>
    </row>
    <row r="11" spans="1:51" ht="22.5" customHeight="1" x14ac:dyDescent="0.15">
      <c r="A11" s="435"/>
      <c r="B11" s="433"/>
      <c r="C11" s="433"/>
      <c r="D11" s="433"/>
      <c r="E11" s="433"/>
      <c r="F11" s="434"/>
      <c r="G11" s="351" t="s">
        <v>619</v>
      </c>
      <c r="H11" s="695"/>
      <c r="I11" s="695"/>
      <c r="J11" s="695"/>
      <c r="K11" s="695"/>
      <c r="L11" s="695"/>
      <c r="M11" s="695"/>
      <c r="N11" s="695"/>
      <c r="O11" s="696"/>
      <c r="P11" s="129" t="s">
        <v>620</v>
      </c>
      <c r="Q11" s="339"/>
      <c r="R11" s="339"/>
      <c r="S11" s="339"/>
      <c r="T11" s="339"/>
      <c r="U11" s="339"/>
      <c r="V11" s="339"/>
      <c r="W11" s="339"/>
      <c r="X11" s="340"/>
      <c r="Y11" s="709" t="s">
        <v>12</v>
      </c>
      <c r="Z11" s="710"/>
      <c r="AA11" s="711"/>
      <c r="AB11" s="365" t="s">
        <v>220</v>
      </c>
      <c r="AC11" s="347"/>
      <c r="AD11" s="347"/>
      <c r="AE11" s="366" t="s">
        <v>572</v>
      </c>
      <c r="AF11" s="349"/>
      <c r="AG11" s="349"/>
      <c r="AH11" s="349"/>
      <c r="AI11" s="366" t="s">
        <v>572</v>
      </c>
      <c r="AJ11" s="349"/>
      <c r="AK11" s="349"/>
      <c r="AL11" s="349"/>
      <c r="AM11" s="366">
        <v>36.6</v>
      </c>
      <c r="AN11" s="349"/>
      <c r="AO11" s="349"/>
      <c r="AP11" s="349"/>
      <c r="AQ11" s="368" t="s">
        <v>693</v>
      </c>
      <c r="AR11" s="369"/>
      <c r="AS11" s="369"/>
      <c r="AT11" s="370"/>
      <c r="AU11" s="349" t="s">
        <v>693</v>
      </c>
      <c r="AV11" s="349"/>
      <c r="AW11" s="349"/>
      <c r="AX11" s="350"/>
      <c r="AY11" s="33">
        <f t="shared" si="1"/>
        <v>1</v>
      </c>
    </row>
    <row r="12" spans="1:51" ht="22.5" customHeight="1" x14ac:dyDescent="0.15">
      <c r="A12" s="436"/>
      <c r="B12" s="437"/>
      <c r="C12" s="437"/>
      <c r="D12" s="437"/>
      <c r="E12" s="437"/>
      <c r="F12" s="438"/>
      <c r="G12" s="697"/>
      <c r="H12" s="698"/>
      <c r="I12" s="698"/>
      <c r="J12" s="698"/>
      <c r="K12" s="698"/>
      <c r="L12" s="698"/>
      <c r="M12" s="698"/>
      <c r="N12" s="698"/>
      <c r="O12" s="699"/>
      <c r="P12" s="703"/>
      <c r="Q12" s="703"/>
      <c r="R12" s="703"/>
      <c r="S12" s="703"/>
      <c r="T12" s="703"/>
      <c r="U12" s="703"/>
      <c r="V12" s="703"/>
      <c r="W12" s="703"/>
      <c r="X12" s="704"/>
      <c r="Y12" s="210" t="s">
        <v>50</v>
      </c>
      <c r="Z12" s="706"/>
      <c r="AA12" s="707"/>
      <c r="AB12" s="422" t="s">
        <v>220</v>
      </c>
      <c r="AC12" s="712"/>
      <c r="AD12" s="712"/>
      <c r="AE12" s="366" t="s">
        <v>572</v>
      </c>
      <c r="AF12" s="349"/>
      <c r="AG12" s="349"/>
      <c r="AH12" s="349"/>
      <c r="AI12" s="366" t="s">
        <v>572</v>
      </c>
      <c r="AJ12" s="349"/>
      <c r="AK12" s="349"/>
      <c r="AL12" s="349"/>
      <c r="AM12" s="366">
        <v>80</v>
      </c>
      <c r="AN12" s="349"/>
      <c r="AO12" s="349"/>
      <c r="AP12" s="349"/>
      <c r="AQ12" s="368">
        <v>80</v>
      </c>
      <c r="AR12" s="369"/>
      <c r="AS12" s="369"/>
      <c r="AT12" s="370"/>
      <c r="AU12" s="349" t="s">
        <v>693</v>
      </c>
      <c r="AV12" s="349"/>
      <c r="AW12" s="349"/>
      <c r="AX12" s="350"/>
      <c r="AY12" s="33">
        <f t="shared" si="1"/>
        <v>1</v>
      </c>
    </row>
    <row r="13" spans="1:51" ht="22.5" customHeight="1" x14ac:dyDescent="0.15">
      <c r="A13" s="692"/>
      <c r="B13" s="693"/>
      <c r="C13" s="693"/>
      <c r="D13" s="693"/>
      <c r="E13" s="693"/>
      <c r="F13" s="694"/>
      <c r="G13" s="700"/>
      <c r="H13" s="701"/>
      <c r="I13" s="701"/>
      <c r="J13" s="701"/>
      <c r="K13" s="701"/>
      <c r="L13" s="701"/>
      <c r="M13" s="701"/>
      <c r="N13" s="701"/>
      <c r="O13" s="702"/>
      <c r="P13" s="342"/>
      <c r="Q13" s="342"/>
      <c r="R13" s="342"/>
      <c r="S13" s="342"/>
      <c r="T13" s="342"/>
      <c r="U13" s="342"/>
      <c r="V13" s="342"/>
      <c r="W13" s="342"/>
      <c r="X13" s="343"/>
      <c r="Y13" s="705" t="s">
        <v>13</v>
      </c>
      <c r="Z13" s="706"/>
      <c r="AA13" s="707"/>
      <c r="AB13" s="685" t="s">
        <v>163</v>
      </c>
      <c r="AC13" s="708"/>
      <c r="AD13" s="708"/>
      <c r="AE13" s="366" t="s">
        <v>572</v>
      </c>
      <c r="AF13" s="349"/>
      <c r="AG13" s="349"/>
      <c r="AH13" s="349"/>
      <c r="AI13" s="366" t="s">
        <v>572</v>
      </c>
      <c r="AJ13" s="349"/>
      <c r="AK13" s="349"/>
      <c r="AL13" s="349"/>
      <c r="AM13" s="366">
        <v>45.8</v>
      </c>
      <c r="AN13" s="349"/>
      <c r="AO13" s="349"/>
      <c r="AP13" s="349"/>
      <c r="AQ13" s="368" t="s">
        <v>693</v>
      </c>
      <c r="AR13" s="369"/>
      <c r="AS13" s="369"/>
      <c r="AT13" s="370"/>
      <c r="AU13" s="349" t="s">
        <v>693</v>
      </c>
      <c r="AV13" s="349"/>
      <c r="AW13" s="349"/>
      <c r="AX13" s="350"/>
      <c r="AY13" s="33">
        <f t="shared" si="1"/>
        <v>1</v>
      </c>
    </row>
    <row r="14" spans="1:51" customFormat="1" ht="23.25" customHeight="1" x14ac:dyDescent="0.15">
      <c r="A14" s="686" t="s">
        <v>229</v>
      </c>
      <c r="B14" s="687"/>
      <c r="C14" s="687"/>
      <c r="D14" s="687"/>
      <c r="E14" s="687"/>
      <c r="F14" s="688"/>
      <c r="G14" s="459" t="s">
        <v>617</v>
      </c>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1"/>
      <c r="AY14" s="33">
        <f t="shared" si="1"/>
        <v>1</v>
      </c>
    </row>
    <row r="15" spans="1:51" customFormat="1" ht="23.25" customHeight="1" x14ac:dyDescent="0.15">
      <c r="A15" s="689"/>
      <c r="B15" s="690"/>
      <c r="C15" s="690"/>
      <c r="D15" s="690"/>
      <c r="E15" s="690"/>
      <c r="F15" s="691"/>
      <c r="G15" s="462"/>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c r="AN15" s="463"/>
      <c r="AO15" s="463"/>
      <c r="AP15" s="463"/>
      <c r="AQ15" s="463"/>
      <c r="AR15" s="463"/>
      <c r="AS15" s="463"/>
      <c r="AT15" s="463"/>
      <c r="AU15" s="463"/>
      <c r="AV15" s="463"/>
      <c r="AW15" s="463"/>
      <c r="AX15" s="465"/>
      <c r="AY15" s="33">
        <f t="shared" si="1"/>
        <v>1</v>
      </c>
    </row>
    <row r="16" spans="1:51" ht="18.75" customHeight="1" x14ac:dyDescent="0.15">
      <c r="A16" s="432" t="s">
        <v>209</v>
      </c>
      <c r="B16" s="433"/>
      <c r="C16" s="433"/>
      <c r="D16" s="433"/>
      <c r="E16" s="433"/>
      <c r="F16" s="434"/>
      <c r="G16" s="320" t="s">
        <v>135</v>
      </c>
      <c r="H16" s="321"/>
      <c r="I16" s="321"/>
      <c r="J16" s="321"/>
      <c r="K16" s="321"/>
      <c r="L16" s="321"/>
      <c r="M16" s="321"/>
      <c r="N16" s="321"/>
      <c r="O16" s="322"/>
      <c r="P16" s="324" t="s">
        <v>55</v>
      </c>
      <c r="Q16" s="321"/>
      <c r="R16" s="321"/>
      <c r="S16" s="321"/>
      <c r="T16" s="321"/>
      <c r="U16" s="321"/>
      <c r="V16" s="321"/>
      <c r="W16" s="321"/>
      <c r="X16" s="322"/>
      <c r="Y16" s="713"/>
      <c r="Z16" s="647"/>
      <c r="AA16" s="648"/>
      <c r="AB16" s="717" t="s">
        <v>11</v>
      </c>
      <c r="AC16" s="718"/>
      <c r="AD16" s="719"/>
      <c r="AE16" s="721" t="s">
        <v>254</v>
      </c>
      <c r="AF16" s="721"/>
      <c r="AG16" s="721"/>
      <c r="AH16" s="684"/>
      <c r="AI16" s="721" t="s">
        <v>350</v>
      </c>
      <c r="AJ16" s="721"/>
      <c r="AK16" s="721"/>
      <c r="AL16" s="684"/>
      <c r="AM16" s="721" t="s">
        <v>351</v>
      </c>
      <c r="AN16" s="721"/>
      <c r="AO16" s="721"/>
      <c r="AP16" s="684"/>
      <c r="AQ16" s="453" t="s">
        <v>166</v>
      </c>
      <c r="AR16" s="454"/>
      <c r="AS16" s="454"/>
      <c r="AT16" s="455"/>
      <c r="AU16" s="456" t="s">
        <v>125</v>
      </c>
      <c r="AV16" s="456"/>
      <c r="AW16" s="456"/>
      <c r="AX16" s="457"/>
      <c r="AY16" s="33">
        <f>COUNTA($G$18)</f>
        <v>1</v>
      </c>
    </row>
    <row r="17" spans="1:51" ht="18.75" customHeight="1" x14ac:dyDescent="0.15">
      <c r="A17" s="432"/>
      <c r="B17" s="433"/>
      <c r="C17" s="433"/>
      <c r="D17" s="433"/>
      <c r="E17" s="433"/>
      <c r="F17" s="434"/>
      <c r="G17" s="323"/>
      <c r="H17" s="304"/>
      <c r="I17" s="304"/>
      <c r="J17" s="304"/>
      <c r="K17" s="304"/>
      <c r="L17" s="304"/>
      <c r="M17" s="304"/>
      <c r="N17" s="304"/>
      <c r="O17" s="305"/>
      <c r="P17" s="308"/>
      <c r="Q17" s="304"/>
      <c r="R17" s="304"/>
      <c r="S17" s="304"/>
      <c r="T17" s="304"/>
      <c r="U17" s="304"/>
      <c r="V17" s="304"/>
      <c r="W17" s="304"/>
      <c r="X17" s="305"/>
      <c r="Y17" s="714"/>
      <c r="Z17" s="715"/>
      <c r="AA17" s="716"/>
      <c r="AB17" s="720"/>
      <c r="AC17" s="380"/>
      <c r="AD17" s="381"/>
      <c r="AE17" s="452"/>
      <c r="AF17" s="452"/>
      <c r="AG17" s="452"/>
      <c r="AH17" s="379"/>
      <c r="AI17" s="452"/>
      <c r="AJ17" s="452"/>
      <c r="AK17" s="452"/>
      <c r="AL17" s="379"/>
      <c r="AM17" s="452"/>
      <c r="AN17" s="452"/>
      <c r="AO17" s="452"/>
      <c r="AP17" s="379"/>
      <c r="AQ17" s="458">
        <v>6</v>
      </c>
      <c r="AR17" s="410"/>
      <c r="AS17" s="408" t="s">
        <v>167</v>
      </c>
      <c r="AT17" s="409"/>
      <c r="AU17" s="410" t="s">
        <v>693</v>
      </c>
      <c r="AV17" s="410"/>
      <c r="AW17" s="304" t="s">
        <v>162</v>
      </c>
      <c r="AX17" s="309"/>
      <c r="AY17" s="33">
        <f t="shared" ref="AY17:AY22" si="2">$AY$16</f>
        <v>1</v>
      </c>
    </row>
    <row r="18" spans="1:51" ht="22.5" customHeight="1" x14ac:dyDescent="0.15">
      <c r="A18" s="435"/>
      <c r="B18" s="433"/>
      <c r="C18" s="433"/>
      <c r="D18" s="433"/>
      <c r="E18" s="433"/>
      <c r="F18" s="434"/>
      <c r="G18" s="351" t="s">
        <v>621</v>
      </c>
      <c r="H18" s="695"/>
      <c r="I18" s="695"/>
      <c r="J18" s="695"/>
      <c r="K18" s="695"/>
      <c r="L18" s="695"/>
      <c r="M18" s="695"/>
      <c r="N18" s="695"/>
      <c r="O18" s="696"/>
      <c r="P18" s="129" t="s">
        <v>622</v>
      </c>
      <c r="Q18" s="339"/>
      <c r="R18" s="339"/>
      <c r="S18" s="339"/>
      <c r="T18" s="339"/>
      <c r="U18" s="339"/>
      <c r="V18" s="339"/>
      <c r="W18" s="339"/>
      <c r="X18" s="340"/>
      <c r="Y18" s="709" t="s">
        <v>12</v>
      </c>
      <c r="Z18" s="710"/>
      <c r="AA18" s="711"/>
      <c r="AB18" s="365" t="s">
        <v>618</v>
      </c>
      <c r="AC18" s="347"/>
      <c r="AD18" s="347"/>
      <c r="AE18" s="366" t="s">
        <v>572</v>
      </c>
      <c r="AF18" s="349"/>
      <c r="AG18" s="349"/>
      <c r="AH18" s="349"/>
      <c r="AI18" s="366" t="s">
        <v>572</v>
      </c>
      <c r="AJ18" s="349"/>
      <c r="AK18" s="349"/>
      <c r="AL18" s="349"/>
      <c r="AM18" s="366">
        <v>47</v>
      </c>
      <c r="AN18" s="349"/>
      <c r="AO18" s="349"/>
      <c r="AP18" s="349"/>
      <c r="AQ18" s="368" t="s">
        <v>693</v>
      </c>
      <c r="AR18" s="369"/>
      <c r="AS18" s="369"/>
      <c r="AT18" s="370"/>
      <c r="AU18" s="349" t="s">
        <v>693</v>
      </c>
      <c r="AV18" s="349"/>
      <c r="AW18" s="349"/>
      <c r="AX18" s="350"/>
      <c r="AY18" s="33">
        <f t="shared" si="2"/>
        <v>1</v>
      </c>
    </row>
    <row r="19" spans="1:51" ht="22.5" customHeight="1" x14ac:dyDescent="0.15">
      <c r="A19" s="436"/>
      <c r="B19" s="437"/>
      <c r="C19" s="437"/>
      <c r="D19" s="437"/>
      <c r="E19" s="437"/>
      <c r="F19" s="438"/>
      <c r="G19" s="697"/>
      <c r="H19" s="698"/>
      <c r="I19" s="698"/>
      <c r="J19" s="698"/>
      <c r="K19" s="698"/>
      <c r="L19" s="698"/>
      <c r="M19" s="698"/>
      <c r="N19" s="698"/>
      <c r="O19" s="699"/>
      <c r="P19" s="703"/>
      <c r="Q19" s="703"/>
      <c r="R19" s="703"/>
      <c r="S19" s="703"/>
      <c r="T19" s="703"/>
      <c r="U19" s="703"/>
      <c r="V19" s="703"/>
      <c r="W19" s="703"/>
      <c r="X19" s="704"/>
      <c r="Y19" s="210" t="s">
        <v>50</v>
      </c>
      <c r="Z19" s="706"/>
      <c r="AA19" s="707"/>
      <c r="AB19" s="422" t="s">
        <v>618</v>
      </c>
      <c r="AC19" s="712"/>
      <c r="AD19" s="712"/>
      <c r="AE19" s="366" t="s">
        <v>572</v>
      </c>
      <c r="AF19" s="349"/>
      <c r="AG19" s="349"/>
      <c r="AH19" s="349"/>
      <c r="AI19" s="366" t="s">
        <v>572</v>
      </c>
      <c r="AJ19" s="349"/>
      <c r="AK19" s="349"/>
      <c r="AL19" s="349"/>
      <c r="AM19" s="366">
        <v>47</v>
      </c>
      <c r="AN19" s="349"/>
      <c r="AO19" s="349"/>
      <c r="AP19" s="349"/>
      <c r="AQ19" s="368">
        <v>47</v>
      </c>
      <c r="AR19" s="369"/>
      <c r="AS19" s="369"/>
      <c r="AT19" s="370"/>
      <c r="AU19" s="349" t="s">
        <v>693</v>
      </c>
      <c r="AV19" s="349"/>
      <c r="AW19" s="349"/>
      <c r="AX19" s="350"/>
      <c r="AY19" s="33">
        <f t="shared" si="2"/>
        <v>1</v>
      </c>
    </row>
    <row r="20" spans="1:51" ht="22.5" customHeight="1" x14ac:dyDescent="0.15">
      <c r="A20" s="692"/>
      <c r="B20" s="693"/>
      <c r="C20" s="693"/>
      <c r="D20" s="693"/>
      <c r="E20" s="693"/>
      <c r="F20" s="694"/>
      <c r="G20" s="700"/>
      <c r="H20" s="701"/>
      <c r="I20" s="701"/>
      <c r="J20" s="701"/>
      <c r="K20" s="701"/>
      <c r="L20" s="701"/>
      <c r="M20" s="701"/>
      <c r="N20" s="701"/>
      <c r="O20" s="702"/>
      <c r="P20" s="342"/>
      <c r="Q20" s="342"/>
      <c r="R20" s="342"/>
      <c r="S20" s="342"/>
      <c r="T20" s="342"/>
      <c r="U20" s="342"/>
      <c r="V20" s="342"/>
      <c r="W20" s="342"/>
      <c r="X20" s="343"/>
      <c r="Y20" s="705" t="s">
        <v>13</v>
      </c>
      <c r="Z20" s="706"/>
      <c r="AA20" s="707"/>
      <c r="AB20" s="685" t="s">
        <v>163</v>
      </c>
      <c r="AC20" s="708"/>
      <c r="AD20" s="708"/>
      <c r="AE20" s="366" t="s">
        <v>572</v>
      </c>
      <c r="AF20" s="349"/>
      <c r="AG20" s="349"/>
      <c r="AH20" s="349"/>
      <c r="AI20" s="366" t="s">
        <v>572</v>
      </c>
      <c r="AJ20" s="349"/>
      <c r="AK20" s="349"/>
      <c r="AL20" s="349"/>
      <c r="AM20" s="366">
        <v>100</v>
      </c>
      <c r="AN20" s="349"/>
      <c r="AO20" s="349"/>
      <c r="AP20" s="349"/>
      <c r="AQ20" s="368" t="s">
        <v>693</v>
      </c>
      <c r="AR20" s="369"/>
      <c r="AS20" s="369"/>
      <c r="AT20" s="370"/>
      <c r="AU20" s="349" t="s">
        <v>693</v>
      </c>
      <c r="AV20" s="349"/>
      <c r="AW20" s="349"/>
      <c r="AX20" s="350"/>
      <c r="AY20" s="33">
        <f t="shared" si="2"/>
        <v>1</v>
      </c>
    </row>
    <row r="21" spans="1:51" customFormat="1" ht="23.25" customHeight="1" x14ac:dyDescent="0.15">
      <c r="A21" s="686" t="s">
        <v>229</v>
      </c>
      <c r="B21" s="687"/>
      <c r="C21" s="687"/>
      <c r="D21" s="687"/>
      <c r="E21" s="687"/>
      <c r="F21" s="688"/>
      <c r="G21" s="459" t="s">
        <v>617</v>
      </c>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1"/>
      <c r="AY21" s="33">
        <f t="shared" si="2"/>
        <v>1</v>
      </c>
    </row>
    <row r="22" spans="1:51" customFormat="1" ht="23.25" customHeight="1" x14ac:dyDescent="0.15">
      <c r="A22" s="689"/>
      <c r="B22" s="690"/>
      <c r="C22" s="690"/>
      <c r="D22" s="690"/>
      <c r="E22" s="690"/>
      <c r="F22" s="691"/>
      <c r="G22" s="462"/>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5"/>
      <c r="AY22" s="33">
        <f t="shared" si="2"/>
        <v>1</v>
      </c>
    </row>
    <row r="23" spans="1:51" ht="18.75" customHeight="1" x14ac:dyDescent="0.15">
      <c r="A23" s="432" t="s">
        <v>209</v>
      </c>
      <c r="B23" s="433"/>
      <c r="C23" s="433"/>
      <c r="D23" s="433"/>
      <c r="E23" s="433"/>
      <c r="F23" s="434"/>
      <c r="G23" s="320" t="s">
        <v>135</v>
      </c>
      <c r="H23" s="321"/>
      <c r="I23" s="321"/>
      <c r="J23" s="321"/>
      <c r="K23" s="321"/>
      <c r="L23" s="321"/>
      <c r="M23" s="321"/>
      <c r="N23" s="321"/>
      <c r="O23" s="322"/>
      <c r="P23" s="324" t="s">
        <v>55</v>
      </c>
      <c r="Q23" s="321"/>
      <c r="R23" s="321"/>
      <c r="S23" s="321"/>
      <c r="T23" s="321"/>
      <c r="U23" s="321"/>
      <c r="V23" s="321"/>
      <c r="W23" s="321"/>
      <c r="X23" s="322"/>
      <c r="Y23" s="713"/>
      <c r="Z23" s="647"/>
      <c r="AA23" s="648"/>
      <c r="AB23" s="717" t="s">
        <v>11</v>
      </c>
      <c r="AC23" s="718"/>
      <c r="AD23" s="719"/>
      <c r="AE23" s="721" t="s">
        <v>254</v>
      </c>
      <c r="AF23" s="721"/>
      <c r="AG23" s="721"/>
      <c r="AH23" s="684"/>
      <c r="AI23" s="721" t="s">
        <v>350</v>
      </c>
      <c r="AJ23" s="721"/>
      <c r="AK23" s="721"/>
      <c r="AL23" s="684"/>
      <c r="AM23" s="721" t="s">
        <v>351</v>
      </c>
      <c r="AN23" s="721"/>
      <c r="AO23" s="721"/>
      <c r="AP23" s="684"/>
      <c r="AQ23" s="453" t="s">
        <v>166</v>
      </c>
      <c r="AR23" s="454"/>
      <c r="AS23" s="454"/>
      <c r="AT23" s="455"/>
      <c r="AU23" s="456" t="s">
        <v>125</v>
      </c>
      <c r="AV23" s="456"/>
      <c r="AW23" s="456"/>
      <c r="AX23" s="457"/>
      <c r="AY23" s="33">
        <f>COUNTA($G$25)</f>
        <v>1</v>
      </c>
    </row>
    <row r="24" spans="1:51" ht="18.75" customHeight="1" x14ac:dyDescent="0.15">
      <c r="A24" s="432"/>
      <c r="B24" s="433"/>
      <c r="C24" s="433"/>
      <c r="D24" s="433"/>
      <c r="E24" s="433"/>
      <c r="F24" s="434"/>
      <c r="G24" s="323"/>
      <c r="H24" s="304"/>
      <c r="I24" s="304"/>
      <c r="J24" s="304"/>
      <c r="K24" s="304"/>
      <c r="L24" s="304"/>
      <c r="M24" s="304"/>
      <c r="N24" s="304"/>
      <c r="O24" s="305"/>
      <c r="P24" s="308"/>
      <c r="Q24" s="304"/>
      <c r="R24" s="304"/>
      <c r="S24" s="304"/>
      <c r="T24" s="304"/>
      <c r="U24" s="304"/>
      <c r="V24" s="304"/>
      <c r="W24" s="304"/>
      <c r="X24" s="305"/>
      <c r="Y24" s="714"/>
      <c r="Z24" s="715"/>
      <c r="AA24" s="716"/>
      <c r="AB24" s="720"/>
      <c r="AC24" s="380"/>
      <c r="AD24" s="381"/>
      <c r="AE24" s="452"/>
      <c r="AF24" s="452"/>
      <c r="AG24" s="452"/>
      <c r="AH24" s="379"/>
      <c r="AI24" s="452"/>
      <c r="AJ24" s="452"/>
      <c r="AK24" s="452"/>
      <c r="AL24" s="379"/>
      <c r="AM24" s="452"/>
      <c r="AN24" s="452"/>
      <c r="AO24" s="452"/>
      <c r="AP24" s="379"/>
      <c r="AQ24" s="458">
        <v>6</v>
      </c>
      <c r="AR24" s="410"/>
      <c r="AS24" s="408" t="s">
        <v>167</v>
      </c>
      <c r="AT24" s="409"/>
      <c r="AU24" s="410" t="s">
        <v>693</v>
      </c>
      <c r="AV24" s="410"/>
      <c r="AW24" s="304" t="s">
        <v>162</v>
      </c>
      <c r="AX24" s="309"/>
      <c r="AY24" s="33">
        <f t="shared" ref="AY24:AY29" si="3">$AY$23</f>
        <v>1</v>
      </c>
    </row>
    <row r="25" spans="1:51" ht="22.5" customHeight="1" x14ac:dyDescent="0.15">
      <c r="A25" s="435"/>
      <c r="B25" s="433"/>
      <c r="C25" s="433"/>
      <c r="D25" s="433"/>
      <c r="E25" s="433"/>
      <c r="F25" s="434"/>
      <c r="G25" s="351" t="s">
        <v>623</v>
      </c>
      <c r="H25" s="695"/>
      <c r="I25" s="695"/>
      <c r="J25" s="695"/>
      <c r="K25" s="695"/>
      <c r="L25" s="695"/>
      <c r="M25" s="695"/>
      <c r="N25" s="695"/>
      <c r="O25" s="696"/>
      <c r="P25" s="129" t="s">
        <v>624</v>
      </c>
      <c r="Q25" s="339"/>
      <c r="R25" s="339"/>
      <c r="S25" s="339"/>
      <c r="T25" s="339"/>
      <c r="U25" s="339"/>
      <c r="V25" s="339"/>
      <c r="W25" s="339"/>
      <c r="X25" s="340"/>
      <c r="Y25" s="709" t="s">
        <v>12</v>
      </c>
      <c r="Z25" s="710"/>
      <c r="AA25" s="711"/>
      <c r="AB25" s="365" t="s">
        <v>220</v>
      </c>
      <c r="AC25" s="347"/>
      <c r="AD25" s="347"/>
      <c r="AE25" s="366" t="s">
        <v>572</v>
      </c>
      <c r="AF25" s="349"/>
      <c r="AG25" s="349"/>
      <c r="AH25" s="349"/>
      <c r="AI25" s="366" t="s">
        <v>572</v>
      </c>
      <c r="AJ25" s="349"/>
      <c r="AK25" s="349"/>
      <c r="AL25" s="349"/>
      <c r="AM25" s="366">
        <v>68.5</v>
      </c>
      <c r="AN25" s="349"/>
      <c r="AO25" s="349"/>
      <c r="AP25" s="349"/>
      <c r="AQ25" s="368" t="s">
        <v>693</v>
      </c>
      <c r="AR25" s="369"/>
      <c r="AS25" s="369"/>
      <c r="AT25" s="370"/>
      <c r="AU25" s="349" t="s">
        <v>693</v>
      </c>
      <c r="AV25" s="349"/>
      <c r="AW25" s="349"/>
      <c r="AX25" s="350"/>
      <c r="AY25" s="33">
        <f t="shared" si="3"/>
        <v>1</v>
      </c>
    </row>
    <row r="26" spans="1:51" ht="22.5" customHeight="1" x14ac:dyDescent="0.15">
      <c r="A26" s="436"/>
      <c r="B26" s="437"/>
      <c r="C26" s="437"/>
      <c r="D26" s="437"/>
      <c r="E26" s="437"/>
      <c r="F26" s="438"/>
      <c r="G26" s="697"/>
      <c r="H26" s="698"/>
      <c r="I26" s="698"/>
      <c r="J26" s="698"/>
      <c r="K26" s="698"/>
      <c r="L26" s="698"/>
      <c r="M26" s="698"/>
      <c r="N26" s="698"/>
      <c r="O26" s="699"/>
      <c r="P26" s="703"/>
      <c r="Q26" s="703"/>
      <c r="R26" s="703"/>
      <c r="S26" s="703"/>
      <c r="T26" s="703"/>
      <c r="U26" s="703"/>
      <c r="V26" s="703"/>
      <c r="W26" s="703"/>
      <c r="X26" s="704"/>
      <c r="Y26" s="210" t="s">
        <v>50</v>
      </c>
      <c r="Z26" s="706"/>
      <c r="AA26" s="707"/>
      <c r="AB26" s="422" t="s">
        <v>220</v>
      </c>
      <c r="AC26" s="712"/>
      <c r="AD26" s="712"/>
      <c r="AE26" s="366" t="s">
        <v>572</v>
      </c>
      <c r="AF26" s="349"/>
      <c r="AG26" s="349"/>
      <c r="AH26" s="349"/>
      <c r="AI26" s="366" t="s">
        <v>572</v>
      </c>
      <c r="AJ26" s="349"/>
      <c r="AK26" s="349"/>
      <c r="AL26" s="349"/>
      <c r="AM26" s="366">
        <v>80</v>
      </c>
      <c r="AN26" s="349"/>
      <c r="AO26" s="349"/>
      <c r="AP26" s="349"/>
      <c r="AQ26" s="368">
        <v>80</v>
      </c>
      <c r="AR26" s="369"/>
      <c r="AS26" s="369"/>
      <c r="AT26" s="370"/>
      <c r="AU26" s="349" t="s">
        <v>693</v>
      </c>
      <c r="AV26" s="349"/>
      <c r="AW26" s="349"/>
      <c r="AX26" s="350"/>
      <c r="AY26" s="33">
        <f t="shared" si="3"/>
        <v>1</v>
      </c>
    </row>
    <row r="27" spans="1:51" ht="22.5" customHeight="1" x14ac:dyDescent="0.15">
      <c r="A27" s="692"/>
      <c r="B27" s="693"/>
      <c r="C27" s="693"/>
      <c r="D27" s="693"/>
      <c r="E27" s="693"/>
      <c r="F27" s="694"/>
      <c r="G27" s="700"/>
      <c r="H27" s="701"/>
      <c r="I27" s="701"/>
      <c r="J27" s="701"/>
      <c r="K27" s="701"/>
      <c r="L27" s="701"/>
      <c r="M27" s="701"/>
      <c r="N27" s="701"/>
      <c r="O27" s="702"/>
      <c r="P27" s="342"/>
      <c r="Q27" s="342"/>
      <c r="R27" s="342"/>
      <c r="S27" s="342"/>
      <c r="T27" s="342"/>
      <c r="U27" s="342"/>
      <c r="V27" s="342"/>
      <c r="W27" s="342"/>
      <c r="X27" s="343"/>
      <c r="Y27" s="705" t="s">
        <v>13</v>
      </c>
      <c r="Z27" s="706"/>
      <c r="AA27" s="707"/>
      <c r="AB27" s="685" t="s">
        <v>163</v>
      </c>
      <c r="AC27" s="708"/>
      <c r="AD27" s="708"/>
      <c r="AE27" s="366" t="s">
        <v>572</v>
      </c>
      <c r="AF27" s="349"/>
      <c r="AG27" s="349"/>
      <c r="AH27" s="349"/>
      <c r="AI27" s="366" t="s">
        <v>572</v>
      </c>
      <c r="AJ27" s="349"/>
      <c r="AK27" s="349"/>
      <c r="AL27" s="349"/>
      <c r="AM27" s="366">
        <v>85.6</v>
      </c>
      <c r="AN27" s="349"/>
      <c r="AO27" s="349"/>
      <c r="AP27" s="349"/>
      <c r="AQ27" s="368" t="s">
        <v>693</v>
      </c>
      <c r="AR27" s="369"/>
      <c r="AS27" s="369"/>
      <c r="AT27" s="370"/>
      <c r="AU27" s="349" t="s">
        <v>693</v>
      </c>
      <c r="AV27" s="349"/>
      <c r="AW27" s="349"/>
      <c r="AX27" s="350"/>
      <c r="AY27" s="33">
        <f t="shared" si="3"/>
        <v>1</v>
      </c>
    </row>
    <row r="28" spans="1:51" customFormat="1" ht="23.25" customHeight="1" x14ac:dyDescent="0.15">
      <c r="A28" s="686" t="s">
        <v>229</v>
      </c>
      <c r="B28" s="687"/>
      <c r="C28" s="687"/>
      <c r="D28" s="687"/>
      <c r="E28" s="687"/>
      <c r="F28" s="688"/>
      <c r="G28" s="459" t="s">
        <v>617</v>
      </c>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1"/>
      <c r="AY28" s="33">
        <f t="shared" si="3"/>
        <v>1</v>
      </c>
    </row>
    <row r="29" spans="1:51" customFormat="1" ht="23.25" customHeight="1" x14ac:dyDescent="0.15">
      <c r="A29" s="689"/>
      <c r="B29" s="690"/>
      <c r="C29" s="690"/>
      <c r="D29" s="690"/>
      <c r="E29" s="690"/>
      <c r="F29" s="691"/>
      <c r="G29" s="462"/>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5"/>
      <c r="AY29" s="33">
        <f t="shared" si="3"/>
        <v>1</v>
      </c>
    </row>
  </sheetData>
  <sheetProtection formatRows="0"/>
  <mergeCells count="156">
    <mergeCell ref="AM27:AP27"/>
    <mergeCell ref="AQ27:AT27"/>
    <mergeCell ref="AU27:AX27"/>
    <mergeCell ref="AQ19:AT19"/>
    <mergeCell ref="AU19:AX19"/>
    <mergeCell ref="AE20:AH20"/>
    <mergeCell ref="AI20:AL20"/>
    <mergeCell ref="AM20:AP20"/>
    <mergeCell ref="AQ20:AT20"/>
    <mergeCell ref="AU20:AX20"/>
    <mergeCell ref="AE23:AH24"/>
    <mergeCell ref="AI23:AL24"/>
    <mergeCell ref="AM23:AP24"/>
    <mergeCell ref="AQ23:AT23"/>
    <mergeCell ref="AU23:AX23"/>
    <mergeCell ref="AQ24:AR24"/>
    <mergeCell ref="AS24:AT24"/>
    <mergeCell ref="AU24:AV24"/>
    <mergeCell ref="AW24:AX24"/>
    <mergeCell ref="AI13:AL13"/>
    <mergeCell ref="AM13:AP13"/>
    <mergeCell ref="AQ13:AT13"/>
    <mergeCell ref="AU13:AX13"/>
    <mergeCell ref="AE16:AH17"/>
    <mergeCell ref="AI16:AL17"/>
    <mergeCell ref="AM16:AP17"/>
    <mergeCell ref="AQ16:AT16"/>
    <mergeCell ref="AU16:AX16"/>
    <mergeCell ref="AQ17:AR17"/>
    <mergeCell ref="AS17:AT17"/>
    <mergeCell ref="AU17:AV17"/>
    <mergeCell ref="AW17:AX17"/>
    <mergeCell ref="AE13:AH13"/>
    <mergeCell ref="AE6:AH6"/>
    <mergeCell ref="AI6:AL6"/>
    <mergeCell ref="AM6:AP6"/>
    <mergeCell ref="AQ6:AT6"/>
    <mergeCell ref="AU6:AX6"/>
    <mergeCell ref="AE9:AH10"/>
    <mergeCell ref="AI9:AL10"/>
    <mergeCell ref="AM9:AP10"/>
    <mergeCell ref="AQ9:AT9"/>
    <mergeCell ref="AU9:AX9"/>
    <mergeCell ref="AQ10:AR10"/>
    <mergeCell ref="AS10:AT10"/>
    <mergeCell ref="AU10:AV10"/>
    <mergeCell ref="AW10:AX10"/>
    <mergeCell ref="AI4:AL4"/>
    <mergeCell ref="AM4:AP4"/>
    <mergeCell ref="AQ4:AT4"/>
    <mergeCell ref="AU4:AX4"/>
    <mergeCell ref="AE5:AH5"/>
    <mergeCell ref="AI5:AL5"/>
    <mergeCell ref="AM5:AP5"/>
    <mergeCell ref="AQ5:AT5"/>
    <mergeCell ref="AU5:AX5"/>
    <mergeCell ref="AQ12:AT12"/>
    <mergeCell ref="AU12:AX12"/>
    <mergeCell ref="Y5:AA5"/>
    <mergeCell ref="AB5:AD5"/>
    <mergeCell ref="Y4:AA4"/>
    <mergeCell ref="AB4:AD4"/>
    <mergeCell ref="Y2:AA3"/>
    <mergeCell ref="AB2:AD3"/>
    <mergeCell ref="AU3:AV3"/>
    <mergeCell ref="AW3:AX3"/>
    <mergeCell ref="AE2:AH3"/>
    <mergeCell ref="AI2:AL3"/>
    <mergeCell ref="AM2:AP3"/>
    <mergeCell ref="AQ2:AT2"/>
    <mergeCell ref="AE11:AH11"/>
    <mergeCell ref="AI11:AL11"/>
    <mergeCell ref="AM11:AP11"/>
    <mergeCell ref="AE12:AH12"/>
    <mergeCell ref="AI12:AL12"/>
    <mergeCell ref="AM12:AP12"/>
    <mergeCell ref="AU2:AX2"/>
    <mergeCell ref="AQ3:AR3"/>
    <mergeCell ref="AS3:AT3"/>
    <mergeCell ref="AE4:AH4"/>
    <mergeCell ref="A9:F13"/>
    <mergeCell ref="G9:O10"/>
    <mergeCell ref="P9:X10"/>
    <mergeCell ref="Y9:AA10"/>
    <mergeCell ref="AB9:AD10"/>
    <mergeCell ref="G4:O6"/>
    <mergeCell ref="P4:X6"/>
    <mergeCell ref="A2:F6"/>
    <mergeCell ref="G2:O3"/>
    <mergeCell ref="P2:X3"/>
    <mergeCell ref="Y6:AA6"/>
    <mergeCell ref="AB6:AD6"/>
    <mergeCell ref="G11:O13"/>
    <mergeCell ref="P11:X13"/>
    <mergeCell ref="Y11:AA11"/>
    <mergeCell ref="Y12:AA12"/>
    <mergeCell ref="AB12:AD12"/>
    <mergeCell ref="AB11:AD11"/>
    <mergeCell ref="Y13:AA13"/>
    <mergeCell ref="AB13:AD13"/>
    <mergeCell ref="A7:F8"/>
    <mergeCell ref="G7:AX8"/>
    <mergeCell ref="AQ11:AT11"/>
    <mergeCell ref="AU11:AX11"/>
    <mergeCell ref="Y19:AA19"/>
    <mergeCell ref="AB19:AD19"/>
    <mergeCell ref="Y18:AA18"/>
    <mergeCell ref="AB18:AD18"/>
    <mergeCell ref="Y16:AA17"/>
    <mergeCell ref="AB16:AD17"/>
    <mergeCell ref="AE18:AH18"/>
    <mergeCell ref="AI18:AL18"/>
    <mergeCell ref="AM18:AP18"/>
    <mergeCell ref="AQ18:AT18"/>
    <mergeCell ref="AU18:AX18"/>
    <mergeCell ref="AE19:AH19"/>
    <mergeCell ref="AI19:AL19"/>
    <mergeCell ref="AM19:AP19"/>
    <mergeCell ref="A23:F27"/>
    <mergeCell ref="G23:O24"/>
    <mergeCell ref="P23:X24"/>
    <mergeCell ref="Y23:AA24"/>
    <mergeCell ref="AB23:AD24"/>
    <mergeCell ref="G18:O20"/>
    <mergeCell ref="P18:X20"/>
    <mergeCell ref="A16:F20"/>
    <mergeCell ref="G16:O17"/>
    <mergeCell ref="P16:X17"/>
    <mergeCell ref="Y20:AA20"/>
    <mergeCell ref="AB20:AD20"/>
    <mergeCell ref="G25:O27"/>
    <mergeCell ref="P25:X27"/>
    <mergeCell ref="Y25:AA25"/>
    <mergeCell ref="Y26:AA26"/>
    <mergeCell ref="AB26:AD26"/>
    <mergeCell ref="AB25:AD25"/>
    <mergeCell ref="Y27:AA27"/>
    <mergeCell ref="AB27:AD27"/>
    <mergeCell ref="AE25:AH25"/>
    <mergeCell ref="AI25:AL25"/>
    <mergeCell ref="AM25:AP25"/>
    <mergeCell ref="AQ25:AT25"/>
    <mergeCell ref="AU25:AX25"/>
    <mergeCell ref="AE26:AH26"/>
    <mergeCell ref="AI26:AL26"/>
    <mergeCell ref="AM26:AP26"/>
    <mergeCell ref="AQ26:AT26"/>
    <mergeCell ref="AU26:AX26"/>
    <mergeCell ref="AE27:AH27"/>
    <mergeCell ref="AI27:AL27"/>
    <mergeCell ref="A14:F15"/>
    <mergeCell ref="G14:AX15"/>
    <mergeCell ref="A21:F22"/>
    <mergeCell ref="G21:AX22"/>
    <mergeCell ref="A28:F29"/>
    <mergeCell ref="G28:AX29"/>
  </mergeCells>
  <phoneticPr fontId="5"/>
  <conditionalFormatting sqref="AE4">
    <cfRule type="expression" dxfId="87" priority="327">
      <formula>IF(RIGHT(TEXT(AE4,"0.#"),1)=".",FALSE,TRUE)</formula>
    </cfRule>
    <cfRule type="expression" dxfId="86" priority="328">
      <formula>IF(RIGHT(TEXT(AE4,"0.#"),1)=".",TRUE,FALSE)</formula>
    </cfRule>
  </conditionalFormatting>
  <conditionalFormatting sqref="AE5">
    <cfRule type="expression" dxfId="85" priority="325">
      <formula>IF(RIGHT(TEXT(AE5,"0.#"),1)=".",FALSE,TRUE)</formula>
    </cfRule>
    <cfRule type="expression" dxfId="84" priority="326">
      <formula>IF(RIGHT(TEXT(AE5,"0.#"),1)=".",TRUE,FALSE)</formula>
    </cfRule>
  </conditionalFormatting>
  <conditionalFormatting sqref="AE6">
    <cfRule type="expression" dxfId="83" priority="323">
      <formula>IF(RIGHT(TEXT(AE6,"0.#"),1)=".",FALSE,TRUE)</formula>
    </cfRule>
    <cfRule type="expression" dxfId="82" priority="324">
      <formula>IF(RIGHT(TEXT(AE6,"0.#"),1)=".",TRUE,FALSE)</formula>
    </cfRule>
  </conditionalFormatting>
  <conditionalFormatting sqref="AI6">
    <cfRule type="expression" dxfId="81" priority="321">
      <formula>IF(RIGHT(TEXT(AI6,"0.#"),1)=".",FALSE,TRUE)</formula>
    </cfRule>
    <cfRule type="expression" dxfId="80" priority="322">
      <formula>IF(RIGHT(TEXT(AI6,"0.#"),1)=".",TRUE,FALSE)</formula>
    </cfRule>
  </conditionalFormatting>
  <conditionalFormatting sqref="AI5">
    <cfRule type="expression" dxfId="79" priority="319">
      <formula>IF(RIGHT(TEXT(AI5,"0.#"),1)=".",FALSE,TRUE)</formula>
    </cfRule>
    <cfRule type="expression" dxfId="78" priority="320">
      <formula>IF(RIGHT(TEXT(AI5,"0.#"),1)=".",TRUE,FALSE)</formula>
    </cfRule>
  </conditionalFormatting>
  <conditionalFormatting sqref="AI4">
    <cfRule type="expression" dxfId="77" priority="317">
      <formula>IF(RIGHT(TEXT(AI4,"0.#"),1)=".",FALSE,TRUE)</formula>
    </cfRule>
    <cfRule type="expression" dxfId="76" priority="318">
      <formula>IF(RIGHT(TEXT(AI4,"0.#"),1)=".",TRUE,FALSE)</formula>
    </cfRule>
  </conditionalFormatting>
  <conditionalFormatting sqref="AM4">
    <cfRule type="expression" dxfId="75" priority="315">
      <formula>IF(RIGHT(TEXT(AM4,"0.#"),1)=".",FALSE,TRUE)</formula>
    </cfRule>
    <cfRule type="expression" dxfId="74" priority="316">
      <formula>IF(RIGHT(TEXT(AM4,"0.#"),1)=".",TRUE,FALSE)</formula>
    </cfRule>
  </conditionalFormatting>
  <conditionalFormatting sqref="AM5">
    <cfRule type="expression" dxfId="73" priority="313">
      <formula>IF(RIGHT(TEXT(AM5,"0.#"),1)=".",FALSE,TRUE)</formula>
    </cfRule>
    <cfRule type="expression" dxfId="72" priority="314">
      <formula>IF(RIGHT(TEXT(AM5,"0.#"),1)=".",TRUE,FALSE)</formula>
    </cfRule>
  </conditionalFormatting>
  <conditionalFormatting sqref="AM6">
    <cfRule type="expression" dxfId="71" priority="311">
      <formula>IF(RIGHT(TEXT(AM6,"0.#"),1)=".",FALSE,TRUE)</formula>
    </cfRule>
    <cfRule type="expression" dxfId="70" priority="312">
      <formula>IF(RIGHT(TEXT(AM6,"0.#"),1)=".",TRUE,FALSE)</formula>
    </cfRule>
  </conditionalFormatting>
  <conditionalFormatting sqref="AQ4:AQ6">
    <cfRule type="expression" dxfId="69" priority="309">
      <formula>IF(RIGHT(TEXT(AQ4,"0.#"),1)=".",FALSE,TRUE)</formula>
    </cfRule>
    <cfRule type="expression" dxfId="68" priority="310">
      <formula>IF(RIGHT(TEXT(AQ4,"0.#"),1)=".",TRUE,FALSE)</formula>
    </cfRule>
  </conditionalFormatting>
  <conditionalFormatting sqref="AU4:AU6">
    <cfRule type="expression" dxfId="67" priority="307">
      <formula>IF(RIGHT(TEXT(AU4,"0.#"),1)=".",FALSE,TRUE)</formula>
    </cfRule>
    <cfRule type="expression" dxfId="66" priority="308">
      <formula>IF(RIGHT(TEXT(AU4,"0.#"),1)=".",TRUE,FALSE)</formula>
    </cfRule>
  </conditionalFormatting>
  <conditionalFormatting sqref="AE11">
    <cfRule type="expression" dxfId="65" priority="305">
      <formula>IF(RIGHT(TEXT(AE11,"0.#"),1)=".",FALSE,TRUE)</formula>
    </cfRule>
    <cfRule type="expression" dxfId="64" priority="306">
      <formula>IF(RIGHT(TEXT(AE11,"0.#"),1)=".",TRUE,FALSE)</formula>
    </cfRule>
  </conditionalFormatting>
  <conditionalFormatting sqref="AE12">
    <cfRule type="expression" dxfId="63" priority="303">
      <formula>IF(RIGHT(TEXT(AE12,"0.#"),1)=".",FALSE,TRUE)</formula>
    </cfRule>
    <cfRule type="expression" dxfId="62" priority="304">
      <formula>IF(RIGHT(TEXT(AE12,"0.#"),1)=".",TRUE,FALSE)</formula>
    </cfRule>
  </conditionalFormatting>
  <conditionalFormatting sqref="AE13">
    <cfRule type="expression" dxfId="61" priority="301">
      <formula>IF(RIGHT(TEXT(AE13,"0.#"),1)=".",FALSE,TRUE)</formula>
    </cfRule>
    <cfRule type="expression" dxfId="60" priority="302">
      <formula>IF(RIGHT(TEXT(AE13,"0.#"),1)=".",TRUE,FALSE)</formula>
    </cfRule>
  </conditionalFormatting>
  <conditionalFormatting sqref="AI13">
    <cfRule type="expression" dxfId="59" priority="299">
      <formula>IF(RIGHT(TEXT(AI13,"0.#"),1)=".",FALSE,TRUE)</formula>
    </cfRule>
    <cfRule type="expression" dxfId="58" priority="300">
      <formula>IF(RIGHT(TEXT(AI13,"0.#"),1)=".",TRUE,FALSE)</formula>
    </cfRule>
  </conditionalFormatting>
  <conditionalFormatting sqref="AI12">
    <cfRule type="expression" dxfId="57" priority="297">
      <formula>IF(RIGHT(TEXT(AI12,"0.#"),1)=".",FALSE,TRUE)</formula>
    </cfRule>
    <cfRule type="expression" dxfId="56" priority="298">
      <formula>IF(RIGHT(TEXT(AI12,"0.#"),1)=".",TRUE,FALSE)</formula>
    </cfRule>
  </conditionalFormatting>
  <conditionalFormatting sqref="AI11">
    <cfRule type="expression" dxfId="55" priority="295">
      <formula>IF(RIGHT(TEXT(AI11,"0.#"),1)=".",FALSE,TRUE)</formula>
    </cfRule>
    <cfRule type="expression" dxfId="54" priority="296">
      <formula>IF(RIGHT(TEXT(AI11,"0.#"),1)=".",TRUE,FALSE)</formula>
    </cfRule>
  </conditionalFormatting>
  <conditionalFormatting sqref="AM11">
    <cfRule type="expression" dxfId="53" priority="293">
      <formula>IF(RIGHT(TEXT(AM11,"0.#"),1)=".",FALSE,TRUE)</formula>
    </cfRule>
    <cfRule type="expression" dxfId="52" priority="294">
      <formula>IF(RIGHT(TEXT(AM11,"0.#"),1)=".",TRUE,FALSE)</formula>
    </cfRule>
  </conditionalFormatting>
  <conditionalFormatting sqref="AM12">
    <cfRule type="expression" dxfId="51" priority="291">
      <formula>IF(RIGHT(TEXT(AM12,"0.#"),1)=".",FALSE,TRUE)</formula>
    </cfRule>
    <cfRule type="expression" dxfId="50" priority="292">
      <formula>IF(RIGHT(TEXT(AM12,"0.#"),1)=".",TRUE,FALSE)</formula>
    </cfRule>
  </conditionalFormatting>
  <conditionalFormatting sqref="AM13">
    <cfRule type="expression" dxfId="49" priority="289">
      <formula>IF(RIGHT(TEXT(AM13,"0.#"),1)=".",FALSE,TRUE)</formula>
    </cfRule>
    <cfRule type="expression" dxfId="48" priority="290">
      <formula>IF(RIGHT(TEXT(AM13,"0.#"),1)=".",TRUE,FALSE)</formula>
    </cfRule>
  </conditionalFormatting>
  <conditionalFormatting sqref="AQ11:AQ13">
    <cfRule type="expression" dxfId="47" priority="287">
      <formula>IF(RIGHT(TEXT(AQ11,"0.#"),1)=".",FALSE,TRUE)</formula>
    </cfRule>
    <cfRule type="expression" dxfId="46" priority="288">
      <formula>IF(RIGHT(TEXT(AQ11,"0.#"),1)=".",TRUE,FALSE)</formula>
    </cfRule>
  </conditionalFormatting>
  <conditionalFormatting sqref="AU11:AU13">
    <cfRule type="expression" dxfId="45" priority="285">
      <formula>IF(RIGHT(TEXT(AU11,"0.#"),1)=".",FALSE,TRUE)</formula>
    </cfRule>
    <cfRule type="expression" dxfId="44" priority="286">
      <formula>IF(RIGHT(TEXT(AU11,"0.#"),1)=".",TRUE,FALSE)</formula>
    </cfRule>
  </conditionalFormatting>
  <conditionalFormatting sqref="AE18">
    <cfRule type="expression" dxfId="43" priority="283">
      <formula>IF(RIGHT(TEXT(AE18,"0.#"),1)=".",FALSE,TRUE)</formula>
    </cfRule>
    <cfRule type="expression" dxfId="42" priority="284">
      <formula>IF(RIGHT(TEXT(AE18,"0.#"),1)=".",TRUE,FALSE)</formula>
    </cfRule>
  </conditionalFormatting>
  <conditionalFormatting sqref="AE19">
    <cfRule type="expression" dxfId="41" priority="281">
      <formula>IF(RIGHT(TEXT(AE19,"0.#"),1)=".",FALSE,TRUE)</formula>
    </cfRule>
    <cfRule type="expression" dxfId="40" priority="282">
      <formula>IF(RIGHT(TEXT(AE19,"0.#"),1)=".",TRUE,FALSE)</formula>
    </cfRule>
  </conditionalFormatting>
  <conditionalFormatting sqref="AE20">
    <cfRule type="expression" dxfId="39" priority="279">
      <formula>IF(RIGHT(TEXT(AE20,"0.#"),1)=".",FALSE,TRUE)</formula>
    </cfRule>
    <cfRule type="expression" dxfId="38" priority="280">
      <formula>IF(RIGHT(TEXT(AE20,"0.#"),1)=".",TRUE,FALSE)</formula>
    </cfRule>
  </conditionalFormatting>
  <conditionalFormatting sqref="AI20">
    <cfRule type="expression" dxfId="37" priority="277">
      <formula>IF(RIGHT(TEXT(AI20,"0.#"),1)=".",FALSE,TRUE)</formula>
    </cfRule>
    <cfRule type="expression" dxfId="36" priority="278">
      <formula>IF(RIGHT(TEXT(AI20,"0.#"),1)=".",TRUE,FALSE)</formula>
    </cfRule>
  </conditionalFormatting>
  <conditionalFormatting sqref="AI19">
    <cfRule type="expression" dxfId="35" priority="275">
      <formula>IF(RIGHT(TEXT(AI19,"0.#"),1)=".",FALSE,TRUE)</formula>
    </cfRule>
    <cfRule type="expression" dxfId="34" priority="276">
      <formula>IF(RIGHT(TEXT(AI19,"0.#"),1)=".",TRUE,FALSE)</formula>
    </cfRule>
  </conditionalFormatting>
  <conditionalFormatting sqref="AI18">
    <cfRule type="expression" dxfId="33" priority="273">
      <formula>IF(RIGHT(TEXT(AI18,"0.#"),1)=".",FALSE,TRUE)</formula>
    </cfRule>
    <cfRule type="expression" dxfId="32" priority="274">
      <formula>IF(RIGHT(TEXT(AI18,"0.#"),1)=".",TRUE,FALSE)</formula>
    </cfRule>
  </conditionalFormatting>
  <conditionalFormatting sqref="AM18">
    <cfRule type="expression" dxfId="31" priority="271">
      <formula>IF(RIGHT(TEXT(AM18,"0.#"),1)=".",FALSE,TRUE)</formula>
    </cfRule>
    <cfRule type="expression" dxfId="30" priority="272">
      <formula>IF(RIGHT(TEXT(AM18,"0.#"),1)=".",TRUE,FALSE)</formula>
    </cfRule>
  </conditionalFormatting>
  <conditionalFormatting sqref="AM19">
    <cfRule type="expression" dxfId="29" priority="269">
      <formula>IF(RIGHT(TEXT(AM19,"0.#"),1)=".",FALSE,TRUE)</formula>
    </cfRule>
    <cfRule type="expression" dxfId="28" priority="270">
      <formula>IF(RIGHT(TEXT(AM19,"0.#"),1)=".",TRUE,FALSE)</formula>
    </cfRule>
  </conditionalFormatting>
  <conditionalFormatting sqref="AM20">
    <cfRule type="expression" dxfId="27" priority="267">
      <formula>IF(RIGHT(TEXT(AM20,"0.#"),1)=".",FALSE,TRUE)</formula>
    </cfRule>
    <cfRule type="expression" dxfId="26" priority="268">
      <formula>IF(RIGHT(TEXT(AM20,"0.#"),1)=".",TRUE,FALSE)</formula>
    </cfRule>
  </conditionalFormatting>
  <conditionalFormatting sqref="AQ18:AQ20">
    <cfRule type="expression" dxfId="25" priority="265">
      <formula>IF(RIGHT(TEXT(AQ18,"0.#"),1)=".",FALSE,TRUE)</formula>
    </cfRule>
    <cfRule type="expression" dxfId="24" priority="266">
      <formula>IF(RIGHT(TEXT(AQ18,"0.#"),1)=".",TRUE,FALSE)</formula>
    </cfRule>
  </conditionalFormatting>
  <conditionalFormatting sqref="AU18:AU20">
    <cfRule type="expression" dxfId="23" priority="263">
      <formula>IF(RIGHT(TEXT(AU18,"0.#"),1)=".",FALSE,TRUE)</formula>
    </cfRule>
    <cfRule type="expression" dxfId="22" priority="264">
      <formula>IF(RIGHT(TEXT(AU18,"0.#"),1)=".",TRUE,FALSE)</formula>
    </cfRule>
  </conditionalFormatting>
  <conditionalFormatting sqref="AQ25:AQ27">
    <cfRule type="expression" dxfId="21" priority="243">
      <formula>IF(RIGHT(TEXT(AQ25,"0.#"),1)=".",FALSE,TRUE)</formula>
    </cfRule>
    <cfRule type="expression" dxfId="20" priority="244">
      <formula>IF(RIGHT(TEXT(AQ25,"0.#"),1)=".",TRUE,FALSE)</formula>
    </cfRule>
  </conditionalFormatting>
  <conditionalFormatting sqref="AU25:AU27">
    <cfRule type="expression" dxfId="19" priority="241">
      <formula>IF(RIGHT(TEXT(AU25,"0.#"),1)=".",FALSE,TRUE)</formula>
    </cfRule>
    <cfRule type="expression" dxfId="18" priority="242">
      <formula>IF(RIGHT(TEXT(AU25,"0.#"),1)=".",TRUE,FALSE)</formula>
    </cfRule>
  </conditionalFormatting>
  <conditionalFormatting sqref="AE25">
    <cfRule type="expression" dxfId="17" priority="107">
      <formula>IF(RIGHT(TEXT(AE25,"0.#"),1)=".",FALSE,TRUE)</formula>
    </cfRule>
    <cfRule type="expression" dxfId="16" priority="108">
      <formula>IF(RIGHT(TEXT(AE25,"0.#"),1)=".",TRUE,FALSE)</formula>
    </cfRule>
  </conditionalFormatting>
  <conditionalFormatting sqref="AE26">
    <cfRule type="expression" dxfId="15" priority="105">
      <formula>IF(RIGHT(TEXT(AE26,"0.#"),1)=".",FALSE,TRUE)</formula>
    </cfRule>
    <cfRule type="expression" dxfId="14" priority="106">
      <formula>IF(RIGHT(TEXT(AE26,"0.#"),1)=".",TRUE,FALSE)</formula>
    </cfRule>
  </conditionalFormatting>
  <conditionalFormatting sqref="AE27">
    <cfRule type="expression" dxfId="13" priority="103">
      <formula>IF(RIGHT(TEXT(AE27,"0.#"),1)=".",FALSE,TRUE)</formula>
    </cfRule>
    <cfRule type="expression" dxfId="12" priority="104">
      <formula>IF(RIGHT(TEXT(AE27,"0.#"),1)=".",TRUE,FALSE)</formula>
    </cfRule>
  </conditionalFormatting>
  <conditionalFormatting sqref="AI27">
    <cfRule type="expression" dxfId="11" priority="101">
      <formula>IF(RIGHT(TEXT(AI27,"0.#"),1)=".",FALSE,TRUE)</formula>
    </cfRule>
    <cfRule type="expression" dxfId="10" priority="102">
      <formula>IF(RIGHT(TEXT(AI27,"0.#"),1)=".",TRUE,FALSE)</formula>
    </cfRule>
  </conditionalFormatting>
  <conditionalFormatting sqref="AI26">
    <cfRule type="expression" dxfId="9" priority="99">
      <formula>IF(RIGHT(TEXT(AI26,"0.#"),1)=".",FALSE,TRUE)</formula>
    </cfRule>
    <cfRule type="expression" dxfId="8" priority="100">
      <formula>IF(RIGHT(TEXT(AI26,"0.#"),1)=".",TRUE,FALSE)</formula>
    </cfRule>
  </conditionalFormatting>
  <conditionalFormatting sqref="AI25">
    <cfRule type="expression" dxfId="7" priority="97">
      <formula>IF(RIGHT(TEXT(AI25,"0.#"),1)=".",FALSE,TRUE)</formula>
    </cfRule>
    <cfRule type="expression" dxfId="6" priority="98">
      <formula>IF(RIGHT(TEXT(AI25,"0.#"),1)=".",TRUE,FALSE)</formula>
    </cfRule>
  </conditionalFormatting>
  <conditionalFormatting sqref="AM25">
    <cfRule type="expression" dxfId="5" priority="95">
      <formula>IF(RIGHT(TEXT(AM25,"0.#"),1)=".",FALSE,TRUE)</formula>
    </cfRule>
    <cfRule type="expression" dxfId="4" priority="96">
      <formula>IF(RIGHT(TEXT(AM25,"0.#"),1)=".",TRUE,FALSE)</formula>
    </cfRule>
  </conditionalFormatting>
  <conditionalFormatting sqref="AM26">
    <cfRule type="expression" dxfId="3" priority="93">
      <formula>IF(RIGHT(TEXT(AM26,"0.#"),1)=".",FALSE,TRUE)</formula>
    </cfRule>
    <cfRule type="expression" dxfId="2" priority="94">
      <formula>IF(RIGHT(TEXT(AM26,"0.#"),1)=".",TRUE,FALSE)</formula>
    </cfRule>
  </conditionalFormatting>
  <conditionalFormatting sqref="AM27">
    <cfRule type="expression" dxfId="1" priority="91">
      <formula>IF(RIGHT(TEXT(AM27,"0.#"),1)=".",FALSE,TRUE)</formula>
    </cfRule>
    <cfRule type="expression" dxfId="0" priority="92">
      <formula>IF(RIGHT(TEXT(AM27,"0.#"),1)=".",TRUE,FALSE)</formula>
    </cfRule>
  </conditionalFormatting>
  <dataValidations count="1">
    <dataValidation type="custom" imeMode="disabled" allowBlank="1" showInputMessage="1" showErrorMessage="1" sqref="AW3 AQ3:AQ6 AW10 AW17 AW24 AE4:AE6 AU10:AU13 AU17:AU20 AU24:AU27 AE11:AE13 AE18:AE20 AE25:AE27 AM25:AM27 AM4:AM6 AM11:AM13 AM18:AM20 AI25:AI27 AQ17:AQ20 AQ24:AQ27 AI4:AI6 AI11:AI13 AU3:AU6 AI18:AI20 AQ10:AQ13">
      <formula1>OR(ISNUMBER(AE3), AE3="-")</formula1>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firstHeader>&amp;R&amp;"-,太字"&amp;18別紙１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行政事業レビューシート</vt:lpstr>
      <vt:lpstr>入力規則等</vt:lpstr>
      <vt:lpstr>別紙1</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2022-08-25T17:24:31Z</dcterms:created>
  <dcterms:modified xsi:type="dcterms:W3CDTF">2022-08-25T17:27:04Z</dcterms:modified>
</cp:coreProperties>
</file>