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tabRatio="737"/>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行政事業レビューシート!$A$2:$BG$199</definedName>
    <definedName name="_xlnm._FilterDatabase" localSheetId="2" hidden="1">別紙2!$A$1:$BJ$7</definedName>
    <definedName name="_xlnm._FilterDatabase" localSheetId="3" hidden="1">別紙3!$A$2:$BJ$27</definedName>
    <definedName name="_xlnm.Print_Area" localSheetId="0">行政事業レビューシート!$A$1:$AX$199</definedName>
    <definedName name="_xlnm.Print_Area" localSheetId="2">別紙2!$A$1:$AX$7</definedName>
    <definedName name="_xlnm.Print_Area" localSheetId="3">別紙3!$A$1:$AX$27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41" i="11" l="1"/>
  <c r="AY42" i="11" s="1"/>
  <c r="AY38" i="11"/>
  <c r="AY40" i="11" s="1"/>
  <c r="AY37" i="11"/>
  <c r="AY168" i="11"/>
  <c r="AY170" i="11" s="1"/>
  <c r="AY152" i="11"/>
  <c r="AY145" i="11"/>
  <c r="AY171" i="11" l="1"/>
  <c r="AY169" i="11"/>
  <c r="AY147" i="11"/>
  <c r="AY149" i="11"/>
  <c r="AY151" i="11"/>
  <c r="AY146" i="11"/>
  <c r="AY148" i="11"/>
  <c r="AY150" i="11"/>
  <c r="AY155" i="11"/>
  <c r="AY154" i="11"/>
  <c r="AY43" i="11"/>
  <c r="AY39" i="11"/>
  <c r="AY153" i="11"/>
  <c r="AY45" i="11"/>
  <c r="AY47" i="11" s="1"/>
  <c r="AY44" i="11"/>
  <c r="AY48" i="11"/>
  <c r="AY50" i="11" s="1"/>
  <c r="AY46" i="11" l="1"/>
  <c r="AY49" i="11"/>
  <c r="AY51" i="11" l="1"/>
  <c r="AY57" i="11" s="1"/>
  <c r="AY54" i="11" l="1"/>
  <c r="AY55" i="11"/>
  <c r="AY52" i="11"/>
  <c r="AY56" i="11"/>
  <c r="AY53" i="11"/>
  <c r="AW103" i="11" l="1"/>
  <c r="AT103" i="11"/>
  <c r="AQ103" i="11"/>
  <c r="AL103" i="11"/>
  <c r="AI103" i="11"/>
  <c r="AF103" i="11"/>
  <c r="Z103" i="11"/>
  <c r="W103" i="11"/>
  <c r="T103" i="11"/>
  <c r="N103" i="11"/>
  <c r="AW102" i="11"/>
  <c r="AT102" i="11"/>
  <c r="AQ102" i="11"/>
  <c r="AL102" i="11"/>
  <c r="AI102" i="11"/>
  <c r="AF102" i="11"/>
  <c r="Z102" i="11"/>
  <c r="W102" i="11"/>
  <c r="T102" i="11"/>
  <c r="N102" i="11"/>
  <c r="K102" i="11"/>
  <c r="H102" i="11"/>
  <c r="AY198" i="11" l="1"/>
  <c r="AY197" i="11"/>
  <c r="AY196" i="11"/>
  <c r="AY192" i="11"/>
  <c r="AY194" i="11" s="1"/>
  <c r="AY188" i="11"/>
  <c r="AY191" i="11" s="1"/>
  <c r="AY184" i="11"/>
  <c r="AY186" i="11" s="1"/>
  <c r="AY180" i="11"/>
  <c r="AY183" i="11" s="1"/>
  <c r="AY176" i="11"/>
  <c r="AY178" i="11" s="1"/>
  <c r="AY172" i="11"/>
  <c r="AY175" i="11" s="1"/>
  <c r="AY161" i="11"/>
  <c r="AU160" i="11"/>
  <c r="Y160" i="11"/>
  <c r="AY157" i="11"/>
  <c r="AU156" i="11"/>
  <c r="Y156" i="11"/>
  <c r="AY156" i="11"/>
  <c r="AU151" i="11"/>
  <c r="Y151" i="11"/>
  <c r="AU144" i="11"/>
  <c r="Y144" i="11"/>
  <c r="W29" i="11"/>
  <c r="AD21" i="11"/>
  <c r="W21" i="11"/>
  <c r="P21" i="11"/>
  <c r="AR18" i="11"/>
  <c r="AK18" i="11"/>
  <c r="AD18" i="11"/>
  <c r="AD20" i="11" s="1"/>
  <c r="W18" i="11"/>
  <c r="W20" i="11" s="1"/>
  <c r="P18" i="11"/>
  <c r="P20" i="11" s="1"/>
  <c r="AV2" i="11"/>
  <c r="AY179" i="11" l="1"/>
  <c r="AY187" i="11"/>
  <c r="AY195" i="11"/>
  <c r="AY177" i="11"/>
  <c r="AY185" i="11"/>
  <c r="AY193" i="11"/>
  <c r="AY159" i="11"/>
  <c r="AY160" i="11"/>
  <c r="AY174" i="11"/>
  <c r="AY182" i="11"/>
  <c r="AY190" i="11"/>
  <c r="AY158" i="11"/>
  <c r="AY173" i="11"/>
  <c r="AY181" i="11"/>
  <c r="AY189" i="11"/>
  <c r="AY5" i="7" l="1"/>
  <c r="AY27" i="7" l="1"/>
  <c r="AY26" i="7"/>
  <c r="AY25" i="7"/>
  <c r="AY24" i="7"/>
  <c r="AY23" i="7"/>
  <c r="AY22" i="7"/>
  <c r="AY21" i="7"/>
  <c r="AY20" i="7"/>
  <c r="AY19" i="7"/>
  <c r="AY18" i="7"/>
  <c r="AY13" i="7"/>
  <c r="AY12" i="7"/>
  <c r="AY11" i="7"/>
  <c r="AY10" i="7"/>
  <c r="AY9" i="7"/>
  <c r="AY8" i="7"/>
  <c r="AY7" i="7"/>
  <c r="AY6" i="7"/>
  <c r="AY14" i="7" l="1"/>
  <c r="AY15" i="7" s="1"/>
  <c r="AY2" i="7"/>
  <c r="AY4" i="7" s="1"/>
  <c r="AY2" i="6"/>
  <c r="AY6" i="6" l="1"/>
  <c r="AY3" i="7"/>
  <c r="AY5" i="6"/>
  <c r="AY16" i="7"/>
  <c r="AY17" i="7"/>
  <c r="AY4" i="6"/>
  <c r="AY3" i="6"/>
  <c r="AY7" i="6"/>
  <c r="C12" i="4" l="1"/>
  <c r="C23" i="4" l="1"/>
  <c r="Y7"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<sst xmlns="http://schemas.openxmlformats.org/spreadsheetml/2006/main" count="1159" uniqueCount="735">
  <si>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</si>
  <si>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</si>
  <si>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</si>
  <si>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</si>
  <si>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</si>
  <si>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</si>
  <si>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</si>
  <si>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</si>
  <si>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</si>
  <si>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</si>
  <si>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</si>
  <si>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</si>
  <si>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</si>
  <si>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</si>
  <si>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</si>
  <si>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</si>
  <si>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</si>
  <si>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</si>
  <si>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</si>
  <si>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</si>
  <si>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</si>
  <si>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</si>
  <si>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</si>
  <si>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</si>
  <si>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</si>
  <si>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</si>
  <si>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</si>
  <si>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</si>
  <si>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</si>
  <si>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</si>
  <si>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</si>
  <si>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</si>
  <si>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</si>
  <si>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</si>
  <si>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</si>
  <si>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</si>
  <si>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</si>
  <si>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</si>
  <si>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</si>
  <si>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</si>
  <si>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</si>
  <si>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</si>
  <si>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</si>
  <si>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</si>
  <si>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</si>
  <si>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</si>
  <si>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</si>
  <si>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</si>
  <si>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</si>
  <si>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</si>
  <si>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</si>
  <si>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</si>
  <si>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</si>
  <si>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</si>
  <si>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</si>
  <si>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</si>
  <si>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</si>
  <si>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</si>
  <si>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</si>
  <si>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</si>
  <si>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</si>
  <si>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</si>
  <si>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</si>
  <si>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</si>
  <si>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</si>
  <si>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</si>
  <si>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</si>
  <si>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</si>
  <si>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</si>
  <si>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</si>
  <si>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</si>
  <si>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</si>
  <si>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</si>
  <si>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</si>
  <si>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</si>
  <si>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</si>
  <si>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</si>
  <si>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</si>
  <si>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</si>
  <si>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</si>
  <si>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</si>
  <si>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</si>
  <si>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</si>
  <si>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</si>
  <si>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</si>
  <si>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</si>
  <si>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</si>
  <si>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</si>
  <si>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</si>
  <si>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</si>
  <si>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</si>
  <si>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</si>
  <si>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</si>
  <si>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</si>
  <si>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</si>
  <si>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</si>
  <si>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</si>
  <si>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</si>
  <si>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</si>
  <si>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</si>
  <si>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</si>
  <si>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</si>
  <si>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</si>
  <si>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</si>
  <si>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</si>
  <si>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</si>
  <si>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</si>
  <si>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</si>
  <si>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</si>
  <si>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</si>
  <si>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</si>
  <si>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</si>
  <si>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</si>
  <si>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</si>
  <si>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</si>
  <si>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</si>
  <si>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</si>
  <si>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</si>
  <si>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</si>
  <si>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</si>
  <si>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</si>
  <si>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</si>
  <si>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</si>
  <si>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</si>
  <si>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</si>
  <si>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</si>
  <si>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</si>
  <si>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</si>
  <si>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</si>
  <si>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</si>
  <si>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</si>
  <si>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</si>
  <si>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</si>
  <si>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</si>
  <si>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</si>
  <si>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</si>
  <si>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</si>
  <si>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</si>
  <si>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</si>
  <si>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</si>
  <si>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</si>
  <si>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</si>
  <si>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</si>
  <si>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</si>
  <si>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</si>
  <si>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</si>
  <si>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</si>
  <si>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</si>
  <si>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</si>
  <si>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</si>
  <si>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</si>
  <si>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</si>
  <si>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</si>
  <si>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</si>
  <si>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</si>
  <si>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</si>
  <si>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</si>
  <si>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</si>
  <si>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</si>
  <si>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</si>
  <si>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</si>
  <si>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</si>
  <si>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</si>
  <si>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</si>
  <si>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</si>
  <si>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</si>
  <si>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</si>
  <si>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</si>
  <si>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</si>
  <si>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</si>
  <si>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</si>
  <si>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</si>
  <si>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</si>
  <si>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</si>
  <si>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</si>
  <si>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</si>
  <si>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</si>
  <si>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</si>
  <si>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</si>
  <si>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</si>
  <si>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</si>
  <si>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</si>
  <si>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</si>
  <si>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</si>
  <si>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</si>
  <si>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</si>
  <si>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</si>
  <si>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</si>
  <si>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</si>
  <si>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</si>
  <si>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</si>
  <si>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</si>
  <si>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</si>
  <si>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</si>
  <si>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</si>
  <si>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</si>
  <si>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</si>
  <si>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</si>
  <si>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</si>
  <si>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</si>
  <si>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</si>
  <si>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</si>
  <si>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</si>
  <si>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</si>
  <si>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</si>
  <si>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</si>
  <si>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</si>
  <si>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</si>
  <si>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</si>
  <si>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</si>
  <si>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</si>
  <si>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</si>
  <si>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</si>
  <si>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</si>
  <si>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</si>
  <si>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</si>
  <si>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</si>
  <si>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</si>
  <si>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</si>
  <si>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</si>
  <si>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</si>
  <si>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</si>
  <si>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</si>
  <si>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</si>
  <si>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</si>
  <si>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</si>
  <si>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</si>
  <si>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</si>
  <si>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</si>
  <si>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</si>
  <si>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</si>
  <si>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</si>
  <si>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</si>
  <si>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</si>
  <si>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</si>
  <si>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</si>
  <si>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</si>
  <si>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</si>
  <si>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</si>
  <si>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</si>
  <si>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</si>
  <si>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</si>
  <si>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</si>
  <si>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</si>
  <si>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</si>
  <si>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</si>
  <si>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</si>
  <si>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</si>
  <si>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</si>
  <si>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</si>
  <si>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</si>
  <si>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</si>
  <si>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</si>
  <si>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</si>
  <si>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</si>
  <si>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</si>
  <si>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</si>
  <si>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</si>
  <si>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</si>
  <si>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</si>
  <si>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</si>
  <si>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</si>
  <si>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</si>
  <si>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</si>
  <si>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</si>
  <si>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</si>
  <si>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</si>
  <si>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</si>
  <si>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</si>
  <si>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</si>
  <si>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</si>
  <si>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</si>
  <si>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</si>
  <si>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</si>
  <si>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</si>
  <si>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</si>
  <si>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</si>
  <si>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</si>
  <si>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</si>
  <si>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</si>
  <si>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</si>
  <si>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</si>
  <si>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</si>
  <si>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</si>
  <si>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</si>
  <si>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</si>
  <si>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</si>
  <si>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</si>
  <si>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</si>
  <si>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</si>
  <si>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</si>
  <si>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</si>
  <si>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</si>
  <si>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</si>
  <si>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</si>
  <si>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</si>
  <si>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</si>
  <si>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</si>
  <si>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</si>
  <si>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</si>
  <si>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</si>
  <si>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</si>
  <si>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</si>
  <si>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</si>
  <si>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</si>
  <si>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</si>
  <si>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</si>
  <si>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</si>
  <si>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</si>
  <si>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</si>
  <si>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</si>
  <si>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</si>
  <si>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</si>
  <si>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</si>
  <si>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</si>
  <si>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</si>
  <si>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</si>
  <si>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</si>
  <si>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</si>
  <si>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</si>
  <si>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</si>
  <si>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</si>
  <si>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</si>
  <si>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</si>
  <si>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</si>
  <si>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</si>
  <si>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</si>
  <si>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</si>
  <si>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</si>
  <si>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</si>
  <si>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</si>
  <si>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</si>
  <si>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</si>
  <si>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</si>
  <si>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</si>
  <si>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</si>
  <si>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</si>
  <si>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</si>
  <si>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</si>
  <si>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</si>
  <si>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</si>
  <si>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</si>
  <si>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</si>
  <si>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</si>
  <si>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</si>
  <si>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</si>
  <si>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</si>
  <si>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</si>
  <si>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</si>
  <si>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</si>
  <si>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</si>
  <si>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</si>
  <si>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</si>
  <si>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</si>
  <si>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</si>
  <si>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</si>
  <si>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</si>
  <si>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</si>
  <si>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</si>
  <si>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</si>
  <si>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</si>
  <si>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</si>
  <si>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</si>
  <si>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</si>
  <si>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</si>
  <si>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</si>
  <si>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</si>
  <si>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</si>
  <si>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</si>
  <si>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</si>
  <si>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</si>
  <si>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</si>
  <si>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</si>
  <si>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</si>
  <si>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</si>
  <si>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</si>
  <si>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</si>
  <si>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</si>
  <si>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</si>
  <si>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</si>
  <si>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</si>
  <si>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</si>
  <si>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</si>
  <si>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</si>
  <si>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</si>
  <si>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</si>
  <si>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</si>
  <si>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</si>
  <si>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</si>
  <si>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</si>
  <si>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</si>
  <si>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</si>
  <si>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</si>
  <si>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</si>
  <si>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</si>
  <si>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</si>
  <si>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</si>
  <si>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</si>
  <si>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</si>
  <si>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</si>
  <si>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</si>
  <si>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</si>
  <si>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</si>
  <si>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</si>
  <si>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</si>
  <si>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</si>
  <si>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</si>
  <si>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</si>
  <si>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</si>
  <si>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</si>
  <si>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</si>
  <si>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</si>
  <si>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</si>
  <si>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</si>
  <si>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</si>
  <si>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</si>
  <si>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</si>
  <si>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</si>
  <si>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</si>
  <si>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</si>
  <si>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</si>
  <si>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</si>
  <si>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</si>
  <si>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</si>
  <si>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</si>
  <si>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</si>
  <si>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</si>
  <si>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</si>
  <si>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</si>
  <si>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</si>
  <si>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</si>
  <si>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</si>
  <si>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</si>
  <si>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</si>
  <si>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</si>
  <si>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</si>
  <si>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</si>
  <si>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</si>
  <si>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</si>
  <si>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</si>
  <si>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</si>
  <si>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</si>
  <si>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</si>
  <si>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</si>
  <si>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</si>
  <si>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</si>
  <si>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</si>
  <si>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</si>
  <si>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</si>
  <si>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</si>
  <si>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</si>
  <si>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</si>
  <si>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</si>
  <si>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</si>
  <si>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</si>
  <si>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</si>
  <si>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</si>
  <si>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</si>
  <si>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</si>
  <si>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</si>
  <si>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</si>
  <si>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</si>
  <si>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</si>
  <si>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</si>
  <si>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</si>
  <si>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</si>
  <si>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</si>
  <si>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</si>
  <si>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</si>
  <si>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</si>
  <si>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</si>
  <si>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</si>
  <si>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</si>
  <si>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</si>
  <si>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</si>
  <si>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</si>
  <si>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</si>
  <si>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</si>
  <si>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</si>
  <si>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</si>
  <si>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</si>
  <si>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</si>
  <si>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</si>
  <si>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</si>
  <si>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</si>
  <si>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</si>
  <si>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</si>
  <si>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</si>
  <si>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</si>
  <si>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</si>
  <si>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</si>
  <si>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</si>
  <si>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</si>
  <si>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</si>
  <si>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</si>
  <si>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</si>
  <si>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</si>
  <si>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</si>
  <si>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</si>
  <si>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</si>
  <si>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</si>
  <si>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</si>
  <si>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</si>
  <si>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</si>
  <si>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</si>
  <si>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</si>
  <si>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</si>
  <si>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</si>
  <si>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</si>
  <si>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</si>
  <si>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</si>
  <si>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</si>
  <si>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</si>
  <si>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</si>
  <si>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</si>
  <si>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</si>
  <si>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</si>
  <si>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</si>
  <si>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</si>
  <si>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</si>
  <si>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</si>
  <si>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</si>
  <si>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</si>
  <si>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</si>
  <si>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</si>
  <si>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</si>
  <si>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</si>
  <si>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</si>
  <si>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</si>
  <si>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</si>
  <si>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</si>
  <si>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</si>
  <si>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</si>
  <si>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</si>
  <si>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</si>
  <si>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</si>
  <si>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</si>
  <si>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</si>
  <si>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</si>
  <si>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</si>
  <si>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</si>
  <si>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</si>
  <si>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</si>
  <si>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</si>
  <si>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</si>
  <si>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</si>
  <si>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</si>
  <si>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</si>
  <si>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</si>
  <si>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</si>
  <si>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</si>
  <si>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</si>
  <si>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</si>
  <si>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</si>
  <si>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</si>
  <si>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</si>
  <si>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</si>
  <si>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</si>
  <si>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</si>
  <si>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</si>
  <si>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</si>
  <si>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</si>
  <si>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</si>
  <si>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</si>
  <si>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</si>
  <si>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</si>
  <si>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</si>
  <si>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</si>
  <si>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</si>
  <si>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</si>
  <si>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</si>
  <si>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</si>
  <si>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</si>
  <si>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子ども・子育て支援に必要な経費</t>
    <phoneticPr fontId="5"/>
  </si>
  <si>
    <t>子ども・子育て本部</t>
    <phoneticPr fontId="5"/>
  </si>
  <si>
    <t>少子化対策担当
子ども・子育て支援担当</t>
    <phoneticPr fontId="5"/>
  </si>
  <si>
    <t>○</t>
  </si>
  <si>
    <t>少子化社会対策基本法（平成15年法律第133号）第７条及び第17条第２項
（子ども・子育て関連３法（子供・子育て支援法等）</t>
    <phoneticPr fontId="5"/>
  </si>
  <si>
    <t>少子化社会対策大綱（令和２年５月29日閣議決定）</t>
    <phoneticPr fontId="5"/>
  </si>
  <si>
    <t>少子化社会対策基本法（平成15年法律第133号）に基づき、総合的かつ長期的な少子化に対処するための有効な対策の構築を図るため、政策研究を始めとする各種調査・研究等を実施するとともに、各種施策がより効果を発揮するためには、政府において決定した施策についての理解促進事業等を実施し、子ども・子育て施策の効果的な推進を図る。また、子ども・子育て関連３法に基づく子ども・子育て支援制度について円滑な施行を図る。</t>
    <phoneticPr fontId="5"/>
  </si>
  <si>
    <t>・少子化社会対策基本法に基づく国会への年次報告の作成。少子化社会対策会議の下、各種施策についての点検・評価の実施、重要な課題に関する政策研究・調査の実施。
・家族の大切さについて理解を深め、社会全体で子供・子育てを応援する社会の実現のための理解促進事業を実施する。また、子育てを応援する活動を実施する。
・安心して結婚、妊娠・出産、子育てをする上で、妊娠中の方や子供連れで外出する際に生じる様々な支障を取り除き、外出しやすい環境を整備するとともに、若い世代が結婚、妊娠・出産、子育てに対して前向きに考える環境整備を図る。
・男性が育休、取りわけ配偶者の産後直後の休暇を取得することの意義を伝え、男性の家事・育児参画を促し、意識啓発を図る。
・地方自治体・企業・NPO等が連携して子育て支援事業を推進するための会議を開催する。
・少子高齢化が深刻する中、若者の希望する結婚が、それぞれ希望する年齢で叶えられるような環境を整備する。このため、結婚の各段階における支援を充実する。
・子ども・子育て支援制度について円滑な施行を図る。</t>
    <phoneticPr fontId="5"/>
  </si>
  <si>
    <t>-</t>
  </si>
  <si>
    <t>-</t>
    <phoneticPr fontId="5"/>
  </si>
  <si>
    <t>諸謝金</t>
    <rPh sb="0" eb="3">
      <t>ショシャキン</t>
    </rPh>
    <phoneticPr fontId="5"/>
  </si>
  <si>
    <t>庁費</t>
    <rPh sb="0" eb="1">
      <t>チョウ</t>
    </rPh>
    <rPh sb="1" eb="2">
      <t>ヒ</t>
    </rPh>
    <phoneticPr fontId="5"/>
  </si>
  <si>
    <t>職員旅費</t>
    <rPh sb="0" eb="2">
      <t>ショクイン</t>
    </rPh>
    <rPh sb="2" eb="4">
      <t>リョヒ</t>
    </rPh>
    <phoneticPr fontId="5"/>
  </si>
  <si>
    <t>監査旅費</t>
    <rPh sb="0" eb="2">
      <t>カンサ</t>
    </rPh>
    <rPh sb="2" eb="4">
      <t>リョヒ</t>
    </rPh>
    <phoneticPr fontId="5"/>
  </si>
  <si>
    <t>経済協力開発機構拠出金</t>
    <phoneticPr fontId="5"/>
  </si>
  <si>
    <t>委員等旅費</t>
    <phoneticPr fontId="5"/>
  </si>
  <si>
    <t>0125</t>
  </si>
  <si>
    <t>0122</t>
  </si>
  <si>
    <t>0083</t>
  </si>
  <si>
    <t>0078</t>
  </si>
  <si>
    <t>0114</t>
  </si>
  <si>
    <t>0105</t>
  </si>
  <si>
    <t>0108</t>
  </si>
  <si>
    <t>0115</t>
  </si>
  <si>
    <t>少子化社会対策基本法及び少子化社会対策大綱に基づき、少子化対策施策を総合的かつ計画的に推進・検討</t>
    <rPh sb="0" eb="3">
      <t>ショウシカ</t>
    </rPh>
    <rPh sb="3" eb="5">
      <t>シャカイ</t>
    </rPh>
    <rPh sb="5" eb="7">
      <t>タイサク</t>
    </rPh>
    <rPh sb="7" eb="10">
      <t>キホンホウ</t>
    </rPh>
    <rPh sb="10" eb="11">
      <t>オヨ</t>
    </rPh>
    <rPh sb="12" eb="15">
      <t>ショウシカ</t>
    </rPh>
    <rPh sb="15" eb="17">
      <t>シャカイ</t>
    </rPh>
    <rPh sb="17" eb="19">
      <t>タイサク</t>
    </rPh>
    <rPh sb="19" eb="21">
      <t>タイコウ</t>
    </rPh>
    <rPh sb="22" eb="23">
      <t>モト</t>
    </rPh>
    <rPh sb="26" eb="29">
      <t>ショウシカ</t>
    </rPh>
    <rPh sb="29" eb="31">
      <t>タイサク</t>
    </rPh>
    <rPh sb="31" eb="33">
      <t>シサク</t>
    </rPh>
    <rPh sb="34" eb="37">
      <t>ソウゴウテキ</t>
    </rPh>
    <rPh sb="39" eb="42">
      <t>ケイカクテキ</t>
    </rPh>
    <rPh sb="43" eb="45">
      <t>スイシン</t>
    </rPh>
    <rPh sb="46" eb="48">
      <t>ケントウ</t>
    </rPh>
    <phoneticPr fontId="5"/>
  </si>
  <si>
    <t>少子化社会対策白書の刊行</t>
    <rPh sb="0" eb="3">
      <t>ショウシカ</t>
    </rPh>
    <rPh sb="3" eb="5">
      <t>シャカイ</t>
    </rPh>
    <rPh sb="5" eb="7">
      <t>タイサク</t>
    </rPh>
    <rPh sb="7" eb="9">
      <t>ハクショ</t>
    </rPh>
    <rPh sb="10" eb="12">
      <t>カンコウ</t>
    </rPh>
    <phoneticPr fontId="5"/>
  </si>
  <si>
    <t>　　X/Y</t>
    <phoneticPr fontId="5"/>
  </si>
  <si>
    <t>回数</t>
    <rPh sb="0" eb="2">
      <t>カイスウ</t>
    </rPh>
    <phoneticPr fontId="5"/>
  </si>
  <si>
    <t>百万円</t>
    <rPh sb="0" eb="3">
      <t>ヒャクマンエン</t>
    </rPh>
    <phoneticPr fontId="5"/>
  </si>
  <si>
    <t>6.0/1</t>
    <phoneticPr fontId="5"/>
  </si>
  <si>
    <t>6.2/1</t>
    <phoneticPr fontId="5"/>
  </si>
  <si>
    <t>少子化社会対策基本法及び少子化社会対策大綱に基づき、少子化対策施策を総合的かつ計画的に推進・検討するための基礎的な調査研究等を実施</t>
    <rPh sb="0" eb="3">
      <t>ショウシカ</t>
    </rPh>
    <rPh sb="3" eb="5">
      <t>シャカイ</t>
    </rPh>
    <rPh sb="5" eb="7">
      <t>タイサク</t>
    </rPh>
    <rPh sb="7" eb="10">
      <t>キホンホウ</t>
    </rPh>
    <rPh sb="53" eb="56">
      <t>キソテキ</t>
    </rPh>
    <rPh sb="57" eb="59">
      <t>チョウサ</t>
    </rPh>
    <rPh sb="59" eb="61">
      <t>ケンキュウ</t>
    </rPh>
    <rPh sb="61" eb="62">
      <t>トウ</t>
    </rPh>
    <rPh sb="63" eb="65">
      <t>ジッシ</t>
    </rPh>
    <phoneticPr fontId="5"/>
  </si>
  <si>
    <t>少子化社会対策政策研究等を実施</t>
    <rPh sb="0" eb="3">
      <t>ショウシカ</t>
    </rPh>
    <rPh sb="3" eb="5">
      <t>シャカイ</t>
    </rPh>
    <rPh sb="5" eb="7">
      <t>タイサク</t>
    </rPh>
    <rPh sb="7" eb="9">
      <t>セイサク</t>
    </rPh>
    <rPh sb="9" eb="11">
      <t>ケンキュウ</t>
    </rPh>
    <rPh sb="11" eb="12">
      <t>トウ</t>
    </rPh>
    <rPh sb="13" eb="15">
      <t>ジッシ</t>
    </rPh>
    <phoneticPr fontId="5"/>
  </si>
  <si>
    <t>10.1/2</t>
    <phoneticPr fontId="5"/>
  </si>
  <si>
    <t>66.4/2</t>
    <phoneticPr fontId="5"/>
  </si>
  <si>
    <t>少子化社会対策大綱に基づき、少子化対策に関する知識の普及を総合的・計画的に推進するとともに、国民の理解促進を図る</t>
    <rPh sb="0" eb="3">
      <t>ショウシカ</t>
    </rPh>
    <rPh sb="3" eb="5">
      <t>シャカイ</t>
    </rPh>
    <rPh sb="5" eb="7">
      <t>タイサク</t>
    </rPh>
    <rPh sb="7" eb="9">
      <t>タイコウ</t>
    </rPh>
    <rPh sb="10" eb="11">
      <t>モト</t>
    </rPh>
    <rPh sb="14" eb="17">
      <t>ショウシカ</t>
    </rPh>
    <rPh sb="17" eb="19">
      <t>タイサク</t>
    </rPh>
    <rPh sb="20" eb="21">
      <t>カン</t>
    </rPh>
    <rPh sb="23" eb="25">
      <t>チシキ</t>
    </rPh>
    <rPh sb="26" eb="28">
      <t>フキュウ</t>
    </rPh>
    <rPh sb="29" eb="32">
      <t>ソウゴウテキ</t>
    </rPh>
    <rPh sb="33" eb="36">
      <t>ケイカクテキ</t>
    </rPh>
    <rPh sb="37" eb="39">
      <t>スイシン</t>
    </rPh>
    <rPh sb="46" eb="48">
      <t>コクミン</t>
    </rPh>
    <rPh sb="49" eb="51">
      <t>リカイ</t>
    </rPh>
    <rPh sb="51" eb="53">
      <t>ソクシン</t>
    </rPh>
    <rPh sb="54" eb="55">
      <t>ハカ</t>
    </rPh>
    <phoneticPr fontId="5"/>
  </si>
  <si>
    <t>15.4/2</t>
    <phoneticPr fontId="5"/>
  </si>
  <si>
    <t>38.0/2</t>
    <phoneticPr fontId="5"/>
  </si>
  <si>
    <t>結婚、妊娠、子供・子育てに温かい社会の実現に向かっていると考える人の割合</t>
    <rPh sb="0" eb="2">
      <t>ケッコン</t>
    </rPh>
    <rPh sb="3" eb="5">
      <t>ニンシン</t>
    </rPh>
    <rPh sb="6" eb="8">
      <t>コドモ</t>
    </rPh>
    <rPh sb="9" eb="11">
      <t>コソダ</t>
    </rPh>
    <rPh sb="13" eb="14">
      <t>アタタ</t>
    </rPh>
    <rPh sb="16" eb="18">
      <t>シャカイ</t>
    </rPh>
    <rPh sb="19" eb="21">
      <t>ジツゲン</t>
    </rPh>
    <rPh sb="22" eb="23">
      <t>ム</t>
    </rPh>
    <rPh sb="29" eb="30">
      <t>カンガ</t>
    </rPh>
    <rPh sb="32" eb="33">
      <t>ヒト</t>
    </rPh>
    <rPh sb="34" eb="36">
      <t>ワリアイ</t>
    </rPh>
    <phoneticPr fontId="5"/>
  </si>
  <si>
    <t>結婚、妊娠、子供・子育てに温かい社会の実現に向かっていると考える人の割合</t>
    <phoneticPr fontId="5"/>
  </si>
  <si>
    <t>広く意見募集も行った上で策定した少子化社会対策大綱に沿って推進することとしており、的確に反映している。</t>
    <rPh sb="0" eb="1">
      <t>ヒロ</t>
    </rPh>
    <rPh sb="2" eb="4">
      <t>イケン</t>
    </rPh>
    <rPh sb="4" eb="6">
      <t>ボシュウ</t>
    </rPh>
    <rPh sb="7" eb="8">
      <t>オコナ</t>
    </rPh>
    <rPh sb="10" eb="11">
      <t>ウエ</t>
    </rPh>
    <rPh sb="12" eb="14">
      <t>サクテイ</t>
    </rPh>
    <rPh sb="16" eb="19">
      <t>ショウシカ</t>
    </rPh>
    <rPh sb="19" eb="21">
      <t>シャカイ</t>
    </rPh>
    <rPh sb="21" eb="23">
      <t>タイサク</t>
    </rPh>
    <rPh sb="23" eb="25">
      <t>タイコウ</t>
    </rPh>
    <rPh sb="26" eb="27">
      <t>ソ</t>
    </rPh>
    <rPh sb="29" eb="31">
      <t>スイシン</t>
    </rPh>
    <rPh sb="41" eb="43">
      <t>テキカク</t>
    </rPh>
    <rPh sb="44" eb="46">
      <t>ハンエイ</t>
    </rPh>
    <phoneticPr fontId="5"/>
  </si>
  <si>
    <t>地方自治体との連携は不可欠であるが、国が主導して行う必要がある事業（「少子化対策理解促進経費」等）があるため、国が行う必要がある。</t>
    <rPh sb="2" eb="5">
      <t>ジチタイ</t>
    </rPh>
    <phoneticPr fontId="5"/>
  </si>
  <si>
    <t>深刻さを増す少子化は国民共通の困難であり、事業優先度は極めて高い。</t>
    <rPh sb="0" eb="2">
      <t>シンコク</t>
    </rPh>
    <rPh sb="4" eb="5">
      <t>マ</t>
    </rPh>
    <rPh sb="6" eb="9">
      <t>ショウシカ</t>
    </rPh>
    <rPh sb="10" eb="12">
      <t>コクミン</t>
    </rPh>
    <rPh sb="12" eb="14">
      <t>キョウツウ</t>
    </rPh>
    <rPh sb="15" eb="17">
      <t>コンナン</t>
    </rPh>
    <rPh sb="21" eb="23">
      <t>ジギョウ</t>
    </rPh>
    <rPh sb="23" eb="26">
      <t>ユウセンド</t>
    </rPh>
    <rPh sb="27" eb="28">
      <t>キワ</t>
    </rPh>
    <rPh sb="30" eb="31">
      <t>タカ</t>
    </rPh>
    <phoneticPr fontId="5"/>
  </si>
  <si>
    <t>‐</t>
  </si>
  <si>
    <t>競争入札による入札を中心に実施している。</t>
    <rPh sb="0" eb="2">
      <t>キョウソウ</t>
    </rPh>
    <rPh sb="2" eb="4">
      <t>ニュウサツ</t>
    </rPh>
    <rPh sb="7" eb="9">
      <t>ニュウサツ</t>
    </rPh>
    <rPh sb="10" eb="12">
      <t>チュウシン</t>
    </rPh>
    <rPh sb="13" eb="15">
      <t>ジッシ</t>
    </rPh>
    <phoneticPr fontId="5"/>
  </si>
  <si>
    <t>事業委託諸謝金や役務提供事業等であり、必要なものに限定している。</t>
    <rPh sb="0" eb="2">
      <t>ジギョウ</t>
    </rPh>
    <rPh sb="2" eb="4">
      <t>イタク</t>
    </rPh>
    <rPh sb="4" eb="7">
      <t>ショシャキン</t>
    </rPh>
    <rPh sb="8" eb="10">
      <t>エキム</t>
    </rPh>
    <rPh sb="10" eb="12">
      <t>テイキョウ</t>
    </rPh>
    <rPh sb="12" eb="14">
      <t>ジギョウ</t>
    </rPh>
    <rPh sb="14" eb="15">
      <t>トウ</t>
    </rPh>
    <rPh sb="19" eb="21">
      <t>ヒツヨウ</t>
    </rPh>
    <rPh sb="25" eb="27">
      <t>ゲンテイ</t>
    </rPh>
    <phoneticPr fontId="5"/>
  </si>
  <si>
    <t>複数事業を目的に応じて一本化することで削減・効率化に取り組んでいる。</t>
    <rPh sb="0" eb="2">
      <t>フクスウ</t>
    </rPh>
    <rPh sb="2" eb="4">
      <t>ジギョウ</t>
    </rPh>
    <rPh sb="5" eb="7">
      <t>モクテキ</t>
    </rPh>
    <rPh sb="8" eb="9">
      <t>オウ</t>
    </rPh>
    <rPh sb="11" eb="13">
      <t>イッポン</t>
    </rPh>
    <rPh sb="13" eb="14">
      <t>カ</t>
    </rPh>
    <rPh sb="19" eb="21">
      <t>サクゲン</t>
    </rPh>
    <rPh sb="22" eb="25">
      <t>コウリツカ</t>
    </rPh>
    <rPh sb="26" eb="27">
      <t>ト</t>
    </rPh>
    <rPh sb="28" eb="29">
      <t>ク</t>
    </rPh>
    <phoneticPr fontId="5"/>
  </si>
  <si>
    <t>着実に成果の実現に向かっているものと考える。</t>
    <rPh sb="0" eb="2">
      <t>チャクジツ</t>
    </rPh>
    <rPh sb="3" eb="5">
      <t>セイカ</t>
    </rPh>
    <rPh sb="6" eb="8">
      <t>ジツゲン</t>
    </rPh>
    <rPh sb="9" eb="10">
      <t>ム</t>
    </rPh>
    <rPh sb="18" eb="19">
      <t>カンガ</t>
    </rPh>
    <phoneticPr fontId="5"/>
  </si>
  <si>
    <t>活動見込みと活動実績に大きな乖離はなく、見合ったものである。</t>
    <rPh sb="0" eb="2">
      <t>カツドウ</t>
    </rPh>
    <rPh sb="2" eb="4">
      <t>ミコ</t>
    </rPh>
    <rPh sb="6" eb="8">
      <t>カツドウ</t>
    </rPh>
    <rPh sb="8" eb="10">
      <t>ジッセキ</t>
    </rPh>
    <rPh sb="11" eb="12">
      <t>オオ</t>
    </rPh>
    <rPh sb="14" eb="16">
      <t>カイリ</t>
    </rPh>
    <rPh sb="20" eb="22">
      <t>ミア</t>
    </rPh>
    <phoneticPr fontId="5"/>
  </si>
  <si>
    <t>調査・研究や広報・啓発等について、内閣府ホームページに掲載する等、広く情報提供し、活用している。</t>
    <rPh sb="0" eb="2">
      <t>チョウサ</t>
    </rPh>
    <rPh sb="3" eb="5">
      <t>ケンキュウ</t>
    </rPh>
    <rPh sb="6" eb="8">
      <t>コウホウ</t>
    </rPh>
    <rPh sb="9" eb="11">
      <t>ケイハツ</t>
    </rPh>
    <rPh sb="11" eb="12">
      <t>トウ</t>
    </rPh>
    <rPh sb="17" eb="19">
      <t>ナイカク</t>
    </rPh>
    <rPh sb="19" eb="20">
      <t>フ</t>
    </rPh>
    <rPh sb="27" eb="29">
      <t>ケイサイ</t>
    </rPh>
    <rPh sb="31" eb="32">
      <t>トウ</t>
    </rPh>
    <rPh sb="33" eb="34">
      <t>ヒロ</t>
    </rPh>
    <rPh sb="35" eb="37">
      <t>ジョウホウ</t>
    </rPh>
    <rPh sb="37" eb="39">
      <t>テイキョウ</t>
    </rPh>
    <rPh sb="41" eb="43">
      <t>カツヨウ</t>
    </rPh>
    <phoneticPr fontId="5"/>
  </si>
  <si>
    <t>子ども・子育て</t>
    <phoneticPr fontId="5"/>
  </si>
  <si>
    <t>少子化社会対策大綱及び子ども・子育て支援の推進</t>
    <rPh sb="0" eb="3">
      <t>ショウシカ</t>
    </rPh>
    <rPh sb="3" eb="5">
      <t>シャカイ</t>
    </rPh>
    <rPh sb="5" eb="7">
      <t>タイサク</t>
    </rPh>
    <rPh sb="7" eb="9">
      <t>タイコウ</t>
    </rPh>
    <rPh sb="9" eb="10">
      <t>オヨ</t>
    </rPh>
    <rPh sb="11" eb="12">
      <t>コ</t>
    </rPh>
    <rPh sb="15" eb="17">
      <t>コソダ</t>
    </rPh>
    <rPh sb="18" eb="20">
      <t>シエン</t>
    </rPh>
    <rPh sb="21" eb="23">
      <t>スイシン</t>
    </rPh>
    <phoneticPr fontId="5"/>
  </si>
  <si>
    <t>事業計画については常に見直し、真に必要な事業を厳選している。また、実施事業のうち評価の難しい広報事業等についてはアンケートを実施し、次年度に活かす工夫を行っている。</t>
    <phoneticPr fontId="5"/>
  </si>
  <si>
    <t>調査・研究結果の二次利用が有効に行われるよう、内容やホームページ掲載内容について検討を行う。また、広報については今後も選択と集中を基本とし、より効果的な広報を目指していく。</t>
    <phoneticPr fontId="5"/>
  </si>
  <si>
    <t>https://www8.cao.go.jp/hyouka/r2hyouka/r2jigo/r2jigo-9.pdf
https://www8.cao.go.jp/hyouka/r3bunseki/r3bunseki-11.pdf</t>
    <phoneticPr fontId="5"/>
  </si>
  <si>
    <t>A.㈱ジャパンコミュニケーションズインスティテュート</t>
    <phoneticPr fontId="5"/>
  </si>
  <si>
    <t>C.㈱サーベイリサーチセンター</t>
    <phoneticPr fontId="5"/>
  </si>
  <si>
    <t>印刷製本</t>
    <rPh sb="0" eb="2">
      <t>インサツ</t>
    </rPh>
    <rPh sb="2" eb="4">
      <t>セイホン</t>
    </rPh>
    <phoneticPr fontId="5"/>
  </si>
  <si>
    <t>書籍・ゲラ・CD-R作成</t>
    <rPh sb="0" eb="2">
      <t>ショセキ</t>
    </rPh>
    <rPh sb="10" eb="12">
      <t>サクセイ</t>
    </rPh>
    <phoneticPr fontId="5"/>
  </si>
  <si>
    <t>消費税</t>
    <rPh sb="0" eb="3">
      <t>ショウヒゼイ</t>
    </rPh>
    <phoneticPr fontId="5"/>
  </si>
  <si>
    <t>役務</t>
    <rPh sb="0" eb="2">
      <t>エキム</t>
    </rPh>
    <phoneticPr fontId="5"/>
  </si>
  <si>
    <t>オンライン等を活用した少子化対策に係る普及啓発業務</t>
    <phoneticPr fontId="5"/>
  </si>
  <si>
    <t>-</t>
    <phoneticPr fontId="5"/>
  </si>
  <si>
    <t>結婚支援ボランティア等育成モデルプログラム開発調査</t>
    <phoneticPr fontId="5"/>
  </si>
  <si>
    <t>令和３年度少子化の状況及び少子化への対処施策の概況の印刷・製本等</t>
    <phoneticPr fontId="5"/>
  </si>
  <si>
    <t>地方自治体における少子化対策の取組状況に関する調査</t>
    <phoneticPr fontId="5"/>
  </si>
  <si>
    <t>X=少子化対策社会対策白書作成経費の決算額／
Y=作成回数　　　　　　　　　　　　　　</t>
    <rPh sb="2" eb="5">
      <t>ショウシカ</t>
    </rPh>
    <rPh sb="5" eb="7">
      <t>タイサク</t>
    </rPh>
    <rPh sb="7" eb="9">
      <t>シャカイ</t>
    </rPh>
    <rPh sb="9" eb="11">
      <t>タイサク</t>
    </rPh>
    <rPh sb="11" eb="13">
      <t>ハクショ</t>
    </rPh>
    <rPh sb="13" eb="15">
      <t>サクセイ</t>
    </rPh>
    <rPh sb="15" eb="17">
      <t>ケイヒ</t>
    </rPh>
    <rPh sb="18" eb="20">
      <t>ケッサン</t>
    </rPh>
    <rPh sb="20" eb="21">
      <t>ガク</t>
    </rPh>
    <rPh sb="25" eb="27">
      <t>サクセイ</t>
    </rPh>
    <rPh sb="27" eb="29">
      <t>カイスウ</t>
    </rPh>
    <phoneticPr fontId="5"/>
  </si>
  <si>
    <t>X=少子化対策社会対策政策研究経費の決算額／
Y=実施回数　　　　　　　　　　　　　　</t>
    <rPh sb="2" eb="5">
      <t>ショウシカ</t>
    </rPh>
    <rPh sb="5" eb="7">
      <t>タイサク</t>
    </rPh>
    <rPh sb="7" eb="9">
      <t>シャカイ</t>
    </rPh>
    <rPh sb="9" eb="11">
      <t>タイサク</t>
    </rPh>
    <rPh sb="11" eb="13">
      <t>セイサク</t>
    </rPh>
    <rPh sb="13" eb="15">
      <t>ケンキュウ</t>
    </rPh>
    <rPh sb="15" eb="17">
      <t>ケイヒ</t>
    </rPh>
    <rPh sb="18" eb="20">
      <t>ケッサン</t>
    </rPh>
    <rPh sb="20" eb="21">
      <t>ガク</t>
    </rPh>
    <rPh sb="25" eb="27">
      <t>ジッシ</t>
    </rPh>
    <rPh sb="27" eb="29">
      <t>カイスウ</t>
    </rPh>
    <phoneticPr fontId="5"/>
  </si>
  <si>
    <t>5.6/1</t>
    <phoneticPr fontId="5"/>
  </si>
  <si>
    <t>18.1/2</t>
    <phoneticPr fontId="5"/>
  </si>
  <si>
    <t>家族の日・家族の週間関連事業等の開催</t>
    <rPh sb="0" eb="2">
      <t>カゾク</t>
    </rPh>
    <rPh sb="3" eb="4">
      <t>ヒ</t>
    </rPh>
    <rPh sb="5" eb="7">
      <t>カゾク</t>
    </rPh>
    <rPh sb="8" eb="10">
      <t>シュウカン</t>
    </rPh>
    <rPh sb="10" eb="12">
      <t>カンレン</t>
    </rPh>
    <rPh sb="12" eb="14">
      <t>ジギョウ</t>
    </rPh>
    <rPh sb="14" eb="15">
      <t>トウ</t>
    </rPh>
    <rPh sb="16" eb="18">
      <t>カイサイ</t>
    </rPh>
    <phoneticPr fontId="5"/>
  </si>
  <si>
    <t>家族の日・家族の週間関連事業経費の決算額／
Y=実施回数</t>
    <rPh sb="0" eb="2">
      <t>カゾク</t>
    </rPh>
    <rPh sb="3" eb="4">
      <t>ヒ</t>
    </rPh>
    <rPh sb="5" eb="7">
      <t>カゾク</t>
    </rPh>
    <rPh sb="8" eb="10">
      <t>シュウカン</t>
    </rPh>
    <rPh sb="10" eb="12">
      <t>カンレン</t>
    </rPh>
    <rPh sb="12" eb="14">
      <t>ジギョウ</t>
    </rPh>
    <rPh sb="14" eb="16">
      <t>ケイヒ</t>
    </rPh>
    <rPh sb="17" eb="19">
      <t>ケッサン</t>
    </rPh>
    <rPh sb="19" eb="20">
      <t>ガク</t>
    </rPh>
    <rPh sb="24" eb="26">
      <t>ジッシ</t>
    </rPh>
    <rPh sb="26" eb="28">
      <t>カイスウ</t>
    </rPh>
    <phoneticPr fontId="5"/>
  </si>
  <si>
    <t>31.3/2</t>
    <phoneticPr fontId="5"/>
  </si>
  <si>
    <t>「家族の日」に関する啓発事業</t>
    <rPh sb="1" eb="3">
      <t>カゾク</t>
    </rPh>
    <rPh sb="4" eb="5">
      <t>ヒ</t>
    </rPh>
    <rPh sb="7" eb="8">
      <t>カン</t>
    </rPh>
    <rPh sb="10" eb="12">
      <t>ケイハツ</t>
    </rPh>
    <rPh sb="12" eb="14">
      <t>ジギョウ</t>
    </rPh>
    <phoneticPr fontId="5"/>
  </si>
  <si>
    <t>子育て応援コンソーシアム</t>
    <rPh sb="0" eb="2">
      <t>コソダ</t>
    </rPh>
    <rPh sb="3" eb="5">
      <t>オウエン</t>
    </rPh>
    <phoneticPr fontId="5"/>
  </si>
  <si>
    <t>さんきゅうパパプロジェクト</t>
    <phoneticPr fontId="5"/>
  </si>
  <si>
    <t>結婚後援に関する全国連携会議</t>
    <rPh sb="0" eb="2">
      <t>ケッコン</t>
    </rPh>
    <rPh sb="2" eb="4">
      <t>コウエン</t>
    </rPh>
    <rPh sb="5" eb="6">
      <t>カン</t>
    </rPh>
    <rPh sb="8" eb="10">
      <t>ゼンコク</t>
    </rPh>
    <rPh sb="10" eb="12">
      <t>レンケイ</t>
    </rPh>
    <rPh sb="12" eb="14">
      <t>カイギ</t>
    </rPh>
    <phoneticPr fontId="5"/>
  </si>
  <si>
    <t>事務局運営</t>
    <rPh sb="0" eb="3">
      <t>ジムキョク</t>
    </rPh>
    <rPh sb="3" eb="5">
      <t>ウンエイ</t>
    </rPh>
    <phoneticPr fontId="5"/>
  </si>
  <si>
    <t>G.㈱アライ印刷</t>
    <rPh sb="6" eb="8">
      <t>インサツ</t>
    </rPh>
    <phoneticPr fontId="5"/>
  </si>
  <si>
    <t>「子育て支援パスポート」広報冊子の改訂業務等</t>
    <phoneticPr fontId="5"/>
  </si>
  <si>
    <t>☑</t>
  </si>
  <si>
    <t>H.㈱ライダース・パブリシティ</t>
    <phoneticPr fontId="5"/>
  </si>
  <si>
    <t>会議出席謝金</t>
    <rPh sb="0" eb="2">
      <t>カイギ</t>
    </rPh>
    <rPh sb="2" eb="4">
      <t>シュッセキ</t>
    </rPh>
    <rPh sb="4" eb="6">
      <t>シャキン</t>
    </rPh>
    <phoneticPr fontId="5"/>
  </si>
  <si>
    <t>（百万円未満）</t>
    <rPh sb="1" eb="4">
      <t>ヒャクマンエン</t>
    </rPh>
    <rPh sb="4" eb="6">
      <t>ミマン</t>
    </rPh>
    <phoneticPr fontId="5"/>
  </si>
  <si>
    <t>少子化大綱推進に関する検討会（第３回）におけるWEB会議準備等業務</t>
    <rPh sb="15" eb="16">
      <t>ダイ</t>
    </rPh>
    <rPh sb="17" eb="18">
      <t>カイ</t>
    </rPh>
    <phoneticPr fontId="5"/>
  </si>
  <si>
    <t>少子化大綱推進に関する検討会（第４回）におけるWEB会議準備等業務</t>
    <rPh sb="15" eb="16">
      <t>ダイ</t>
    </rPh>
    <rPh sb="17" eb="18">
      <t>カイ</t>
    </rPh>
    <phoneticPr fontId="5"/>
  </si>
  <si>
    <t>少子化大綱推進に関する検討会（第２回）におけるWEB会議準備等業務</t>
    <rPh sb="15" eb="16">
      <t>ダイ</t>
    </rPh>
    <rPh sb="17" eb="18">
      <t>カイ</t>
    </rPh>
    <phoneticPr fontId="5"/>
  </si>
  <si>
    <t>-</t>
    <phoneticPr fontId="5"/>
  </si>
  <si>
    <t>直接人件費</t>
    <rPh sb="0" eb="2">
      <t>チョクセツ</t>
    </rPh>
    <rPh sb="2" eb="5">
      <t>ジンケンヒ</t>
    </rPh>
    <phoneticPr fontId="5"/>
  </si>
  <si>
    <t>人件費</t>
    <rPh sb="0" eb="3">
      <t>ジンケンヒ</t>
    </rPh>
    <phoneticPr fontId="5"/>
  </si>
  <si>
    <t>直接経費</t>
    <rPh sb="0" eb="2">
      <t>チョクセツ</t>
    </rPh>
    <rPh sb="2" eb="4">
      <t>ケイヒ</t>
    </rPh>
    <phoneticPr fontId="5"/>
  </si>
  <si>
    <t>事業費</t>
    <rPh sb="0" eb="3">
      <t>ジギョウヒ</t>
    </rPh>
    <phoneticPr fontId="5"/>
  </si>
  <si>
    <t>一般管理費</t>
    <rPh sb="0" eb="2">
      <t>イッパン</t>
    </rPh>
    <rPh sb="2" eb="5">
      <t>カンリヒ</t>
    </rPh>
    <phoneticPr fontId="5"/>
  </si>
  <si>
    <t>有</t>
  </si>
  <si>
    <t>第9回日中韓少子高齢化セミナーの開催に係る会議運営等</t>
    <rPh sb="0" eb="1">
      <t>ダイ</t>
    </rPh>
    <rPh sb="2" eb="3">
      <t>カイ</t>
    </rPh>
    <rPh sb="3" eb="5">
      <t>ニッチュウ</t>
    </rPh>
    <rPh sb="5" eb="6">
      <t>カン</t>
    </rPh>
    <rPh sb="6" eb="8">
      <t>ショウシ</t>
    </rPh>
    <rPh sb="8" eb="11">
      <t>コウレイカ</t>
    </rPh>
    <rPh sb="16" eb="18">
      <t>カイサイ</t>
    </rPh>
    <rPh sb="19" eb="20">
      <t>カカ</t>
    </rPh>
    <rPh sb="21" eb="23">
      <t>カイギ</t>
    </rPh>
    <rPh sb="23" eb="25">
      <t>ウンエイ</t>
    </rPh>
    <rPh sb="25" eb="26">
      <t>トウ</t>
    </rPh>
    <phoneticPr fontId="5"/>
  </si>
  <si>
    <t>B.㈱マーケティング・コミュニケーションズ</t>
    <phoneticPr fontId="5"/>
  </si>
  <si>
    <t>D.日経印刷㈱</t>
    <phoneticPr fontId="5"/>
  </si>
  <si>
    <t>毎年１回刊行</t>
    <rPh sb="0" eb="2">
      <t>マイネン</t>
    </rPh>
    <rPh sb="3" eb="4">
      <t>カイ</t>
    </rPh>
    <rPh sb="4" eb="6">
      <t>カンコウ</t>
    </rPh>
    <phoneticPr fontId="5"/>
  </si>
  <si>
    <t>調査研究の実施数</t>
    <rPh sb="0" eb="2">
      <t>チョウサ</t>
    </rPh>
    <rPh sb="2" eb="4">
      <t>ケンキュウ</t>
    </rPh>
    <rPh sb="5" eb="7">
      <t>ジッシ</t>
    </rPh>
    <rPh sb="7" eb="8">
      <t>スウ</t>
    </rPh>
    <phoneticPr fontId="5"/>
  </si>
  <si>
    <t>「家族の日フォーラム」と「作品コンクール」の実施数</t>
    <rPh sb="1" eb="3">
      <t>カゾク</t>
    </rPh>
    <rPh sb="4" eb="5">
      <t>ヒ</t>
    </rPh>
    <rPh sb="13" eb="15">
      <t>サクヒン</t>
    </rPh>
    <rPh sb="22" eb="24">
      <t>ジッシ</t>
    </rPh>
    <rPh sb="24" eb="25">
      <t>スウ</t>
    </rPh>
    <phoneticPr fontId="5"/>
  </si>
  <si>
    <t>F. ㈱イ―・シー・インターナショナル</t>
    <phoneticPr fontId="5"/>
  </si>
  <si>
    <t>E.経済協力開発機構</t>
    <phoneticPr fontId="5"/>
  </si>
  <si>
    <t>幼児教育・保育施設に関する調査にかかる拠出</t>
    <phoneticPr fontId="5"/>
  </si>
  <si>
    <t>拠出金</t>
    <rPh sb="0" eb="3">
      <t>キョシュツキン</t>
    </rPh>
    <phoneticPr fontId="5"/>
  </si>
  <si>
    <t>諸謝金</t>
    <rPh sb="0" eb="3">
      <t>ショシャキン</t>
    </rPh>
    <phoneticPr fontId="5"/>
  </si>
  <si>
    <t>旅費</t>
    <rPh sb="0" eb="2">
      <t>リョヒ</t>
    </rPh>
    <phoneticPr fontId="5"/>
  </si>
  <si>
    <t>会議等出席のための旅費</t>
    <rPh sb="0" eb="2">
      <t>カイギ</t>
    </rPh>
    <rPh sb="2" eb="3">
      <t>トウ</t>
    </rPh>
    <rPh sb="3" eb="5">
      <t>シュッセキ</t>
    </rPh>
    <rPh sb="9" eb="11">
      <t>リョヒ</t>
    </rPh>
    <phoneticPr fontId="5"/>
  </si>
  <si>
    <t>第９回日中韓少子高齢化セミナーの開催に係る会議運営等</t>
  </si>
  <si>
    <t>-</t>
    <phoneticPr fontId="5"/>
  </si>
  <si>
    <t>経済協力開発機構</t>
    <phoneticPr fontId="5"/>
  </si>
  <si>
    <t>幼児教育・保育施設に関する調査にかかる拠出金</t>
    <phoneticPr fontId="5"/>
  </si>
  <si>
    <t>有識者A</t>
    <rPh sb="0" eb="3">
      <t>ユウシキシャ</t>
    </rPh>
    <phoneticPr fontId="5"/>
  </si>
  <si>
    <t>有識者B</t>
    <rPh sb="0" eb="3">
      <t>ユウシキシャ</t>
    </rPh>
    <phoneticPr fontId="5"/>
  </si>
  <si>
    <t>有識者C</t>
    <rPh sb="0" eb="3">
      <t>ユウシキシャ</t>
    </rPh>
    <phoneticPr fontId="5"/>
  </si>
  <si>
    <t>有識者D</t>
    <rPh sb="0" eb="3">
      <t>ユウシキシャ</t>
    </rPh>
    <phoneticPr fontId="5"/>
  </si>
  <si>
    <t>有識者E</t>
    <rPh sb="0" eb="3">
      <t>ユウシキシャ</t>
    </rPh>
    <phoneticPr fontId="5"/>
  </si>
  <si>
    <t>有識者F</t>
    <rPh sb="0" eb="3">
      <t>ユウシキシャ</t>
    </rPh>
    <phoneticPr fontId="5"/>
  </si>
  <si>
    <t>有識者J</t>
    <rPh sb="0" eb="3">
      <t>ユウシキシャ</t>
    </rPh>
    <phoneticPr fontId="5"/>
  </si>
  <si>
    <t>-</t>
    <phoneticPr fontId="5"/>
  </si>
  <si>
    <t>株式会社日本総合研究所</t>
    <phoneticPr fontId="5"/>
  </si>
  <si>
    <t>株式会社読売新聞東京本社</t>
    <phoneticPr fontId="5"/>
  </si>
  <si>
    <t>株式会社ニッセイ基礎研究所</t>
    <phoneticPr fontId="5"/>
  </si>
  <si>
    <t>職員A</t>
    <rPh sb="0" eb="2">
      <t>ショクイン</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</si>
  <si>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</si>
  <si>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</si>
  <si>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</si>
  <si>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</si>
  <si>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職員F</t>
    <rPh sb="0" eb="2">
      <t>ショクイン</t>
    </rPh>
    <phoneticPr fontId="5"/>
  </si>
  <si>
    <t>職員G</t>
    <rPh sb="0" eb="2">
      <t>ショクイン</t>
    </rPh>
    <phoneticPr fontId="5"/>
  </si>
  <si>
    <t>職員H</t>
    <rPh sb="0" eb="2">
      <t>ショクイン</t>
    </rPh>
    <phoneticPr fontId="5"/>
  </si>
  <si>
    <t>職員I</t>
    <rPh sb="0" eb="2">
      <t>ショクイン</t>
    </rPh>
    <phoneticPr fontId="5"/>
  </si>
  <si>
    <t>職員J</t>
    <rPh sb="0" eb="2">
      <t>ショクイン</t>
    </rPh>
    <phoneticPr fontId="5"/>
  </si>
  <si>
    <t>I.有識者A</t>
    <rPh sb="2" eb="5">
      <t>ユウシキシャ</t>
    </rPh>
    <phoneticPr fontId="5"/>
  </si>
  <si>
    <t>J.職員A</t>
    <rPh sb="2" eb="4">
      <t>ショクイン</t>
    </rPh>
    <phoneticPr fontId="5"/>
  </si>
  <si>
    <t>I</t>
    <phoneticPr fontId="5"/>
  </si>
  <si>
    <t>J</t>
    <phoneticPr fontId="5"/>
  </si>
  <si>
    <t>P1</t>
    <phoneticPr fontId="5"/>
  </si>
  <si>
    <t>一般競争入札を中心に実施しており、少額であっても複数社からの見積もりを取る等、競争性のある調達を実施している。なお、一者応札となった案件に関しては、今後類似案件がある場合、公告期間の延長をするなど、複数業者の参入がなされるよう所要の措置を講じる。また、競争性のない随意契約があるものの、競争入札は実施し、不落随契となったものである。</t>
    <rPh sb="58" eb="60">
      <t>イッシャ</t>
    </rPh>
    <rPh sb="60" eb="62">
      <t>オウサツ</t>
    </rPh>
    <rPh sb="66" eb="68">
      <t>アンケン</t>
    </rPh>
    <rPh sb="69" eb="70">
      <t>カン</t>
    </rPh>
    <rPh sb="74" eb="76">
      <t>コンゴ</t>
    </rPh>
    <rPh sb="76" eb="78">
      <t>ルイジ</t>
    </rPh>
    <rPh sb="78" eb="80">
      <t>アンケン</t>
    </rPh>
    <rPh sb="83" eb="85">
      <t>バアイ</t>
    </rPh>
    <rPh sb="86" eb="88">
      <t>コウコク</t>
    </rPh>
    <rPh sb="88" eb="90">
      <t>キカン</t>
    </rPh>
    <rPh sb="91" eb="93">
      <t>エンチョウ</t>
    </rPh>
    <rPh sb="99" eb="101">
      <t>フクスウ</t>
    </rPh>
    <rPh sb="101" eb="103">
      <t>ギョウシャ</t>
    </rPh>
    <rPh sb="104" eb="106">
      <t>サンニュウ</t>
    </rPh>
    <rPh sb="113" eb="115">
      <t>ショヨウ</t>
    </rPh>
    <rPh sb="116" eb="118">
      <t>ソチ</t>
    </rPh>
    <rPh sb="119" eb="120">
      <t>コウ</t>
    </rPh>
    <rPh sb="126" eb="129">
      <t>キョウソウセイ</t>
    </rPh>
    <rPh sb="132" eb="134">
      <t>ズイイ</t>
    </rPh>
    <rPh sb="134" eb="136">
      <t>ケイヤク</t>
    </rPh>
    <rPh sb="143" eb="145">
      <t>キョウソウ</t>
    </rPh>
    <rPh sb="145" eb="147">
      <t>ニュウサツ</t>
    </rPh>
    <rPh sb="148" eb="150">
      <t>ジッシ</t>
    </rPh>
    <rPh sb="152" eb="154">
      <t>フラク</t>
    </rPh>
    <rPh sb="154" eb="156">
      <t>ズイケイ</t>
    </rPh>
    <phoneticPr fontId="5"/>
  </si>
  <si>
    <t>少子化検討会への出席謝金</t>
    <rPh sb="0" eb="3">
      <t>ショウシカ</t>
    </rPh>
    <rPh sb="8" eb="10">
      <t>シュッセキ</t>
    </rPh>
    <rPh sb="10" eb="12">
      <t>シャキン</t>
    </rPh>
    <phoneticPr fontId="5"/>
  </si>
  <si>
    <t>認定こども園関係会議への出席謝金</t>
    <rPh sb="0" eb="2">
      <t>ニンテイ</t>
    </rPh>
    <rPh sb="5" eb="6">
      <t>エン</t>
    </rPh>
    <rPh sb="6" eb="8">
      <t>カンケイ</t>
    </rPh>
    <rPh sb="8" eb="10">
      <t>カイギ</t>
    </rPh>
    <rPh sb="12" eb="14">
      <t>シュッセキ</t>
    </rPh>
    <rPh sb="14" eb="16">
      <t>シャキン</t>
    </rPh>
    <phoneticPr fontId="5"/>
  </si>
  <si>
    <t>認定こども園関係会議への出席謝金</t>
    <phoneticPr fontId="5"/>
  </si>
  <si>
    <t>少子化に関する自治体との意見交換会出席旅費</t>
    <rPh sb="0" eb="3">
      <t>ショウシカ</t>
    </rPh>
    <rPh sb="4" eb="5">
      <t>カン</t>
    </rPh>
    <rPh sb="7" eb="10">
      <t>ジチタイ</t>
    </rPh>
    <rPh sb="12" eb="14">
      <t>イケン</t>
    </rPh>
    <rPh sb="14" eb="16">
      <t>コウカン</t>
    </rPh>
    <rPh sb="16" eb="17">
      <t>カイ</t>
    </rPh>
    <rPh sb="17" eb="19">
      <t>シュッセキ</t>
    </rPh>
    <rPh sb="19" eb="21">
      <t>リョヒ</t>
    </rPh>
    <phoneticPr fontId="5"/>
  </si>
  <si>
    <t>保育事故有識者との打合せ等出席旅費</t>
    <rPh sb="9" eb="11">
      <t>ウチアワ</t>
    </rPh>
    <rPh sb="12" eb="13">
      <t>トウ</t>
    </rPh>
    <rPh sb="13" eb="15">
      <t>シュッセキ</t>
    </rPh>
    <rPh sb="15" eb="17">
      <t>リョヒ</t>
    </rPh>
    <phoneticPr fontId="5"/>
  </si>
  <si>
    <t>子ども子育て支援に関する自治体との意見交換会出席旅費</t>
    <rPh sb="0" eb="1">
      <t>コ</t>
    </rPh>
    <rPh sb="3" eb="5">
      <t>コソダ</t>
    </rPh>
    <rPh sb="6" eb="8">
      <t>シエン</t>
    </rPh>
    <rPh sb="9" eb="10">
      <t>カン</t>
    </rPh>
    <rPh sb="12" eb="15">
      <t>ジチタイ</t>
    </rPh>
    <rPh sb="17" eb="19">
      <t>イケン</t>
    </rPh>
    <rPh sb="19" eb="21">
      <t>コウカン</t>
    </rPh>
    <rPh sb="21" eb="22">
      <t>カイ</t>
    </rPh>
    <rPh sb="22" eb="24">
      <t>シュッセキ</t>
    </rPh>
    <rPh sb="24" eb="26">
      <t>リョヒ</t>
    </rPh>
    <phoneticPr fontId="5"/>
  </si>
  <si>
    <t>保育事故有識者との打合せ出席旅費</t>
    <rPh sb="9" eb="11">
      <t>ウチアワ</t>
    </rPh>
    <rPh sb="12" eb="14">
      <t>シュッセキ</t>
    </rPh>
    <rPh sb="14" eb="16">
      <t>リョヒ</t>
    </rPh>
    <phoneticPr fontId="5"/>
  </si>
  <si>
    <t>点検対象外</t>
    <rPh sb="0" eb="2">
      <t>テンケン</t>
    </rPh>
    <rPh sb="2" eb="4">
      <t>タイショウ</t>
    </rPh>
    <rPh sb="4" eb="5">
      <t>ガイ</t>
    </rPh>
    <phoneticPr fontId="5"/>
  </si>
  <si>
    <t>今後、同種の事業を実施する際は、当該事業の知見を最大限生かして、効率的・効果的な事業の実施に努めること。</t>
    <phoneticPr fontId="5"/>
  </si>
  <si>
    <t>-</t>
    <phoneticPr fontId="5"/>
  </si>
  <si>
    <t>参事官　中島　薫 
参事官　丸山　浩二</t>
    <rPh sb="4" eb="6">
      <t>ナカジマ</t>
    </rPh>
    <rPh sb="7" eb="8">
      <t>カオル</t>
    </rPh>
    <rPh sb="14" eb="16">
      <t>マルヤマ</t>
    </rPh>
    <rPh sb="17" eb="19">
      <t>コウジ</t>
    </rPh>
    <phoneticPr fontId="5"/>
  </si>
  <si>
    <t>終了予定</t>
  </si>
  <si>
    <t>インターネットによる共生社会に関する意識調査（内閣府調査（令和３年度））
（設問）少子化社会対策大綱(令和２年５月29日閣議決定)では、行政による支援に加え、結婚、妊娠、子供・子育てを大切にするという意識が社会全体で共有され、行動に表れることで、若い世代が、結婚、妊娠、子供・子育てに対し、より前向きに考えられるような社会を実現することを課題の一つに掲げています。
あなたは、日本の社会が、結婚、妊娠、子供・子育てに温かい社会の実現に向かっていると考えますか。</t>
    <phoneticPr fontId="5"/>
  </si>
  <si>
    <t>17.6/2</t>
    <phoneticPr fontId="5"/>
  </si>
  <si>
    <t>27.2/2</t>
    <phoneticPr fontId="5"/>
  </si>
  <si>
    <t>令和５年度は、同種の事業をこども家庭庁に移管し実施予定である。効率的・効果的な事業の実施に努めることとする。</t>
    <rPh sb="0" eb="1">
      <t>レイ</t>
    </rPh>
    <rPh sb="1" eb="2">
      <t>ワ</t>
    </rPh>
    <rPh sb="3" eb="5">
      <t>ネンド</t>
    </rPh>
    <rPh sb="7" eb="9">
      <t>ドウシュ</t>
    </rPh>
    <rPh sb="10" eb="12">
      <t>ジギョウ</t>
    </rPh>
    <rPh sb="16" eb="18">
      <t>カテイ</t>
    </rPh>
    <rPh sb="18" eb="19">
      <t>チョウ</t>
    </rPh>
    <rPh sb="20" eb="22">
      <t>イカン</t>
    </rPh>
    <rPh sb="23" eb="25">
      <t>ジッシ</t>
    </rPh>
    <rPh sb="25" eb="27">
      <t>ヨテイ</t>
    </rPh>
    <rPh sb="31" eb="34">
      <t>コウリツテキ</t>
    </rPh>
    <rPh sb="35" eb="38">
      <t>コウカテキ</t>
    </rPh>
    <rPh sb="39" eb="41">
      <t>ジギョウ</t>
    </rPh>
    <rPh sb="42" eb="44">
      <t>ジッシ</t>
    </rPh>
    <rPh sb="45" eb="46">
      <t>ツト</t>
    </rPh>
    <phoneticPr fontId="5"/>
  </si>
  <si>
    <t>株式会社ジャパンコミュニケーションズインスティテュート</t>
    <phoneticPr fontId="5"/>
  </si>
  <si>
    <t>株式会社マーケティング・コミュニケーションズ</t>
    <phoneticPr fontId="5"/>
  </si>
  <si>
    <t>株式会社サーベイリサーチセンター</t>
    <phoneticPr fontId="5"/>
  </si>
  <si>
    <t xml:space="preserve">日経印刷株式会社 </t>
    <phoneticPr fontId="5"/>
  </si>
  <si>
    <t>株式会社イー・シー・インターナショナル</t>
    <phoneticPr fontId="5"/>
  </si>
  <si>
    <t>株式会社アライ印刷</t>
    <rPh sb="0" eb="4">
      <t>カブシキガイシャ</t>
    </rPh>
    <rPh sb="7" eb="9">
      <t>インサツ</t>
    </rPh>
    <phoneticPr fontId="5"/>
  </si>
  <si>
    <t>株式会社ライダース・パブリシティ</t>
    <phoneticPr fontId="5"/>
  </si>
  <si>
    <t>株式会社ステージ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</si>
</sst>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49" fontId="0" fillId="5" borderId="22"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0" borderId="22" xfId="0" applyNumberFormat="1" applyFont="1" applyFill="1" applyBorder="1" applyAlignment="1" applyProtection="1">
      <alignment horizontal="right"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9" fontId="11" fillId="0" borderId="11" xfId="0" applyNumberFormat="1" applyFont="1" applyBorder="1" applyAlignment="1" applyProtection="1">
      <alignment horizontal="left" vertical="center" wrapText="1"/>
      <protection locked="0"/>
    </xf>
    <xf numFmtId="177" fontId="0" fillId="0" borderId="114"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8" xfId="0" applyFont="1" applyFill="1" applyBorder="1" applyAlignment="1">
      <alignment horizontal="center" vertical="center"/>
    </xf>
    <xf numFmtId="0" fontId="13" fillId="6" borderId="113"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119"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0" borderId="9"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78"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center"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3"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171449</xdr:colOff>
      <xdr:row>105</xdr:row>
      <xdr:rowOff>9525</xdr:rowOff>
    </xdr:from>
    <xdr:to>
      <xdr:col>37</xdr:col>
      <xdr:colOff>66674</xdr:colOff>
      <xdr:row>106</xdr:row>
      <xdr:rowOff>302380</xdr:rowOff>
    </xdr:to>
    <xdr:sp macro="" textlink="">
      <xdr:nvSpPr>
        <xdr:cNvPr id="3" name="正方形/長方形 2"/>
        <xdr:cNvSpPr/>
      </xdr:nvSpPr>
      <xdr:spPr>
        <a:xfrm>
          <a:off x="4371974" y="45662850"/>
          <a:ext cx="3095625" cy="64528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内閣府子ども・子育て本部</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（８９．９百万円）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84365</xdr:colOff>
      <xdr:row>107</xdr:row>
      <xdr:rowOff>13607</xdr:rowOff>
    </xdr:from>
    <xdr:to>
      <xdr:col>41</xdr:col>
      <xdr:colOff>76200</xdr:colOff>
      <xdr:row>110</xdr:row>
      <xdr:rowOff>104775</xdr:rowOff>
    </xdr:to>
    <xdr:sp macro="" textlink="">
      <xdr:nvSpPr>
        <xdr:cNvPr id="4" name="大かっこ 3"/>
        <xdr:cNvSpPr/>
      </xdr:nvSpPr>
      <xdr:spPr>
        <a:xfrm>
          <a:off x="3284765" y="46371782"/>
          <a:ext cx="4992460" cy="1148443"/>
        </a:xfrm>
        <a:prstGeom prst="bracketPair">
          <a:avLst/>
        </a:prstGeom>
        <a:solidFill>
          <a:schemeClr val="bg1"/>
        </a:solid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少子化社会対策会議等の運営、少子化社会対策大綱の作成・推進、進捗状況の把握及び見直し、少子化社会対策白書の作成、少子化社会対策に関する調査研究及び結婚・子育て支援に関する各種フォーラム、イベント及び表彰等</a:t>
          </a:r>
          <a:r>
            <a:rPr lang="ja-JP" altLang="en-US" sz="900">
              <a:solidFill>
                <a:schemeClr val="tx1"/>
              </a:solidFill>
              <a:effectLst/>
              <a:latin typeface="ＭＳ ゴシック" panose="020B0609070205080204" pitchFamily="49" charset="-128"/>
              <a:ea typeface="ＭＳ ゴシック" panose="020B0609070205080204" pitchFamily="49" charset="-128"/>
              <a:cs typeface="+mn-cs"/>
            </a:rPr>
            <a:t>、子ども・子育て支援制度の理解促進等</a:t>
          </a:r>
          <a:endParaRPr lang="en-US" altLang="ja-JP" sz="9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xdr:colOff>
      <xdr:row>111</xdr:row>
      <xdr:rowOff>256713</xdr:rowOff>
    </xdr:from>
    <xdr:to>
      <xdr:col>20</xdr:col>
      <xdr:colOff>85725</xdr:colOff>
      <xdr:row>114</xdr:row>
      <xdr:rowOff>9526</xdr:rowOff>
    </xdr:to>
    <xdr:sp macro="" textlink="">
      <xdr:nvSpPr>
        <xdr:cNvPr id="5" name="正方形/長方形 4"/>
        <xdr:cNvSpPr/>
      </xdr:nvSpPr>
      <xdr:spPr bwMode="auto">
        <a:xfrm>
          <a:off x="1600201" y="48024588"/>
          <a:ext cx="2486024" cy="810088"/>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Ａ．㈱ジャパンコミュニケーションズインスティテュート</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５２．８百万円</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4081</xdr:colOff>
      <xdr:row>114</xdr:row>
      <xdr:rowOff>115826</xdr:rowOff>
    </xdr:from>
    <xdr:to>
      <xdr:col>18</xdr:col>
      <xdr:colOff>193220</xdr:colOff>
      <xdr:row>115</xdr:row>
      <xdr:rowOff>317992</xdr:rowOff>
    </xdr:to>
    <xdr:sp macro="" textlink="">
      <xdr:nvSpPr>
        <xdr:cNvPr id="6" name="大かっこ 5"/>
        <xdr:cNvSpPr/>
      </xdr:nvSpPr>
      <xdr:spPr bwMode="auto">
        <a:xfrm>
          <a:off x="1604281" y="48940976"/>
          <a:ext cx="2189389" cy="55459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オンライン等を活用した少子化対策に係る普及啓発業務</a:t>
          </a:r>
        </a:p>
      </xdr:txBody>
    </xdr:sp>
    <xdr:clientData/>
  </xdr:twoCellAnchor>
  <xdr:twoCellAnchor>
    <xdr:from>
      <xdr:col>8</xdr:col>
      <xdr:colOff>0</xdr:colOff>
      <xdr:row>111</xdr:row>
      <xdr:rowOff>9526</xdr:rowOff>
    </xdr:from>
    <xdr:to>
      <xdr:col>17</xdr:col>
      <xdr:colOff>179775</xdr:colOff>
      <xdr:row>111</xdr:row>
      <xdr:rowOff>225526</xdr:rowOff>
    </xdr:to>
    <xdr:sp macro="" textlink="">
      <xdr:nvSpPr>
        <xdr:cNvPr id="7" name="正方形/長方形 6"/>
        <xdr:cNvSpPr/>
      </xdr:nvSpPr>
      <xdr:spPr bwMode="auto">
        <a:xfrm>
          <a:off x="1600200" y="45253276"/>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8</xdr:col>
      <xdr:colOff>3628</xdr:colOff>
      <xdr:row>117</xdr:row>
      <xdr:rowOff>6349</xdr:rowOff>
    </xdr:from>
    <xdr:to>
      <xdr:col>20</xdr:col>
      <xdr:colOff>76199</xdr:colOff>
      <xdr:row>119</xdr:row>
      <xdr:rowOff>97972</xdr:rowOff>
    </xdr:to>
    <xdr:sp macro="" textlink="">
      <xdr:nvSpPr>
        <xdr:cNvPr id="8" name="正方形/長方形 7"/>
        <xdr:cNvSpPr/>
      </xdr:nvSpPr>
      <xdr:spPr bwMode="auto">
        <a:xfrm>
          <a:off x="1603828" y="49888774"/>
          <a:ext cx="2472871" cy="79647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Ｄ．日経印刷㈱</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６</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２百万円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95249</xdr:colOff>
      <xdr:row>119</xdr:row>
      <xdr:rowOff>182336</xdr:rowOff>
    </xdr:from>
    <xdr:to>
      <xdr:col>19</xdr:col>
      <xdr:colOff>85724</xdr:colOff>
      <xdr:row>121</xdr:row>
      <xdr:rowOff>317803</xdr:rowOff>
    </xdr:to>
    <xdr:sp macro="" textlink="">
      <xdr:nvSpPr>
        <xdr:cNvPr id="9" name="大かっこ 8"/>
        <xdr:cNvSpPr/>
      </xdr:nvSpPr>
      <xdr:spPr bwMode="auto">
        <a:xfrm>
          <a:off x="1495424" y="50769611"/>
          <a:ext cx="2390775" cy="84031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令和２年度少子化の状況及び</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少子化への対処施策の概況の</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印刷・製本等</a:t>
          </a:r>
        </a:p>
      </xdr:txBody>
    </xdr:sp>
    <xdr:clientData/>
  </xdr:twoCellAnchor>
  <xdr:twoCellAnchor>
    <xdr:from>
      <xdr:col>22</xdr:col>
      <xdr:colOff>170725</xdr:colOff>
      <xdr:row>116</xdr:row>
      <xdr:rowOff>119743</xdr:rowOff>
    </xdr:from>
    <xdr:to>
      <xdr:col>32</xdr:col>
      <xdr:colOff>150475</xdr:colOff>
      <xdr:row>116</xdr:row>
      <xdr:rowOff>335743</xdr:rowOff>
    </xdr:to>
    <xdr:sp macro="" textlink="">
      <xdr:nvSpPr>
        <xdr:cNvPr id="11" name="正方形/長方形 10"/>
        <xdr:cNvSpPr/>
      </xdr:nvSpPr>
      <xdr:spPr bwMode="auto">
        <a:xfrm>
          <a:off x="4571275" y="47125618"/>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随意契約（その他）</a:t>
          </a:r>
        </a:p>
      </xdr:txBody>
    </xdr:sp>
    <xdr:clientData/>
  </xdr:twoCellAnchor>
  <xdr:twoCellAnchor>
    <xdr:from>
      <xdr:col>22</xdr:col>
      <xdr:colOff>170724</xdr:colOff>
      <xdr:row>117</xdr:row>
      <xdr:rowOff>58509</xdr:rowOff>
    </xdr:from>
    <xdr:to>
      <xdr:col>33</xdr:col>
      <xdr:colOff>1814</xdr:colOff>
      <xdr:row>119</xdr:row>
      <xdr:rowOff>131535</xdr:rowOff>
    </xdr:to>
    <xdr:sp macro="" textlink="">
      <xdr:nvSpPr>
        <xdr:cNvPr id="12" name="正方形/長方形 11"/>
        <xdr:cNvSpPr/>
      </xdr:nvSpPr>
      <xdr:spPr bwMode="auto">
        <a:xfrm>
          <a:off x="4241981" y="49969509"/>
          <a:ext cx="1866719" cy="78059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Ｅ．</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経済協力開発機構</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４．４百万円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108857</xdr:colOff>
      <xdr:row>119</xdr:row>
      <xdr:rowOff>254000</xdr:rowOff>
    </xdr:from>
    <xdr:to>
      <xdr:col>33</xdr:col>
      <xdr:colOff>97064</xdr:colOff>
      <xdr:row>121</xdr:row>
      <xdr:rowOff>276225</xdr:rowOff>
    </xdr:to>
    <xdr:sp macro="" textlink="">
      <xdr:nvSpPr>
        <xdr:cNvPr id="13" name="大かっこ 12"/>
        <xdr:cNvSpPr/>
      </xdr:nvSpPr>
      <xdr:spPr bwMode="auto">
        <a:xfrm>
          <a:off x="4509407" y="50841275"/>
          <a:ext cx="2188482" cy="72707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ja-JP" sz="1000">
              <a:solidFill>
                <a:schemeClr val="tx1"/>
              </a:solidFill>
              <a:effectLst/>
              <a:latin typeface="+mn-lt"/>
              <a:ea typeface="+mn-ea"/>
              <a:cs typeface="+mn-cs"/>
            </a:rPr>
            <a:t>幼児教育・保育施設に関する</a:t>
          </a:r>
          <a:endParaRPr kumimoji="1" lang="en-US" altLang="ja-JP" sz="1000">
            <a:solidFill>
              <a:schemeClr val="tx1"/>
            </a:solidFill>
            <a:effectLst/>
            <a:latin typeface="+mn-lt"/>
            <a:ea typeface="+mn-ea"/>
            <a:cs typeface="+mn-cs"/>
          </a:endParaRPr>
        </a:p>
        <a:p>
          <a:pPr algn="ctr"/>
          <a:r>
            <a:rPr kumimoji="1" lang="ja-JP" altLang="ja-JP" sz="1000">
              <a:solidFill>
                <a:schemeClr val="tx1"/>
              </a:solidFill>
              <a:effectLst/>
              <a:latin typeface="+mn-lt"/>
              <a:ea typeface="+mn-ea"/>
              <a:cs typeface="+mn-cs"/>
            </a:rPr>
            <a:t>調査にかかる拠出金</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169634</xdr:colOff>
      <xdr:row>111</xdr:row>
      <xdr:rowOff>276678</xdr:rowOff>
    </xdr:from>
    <xdr:to>
      <xdr:col>34</xdr:col>
      <xdr:colOff>38099</xdr:colOff>
      <xdr:row>114</xdr:row>
      <xdr:rowOff>48078</xdr:rowOff>
    </xdr:to>
    <xdr:sp macro="" textlink="">
      <xdr:nvSpPr>
        <xdr:cNvPr id="15" name="正方形/長方形 14"/>
        <xdr:cNvSpPr/>
      </xdr:nvSpPr>
      <xdr:spPr bwMode="auto">
        <a:xfrm>
          <a:off x="4570184" y="48044553"/>
          <a:ext cx="2268765" cy="8286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Ｂ．㈱マーケティング・</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コミュニケーションズ</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１０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３百万円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53522</xdr:colOff>
      <xdr:row>114</xdr:row>
      <xdr:rowOff>117021</xdr:rowOff>
    </xdr:from>
    <xdr:to>
      <xdr:col>33</xdr:col>
      <xdr:colOff>190047</xdr:colOff>
      <xdr:row>115</xdr:row>
      <xdr:rowOff>315686</xdr:rowOff>
    </xdr:to>
    <xdr:sp macro="" textlink="">
      <xdr:nvSpPr>
        <xdr:cNvPr id="16" name="大かっこ 15"/>
        <xdr:cNvSpPr/>
      </xdr:nvSpPr>
      <xdr:spPr bwMode="auto">
        <a:xfrm>
          <a:off x="4654097" y="48942171"/>
          <a:ext cx="2136775" cy="55109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地方自治体における少子化</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対策の取組状況に関する調査</a:t>
          </a:r>
        </a:p>
      </xdr:txBody>
    </xdr:sp>
    <xdr:clientData/>
  </xdr:twoCellAnchor>
  <xdr:twoCellAnchor>
    <xdr:from>
      <xdr:col>35</xdr:col>
      <xdr:colOff>177800</xdr:colOff>
      <xdr:row>111</xdr:row>
      <xdr:rowOff>266700</xdr:rowOff>
    </xdr:from>
    <xdr:to>
      <xdr:col>47</xdr:col>
      <xdr:colOff>133350</xdr:colOff>
      <xdr:row>113</xdr:row>
      <xdr:rowOff>342900</xdr:rowOff>
    </xdr:to>
    <xdr:sp macro="" textlink="">
      <xdr:nvSpPr>
        <xdr:cNvPr id="18" name="正方形/長方形 17"/>
        <xdr:cNvSpPr/>
      </xdr:nvSpPr>
      <xdr:spPr bwMode="auto">
        <a:xfrm>
          <a:off x="7178675" y="48034575"/>
          <a:ext cx="2355850" cy="78105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Ｃ</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㈱サーベイリサーチセンター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７</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133350</xdr:colOff>
      <xdr:row>114</xdr:row>
      <xdr:rowOff>101600</xdr:rowOff>
    </xdr:from>
    <xdr:to>
      <xdr:col>46</xdr:col>
      <xdr:colOff>196850</xdr:colOff>
      <xdr:row>115</xdr:row>
      <xdr:rowOff>303766</xdr:rowOff>
    </xdr:to>
    <xdr:sp macro="" textlink="">
      <xdr:nvSpPr>
        <xdr:cNvPr id="19" name="大かっこ 18"/>
        <xdr:cNvSpPr/>
      </xdr:nvSpPr>
      <xdr:spPr bwMode="auto">
        <a:xfrm>
          <a:off x="7334250" y="48926750"/>
          <a:ext cx="2063750" cy="55459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結婚支援ボランティア等育成モデルプログラム開発調査</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104777</xdr:colOff>
      <xdr:row>126</xdr:row>
      <xdr:rowOff>409575</xdr:rowOff>
    </xdr:from>
    <xdr:to>
      <xdr:col>33</xdr:col>
      <xdr:colOff>161925</xdr:colOff>
      <xdr:row>129</xdr:row>
      <xdr:rowOff>106136</xdr:rowOff>
    </xdr:to>
    <xdr:sp macro="" textlink="">
      <xdr:nvSpPr>
        <xdr:cNvPr id="20" name="正方形/長方形 19"/>
        <xdr:cNvSpPr/>
      </xdr:nvSpPr>
      <xdr:spPr bwMode="auto">
        <a:xfrm>
          <a:off x="4505327" y="54302025"/>
          <a:ext cx="2257423" cy="83956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その他（会議運営費等事務費）</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１．５百万円</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2721</xdr:colOff>
      <xdr:row>122</xdr:row>
      <xdr:rowOff>119742</xdr:rowOff>
    </xdr:from>
    <xdr:to>
      <xdr:col>19</xdr:col>
      <xdr:colOff>133350</xdr:colOff>
      <xdr:row>123</xdr:row>
      <xdr:rowOff>238125</xdr:rowOff>
    </xdr:to>
    <xdr:sp macro="" textlink="">
      <xdr:nvSpPr>
        <xdr:cNvPr id="24" name="正方形/長方形 23"/>
        <xdr:cNvSpPr/>
      </xdr:nvSpPr>
      <xdr:spPr bwMode="auto">
        <a:xfrm>
          <a:off x="1602921" y="52078617"/>
          <a:ext cx="2330904" cy="78513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Ｇ．㈱アライ印刷</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182335</xdr:colOff>
      <xdr:row>123</xdr:row>
      <xdr:rowOff>329293</xdr:rowOff>
    </xdr:from>
    <xdr:to>
      <xdr:col>18</xdr:col>
      <xdr:colOff>118835</xdr:colOff>
      <xdr:row>124</xdr:row>
      <xdr:rowOff>366032</xdr:rowOff>
    </xdr:to>
    <xdr:sp macro="" textlink="">
      <xdr:nvSpPr>
        <xdr:cNvPr id="25" name="大かっこ 24"/>
        <xdr:cNvSpPr/>
      </xdr:nvSpPr>
      <xdr:spPr bwMode="auto">
        <a:xfrm>
          <a:off x="1582510" y="52954918"/>
          <a:ext cx="2136775" cy="7034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「子育て支援パスポート」広報冊子の改訂業務等</a:t>
          </a:r>
        </a:p>
      </xdr:txBody>
    </xdr:sp>
    <xdr:clientData/>
  </xdr:twoCellAnchor>
  <xdr:twoCellAnchor>
    <xdr:from>
      <xdr:col>22</xdr:col>
      <xdr:colOff>174172</xdr:colOff>
      <xdr:row>122</xdr:row>
      <xdr:rowOff>76200</xdr:rowOff>
    </xdr:from>
    <xdr:to>
      <xdr:col>32</xdr:col>
      <xdr:colOff>126547</xdr:colOff>
      <xdr:row>123</xdr:row>
      <xdr:rowOff>269421</xdr:rowOff>
    </xdr:to>
    <xdr:sp macro="" textlink="">
      <xdr:nvSpPr>
        <xdr:cNvPr id="26" name="正方形/長方形 25"/>
        <xdr:cNvSpPr/>
      </xdr:nvSpPr>
      <xdr:spPr bwMode="auto">
        <a:xfrm>
          <a:off x="4574722" y="52035075"/>
          <a:ext cx="1952625" cy="85997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Ｈ．㈱ライダース・</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パブリシティ 外１社</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０．７百万円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28575</xdr:colOff>
      <xdr:row>123</xdr:row>
      <xdr:rowOff>413657</xdr:rowOff>
    </xdr:from>
    <xdr:to>
      <xdr:col>33</xdr:col>
      <xdr:colOff>41275</xdr:colOff>
      <xdr:row>125</xdr:row>
      <xdr:rowOff>78921</xdr:rowOff>
    </xdr:to>
    <xdr:sp macro="" textlink="">
      <xdr:nvSpPr>
        <xdr:cNvPr id="27" name="大かっこ 26"/>
        <xdr:cNvSpPr/>
      </xdr:nvSpPr>
      <xdr:spPr bwMode="auto">
        <a:xfrm>
          <a:off x="4429125" y="53039282"/>
          <a:ext cx="2212975" cy="7034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少子化大綱推進に関する検討会における</a:t>
          </a:r>
          <a:r>
            <a:rPr kumimoji="1" lang="en-US" altLang="ja-JP" sz="1000">
              <a:latin typeface="ＭＳ ゴシック" panose="020B0609070205080204" pitchFamily="49" charset="-128"/>
              <a:ea typeface="ＭＳ ゴシック" panose="020B0609070205080204" pitchFamily="49" charset="-128"/>
            </a:rPr>
            <a:t>WEB</a:t>
          </a:r>
          <a:r>
            <a:rPr kumimoji="1" lang="ja-JP" altLang="en-US" sz="1000">
              <a:latin typeface="ＭＳ ゴシック" panose="020B0609070205080204" pitchFamily="49" charset="-128"/>
              <a:ea typeface="ＭＳ ゴシック" panose="020B0609070205080204" pitchFamily="49" charset="-128"/>
            </a:rPr>
            <a:t>会議準備等業務</a:t>
          </a:r>
        </a:p>
      </xdr:txBody>
    </xdr:sp>
    <xdr:clientData/>
  </xdr:twoCellAnchor>
  <xdr:twoCellAnchor>
    <xdr:from>
      <xdr:col>36</xdr:col>
      <xdr:colOff>58511</xdr:colOff>
      <xdr:row>122</xdr:row>
      <xdr:rowOff>85725</xdr:rowOff>
    </xdr:from>
    <xdr:to>
      <xdr:col>46</xdr:col>
      <xdr:colOff>163134</xdr:colOff>
      <xdr:row>123</xdr:row>
      <xdr:rowOff>274864</xdr:rowOff>
    </xdr:to>
    <xdr:sp macro="" textlink="">
      <xdr:nvSpPr>
        <xdr:cNvPr id="32" name="正方形/長方形 31"/>
        <xdr:cNvSpPr/>
      </xdr:nvSpPr>
      <xdr:spPr bwMode="auto">
        <a:xfrm>
          <a:off x="7259411" y="52044600"/>
          <a:ext cx="2104873" cy="8558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Ｉ．謝金（有識者等）</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６５件　１．２百万円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xdr:colOff>
      <xdr:row>123</xdr:row>
      <xdr:rowOff>400050</xdr:rowOff>
    </xdr:from>
    <xdr:to>
      <xdr:col>48</xdr:col>
      <xdr:colOff>38099</xdr:colOff>
      <xdr:row>125</xdr:row>
      <xdr:rowOff>57150</xdr:rowOff>
    </xdr:to>
    <xdr:sp macro="" textlink="">
      <xdr:nvSpPr>
        <xdr:cNvPr id="33" name="大かっこ 32"/>
        <xdr:cNvSpPr/>
      </xdr:nvSpPr>
      <xdr:spPr bwMode="auto">
        <a:xfrm>
          <a:off x="7210424" y="53025675"/>
          <a:ext cx="2428875" cy="69532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少子化大綱推進に関する検討会等に係る諸謝金（源泉徴収含む）の支払</a:t>
          </a:r>
        </a:p>
      </xdr:txBody>
    </xdr:sp>
    <xdr:clientData/>
  </xdr:twoCellAnchor>
  <xdr:twoCellAnchor>
    <xdr:from>
      <xdr:col>8</xdr:col>
      <xdr:colOff>88446</xdr:colOff>
      <xdr:row>126</xdr:row>
      <xdr:rowOff>410935</xdr:rowOff>
    </xdr:from>
    <xdr:to>
      <xdr:col>19</xdr:col>
      <xdr:colOff>1360</xdr:colOff>
      <xdr:row>129</xdr:row>
      <xdr:rowOff>123824</xdr:rowOff>
    </xdr:to>
    <xdr:sp macro="" textlink="">
      <xdr:nvSpPr>
        <xdr:cNvPr id="34" name="正方形/長方形 33"/>
        <xdr:cNvSpPr/>
      </xdr:nvSpPr>
      <xdr:spPr bwMode="auto">
        <a:xfrm>
          <a:off x="1688646" y="54303385"/>
          <a:ext cx="2113189" cy="8558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Ｊ．旅費（職員等）</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３８件　０．８百万円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115661</xdr:colOff>
      <xdr:row>129</xdr:row>
      <xdr:rowOff>297997</xdr:rowOff>
    </xdr:from>
    <xdr:to>
      <xdr:col>19</xdr:col>
      <xdr:colOff>128361</xdr:colOff>
      <xdr:row>132</xdr:row>
      <xdr:rowOff>51708</xdr:rowOff>
    </xdr:to>
    <xdr:sp macro="" textlink="">
      <xdr:nvSpPr>
        <xdr:cNvPr id="35" name="大かっこ 34"/>
        <xdr:cNvSpPr/>
      </xdr:nvSpPr>
      <xdr:spPr bwMode="auto">
        <a:xfrm>
          <a:off x="1715861" y="55333447"/>
          <a:ext cx="2212975" cy="69668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職員等の旅費の支出</a:t>
          </a:r>
        </a:p>
      </xdr:txBody>
    </xdr:sp>
    <xdr:clientData/>
  </xdr:twoCellAnchor>
  <xdr:twoCellAnchor>
    <xdr:from>
      <xdr:col>36</xdr:col>
      <xdr:colOff>31296</xdr:colOff>
      <xdr:row>121</xdr:row>
      <xdr:rowOff>477611</xdr:rowOff>
    </xdr:from>
    <xdr:to>
      <xdr:col>46</xdr:col>
      <xdr:colOff>11046</xdr:colOff>
      <xdr:row>122</xdr:row>
      <xdr:rowOff>26861</xdr:rowOff>
    </xdr:to>
    <xdr:sp macro="" textlink="">
      <xdr:nvSpPr>
        <xdr:cNvPr id="36" name="正方形/長方形 35"/>
        <xdr:cNvSpPr/>
      </xdr:nvSpPr>
      <xdr:spPr bwMode="auto">
        <a:xfrm>
          <a:off x="7232196" y="4924561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8</xdr:col>
      <xdr:colOff>87086</xdr:colOff>
      <xdr:row>126</xdr:row>
      <xdr:rowOff>88446</xdr:rowOff>
    </xdr:from>
    <xdr:to>
      <xdr:col>18</xdr:col>
      <xdr:colOff>66836</xdr:colOff>
      <xdr:row>126</xdr:row>
      <xdr:rowOff>304446</xdr:rowOff>
    </xdr:to>
    <xdr:sp macro="" textlink="">
      <xdr:nvSpPr>
        <xdr:cNvPr id="37" name="正方形/長方形 36"/>
        <xdr:cNvSpPr/>
      </xdr:nvSpPr>
      <xdr:spPr bwMode="auto">
        <a:xfrm>
          <a:off x="1687286" y="5145677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22</xdr:col>
      <xdr:colOff>163286</xdr:colOff>
      <xdr:row>121</xdr:row>
      <xdr:rowOff>478971</xdr:rowOff>
    </xdr:from>
    <xdr:to>
      <xdr:col>32</xdr:col>
      <xdr:colOff>143036</xdr:colOff>
      <xdr:row>122</xdr:row>
      <xdr:rowOff>28221</xdr:rowOff>
    </xdr:to>
    <xdr:sp macro="" textlink="">
      <xdr:nvSpPr>
        <xdr:cNvPr id="39" name="正方形/長方形 38"/>
        <xdr:cNvSpPr/>
      </xdr:nvSpPr>
      <xdr:spPr bwMode="auto">
        <a:xfrm>
          <a:off x="4563836" y="4924697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twoCellAnchor>
    <xdr:from>
      <xdr:col>8</xdr:col>
      <xdr:colOff>88447</xdr:colOff>
      <xdr:row>121</xdr:row>
      <xdr:rowOff>504825</xdr:rowOff>
    </xdr:from>
    <xdr:to>
      <xdr:col>18</xdr:col>
      <xdr:colOff>68197</xdr:colOff>
      <xdr:row>122</xdr:row>
      <xdr:rowOff>54075</xdr:rowOff>
    </xdr:to>
    <xdr:sp macro="" textlink="">
      <xdr:nvSpPr>
        <xdr:cNvPr id="40" name="正方形/長方形 39"/>
        <xdr:cNvSpPr/>
      </xdr:nvSpPr>
      <xdr:spPr bwMode="auto">
        <a:xfrm>
          <a:off x="1688647" y="49272825"/>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twoCellAnchor>
    <xdr:from>
      <xdr:col>36</xdr:col>
      <xdr:colOff>27124</xdr:colOff>
      <xdr:row>116</xdr:row>
      <xdr:rowOff>122464</xdr:rowOff>
    </xdr:from>
    <xdr:to>
      <xdr:col>46</xdr:col>
      <xdr:colOff>6874</xdr:colOff>
      <xdr:row>116</xdr:row>
      <xdr:rowOff>338464</xdr:rowOff>
    </xdr:to>
    <xdr:sp macro="" textlink="">
      <xdr:nvSpPr>
        <xdr:cNvPr id="41" name="正方形/長方形 40"/>
        <xdr:cNvSpPr/>
      </xdr:nvSpPr>
      <xdr:spPr bwMode="auto">
        <a:xfrm>
          <a:off x="7228024" y="47128339"/>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随意契約（その他・不落）</a:t>
          </a:r>
        </a:p>
      </xdr:txBody>
    </xdr:sp>
    <xdr:clientData/>
  </xdr:twoCellAnchor>
  <xdr:twoCellAnchor>
    <xdr:from>
      <xdr:col>36</xdr:col>
      <xdr:colOff>27123</xdr:colOff>
      <xdr:row>117</xdr:row>
      <xdr:rowOff>61230</xdr:rowOff>
    </xdr:from>
    <xdr:to>
      <xdr:col>46</xdr:col>
      <xdr:colOff>58238</xdr:colOff>
      <xdr:row>119</xdr:row>
      <xdr:rowOff>134256</xdr:rowOff>
    </xdr:to>
    <xdr:sp macro="" textlink="">
      <xdr:nvSpPr>
        <xdr:cNvPr id="43" name="正方形/長方形 42"/>
        <xdr:cNvSpPr/>
      </xdr:nvSpPr>
      <xdr:spPr bwMode="auto">
        <a:xfrm>
          <a:off x="7228023" y="49943655"/>
          <a:ext cx="2031365" cy="77787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Ｆ．㈱イ</a:t>
          </a:r>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・シー・</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インターナショナル</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３．１百万円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165281</xdr:colOff>
      <xdr:row>119</xdr:row>
      <xdr:rowOff>256721</xdr:rowOff>
    </xdr:from>
    <xdr:to>
      <xdr:col>46</xdr:col>
      <xdr:colOff>153488</xdr:colOff>
      <xdr:row>121</xdr:row>
      <xdr:rowOff>278946</xdr:rowOff>
    </xdr:to>
    <xdr:sp macro="" textlink="">
      <xdr:nvSpPr>
        <xdr:cNvPr id="44" name="大かっこ 43"/>
        <xdr:cNvSpPr/>
      </xdr:nvSpPr>
      <xdr:spPr bwMode="auto">
        <a:xfrm>
          <a:off x="7166156" y="50843996"/>
          <a:ext cx="2188482" cy="72707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第９回日中韓少子高齢化セミナーの開催に係る会議運営等	</a:t>
          </a:r>
        </a:p>
      </xdr:txBody>
    </xdr:sp>
    <xdr:clientData/>
  </xdr:twoCellAnchor>
  <xdr:twoCellAnchor>
    <xdr:from>
      <xdr:col>22</xdr:col>
      <xdr:colOff>115661</xdr:colOff>
      <xdr:row>130</xdr:row>
      <xdr:rowOff>2722</xdr:rowOff>
    </xdr:from>
    <xdr:to>
      <xdr:col>34</xdr:col>
      <xdr:colOff>76200</xdr:colOff>
      <xdr:row>132</xdr:row>
      <xdr:rowOff>70758</xdr:rowOff>
    </xdr:to>
    <xdr:sp macro="" textlink="">
      <xdr:nvSpPr>
        <xdr:cNvPr id="45" name="大かっこ 44"/>
        <xdr:cNvSpPr/>
      </xdr:nvSpPr>
      <xdr:spPr bwMode="auto">
        <a:xfrm>
          <a:off x="4516211" y="55352497"/>
          <a:ext cx="2360839" cy="69668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印刷製本費、速記料、</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資料翻訳料、会議飲料代など</a:t>
          </a:r>
        </a:p>
      </xdr:txBody>
    </xdr:sp>
    <xdr:clientData/>
  </xdr:twoCellAnchor>
  <xdr:twoCellAnchor>
    <xdr:from>
      <xdr:col>23</xdr:col>
      <xdr:colOff>0</xdr:colOff>
      <xdr:row>111</xdr:row>
      <xdr:rowOff>1</xdr:rowOff>
    </xdr:from>
    <xdr:to>
      <xdr:col>32</xdr:col>
      <xdr:colOff>179775</xdr:colOff>
      <xdr:row>111</xdr:row>
      <xdr:rowOff>216001</xdr:rowOff>
    </xdr:to>
    <xdr:sp macro="" textlink="">
      <xdr:nvSpPr>
        <xdr:cNvPr id="46" name="正方形/長方形 45"/>
        <xdr:cNvSpPr/>
      </xdr:nvSpPr>
      <xdr:spPr bwMode="auto">
        <a:xfrm>
          <a:off x="4600575" y="4524375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35</xdr:col>
      <xdr:colOff>180975</xdr:colOff>
      <xdr:row>110</xdr:row>
      <xdr:rowOff>333376</xdr:rowOff>
    </xdr:from>
    <xdr:to>
      <xdr:col>45</xdr:col>
      <xdr:colOff>160725</xdr:colOff>
      <xdr:row>111</xdr:row>
      <xdr:rowOff>196951</xdr:rowOff>
    </xdr:to>
    <xdr:sp macro="" textlink="">
      <xdr:nvSpPr>
        <xdr:cNvPr id="47" name="正方形/長方形 46"/>
        <xdr:cNvSpPr/>
      </xdr:nvSpPr>
      <xdr:spPr bwMode="auto">
        <a:xfrm>
          <a:off x="7181850" y="4522470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8</xdr:col>
      <xdr:colOff>9525</xdr:colOff>
      <xdr:row>116</xdr:row>
      <xdr:rowOff>104776</xdr:rowOff>
    </xdr:from>
    <xdr:to>
      <xdr:col>17</xdr:col>
      <xdr:colOff>189300</xdr:colOff>
      <xdr:row>116</xdr:row>
      <xdr:rowOff>320776</xdr:rowOff>
    </xdr:to>
    <xdr:sp macro="" textlink="">
      <xdr:nvSpPr>
        <xdr:cNvPr id="48" name="正方形/長方形 47"/>
        <xdr:cNvSpPr/>
      </xdr:nvSpPr>
      <xdr:spPr bwMode="auto">
        <a:xfrm>
          <a:off x="1609725" y="4711065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一般競争入札（最低価格）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69"/>
      <c r="B2" s="69"/>
      <c r="C2" s="69"/>
      <c r="D2" s="69"/>
      <c r="E2" s="69"/>
      <c r="F2" s="69"/>
      <c r="G2" s="69"/>
      <c r="H2" s="69"/>
      <c r="I2" s="69"/>
      <c r="J2" s="69"/>
      <c r="K2" s="69"/>
      <c r="L2" s="69"/>
      <c r="M2" s="69"/>
      <c r="N2" s="69"/>
      <c r="O2" s="69"/>
      <c r="P2" s="69"/>
      <c r="Q2" s="69"/>
      <c r="R2" s="69"/>
      <c r="S2" s="69"/>
      <c r="T2" s="69"/>
      <c r="U2" s="69"/>
      <c r="V2" s="69"/>
      <c r="W2" s="69"/>
      <c r="X2" s="76" t="s">
        <v>0</v>
      </c>
      <c r="Y2" s="69"/>
      <c r="Z2" s="45"/>
      <c r="AA2" s="45"/>
      <c r="AB2" s="45"/>
      <c r="AC2" s="45"/>
      <c r="AD2" s="645">
        <v>2022</v>
      </c>
      <c r="AE2" s="645"/>
      <c r="AF2" s="645"/>
      <c r="AG2" s="645"/>
      <c r="AH2" s="645"/>
      <c r="AI2" s="78" t="s">
        <v>257</v>
      </c>
      <c r="AJ2" s="645" t="s">
        <v>571</v>
      </c>
      <c r="AK2" s="645"/>
      <c r="AL2" s="645"/>
      <c r="AM2" s="645"/>
      <c r="AN2" s="78" t="s">
        <v>257</v>
      </c>
      <c r="AO2" s="645">
        <v>21</v>
      </c>
      <c r="AP2" s="645"/>
      <c r="AQ2" s="645"/>
      <c r="AR2" s="79" t="s">
        <v>257</v>
      </c>
      <c r="AS2" s="646">
        <v>145</v>
      </c>
      <c r="AT2" s="646"/>
      <c r="AU2" s="646"/>
      <c r="AV2" s="78" t="str">
        <f>IF(AW2="","","-")</f>
        <v/>
      </c>
      <c r="AW2" s="647"/>
      <c r="AX2" s="647"/>
    </row>
    <row r="3" spans="1:50" ht="21" customHeight="1" thickBot="1" x14ac:dyDescent="0.2">
      <c r="A3" s="648" t="s">
        <v>563</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22" t="s">
        <v>57</v>
      </c>
      <c r="AJ3" s="650" t="s">
        <v>572</v>
      </c>
      <c r="AK3" s="650"/>
      <c r="AL3" s="650"/>
      <c r="AM3" s="650"/>
      <c r="AN3" s="650"/>
      <c r="AO3" s="650"/>
      <c r="AP3" s="650"/>
      <c r="AQ3" s="650"/>
      <c r="AR3" s="650"/>
      <c r="AS3" s="650"/>
      <c r="AT3" s="650"/>
      <c r="AU3" s="650"/>
      <c r="AV3" s="650"/>
      <c r="AW3" s="650"/>
      <c r="AX3" s="23" t="s">
        <v>58</v>
      </c>
    </row>
    <row r="4" spans="1:50" ht="24.75" customHeight="1" x14ac:dyDescent="0.15">
      <c r="A4" s="620" t="s">
        <v>23</v>
      </c>
      <c r="B4" s="621"/>
      <c r="C4" s="621"/>
      <c r="D4" s="621"/>
      <c r="E4" s="621"/>
      <c r="F4" s="621"/>
      <c r="G4" s="622" t="s">
        <v>573</v>
      </c>
      <c r="H4" s="623"/>
      <c r="I4" s="623"/>
      <c r="J4" s="623"/>
      <c r="K4" s="623"/>
      <c r="L4" s="623"/>
      <c r="M4" s="623"/>
      <c r="N4" s="623"/>
      <c r="O4" s="623"/>
      <c r="P4" s="623"/>
      <c r="Q4" s="623"/>
      <c r="R4" s="623"/>
      <c r="S4" s="623"/>
      <c r="T4" s="623"/>
      <c r="U4" s="623"/>
      <c r="V4" s="623"/>
      <c r="W4" s="623"/>
      <c r="X4" s="623"/>
      <c r="Y4" s="624" t="s">
        <v>1</v>
      </c>
      <c r="Z4" s="625"/>
      <c r="AA4" s="625"/>
      <c r="AB4" s="625"/>
      <c r="AC4" s="625"/>
      <c r="AD4" s="626"/>
      <c r="AE4" s="627" t="s">
        <v>574</v>
      </c>
      <c r="AF4" s="628"/>
      <c r="AG4" s="628"/>
      <c r="AH4" s="628"/>
      <c r="AI4" s="628"/>
      <c r="AJ4" s="628"/>
      <c r="AK4" s="628"/>
      <c r="AL4" s="628"/>
      <c r="AM4" s="628"/>
      <c r="AN4" s="628"/>
      <c r="AO4" s="628"/>
      <c r="AP4" s="629"/>
      <c r="AQ4" s="630" t="s">
        <v>2</v>
      </c>
      <c r="AR4" s="625"/>
      <c r="AS4" s="625"/>
      <c r="AT4" s="625"/>
      <c r="AU4" s="625"/>
      <c r="AV4" s="625"/>
      <c r="AW4" s="625"/>
      <c r="AX4" s="631"/>
    </row>
    <row r="5" spans="1:50" ht="30" customHeight="1" x14ac:dyDescent="0.15">
      <c r="A5" s="632" t="s">
        <v>60</v>
      </c>
      <c r="B5" s="633"/>
      <c r="C5" s="633"/>
      <c r="D5" s="633"/>
      <c r="E5" s="633"/>
      <c r="F5" s="634"/>
      <c r="G5" s="635" t="s">
        <v>342</v>
      </c>
      <c r="H5" s="636"/>
      <c r="I5" s="636"/>
      <c r="J5" s="636"/>
      <c r="K5" s="636"/>
      <c r="L5" s="636"/>
      <c r="M5" s="637" t="s">
        <v>59</v>
      </c>
      <c r="N5" s="638"/>
      <c r="O5" s="638"/>
      <c r="P5" s="638"/>
      <c r="Q5" s="638"/>
      <c r="R5" s="639"/>
      <c r="S5" s="640" t="s">
        <v>360</v>
      </c>
      <c r="T5" s="636"/>
      <c r="U5" s="636"/>
      <c r="V5" s="636"/>
      <c r="W5" s="636"/>
      <c r="X5" s="641"/>
      <c r="Y5" s="642" t="s">
        <v>3</v>
      </c>
      <c r="Z5" s="643"/>
      <c r="AA5" s="643"/>
      <c r="AB5" s="643"/>
      <c r="AC5" s="643"/>
      <c r="AD5" s="644"/>
      <c r="AE5" s="665" t="s">
        <v>575</v>
      </c>
      <c r="AF5" s="665"/>
      <c r="AG5" s="665"/>
      <c r="AH5" s="665"/>
      <c r="AI5" s="665"/>
      <c r="AJ5" s="665"/>
      <c r="AK5" s="665"/>
      <c r="AL5" s="665"/>
      <c r="AM5" s="665"/>
      <c r="AN5" s="665"/>
      <c r="AO5" s="665"/>
      <c r="AP5" s="666"/>
      <c r="AQ5" s="667" t="s">
        <v>721</v>
      </c>
      <c r="AR5" s="668"/>
      <c r="AS5" s="668"/>
      <c r="AT5" s="668"/>
      <c r="AU5" s="668"/>
      <c r="AV5" s="668"/>
      <c r="AW5" s="668"/>
      <c r="AX5" s="669"/>
    </row>
    <row r="6" spans="1:50" ht="39" customHeight="1" x14ac:dyDescent="0.15">
      <c r="A6" s="670" t="s">
        <v>4</v>
      </c>
      <c r="B6" s="671"/>
      <c r="C6" s="671"/>
      <c r="D6" s="671"/>
      <c r="E6" s="671"/>
      <c r="F6" s="671"/>
      <c r="G6" s="672" t="str">
        <f>入力規則等!F39</f>
        <v>一般会計</v>
      </c>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c r="AL6" s="673"/>
      <c r="AM6" s="673"/>
      <c r="AN6" s="673"/>
      <c r="AO6" s="673"/>
      <c r="AP6" s="673"/>
      <c r="AQ6" s="673"/>
      <c r="AR6" s="673"/>
      <c r="AS6" s="673"/>
      <c r="AT6" s="673"/>
      <c r="AU6" s="673"/>
      <c r="AV6" s="673"/>
      <c r="AW6" s="673"/>
      <c r="AX6" s="674"/>
    </row>
    <row r="7" spans="1:50" ht="49.5" customHeight="1" x14ac:dyDescent="0.15">
      <c r="A7" s="651" t="s">
        <v>20</v>
      </c>
      <c r="B7" s="652"/>
      <c r="C7" s="652"/>
      <c r="D7" s="652"/>
      <c r="E7" s="652"/>
      <c r="F7" s="653"/>
      <c r="G7" s="675" t="s">
        <v>577</v>
      </c>
      <c r="H7" s="676"/>
      <c r="I7" s="676"/>
      <c r="J7" s="676"/>
      <c r="K7" s="676"/>
      <c r="L7" s="676"/>
      <c r="M7" s="676"/>
      <c r="N7" s="676"/>
      <c r="O7" s="676"/>
      <c r="P7" s="676"/>
      <c r="Q7" s="676"/>
      <c r="R7" s="676"/>
      <c r="S7" s="676"/>
      <c r="T7" s="676"/>
      <c r="U7" s="676"/>
      <c r="V7" s="676"/>
      <c r="W7" s="676"/>
      <c r="X7" s="677"/>
      <c r="Y7" s="678" t="s">
        <v>243</v>
      </c>
      <c r="Z7" s="495"/>
      <c r="AA7" s="495"/>
      <c r="AB7" s="495"/>
      <c r="AC7" s="495"/>
      <c r="AD7" s="679"/>
      <c r="AE7" s="606" t="s">
        <v>578</v>
      </c>
      <c r="AF7" s="607"/>
      <c r="AG7" s="607"/>
      <c r="AH7" s="607"/>
      <c r="AI7" s="607"/>
      <c r="AJ7" s="607"/>
      <c r="AK7" s="607"/>
      <c r="AL7" s="607"/>
      <c r="AM7" s="607"/>
      <c r="AN7" s="607"/>
      <c r="AO7" s="607"/>
      <c r="AP7" s="607"/>
      <c r="AQ7" s="607"/>
      <c r="AR7" s="607"/>
      <c r="AS7" s="607"/>
      <c r="AT7" s="607"/>
      <c r="AU7" s="607"/>
      <c r="AV7" s="607"/>
      <c r="AW7" s="607"/>
      <c r="AX7" s="608"/>
    </row>
    <row r="8" spans="1:50" ht="53.25" customHeight="1" x14ac:dyDescent="0.15">
      <c r="A8" s="651" t="s">
        <v>178</v>
      </c>
      <c r="B8" s="652"/>
      <c r="C8" s="652"/>
      <c r="D8" s="652"/>
      <c r="E8" s="652"/>
      <c r="F8" s="653"/>
      <c r="G8" s="654" t="str">
        <f>入力規則等!A27</f>
        <v>少子化社会対策</v>
      </c>
      <c r="H8" s="655"/>
      <c r="I8" s="655"/>
      <c r="J8" s="655"/>
      <c r="K8" s="655"/>
      <c r="L8" s="655"/>
      <c r="M8" s="655"/>
      <c r="N8" s="655"/>
      <c r="O8" s="655"/>
      <c r="P8" s="655"/>
      <c r="Q8" s="655"/>
      <c r="R8" s="655"/>
      <c r="S8" s="655"/>
      <c r="T8" s="655"/>
      <c r="U8" s="655"/>
      <c r="V8" s="655"/>
      <c r="W8" s="655"/>
      <c r="X8" s="656"/>
      <c r="Y8" s="657" t="s">
        <v>179</v>
      </c>
      <c r="Z8" s="658"/>
      <c r="AA8" s="658"/>
      <c r="AB8" s="658"/>
      <c r="AC8" s="658"/>
      <c r="AD8" s="659"/>
      <c r="AE8" s="660" t="str">
        <f>入力規則等!K13</f>
        <v>その他の事項経費</v>
      </c>
      <c r="AF8" s="655"/>
      <c r="AG8" s="655"/>
      <c r="AH8" s="655"/>
      <c r="AI8" s="655"/>
      <c r="AJ8" s="655"/>
      <c r="AK8" s="655"/>
      <c r="AL8" s="655"/>
      <c r="AM8" s="655"/>
      <c r="AN8" s="655"/>
      <c r="AO8" s="655"/>
      <c r="AP8" s="655"/>
      <c r="AQ8" s="655"/>
      <c r="AR8" s="655"/>
      <c r="AS8" s="655"/>
      <c r="AT8" s="655"/>
      <c r="AU8" s="655"/>
      <c r="AV8" s="655"/>
      <c r="AW8" s="655"/>
      <c r="AX8" s="661"/>
    </row>
    <row r="9" spans="1:50" ht="58.5" customHeight="1" x14ac:dyDescent="0.15">
      <c r="A9" s="579" t="s">
        <v>21</v>
      </c>
      <c r="B9" s="580"/>
      <c r="C9" s="580"/>
      <c r="D9" s="580"/>
      <c r="E9" s="580"/>
      <c r="F9" s="580"/>
      <c r="G9" s="662" t="s">
        <v>579</v>
      </c>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3"/>
      <c r="AL9" s="663"/>
      <c r="AM9" s="663"/>
      <c r="AN9" s="663"/>
      <c r="AO9" s="663"/>
      <c r="AP9" s="663"/>
      <c r="AQ9" s="663"/>
      <c r="AR9" s="663"/>
      <c r="AS9" s="663"/>
      <c r="AT9" s="663"/>
      <c r="AU9" s="663"/>
      <c r="AV9" s="663"/>
      <c r="AW9" s="663"/>
      <c r="AX9" s="664"/>
    </row>
    <row r="10" spans="1:50" ht="139.9" customHeight="1" x14ac:dyDescent="0.15">
      <c r="A10" s="567" t="s">
        <v>28</v>
      </c>
      <c r="B10" s="568"/>
      <c r="C10" s="568"/>
      <c r="D10" s="568"/>
      <c r="E10" s="568"/>
      <c r="F10" s="568"/>
      <c r="G10" s="569" t="s">
        <v>580</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50" ht="42" customHeight="1" x14ac:dyDescent="0.15">
      <c r="A11" s="567" t="s">
        <v>5</v>
      </c>
      <c r="B11" s="568"/>
      <c r="C11" s="568"/>
      <c r="D11" s="568"/>
      <c r="E11" s="568"/>
      <c r="F11" s="572"/>
      <c r="G11" s="573" t="str">
        <f>入力規則等!P10</f>
        <v>直接実施、委託・請負</v>
      </c>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5"/>
    </row>
    <row r="12" spans="1:50" ht="60.75" customHeight="1" x14ac:dyDescent="0.15">
      <c r="A12" s="576" t="s">
        <v>22</v>
      </c>
      <c r="B12" s="577"/>
      <c r="C12" s="577"/>
      <c r="D12" s="577"/>
      <c r="E12" s="577"/>
      <c r="F12" s="578"/>
      <c r="G12" s="582"/>
      <c r="H12" s="583"/>
      <c r="I12" s="583"/>
      <c r="J12" s="583"/>
      <c r="K12" s="583"/>
      <c r="L12" s="583"/>
      <c r="M12" s="583"/>
      <c r="N12" s="583"/>
      <c r="O12" s="583"/>
      <c r="P12" s="371" t="s">
        <v>389</v>
      </c>
      <c r="Q12" s="372"/>
      <c r="R12" s="372"/>
      <c r="S12" s="372"/>
      <c r="T12" s="372"/>
      <c r="U12" s="372"/>
      <c r="V12" s="373"/>
      <c r="W12" s="371" t="s">
        <v>541</v>
      </c>
      <c r="X12" s="372"/>
      <c r="Y12" s="372"/>
      <c r="Z12" s="372"/>
      <c r="AA12" s="372"/>
      <c r="AB12" s="372"/>
      <c r="AC12" s="373"/>
      <c r="AD12" s="371" t="s">
        <v>543</v>
      </c>
      <c r="AE12" s="372"/>
      <c r="AF12" s="372"/>
      <c r="AG12" s="372"/>
      <c r="AH12" s="372"/>
      <c r="AI12" s="372"/>
      <c r="AJ12" s="373"/>
      <c r="AK12" s="371" t="s">
        <v>555</v>
      </c>
      <c r="AL12" s="372"/>
      <c r="AM12" s="372"/>
      <c r="AN12" s="372"/>
      <c r="AO12" s="372"/>
      <c r="AP12" s="372"/>
      <c r="AQ12" s="373"/>
      <c r="AR12" s="371" t="s">
        <v>556</v>
      </c>
      <c r="AS12" s="372"/>
      <c r="AT12" s="372"/>
      <c r="AU12" s="372"/>
      <c r="AV12" s="372"/>
      <c r="AW12" s="372"/>
      <c r="AX12" s="612"/>
    </row>
    <row r="13" spans="1:50" ht="21" customHeight="1" x14ac:dyDescent="0.15">
      <c r="A13" s="189"/>
      <c r="B13" s="190"/>
      <c r="C13" s="190"/>
      <c r="D13" s="190"/>
      <c r="E13" s="190"/>
      <c r="F13" s="191"/>
      <c r="G13" s="596" t="s">
        <v>6</v>
      </c>
      <c r="H13" s="597"/>
      <c r="I13" s="613" t="s">
        <v>7</v>
      </c>
      <c r="J13" s="614"/>
      <c r="K13" s="614"/>
      <c r="L13" s="614"/>
      <c r="M13" s="614"/>
      <c r="N13" s="614"/>
      <c r="O13" s="615"/>
      <c r="P13" s="507">
        <v>216</v>
      </c>
      <c r="Q13" s="508"/>
      <c r="R13" s="508"/>
      <c r="S13" s="508"/>
      <c r="T13" s="508"/>
      <c r="U13" s="508"/>
      <c r="V13" s="509"/>
      <c r="W13" s="507">
        <v>201</v>
      </c>
      <c r="X13" s="508"/>
      <c r="Y13" s="508"/>
      <c r="Z13" s="508"/>
      <c r="AA13" s="508"/>
      <c r="AB13" s="508"/>
      <c r="AC13" s="509"/>
      <c r="AD13" s="507">
        <v>167</v>
      </c>
      <c r="AE13" s="508"/>
      <c r="AF13" s="508"/>
      <c r="AG13" s="508"/>
      <c r="AH13" s="508"/>
      <c r="AI13" s="508"/>
      <c r="AJ13" s="509"/>
      <c r="AK13" s="507">
        <v>143</v>
      </c>
      <c r="AL13" s="508"/>
      <c r="AM13" s="508"/>
      <c r="AN13" s="508"/>
      <c r="AO13" s="508"/>
      <c r="AP13" s="508"/>
      <c r="AQ13" s="509"/>
      <c r="AR13" s="544" t="s">
        <v>720</v>
      </c>
      <c r="AS13" s="545"/>
      <c r="AT13" s="545"/>
      <c r="AU13" s="545"/>
      <c r="AV13" s="545"/>
      <c r="AW13" s="545"/>
      <c r="AX13" s="616"/>
    </row>
    <row r="14" spans="1:50" ht="21" customHeight="1" x14ac:dyDescent="0.15">
      <c r="A14" s="189"/>
      <c r="B14" s="190"/>
      <c r="C14" s="190"/>
      <c r="D14" s="190"/>
      <c r="E14" s="190"/>
      <c r="F14" s="191"/>
      <c r="G14" s="598"/>
      <c r="H14" s="599"/>
      <c r="I14" s="591" t="s">
        <v>8</v>
      </c>
      <c r="J14" s="592"/>
      <c r="K14" s="592"/>
      <c r="L14" s="592"/>
      <c r="M14" s="592"/>
      <c r="N14" s="592"/>
      <c r="O14" s="593"/>
      <c r="P14" s="507" t="s">
        <v>581</v>
      </c>
      <c r="Q14" s="508"/>
      <c r="R14" s="508"/>
      <c r="S14" s="508"/>
      <c r="T14" s="508"/>
      <c r="U14" s="508"/>
      <c r="V14" s="509"/>
      <c r="W14" s="507" t="s">
        <v>582</v>
      </c>
      <c r="X14" s="508"/>
      <c r="Y14" s="508"/>
      <c r="Z14" s="508"/>
      <c r="AA14" s="508"/>
      <c r="AB14" s="508"/>
      <c r="AC14" s="509"/>
      <c r="AD14" s="507" t="s">
        <v>582</v>
      </c>
      <c r="AE14" s="508"/>
      <c r="AF14" s="508"/>
      <c r="AG14" s="508"/>
      <c r="AH14" s="508"/>
      <c r="AI14" s="508"/>
      <c r="AJ14" s="509"/>
      <c r="AK14" s="507" t="s">
        <v>582</v>
      </c>
      <c r="AL14" s="508"/>
      <c r="AM14" s="508"/>
      <c r="AN14" s="508"/>
      <c r="AO14" s="508"/>
      <c r="AP14" s="508"/>
      <c r="AQ14" s="509"/>
      <c r="AR14" s="602"/>
      <c r="AS14" s="602"/>
      <c r="AT14" s="602"/>
      <c r="AU14" s="602"/>
      <c r="AV14" s="602"/>
      <c r="AW14" s="602"/>
      <c r="AX14" s="603"/>
    </row>
    <row r="15" spans="1:50" ht="21" customHeight="1" x14ac:dyDescent="0.15">
      <c r="A15" s="189"/>
      <c r="B15" s="190"/>
      <c r="C15" s="190"/>
      <c r="D15" s="190"/>
      <c r="E15" s="190"/>
      <c r="F15" s="191"/>
      <c r="G15" s="598"/>
      <c r="H15" s="599"/>
      <c r="I15" s="591" t="s">
        <v>48</v>
      </c>
      <c r="J15" s="604"/>
      <c r="K15" s="604"/>
      <c r="L15" s="604"/>
      <c r="M15" s="604"/>
      <c r="N15" s="604"/>
      <c r="O15" s="605"/>
      <c r="P15" s="507" t="s">
        <v>581</v>
      </c>
      <c r="Q15" s="508"/>
      <c r="R15" s="508"/>
      <c r="S15" s="508"/>
      <c r="T15" s="508"/>
      <c r="U15" s="508"/>
      <c r="V15" s="509"/>
      <c r="W15" s="507" t="s">
        <v>582</v>
      </c>
      <c r="X15" s="508"/>
      <c r="Y15" s="508"/>
      <c r="Z15" s="508"/>
      <c r="AA15" s="508"/>
      <c r="AB15" s="508"/>
      <c r="AC15" s="509"/>
      <c r="AD15" s="507" t="s">
        <v>582</v>
      </c>
      <c r="AE15" s="508"/>
      <c r="AF15" s="508"/>
      <c r="AG15" s="508"/>
      <c r="AH15" s="508"/>
      <c r="AI15" s="508"/>
      <c r="AJ15" s="509"/>
      <c r="AK15" s="507" t="s">
        <v>582</v>
      </c>
      <c r="AL15" s="508"/>
      <c r="AM15" s="508"/>
      <c r="AN15" s="508"/>
      <c r="AO15" s="508"/>
      <c r="AP15" s="508"/>
      <c r="AQ15" s="509"/>
      <c r="AR15" s="507" t="s">
        <v>720</v>
      </c>
      <c r="AS15" s="508"/>
      <c r="AT15" s="508"/>
      <c r="AU15" s="508"/>
      <c r="AV15" s="508"/>
      <c r="AW15" s="508"/>
      <c r="AX15" s="617"/>
    </row>
    <row r="16" spans="1:50" ht="21" customHeight="1" x14ac:dyDescent="0.15">
      <c r="A16" s="189"/>
      <c r="B16" s="190"/>
      <c r="C16" s="190"/>
      <c r="D16" s="190"/>
      <c r="E16" s="190"/>
      <c r="F16" s="191"/>
      <c r="G16" s="598"/>
      <c r="H16" s="599"/>
      <c r="I16" s="591" t="s">
        <v>49</v>
      </c>
      <c r="J16" s="604"/>
      <c r="K16" s="604"/>
      <c r="L16" s="604"/>
      <c r="M16" s="604"/>
      <c r="N16" s="604"/>
      <c r="O16" s="605"/>
      <c r="P16" s="507" t="s">
        <v>581</v>
      </c>
      <c r="Q16" s="508"/>
      <c r="R16" s="508"/>
      <c r="S16" s="508"/>
      <c r="T16" s="508"/>
      <c r="U16" s="508"/>
      <c r="V16" s="509"/>
      <c r="W16" s="507" t="s">
        <v>582</v>
      </c>
      <c r="X16" s="508"/>
      <c r="Y16" s="508"/>
      <c r="Z16" s="508"/>
      <c r="AA16" s="508"/>
      <c r="AB16" s="508"/>
      <c r="AC16" s="509"/>
      <c r="AD16" s="507" t="s">
        <v>582</v>
      </c>
      <c r="AE16" s="508"/>
      <c r="AF16" s="508"/>
      <c r="AG16" s="508"/>
      <c r="AH16" s="508"/>
      <c r="AI16" s="508"/>
      <c r="AJ16" s="509"/>
      <c r="AK16" s="507" t="s">
        <v>582</v>
      </c>
      <c r="AL16" s="508"/>
      <c r="AM16" s="508"/>
      <c r="AN16" s="508"/>
      <c r="AO16" s="508"/>
      <c r="AP16" s="508"/>
      <c r="AQ16" s="509"/>
      <c r="AR16" s="609"/>
      <c r="AS16" s="610"/>
      <c r="AT16" s="610"/>
      <c r="AU16" s="610"/>
      <c r="AV16" s="610"/>
      <c r="AW16" s="610"/>
      <c r="AX16" s="611"/>
    </row>
    <row r="17" spans="1:50" ht="24.75" customHeight="1" x14ac:dyDescent="0.15">
      <c r="A17" s="189"/>
      <c r="B17" s="190"/>
      <c r="C17" s="190"/>
      <c r="D17" s="190"/>
      <c r="E17" s="190"/>
      <c r="F17" s="191"/>
      <c r="G17" s="598"/>
      <c r="H17" s="599"/>
      <c r="I17" s="591" t="s">
        <v>47</v>
      </c>
      <c r="J17" s="592"/>
      <c r="K17" s="592"/>
      <c r="L17" s="592"/>
      <c r="M17" s="592"/>
      <c r="N17" s="592"/>
      <c r="O17" s="593"/>
      <c r="P17" s="507" t="s">
        <v>581</v>
      </c>
      <c r="Q17" s="508"/>
      <c r="R17" s="508"/>
      <c r="S17" s="508"/>
      <c r="T17" s="508"/>
      <c r="U17" s="508"/>
      <c r="V17" s="509"/>
      <c r="W17" s="507" t="s">
        <v>582</v>
      </c>
      <c r="X17" s="508"/>
      <c r="Y17" s="508"/>
      <c r="Z17" s="508"/>
      <c r="AA17" s="508"/>
      <c r="AB17" s="508"/>
      <c r="AC17" s="509"/>
      <c r="AD17" s="507" t="s">
        <v>582</v>
      </c>
      <c r="AE17" s="508"/>
      <c r="AF17" s="508"/>
      <c r="AG17" s="508"/>
      <c r="AH17" s="508"/>
      <c r="AI17" s="508"/>
      <c r="AJ17" s="509"/>
      <c r="AK17" s="507" t="s">
        <v>582</v>
      </c>
      <c r="AL17" s="508"/>
      <c r="AM17" s="508"/>
      <c r="AN17" s="508"/>
      <c r="AO17" s="508"/>
      <c r="AP17" s="508"/>
      <c r="AQ17" s="509"/>
      <c r="AR17" s="594"/>
      <c r="AS17" s="594"/>
      <c r="AT17" s="594"/>
      <c r="AU17" s="594"/>
      <c r="AV17" s="594"/>
      <c r="AW17" s="594"/>
      <c r="AX17" s="595"/>
    </row>
    <row r="18" spans="1:50" ht="24.75" customHeight="1" x14ac:dyDescent="0.15">
      <c r="A18" s="189"/>
      <c r="B18" s="190"/>
      <c r="C18" s="190"/>
      <c r="D18" s="190"/>
      <c r="E18" s="190"/>
      <c r="F18" s="191"/>
      <c r="G18" s="600"/>
      <c r="H18" s="601"/>
      <c r="I18" s="584" t="s">
        <v>18</v>
      </c>
      <c r="J18" s="585"/>
      <c r="K18" s="585"/>
      <c r="L18" s="585"/>
      <c r="M18" s="585"/>
      <c r="N18" s="585"/>
      <c r="O18" s="586"/>
      <c r="P18" s="587">
        <f>SUM(P13:V17)</f>
        <v>216</v>
      </c>
      <c r="Q18" s="588"/>
      <c r="R18" s="588"/>
      <c r="S18" s="588"/>
      <c r="T18" s="588"/>
      <c r="U18" s="588"/>
      <c r="V18" s="589"/>
      <c r="W18" s="587">
        <f>SUM(W13:AC17)</f>
        <v>201</v>
      </c>
      <c r="X18" s="588"/>
      <c r="Y18" s="588"/>
      <c r="Z18" s="588"/>
      <c r="AA18" s="588"/>
      <c r="AB18" s="588"/>
      <c r="AC18" s="589"/>
      <c r="AD18" s="587">
        <f>SUM(AD13:AJ17)</f>
        <v>167</v>
      </c>
      <c r="AE18" s="588"/>
      <c r="AF18" s="588"/>
      <c r="AG18" s="588"/>
      <c r="AH18" s="588"/>
      <c r="AI18" s="588"/>
      <c r="AJ18" s="589"/>
      <c r="AK18" s="587">
        <f>SUM(AK13:AQ17)</f>
        <v>143</v>
      </c>
      <c r="AL18" s="588"/>
      <c r="AM18" s="588"/>
      <c r="AN18" s="588"/>
      <c r="AO18" s="588"/>
      <c r="AP18" s="588"/>
      <c r="AQ18" s="589"/>
      <c r="AR18" s="587">
        <f>SUM(AR13:AX17)</f>
        <v>0</v>
      </c>
      <c r="AS18" s="588"/>
      <c r="AT18" s="588"/>
      <c r="AU18" s="588"/>
      <c r="AV18" s="588"/>
      <c r="AW18" s="588"/>
      <c r="AX18" s="590"/>
    </row>
    <row r="19" spans="1:50" ht="24.75" customHeight="1" x14ac:dyDescent="0.15">
      <c r="A19" s="189"/>
      <c r="B19" s="190"/>
      <c r="C19" s="190"/>
      <c r="D19" s="190"/>
      <c r="E19" s="190"/>
      <c r="F19" s="191"/>
      <c r="G19" s="559" t="s">
        <v>9</v>
      </c>
      <c r="H19" s="560"/>
      <c r="I19" s="560"/>
      <c r="J19" s="560"/>
      <c r="K19" s="560"/>
      <c r="L19" s="560"/>
      <c r="M19" s="560"/>
      <c r="N19" s="560"/>
      <c r="O19" s="560"/>
      <c r="P19" s="507">
        <v>131</v>
      </c>
      <c r="Q19" s="508"/>
      <c r="R19" s="508"/>
      <c r="S19" s="508"/>
      <c r="T19" s="508"/>
      <c r="U19" s="508"/>
      <c r="V19" s="509"/>
      <c r="W19" s="507">
        <v>120</v>
      </c>
      <c r="X19" s="508"/>
      <c r="Y19" s="508"/>
      <c r="Z19" s="508"/>
      <c r="AA19" s="508"/>
      <c r="AB19" s="508"/>
      <c r="AC19" s="509"/>
      <c r="AD19" s="507">
        <v>90</v>
      </c>
      <c r="AE19" s="508"/>
      <c r="AF19" s="508"/>
      <c r="AG19" s="508"/>
      <c r="AH19" s="508"/>
      <c r="AI19" s="508"/>
      <c r="AJ19" s="509"/>
      <c r="AK19" s="556"/>
      <c r="AL19" s="556"/>
      <c r="AM19" s="556"/>
      <c r="AN19" s="556"/>
      <c r="AO19" s="556"/>
      <c r="AP19" s="556"/>
      <c r="AQ19" s="556"/>
      <c r="AR19" s="556"/>
      <c r="AS19" s="556"/>
      <c r="AT19" s="556"/>
      <c r="AU19" s="556"/>
      <c r="AV19" s="556"/>
      <c r="AW19" s="556"/>
      <c r="AX19" s="558"/>
    </row>
    <row r="20" spans="1:50" ht="24.75" customHeight="1" x14ac:dyDescent="0.15">
      <c r="A20" s="189"/>
      <c r="B20" s="190"/>
      <c r="C20" s="190"/>
      <c r="D20" s="190"/>
      <c r="E20" s="190"/>
      <c r="F20" s="191"/>
      <c r="G20" s="559" t="s">
        <v>10</v>
      </c>
      <c r="H20" s="560"/>
      <c r="I20" s="560"/>
      <c r="J20" s="560"/>
      <c r="K20" s="560"/>
      <c r="L20" s="560"/>
      <c r="M20" s="560"/>
      <c r="N20" s="560"/>
      <c r="O20" s="560"/>
      <c r="P20" s="555">
        <f>IF(P18=0, "-", SUM(P19)/P18)</f>
        <v>0.60648148148148151</v>
      </c>
      <c r="Q20" s="555"/>
      <c r="R20" s="555"/>
      <c r="S20" s="555"/>
      <c r="T20" s="555"/>
      <c r="U20" s="555"/>
      <c r="V20" s="555"/>
      <c r="W20" s="555">
        <f>IF(W18=0, "-", SUM(W19)/W18)</f>
        <v>0.59701492537313428</v>
      </c>
      <c r="X20" s="555"/>
      <c r="Y20" s="555"/>
      <c r="Z20" s="555"/>
      <c r="AA20" s="555"/>
      <c r="AB20" s="555"/>
      <c r="AC20" s="555"/>
      <c r="AD20" s="555">
        <f>IF(AD18=0, "-", SUM(AD19)/AD18)</f>
        <v>0.53892215568862278</v>
      </c>
      <c r="AE20" s="555"/>
      <c r="AF20" s="555"/>
      <c r="AG20" s="555"/>
      <c r="AH20" s="555"/>
      <c r="AI20" s="555"/>
      <c r="AJ20" s="555"/>
      <c r="AK20" s="556"/>
      <c r="AL20" s="556"/>
      <c r="AM20" s="556"/>
      <c r="AN20" s="556"/>
      <c r="AO20" s="556"/>
      <c r="AP20" s="556"/>
      <c r="AQ20" s="557"/>
      <c r="AR20" s="557"/>
      <c r="AS20" s="557"/>
      <c r="AT20" s="557"/>
      <c r="AU20" s="556"/>
      <c r="AV20" s="556"/>
      <c r="AW20" s="556"/>
      <c r="AX20" s="558"/>
    </row>
    <row r="21" spans="1:50" ht="25.5" customHeight="1" x14ac:dyDescent="0.15">
      <c r="A21" s="579"/>
      <c r="B21" s="580"/>
      <c r="C21" s="580"/>
      <c r="D21" s="580"/>
      <c r="E21" s="580"/>
      <c r="F21" s="581"/>
      <c r="G21" s="553" t="s">
        <v>219</v>
      </c>
      <c r="H21" s="554"/>
      <c r="I21" s="554"/>
      <c r="J21" s="554"/>
      <c r="K21" s="554"/>
      <c r="L21" s="554"/>
      <c r="M21" s="554"/>
      <c r="N21" s="554"/>
      <c r="O21" s="554"/>
      <c r="P21" s="555">
        <f>IF(P19=0, "-", SUM(P19)/SUM(P13,P14))</f>
        <v>0.60648148148148151</v>
      </c>
      <c r="Q21" s="555"/>
      <c r="R21" s="555"/>
      <c r="S21" s="555"/>
      <c r="T21" s="555"/>
      <c r="U21" s="555"/>
      <c r="V21" s="555"/>
      <c r="W21" s="555">
        <f>IF(W19=0, "-", SUM(W19)/SUM(W13,W14))</f>
        <v>0.59701492537313428</v>
      </c>
      <c r="X21" s="555"/>
      <c r="Y21" s="555"/>
      <c r="Z21" s="555"/>
      <c r="AA21" s="555"/>
      <c r="AB21" s="555"/>
      <c r="AC21" s="555"/>
      <c r="AD21" s="555">
        <f>IF(AD19=0, "-", SUM(AD19)/SUM(AD13,AD14))</f>
        <v>0.53892215568862278</v>
      </c>
      <c r="AE21" s="555"/>
      <c r="AF21" s="555"/>
      <c r="AG21" s="555"/>
      <c r="AH21" s="555"/>
      <c r="AI21" s="555"/>
      <c r="AJ21" s="555"/>
      <c r="AK21" s="556"/>
      <c r="AL21" s="556"/>
      <c r="AM21" s="556"/>
      <c r="AN21" s="556"/>
      <c r="AO21" s="556"/>
      <c r="AP21" s="556"/>
      <c r="AQ21" s="557"/>
      <c r="AR21" s="557"/>
      <c r="AS21" s="557"/>
      <c r="AT21" s="557"/>
      <c r="AU21" s="556"/>
      <c r="AV21" s="556"/>
      <c r="AW21" s="556"/>
      <c r="AX21" s="558"/>
    </row>
    <row r="22" spans="1:50" ht="18.75" customHeight="1" x14ac:dyDescent="0.15">
      <c r="A22" s="513" t="s">
        <v>559</v>
      </c>
      <c r="B22" s="514"/>
      <c r="C22" s="514"/>
      <c r="D22" s="514"/>
      <c r="E22" s="514"/>
      <c r="F22" s="515"/>
      <c r="G22" s="519" t="s">
        <v>211</v>
      </c>
      <c r="H22" s="520"/>
      <c r="I22" s="520"/>
      <c r="J22" s="520"/>
      <c r="K22" s="520"/>
      <c r="L22" s="520"/>
      <c r="M22" s="520"/>
      <c r="N22" s="520"/>
      <c r="O22" s="521"/>
      <c r="P22" s="522" t="s">
        <v>557</v>
      </c>
      <c r="Q22" s="520"/>
      <c r="R22" s="520"/>
      <c r="S22" s="520"/>
      <c r="T22" s="520"/>
      <c r="U22" s="520"/>
      <c r="V22" s="521"/>
      <c r="W22" s="522" t="s">
        <v>558</v>
      </c>
      <c r="X22" s="520"/>
      <c r="Y22" s="520"/>
      <c r="Z22" s="520"/>
      <c r="AA22" s="520"/>
      <c r="AB22" s="520"/>
      <c r="AC22" s="521"/>
      <c r="AD22" s="522" t="s">
        <v>210</v>
      </c>
      <c r="AE22" s="520"/>
      <c r="AF22" s="520"/>
      <c r="AG22" s="520"/>
      <c r="AH22" s="520"/>
      <c r="AI22" s="520"/>
      <c r="AJ22" s="520"/>
      <c r="AK22" s="520"/>
      <c r="AL22" s="520"/>
      <c r="AM22" s="520"/>
      <c r="AN22" s="520"/>
      <c r="AO22" s="520"/>
      <c r="AP22" s="520"/>
      <c r="AQ22" s="520"/>
      <c r="AR22" s="520"/>
      <c r="AS22" s="520"/>
      <c r="AT22" s="520"/>
      <c r="AU22" s="520"/>
      <c r="AV22" s="520"/>
      <c r="AW22" s="520"/>
      <c r="AX22" s="540"/>
    </row>
    <row r="23" spans="1:50" ht="25.5" customHeight="1" x14ac:dyDescent="0.15">
      <c r="A23" s="516"/>
      <c r="B23" s="517"/>
      <c r="C23" s="517"/>
      <c r="D23" s="517"/>
      <c r="E23" s="517"/>
      <c r="F23" s="518"/>
      <c r="G23" s="541" t="s">
        <v>583</v>
      </c>
      <c r="H23" s="542"/>
      <c r="I23" s="542"/>
      <c r="J23" s="542"/>
      <c r="K23" s="542"/>
      <c r="L23" s="542"/>
      <c r="M23" s="542"/>
      <c r="N23" s="542"/>
      <c r="O23" s="543"/>
      <c r="P23" s="544">
        <v>82</v>
      </c>
      <c r="Q23" s="545"/>
      <c r="R23" s="545"/>
      <c r="S23" s="545"/>
      <c r="T23" s="545"/>
      <c r="U23" s="545"/>
      <c r="V23" s="546"/>
      <c r="W23" s="544" t="s">
        <v>720</v>
      </c>
      <c r="X23" s="545"/>
      <c r="Y23" s="545"/>
      <c r="Z23" s="545"/>
      <c r="AA23" s="545"/>
      <c r="AB23" s="545"/>
      <c r="AC23" s="546"/>
      <c r="AD23" s="547"/>
      <c r="AE23" s="548"/>
      <c r="AF23" s="548"/>
      <c r="AG23" s="548"/>
      <c r="AH23" s="548"/>
      <c r="AI23" s="548"/>
      <c r="AJ23" s="548"/>
      <c r="AK23" s="548"/>
      <c r="AL23" s="548"/>
      <c r="AM23" s="548"/>
      <c r="AN23" s="548"/>
      <c r="AO23" s="548"/>
      <c r="AP23" s="548"/>
      <c r="AQ23" s="548"/>
      <c r="AR23" s="548"/>
      <c r="AS23" s="548"/>
      <c r="AT23" s="548"/>
      <c r="AU23" s="548"/>
      <c r="AV23" s="548"/>
      <c r="AW23" s="548"/>
      <c r="AX23" s="549"/>
    </row>
    <row r="24" spans="1:50" ht="25.5" customHeight="1" x14ac:dyDescent="0.15">
      <c r="A24" s="516"/>
      <c r="B24" s="517"/>
      <c r="C24" s="517"/>
      <c r="D24" s="517"/>
      <c r="E24" s="517"/>
      <c r="F24" s="518"/>
      <c r="G24" s="510" t="s">
        <v>584</v>
      </c>
      <c r="H24" s="511"/>
      <c r="I24" s="511"/>
      <c r="J24" s="511"/>
      <c r="K24" s="511"/>
      <c r="L24" s="511"/>
      <c r="M24" s="511"/>
      <c r="N24" s="511"/>
      <c r="O24" s="512"/>
      <c r="P24" s="507">
        <v>37</v>
      </c>
      <c r="Q24" s="508"/>
      <c r="R24" s="508"/>
      <c r="S24" s="508"/>
      <c r="T24" s="508"/>
      <c r="U24" s="508"/>
      <c r="V24" s="509"/>
      <c r="W24" s="507" t="s">
        <v>720</v>
      </c>
      <c r="X24" s="508"/>
      <c r="Y24" s="508"/>
      <c r="Z24" s="508"/>
      <c r="AA24" s="508"/>
      <c r="AB24" s="508"/>
      <c r="AC24" s="509"/>
      <c r="AD24" s="550"/>
      <c r="AE24" s="551"/>
      <c r="AF24" s="551"/>
      <c r="AG24" s="551"/>
      <c r="AH24" s="551"/>
      <c r="AI24" s="551"/>
      <c r="AJ24" s="551"/>
      <c r="AK24" s="551"/>
      <c r="AL24" s="551"/>
      <c r="AM24" s="551"/>
      <c r="AN24" s="551"/>
      <c r="AO24" s="551"/>
      <c r="AP24" s="551"/>
      <c r="AQ24" s="551"/>
      <c r="AR24" s="551"/>
      <c r="AS24" s="551"/>
      <c r="AT24" s="551"/>
      <c r="AU24" s="551"/>
      <c r="AV24" s="551"/>
      <c r="AW24" s="551"/>
      <c r="AX24" s="552"/>
    </row>
    <row r="25" spans="1:50" ht="25.5" customHeight="1" x14ac:dyDescent="0.15">
      <c r="A25" s="516"/>
      <c r="B25" s="517"/>
      <c r="C25" s="517"/>
      <c r="D25" s="517"/>
      <c r="E25" s="517"/>
      <c r="F25" s="518"/>
      <c r="G25" s="510" t="s">
        <v>585</v>
      </c>
      <c r="H25" s="511"/>
      <c r="I25" s="511"/>
      <c r="J25" s="511"/>
      <c r="K25" s="511"/>
      <c r="L25" s="511"/>
      <c r="M25" s="511"/>
      <c r="N25" s="511"/>
      <c r="O25" s="512"/>
      <c r="P25" s="507">
        <v>10</v>
      </c>
      <c r="Q25" s="508"/>
      <c r="R25" s="508"/>
      <c r="S25" s="508"/>
      <c r="T25" s="508"/>
      <c r="U25" s="508"/>
      <c r="V25" s="509"/>
      <c r="W25" s="507" t="s">
        <v>720</v>
      </c>
      <c r="X25" s="508"/>
      <c r="Y25" s="508"/>
      <c r="Z25" s="508"/>
      <c r="AA25" s="508"/>
      <c r="AB25" s="508"/>
      <c r="AC25" s="509"/>
      <c r="AD25" s="550"/>
      <c r="AE25" s="551"/>
      <c r="AF25" s="551"/>
      <c r="AG25" s="551"/>
      <c r="AH25" s="551"/>
      <c r="AI25" s="551"/>
      <c r="AJ25" s="551"/>
      <c r="AK25" s="551"/>
      <c r="AL25" s="551"/>
      <c r="AM25" s="551"/>
      <c r="AN25" s="551"/>
      <c r="AO25" s="551"/>
      <c r="AP25" s="551"/>
      <c r="AQ25" s="551"/>
      <c r="AR25" s="551"/>
      <c r="AS25" s="551"/>
      <c r="AT25" s="551"/>
      <c r="AU25" s="551"/>
      <c r="AV25" s="551"/>
      <c r="AW25" s="551"/>
      <c r="AX25" s="552"/>
    </row>
    <row r="26" spans="1:50" ht="25.5" customHeight="1" x14ac:dyDescent="0.15">
      <c r="A26" s="516"/>
      <c r="B26" s="517"/>
      <c r="C26" s="517"/>
      <c r="D26" s="517"/>
      <c r="E26" s="517"/>
      <c r="F26" s="518"/>
      <c r="G26" s="510" t="s">
        <v>587</v>
      </c>
      <c r="H26" s="511"/>
      <c r="I26" s="511"/>
      <c r="J26" s="511"/>
      <c r="K26" s="511"/>
      <c r="L26" s="511"/>
      <c r="M26" s="511"/>
      <c r="N26" s="511"/>
      <c r="O26" s="512"/>
      <c r="P26" s="507">
        <v>8</v>
      </c>
      <c r="Q26" s="508"/>
      <c r="R26" s="508"/>
      <c r="S26" s="508"/>
      <c r="T26" s="508"/>
      <c r="U26" s="508"/>
      <c r="V26" s="509"/>
      <c r="W26" s="507" t="s">
        <v>720</v>
      </c>
      <c r="X26" s="508"/>
      <c r="Y26" s="508"/>
      <c r="Z26" s="508"/>
      <c r="AA26" s="508"/>
      <c r="AB26" s="508"/>
      <c r="AC26" s="509"/>
      <c r="AD26" s="550"/>
      <c r="AE26" s="551"/>
      <c r="AF26" s="551"/>
      <c r="AG26" s="551"/>
      <c r="AH26" s="551"/>
      <c r="AI26" s="551"/>
      <c r="AJ26" s="551"/>
      <c r="AK26" s="551"/>
      <c r="AL26" s="551"/>
      <c r="AM26" s="551"/>
      <c r="AN26" s="551"/>
      <c r="AO26" s="551"/>
      <c r="AP26" s="551"/>
      <c r="AQ26" s="551"/>
      <c r="AR26" s="551"/>
      <c r="AS26" s="551"/>
      <c r="AT26" s="551"/>
      <c r="AU26" s="551"/>
      <c r="AV26" s="551"/>
      <c r="AW26" s="551"/>
      <c r="AX26" s="552"/>
    </row>
    <row r="27" spans="1:50" ht="25.5" customHeight="1" x14ac:dyDescent="0.15">
      <c r="A27" s="516"/>
      <c r="B27" s="517"/>
      <c r="C27" s="517"/>
      <c r="D27" s="517"/>
      <c r="E27" s="517"/>
      <c r="F27" s="518"/>
      <c r="G27" s="510" t="s">
        <v>588</v>
      </c>
      <c r="H27" s="511"/>
      <c r="I27" s="511"/>
      <c r="J27" s="511"/>
      <c r="K27" s="511"/>
      <c r="L27" s="511"/>
      <c r="M27" s="511"/>
      <c r="N27" s="511"/>
      <c r="O27" s="512"/>
      <c r="P27" s="507">
        <v>5</v>
      </c>
      <c r="Q27" s="508"/>
      <c r="R27" s="508"/>
      <c r="S27" s="508"/>
      <c r="T27" s="508"/>
      <c r="U27" s="508"/>
      <c r="V27" s="509"/>
      <c r="W27" s="507" t="s">
        <v>720</v>
      </c>
      <c r="X27" s="508"/>
      <c r="Y27" s="508"/>
      <c r="Z27" s="508"/>
      <c r="AA27" s="508"/>
      <c r="AB27" s="508"/>
      <c r="AC27" s="509"/>
      <c r="AD27" s="550"/>
      <c r="AE27" s="551"/>
      <c r="AF27" s="551"/>
      <c r="AG27" s="551"/>
      <c r="AH27" s="551"/>
      <c r="AI27" s="551"/>
      <c r="AJ27" s="551"/>
      <c r="AK27" s="551"/>
      <c r="AL27" s="551"/>
      <c r="AM27" s="551"/>
      <c r="AN27" s="551"/>
      <c r="AO27" s="551"/>
      <c r="AP27" s="551"/>
      <c r="AQ27" s="551"/>
      <c r="AR27" s="551"/>
      <c r="AS27" s="551"/>
      <c r="AT27" s="551"/>
      <c r="AU27" s="551"/>
      <c r="AV27" s="551"/>
      <c r="AW27" s="551"/>
      <c r="AX27" s="552"/>
    </row>
    <row r="28" spans="1:50" ht="25.5" customHeight="1" x14ac:dyDescent="0.15">
      <c r="A28" s="516"/>
      <c r="B28" s="517"/>
      <c r="C28" s="517"/>
      <c r="D28" s="517"/>
      <c r="E28" s="517"/>
      <c r="F28" s="518"/>
      <c r="G28" s="561" t="s">
        <v>586</v>
      </c>
      <c r="H28" s="562"/>
      <c r="I28" s="562"/>
      <c r="J28" s="562"/>
      <c r="K28" s="562"/>
      <c r="L28" s="562"/>
      <c r="M28" s="562"/>
      <c r="N28" s="562"/>
      <c r="O28" s="563"/>
      <c r="P28" s="564">
        <v>1</v>
      </c>
      <c r="Q28" s="565"/>
      <c r="R28" s="565"/>
      <c r="S28" s="565"/>
      <c r="T28" s="565"/>
      <c r="U28" s="565"/>
      <c r="V28" s="566"/>
      <c r="W28" s="564" t="s">
        <v>720</v>
      </c>
      <c r="X28" s="565"/>
      <c r="Y28" s="565"/>
      <c r="Z28" s="565"/>
      <c r="AA28" s="565"/>
      <c r="AB28" s="565"/>
      <c r="AC28" s="566"/>
      <c r="AD28" s="550"/>
      <c r="AE28" s="551"/>
      <c r="AF28" s="551"/>
      <c r="AG28" s="551"/>
      <c r="AH28" s="551"/>
      <c r="AI28" s="551"/>
      <c r="AJ28" s="551"/>
      <c r="AK28" s="551"/>
      <c r="AL28" s="551"/>
      <c r="AM28" s="551"/>
      <c r="AN28" s="551"/>
      <c r="AO28" s="551"/>
      <c r="AP28" s="551"/>
      <c r="AQ28" s="551"/>
      <c r="AR28" s="551"/>
      <c r="AS28" s="551"/>
      <c r="AT28" s="551"/>
      <c r="AU28" s="551"/>
      <c r="AV28" s="551"/>
      <c r="AW28" s="551"/>
      <c r="AX28" s="552"/>
    </row>
    <row r="29" spans="1:50" ht="25.5" customHeight="1" thickBot="1" x14ac:dyDescent="0.2">
      <c r="A29" s="516"/>
      <c r="B29" s="517"/>
      <c r="C29" s="517"/>
      <c r="D29" s="517"/>
      <c r="E29" s="517"/>
      <c r="F29" s="518"/>
      <c r="G29" s="169" t="s">
        <v>18</v>
      </c>
      <c r="H29" s="529"/>
      <c r="I29" s="529"/>
      <c r="J29" s="529"/>
      <c r="K29" s="529"/>
      <c r="L29" s="529"/>
      <c r="M29" s="529"/>
      <c r="N29" s="529"/>
      <c r="O29" s="530"/>
      <c r="P29" s="531">
        <f>AK13</f>
        <v>143</v>
      </c>
      <c r="Q29" s="532"/>
      <c r="R29" s="532"/>
      <c r="S29" s="532"/>
      <c r="T29" s="532"/>
      <c r="U29" s="532"/>
      <c r="V29" s="533"/>
      <c r="W29" s="534" t="str">
        <f>AR13</f>
        <v>-</v>
      </c>
      <c r="X29" s="535"/>
      <c r="Y29" s="535"/>
      <c r="Z29" s="535"/>
      <c r="AA29" s="535"/>
      <c r="AB29" s="535"/>
      <c r="AC29" s="536"/>
      <c r="AD29" s="551"/>
      <c r="AE29" s="551"/>
      <c r="AF29" s="551"/>
      <c r="AG29" s="551"/>
      <c r="AH29" s="551"/>
      <c r="AI29" s="551"/>
      <c r="AJ29" s="551"/>
      <c r="AK29" s="551"/>
      <c r="AL29" s="551"/>
      <c r="AM29" s="551"/>
      <c r="AN29" s="551"/>
      <c r="AO29" s="551"/>
      <c r="AP29" s="551"/>
      <c r="AQ29" s="551"/>
      <c r="AR29" s="551"/>
      <c r="AS29" s="551"/>
      <c r="AT29" s="551"/>
      <c r="AU29" s="551"/>
      <c r="AV29" s="551"/>
      <c r="AW29" s="551"/>
      <c r="AX29" s="552"/>
    </row>
    <row r="30" spans="1:50" ht="47.25" customHeight="1" x14ac:dyDescent="0.15">
      <c r="A30" s="537" t="s">
        <v>548</v>
      </c>
      <c r="B30" s="538"/>
      <c r="C30" s="538"/>
      <c r="D30" s="538"/>
      <c r="E30" s="538"/>
      <c r="F30" s="539"/>
      <c r="G30" s="526" t="s">
        <v>597</v>
      </c>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c r="AU30" s="527"/>
      <c r="AV30" s="527"/>
      <c r="AW30" s="527"/>
      <c r="AX30" s="528"/>
    </row>
    <row r="31" spans="1:50" ht="31.5" customHeight="1" x14ac:dyDescent="0.15">
      <c r="A31" s="451" t="s">
        <v>549</v>
      </c>
      <c r="B31" s="452"/>
      <c r="C31" s="452"/>
      <c r="D31" s="452"/>
      <c r="E31" s="452"/>
      <c r="F31" s="453"/>
      <c r="G31" s="497" t="s">
        <v>545</v>
      </c>
      <c r="H31" s="498"/>
      <c r="I31" s="498"/>
      <c r="J31" s="498"/>
      <c r="K31" s="498"/>
      <c r="L31" s="498"/>
      <c r="M31" s="498"/>
      <c r="N31" s="498"/>
      <c r="O31" s="498"/>
      <c r="P31" s="499" t="s">
        <v>544</v>
      </c>
      <c r="Q31" s="498"/>
      <c r="R31" s="498"/>
      <c r="S31" s="498"/>
      <c r="T31" s="498"/>
      <c r="U31" s="498"/>
      <c r="V31" s="498"/>
      <c r="W31" s="498"/>
      <c r="X31" s="500"/>
      <c r="Y31" s="501"/>
      <c r="Z31" s="502"/>
      <c r="AA31" s="503"/>
      <c r="AB31" s="394" t="s">
        <v>11</v>
      </c>
      <c r="AC31" s="394"/>
      <c r="AD31" s="394"/>
      <c r="AE31" s="422" t="s">
        <v>389</v>
      </c>
      <c r="AF31" s="505"/>
      <c r="AG31" s="505"/>
      <c r="AH31" s="506"/>
      <c r="AI31" s="422" t="s">
        <v>541</v>
      </c>
      <c r="AJ31" s="505"/>
      <c r="AK31" s="505"/>
      <c r="AL31" s="506"/>
      <c r="AM31" s="422" t="s">
        <v>357</v>
      </c>
      <c r="AN31" s="505"/>
      <c r="AO31" s="505"/>
      <c r="AP31" s="506"/>
      <c r="AQ31" s="391" t="s">
        <v>388</v>
      </c>
      <c r="AR31" s="392"/>
      <c r="AS31" s="392"/>
      <c r="AT31" s="393"/>
      <c r="AU31" s="391" t="s">
        <v>560</v>
      </c>
      <c r="AV31" s="392"/>
      <c r="AW31" s="392"/>
      <c r="AX31" s="437"/>
    </row>
    <row r="32" spans="1:50" ht="23.25" customHeight="1" x14ac:dyDescent="0.15">
      <c r="A32" s="451"/>
      <c r="B32" s="452"/>
      <c r="C32" s="452"/>
      <c r="D32" s="452"/>
      <c r="E32" s="452"/>
      <c r="F32" s="453"/>
      <c r="G32" s="438" t="s">
        <v>598</v>
      </c>
      <c r="H32" s="439"/>
      <c r="I32" s="439"/>
      <c r="J32" s="439"/>
      <c r="K32" s="439"/>
      <c r="L32" s="439"/>
      <c r="M32" s="439"/>
      <c r="N32" s="439"/>
      <c r="O32" s="439"/>
      <c r="P32" s="257" t="s">
        <v>670</v>
      </c>
      <c r="Q32" s="442"/>
      <c r="R32" s="442"/>
      <c r="S32" s="442"/>
      <c r="T32" s="442"/>
      <c r="U32" s="442"/>
      <c r="V32" s="442"/>
      <c r="W32" s="442"/>
      <c r="X32" s="443"/>
      <c r="Y32" s="447" t="s">
        <v>52</v>
      </c>
      <c r="Z32" s="448"/>
      <c r="AA32" s="449"/>
      <c r="AB32" s="390" t="s">
        <v>600</v>
      </c>
      <c r="AC32" s="450"/>
      <c r="AD32" s="450"/>
      <c r="AE32" s="435">
        <v>1</v>
      </c>
      <c r="AF32" s="435"/>
      <c r="AG32" s="435"/>
      <c r="AH32" s="435"/>
      <c r="AI32" s="435">
        <v>1</v>
      </c>
      <c r="AJ32" s="435"/>
      <c r="AK32" s="435"/>
      <c r="AL32" s="435"/>
      <c r="AM32" s="435">
        <v>1</v>
      </c>
      <c r="AN32" s="435"/>
      <c r="AO32" s="435"/>
      <c r="AP32" s="435"/>
      <c r="AQ32" s="436">
        <v>1</v>
      </c>
      <c r="AR32" s="435"/>
      <c r="AS32" s="435"/>
      <c r="AT32" s="435"/>
      <c r="AU32" s="355" t="s">
        <v>720</v>
      </c>
      <c r="AV32" s="464"/>
      <c r="AW32" s="464"/>
      <c r="AX32" s="465"/>
    </row>
    <row r="33" spans="1:51" ht="23.25" customHeight="1" x14ac:dyDescent="0.15">
      <c r="A33" s="363"/>
      <c r="B33" s="364"/>
      <c r="C33" s="364"/>
      <c r="D33" s="364"/>
      <c r="E33" s="364"/>
      <c r="F33" s="292"/>
      <c r="G33" s="440"/>
      <c r="H33" s="441"/>
      <c r="I33" s="441"/>
      <c r="J33" s="441"/>
      <c r="K33" s="441"/>
      <c r="L33" s="441"/>
      <c r="M33" s="441"/>
      <c r="N33" s="441"/>
      <c r="O33" s="441"/>
      <c r="P33" s="444"/>
      <c r="Q33" s="445"/>
      <c r="R33" s="445"/>
      <c r="S33" s="445"/>
      <c r="T33" s="445"/>
      <c r="U33" s="445"/>
      <c r="V33" s="445"/>
      <c r="W33" s="445"/>
      <c r="X33" s="446"/>
      <c r="Y33" s="466" t="s">
        <v>53</v>
      </c>
      <c r="Z33" s="467"/>
      <c r="AA33" s="468"/>
      <c r="AB33" s="390" t="s">
        <v>600</v>
      </c>
      <c r="AC33" s="450"/>
      <c r="AD33" s="450"/>
      <c r="AE33" s="435">
        <v>1</v>
      </c>
      <c r="AF33" s="435"/>
      <c r="AG33" s="435"/>
      <c r="AH33" s="435"/>
      <c r="AI33" s="435">
        <v>1</v>
      </c>
      <c r="AJ33" s="435"/>
      <c r="AK33" s="435"/>
      <c r="AL33" s="435"/>
      <c r="AM33" s="435">
        <v>1</v>
      </c>
      <c r="AN33" s="435"/>
      <c r="AO33" s="435"/>
      <c r="AP33" s="435"/>
      <c r="AQ33" s="435">
        <v>1</v>
      </c>
      <c r="AR33" s="435"/>
      <c r="AS33" s="435"/>
      <c r="AT33" s="435"/>
      <c r="AU33" s="355" t="s">
        <v>720</v>
      </c>
      <c r="AV33" s="464"/>
      <c r="AW33" s="464"/>
      <c r="AX33" s="465"/>
    </row>
    <row r="34" spans="1:51" ht="23.25" customHeight="1" x14ac:dyDescent="0.15">
      <c r="A34" s="488" t="s">
        <v>550</v>
      </c>
      <c r="B34" s="489"/>
      <c r="C34" s="489"/>
      <c r="D34" s="489"/>
      <c r="E34" s="489"/>
      <c r="F34" s="490"/>
      <c r="G34" s="372" t="s">
        <v>551</v>
      </c>
      <c r="H34" s="372"/>
      <c r="I34" s="372"/>
      <c r="J34" s="372"/>
      <c r="K34" s="372"/>
      <c r="L34" s="372"/>
      <c r="M34" s="372"/>
      <c r="N34" s="372"/>
      <c r="O34" s="372"/>
      <c r="P34" s="372"/>
      <c r="Q34" s="372"/>
      <c r="R34" s="372"/>
      <c r="S34" s="372"/>
      <c r="T34" s="372"/>
      <c r="U34" s="372"/>
      <c r="V34" s="372"/>
      <c r="W34" s="372"/>
      <c r="X34" s="373"/>
      <c r="Y34" s="428"/>
      <c r="Z34" s="429"/>
      <c r="AA34" s="430"/>
      <c r="AB34" s="371" t="s">
        <v>11</v>
      </c>
      <c r="AC34" s="372"/>
      <c r="AD34" s="373"/>
      <c r="AE34" s="371" t="s">
        <v>389</v>
      </c>
      <c r="AF34" s="372"/>
      <c r="AG34" s="372"/>
      <c r="AH34" s="373"/>
      <c r="AI34" s="371" t="s">
        <v>541</v>
      </c>
      <c r="AJ34" s="372"/>
      <c r="AK34" s="372"/>
      <c r="AL34" s="373"/>
      <c r="AM34" s="371" t="s">
        <v>357</v>
      </c>
      <c r="AN34" s="372"/>
      <c r="AO34" s="372"/>
      <c r="AP34" s="373"/>
      <c r="AQ34" s="425" t="s">
        <v>561</v>
      </c>
      <c r="AR34" s="426"/>
      <c r="AS34" s="426"/>
      <c r="AT34" s="426"/>
      <c r="AU34" s="426"/>
      <c r="AV34" s="426"/>
      <c r="AW34" s="426"/>
      <c r="AX34" s="427"/>
    </row>
    <row r="35" spans="1:51" ht="22.9" customHeight="1" x14ac:dyDescent="0.15">
      <c r="A35" s="491"/>
      <c r="B35" s="492"/>
      <c r="C35" s="492"/>
      <c r="D35" s="492"/>
      <c r="E35" s="492"/>
      <c r="F35" s="493"/>
      <c r="G35" s="472" t="s">
        <v>639</v>
      </c>
      <c r="H35" s="473"/>
      <c r="I35" s="473"/>
      <c r="J35" s="473"/>
      <c r="K35" s="473"/>
      <c r="L35" s="473"/>
      <c r="M35" s="473"/>
      <c r="N35" s="473"/>
      <c r="O35" s="473"/>
      <c r="P35" s="473"/>
      <c r="Q35" s="473"/>
      <c r="R35" s="473"/>
      <c r="S35" s="473"/>
      <c r="T35" s="473"/>
      <c r="U35" s="473"/>
      <c r="V35" s="473"/>
      <c r="W35" s="473"/>
      <c r="X35" s="473"/>
      <c r="Y35" s="476" t="s">
        <v>550</v>
      </c>
      <c r="Z35" s="477"/>
      <c r="AA35" s="478"/>
      <c r="AB35" s="479" t="s">
        <v>601</v>
      </c>
      <c r="AC35" s="480"/>
      <c r="AD35" s="481"/>
      <c r="AE35" s="436">
        <v>6</v>
      </c>
      <c r="AF35" s="436"/>
      <c r="AG35" s="436"/>
      <c r="AH35" s="436"/>
      <c r="AI35" s="436">
        <v>6.2</v>
      </c>
      <c r="AJ35" s="436"/>
      <c r="AK35" s="436"/>
      <c r="AL35" s="436"/>
      <c r="AM35" s="436">
        <v>6.2</v>
      </c>
      <c r="AN35" s="436"/>
      <c r="AO35" s="436"/>
      <c r="AP35" s="436"/>
      <c r="AQ35" s="355">
        <v>5.6</v>
      </c>
      <c r="AR35" s="356"/>
      <c r="AS35" s="356"/>
      <c r="AT35" s="356"/>
      <c r="AU35" s="356"/>
      <c r="AV35" s="356"/>
      <c r="AW35" s="356"/>
      <c r="AX35" s="360"/>
    </row>
    <row r="36" spans="1:51" ht="24" customHeight="1" thickBot="1" x14ac:dyDescent="0.2">
      <c r="A36" s="494"/>
      <c r="B36" s="495"/>
      <c r="C36" s="495"/>
      <c r="D36" s="495"/>
      <c r="E36" s="495"/>
      <c r="F36" s="496"/>
      <c r="G36" s="474"/>
      <c r="H36" s="475"/>
      <c r="I36" s="475"/>
      <c r="J36" s="475"/>
      <c r="K36" s="475"/>
      <c r="L36" s="475"/>
      <c r="M36" s="475"/>
      <c r="N36" s="475"/>
      <c r="O36" s="475"/>
      <c r="P36" s="475"/>
      <c r="Q36" s="475"/>
      <c r="R36" s="475"/>
      <c r="S36" s="475"/>
      <c r="T36" s="475"/>
      <c r="U36" s="475"/>
      <c r="V36" s="475"/>
      <c r="W36" s="475"/>
      <c r="X36" s="475"/>
      <c r="Y36" s="387" t="s">
        <v>552</v>
      </c>
      <c r="Z36" s="469"/>
      <c r="AA36" s="470"/>
      <c r="AB36" s="431" t="s">
        <v>599</v>
      </c>
      <c r="AC36" s="432"/>
      <c r="AD36" s="433"/>
      <c r="AE36" s="434" t="s">
        <v>602</v>
      </c>
      <c r="AF36" s="434"/>
      <c r="AG36" s="434"/>
      <c r="AH36" s="434"/>
      <c r="AI36" s="434" t="s">
        <v>603</v>
      </c>
      <c r="AJ36" s="434"/>
      <c r="AK36" s="434"/>
      <c r="AL36" s="434"/>
      <c r="AM36" s="434" t="s">
        <v>603</v>
      </c>
      <c r="AN36" s="434"/>
      <c r="AO36" s="434"/>
      <c r="AP36" s="434"/>
      <c r="AQ36" s="434" t="s">
        <v>641</v>
      </c>
      <c r="AR36" s="434"/>
      <c r="AS36" s="434"/>
      <c r="AT36" s="434"/>
      <c r="AU36" s="434"/>
      <c r="AV36" s="434"/>
      <c r="AW36" s="434"/>
      <c r="AX36" s="471"/>
    </row>
    <row r="37" spans="1:51" ht="47.25" customHeight="1" x14ac:dyDescent="0.15">
      <c r="A37" s="537" t="s">
        <v>548</v>
      </c>
      <c r="B37" s="538"/>
      <c r="C37" s="538"/>
      <c r="D37" s="538"/>
      <c r="E37" s="538"/>
      <c r="F37" s="539"/>
      <c r="G37" s="526" t="s">
        <v>604</v>
      </c>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527"/>
      <c r="AN37" s="527"/>
      <c r="AO37" s="527"/>
      <c r="AP37" s="527"/>
      <c r="AQ37" s="527"/>
      <c r="AR37" s="527"/>
      <c r="AS37" s="527"/>
      <c r="AT37" s="527"/>
      <c r="AU37" s="527"/>
      <c r="AV37" s="527"/>
      <c r="AW37" s="527"/>
      <c r="AX37" s="528"/>
      <c r="AY37">
        <f>COUNTA($G$37)</f>
        <v>1</v>
      </c>
    </row>
    <row r="38" spans="1:51" ht="31.5" customHeight="1" x14ac:dyDescent="0.15">
      <c r="A38" s="451" t="s">
        <v>549</v>
      </c>
      <c r="B38" s="452"/>
      <c r="C38" s="452"/>
      <c r="D38" s="452"/>
      <c r="E38" s="452"/>
      <c r="F38" s="453"/>
      <c r="G38" s="497" t="s">
        <v>545</v>
      </c>
      <c r="H38" s="498"/>
      <c r="I38" s="498"/>
      <c r="J38" s="498"/>
      <c r="K38" s="498"/>
      <c r="L38" s="498"/>
      <c r="M38" s="498"/>
      <c r="N38" s="498"/>
      <c r="O38" s="498"/>
      <c r="P38" s="499" t="s">
        <v>544</v>
      </c>
      <c r="Q38" s="498"/>
      <c r="R38" s="498"/>
      <c r="S38" s="498"/>
      <c r="T38" s="498"/>
      <c r="U38" s="498"/>
      <c r="V38" s="498"/>
      <c r="W38" s="498"/>
      <c r="X38" s="500"/>
      <c r="Y38" s="501"/>
      <c r="Z38" s="502"/>
      <c r="AA38" s="503"/>
      <c r="AB38" s="394" t="s">
        <v>11</v>
      </c>
      <c r="AC38" s="394"/>
      <c r="AD38" s="394"/>
      <c r="AE38" s="422" t="s">
        <v>389</v>
      </c>
      <c r="AF38" s="505"/>
      <c r="AG38" s="505"/>
      <c r="AH38" s="506"/>
      <c r="AI38" s="422" t="s">
        <v>541</v>
      </c>
      <c r="AJ38" s="505"/>
      <c r="AK38" s="505"/>
      <c r="AL38" s="506"/>
      <c r="AM38" s="422" t="s">
        <v>357</v>
      </c>
      <c r="AN38" s="505"/>
      <c r="AO38" s="505"/>
      <c r="AP38" s="506"/>
      <c r="AQ38" s="391" t="s">
        <v>388</v>
      </c>
      <c r="AR38" s="392"/>
      <c r="AS38" s="392"/>
      <c r="AT38" s="393"/>
      <c r="AU38" s="391" t="s">
        <v>560</v>
      </c>
      <c r="AV38" s="392"/>
      <c r="AW38" s="392"/>
      <c r="AX38" s="437"/>
      <c r="AY38">
        <f>COUNTA($G$39)</f>
        <v>1</v>
      </c>
    </row>
    <row r="39" spans="1:51" ht="22.9" customHeight="1" x14ac:dyDescent="0.15">
      <c r="A39" s="451"/>
      <c r="B39" s="452"/>
      <c r="C39" s="452"/>
      <c r="D39" s="452"/>
      <c r="E39" s="452"/>
      <c r="F39" s="453"/>
      <c r="G39" s="438" t="s">
        <v>605</v>
      </c>
      <c r="H39" s="439"/>
      <c r="I39" s="439"/>
      <c r="J39" s="439"/>
      <c r="K39" s="439"/>
      <c r="L39" s="439"/>
      <c r="M39" s="439"/>
      <c r="N39" s="439"/>
      <c r="O39" s="439"/>
      <c r="P39" s="257" t="s">
        <v>671</v>
      </c>
      <c r="Q39" s="442"/>
      <c r="R39" s="442"/>
      <c r="S39" s="442"/>
      <c r="T39" s="442"/>
      <c r="U39" s="442"/>
      <c r="V39" s="442"/>
      <c r="W39" s="442"/>
      <c r="X39" s="443"/>
      <c r="Y39" s="447" t="s">
        <v>52</v>
      </c>
      <c r="Z39" s="448"/>
      <c r="AA39" s="449"/>
      <c r="AB39" s="390" t="s">
        <v>600</v>
      </c>
      <c r="AC39" s="450"/>
      <c r="AD39" s="450"/>
      <c r="AE39" s="435">
        <v>2</v>
      </c>
      <c r="AF39" s="435"/>
      <c r="AG39" s="435"/>
      <c r="AH39" s="435"/>
      <c r="AI39" s="435">
        <v>2</v>
      </c>
      <c r="AJ39" s="435"/>
      <c r="AK39" s="435"/>
      <c r="AL39" s="435"/>
      <c r="AM39" s="435">
        <v>2</v>
      </c>
      <c r="AN39" s="435"/>
      <c r="AO39" s="435"/>
      <c r="AP39" s="435"/>
      <c r="AQ39" s="436">
        <v>2</v>
      </c>
      <c r="AR39" s="435"/>
      <c r="AS39" s="435"/>
      <c r="AT39" s="435"/>
      <c r="AU39" s="355" t="s">
        <v>720</v>
      </c>
      <c r="AV39" s="464"/>
      <c r="AW39" s="464"/>
      <c r="AX39" s="465"/>
      <c r="AY39">
        <f>$AY$38</f>
        <v>1</v>
      </c>
    </row>
    <row r="40" spans="1:51" ht="22.9" customHeight="1" x14ac:dyDescent="0.15">
      <c r="A40" s="363"/>
      <c r="B40" s="364"/>
      <c r="C40" s="364"/>
      <c r="D40" s="364"/>
      <c r="E40" s="364"/>
      <c r="F40" s="292"/>
      <c r="G40" s="440"/>
      <c r="H40" s="441"/>
      <c r="I40" s="441"/>
      <c r="J40" s="441"/>
      <c r="K40" s="441"/>
      <c r="L40" s="441"/>
      <c r="M40" s="441"/>
      <c r="N40" s="441"/>
      <c r="O40" s="441"/>
      <c r="P40" s="444"/>
      <c r="Q40" s="445"/>
      <c r="R40" s="445"/>
      <c r="S40" s="445"/>
      <c r="T40" s="445"/>
      <c r="U40" s="445"/>
      <c r="V40" s="445"/>
      <c r="W40" s="445"/>
      <c r="X40" s="446"/>
      <c r="Y40" s="466" t="s">
        <v>53</v>
      </c>
      <c r="Z40" s="467"/>
      <c r="AA40" s="468"/>
      <c r="AB40" s="390" t="s">
        <v>600</v>
      </c>
      <c r="AC40" s="450"/>
      <c r="AD40" s="450"/>
      <c r="AE40" s="435">
        <v>2</v>
      </c>
      <c r="AF40" s="435"/>
      <c r="AG40" s="435"/>
      <c r="AH40" s="435"/>
      <c r="AI40" s="435">
        <v>2</v>
      </c>
      <c r="AJ40" s="435"/>
      <c r="AK40" s="435"/>
      <c r="AL40" s="435"/>
      <c r="AM40" s="435">
        <v>2</v>
      </c>
      <c r="AN40" s="435"/>
      <c r="AO40" s="435"/>
      <c r="AP40" s="435"/>
      <c r="AQ40" s="435">
        <v>2</v>
      </c>
      <c r="AR40" s="435"/>
      <c r="AS40" s="435"/>
      <c r="AT40" s="435"/>
      <c r="AU40" s="355" t="s">
        <v>720</v>
      </c>
      <c r="AV40" s="464"/>
      <c r="AW40" s="464"/>
      <c r="AX40" s="465"/>
      <c r="AY40">
        <f>$AY$38</f>
        <v>1</v>
      </c>
    </row>
    <row r="41" spans="1:51" ht="22.9" customHeight="1" x14ac:dyDescent="0.15">
      <c r="A41" s="488" t="s">
        <v>550</v>
      </c>
      <c r="B41" s="489"/>
      <c r="C41" s="489"/>
      <c r="D41" s="489"/>
      <c r="E41" s="489"/>
      <c r="F41" s="490"/>
      <c r="G41" s="372" t="s">
        <v>551</v>
      </c>
      <c r="H41" s="372"/>
      <c r="I41" s="372"/>
      <c r="J41" s="372"/>
      <c r="K41" s="372"/>
      <c r="L41" s="372"/>
      <c r="M41" s="372"/>
      <c r="N41" s="372"/>
      <c r="O41" s="372"/>
      <c r="P41" s="372"/>
      <c r="Q41" s="372"/>
      <c r="R41" s="372"/>
      <c r="S41" s="372"/>
      <c r="T41" s="372"/>
      <c r="U41" s="372"/>
      <c r="V41" s="372"/>
      <c r="W41" s="372"/>
      <c r="X41" s="373"/>
      <c r="Y41" s="428"/>
      <c r="Z41" s="429"/>
      <c r="AA41" s="430"/>
      <c r="AB41" s="371" t="s">
        <v>11</v>
      </c>
      <c r="AC41" s="372"/>
      <c r="AD41" s="373"/>
      <c r="AE41" s="118" t="s">
        <v>389</v>
      </c>
      <c r="AF41" s="118"/>
      <c r="AG41" s="118"/>
      <c r="AH41" s="118"/>
      <c r="AI41" s="118" t="s">
        <v>541</v>
      </c>
      <c r="AJ41" s="118"/>
      <c r="AK41" s="118"/>
      <c r="AL41" s="118"/>
      <c r="AM41" s="118" t="s">
        <v>357</v>
      </c>
      <c r="AN41" s="118"/>
      <c r="AO41" s="118"/>
      <c r="AP41" s="118"/>
      <c r="AQ41" s="425" t="s">
        <v>561</v>
      </c>
      <c r="AR41" s="426"/>
      <c r="AS41" s="426"/>
      <c r="AT41" s="426"/>
      <c r="AU41" s="426"/>
      <c r="AV41" s="426"/>
      <c r="AW41" s="426"/>
      <c r="AX41" s="427"/>
      <c r="AY41">
        <f>IF(SUBSTITUTE(SUBSTITUTE($G$42,"／",""),"　","")="",0,1)</f>
        <v>1</v>
      </c>
    </row>
    <row r="42" spans="1:51" ht="22.9" customHeight="1" x14ac:dyDescent="0.15">
      <c r="A42" s="491"/>
      <c r="B42" s="492"/>
      <c r="C42" s="492"/>
      <c r="D42" s="492"/>
      <c r="E42" s="492"/>
      <c r="F42" s="493"/>
      <c r="G42" s="472" t="s">
        <v>640</v>
      </c>
      <c r="H42" s="473"/>
      <c r="I42" s="473"/>
      <c r="J42" s="473"/>
      <c r="K42" s="473"/>
      <c r="L42" s="473"/>
      <c r="M42" s="473"/>
      <c r="N42" s="473"/>
      <c r="O42" s="473"/>
      <c r="P42" s="473"/>
      <c r="Q42" s="473"/>
      <c r="R42" s="473"/>
      <c r="S42" s="473"/>
      <c r="T42" s="473"/>
      <c r="U42" s="473"/>
      <c r="V42" s="473"/>
      <c r="W42" s="473"/>
      <c r="X42" s="473"/>
      <c r="Y42" s="476" t="s">
        <v>550</v>
      </c>
      <c r="Z42" s="477"/>
      <c r="AA42" s="478"/>
      <c r="AB42" s="479" t="s">
        <v>601</v>
      </c>
      <c r="AC42" s="480"/>
      <c r="AD42" s="481"/>
      <c r="AE42" s="436">
        <v>5.0999999999999996</v>
      </c>
      <c r="AF42" s="436"/>
      <c r="AG42" s="436"/>
      <c r="AH42" s="436"/>
      <c r="AI42" s="436">
        <v>33.200000000000003</v>
      </c>
      <c r="AJ42" s="436"/>
      <c r="AK42" s="436"/>
      <c r="AL42" s="436"/>
      <c r="AM42" s="436">
        <v>9.1</v>
      </c>
      <c r="AN42" s="436"/>
      <c r="AO42" s="436"/>
      <c r="AP42" s="436"/>
      <c r="AQ42" s="355">
        <v>8.8000000000000007</v>
      </c>
      <c r="AR42" s="356"/>
      <c r="AS42" s="356"/>
      <c r="AT42" s="356"/>
      <c r="AU42" s="356"/>
      <c r="AV42" s="356"/>
      <c r="AW42" s="356"/>
      <c r="AX42" s="360"/>
      <c r="AY42">
        <f>$AY$41</f>
        <v>1</v>
      </c>
    </row>
    <row r="43" spans="1:51" ht="22.9" customHeight="1" thickBot="1" x14ac:dyDescent="0.2">
      <c r="A43" s="494"/>
      <c r="B43" s="495"/>
      <c r="C43" s="495"/>
      <c r="D43" s="495"/>
      <c r="E43" s="495"/>
      <c r="F43" s="496"/>
      <c r="G43" s="474"/>
      <c r="H43" s="475"/>
      <c r="I43" s="475"/>
      <c r="J43" s="475"/>
      <c r="K43" s="475"/>
      <c r="L43" s="475"/>
      <c r="M43" s="475"/>
      <c r="N43" s="475"/>
      <c r="O43" s="475"/>
      <c r="P43" s="475"/>
      <c r="Q43" s="475"/>
      <c r="R43" s="475"/>
      <c r="S43" s="475"/>
      <c r="T43" s="475"/>
      <c r="U43" s="475"/>
      <c r="V43" s="475"/>
      <c r="W43" s="475"/>
      <c r="X43" s="475"/>
      <c r="Y43" s="387" t="s">
        <v>552</v>
      </c>
      <c r="Z43" s="469"/>
      <c r="AA43" s="470"/>
      <c r="AB43" s="431" t="s">
        <v>599</v>
      </c>
      <c r="AC43" s="432"/>
      <c r="AD43" s="433"/>
      <c r="AE43" s="434" t="s">
        <v>606</v>
      </c>
      <c r="AF43" s="434"/>
      <c r="AG43" s="434"/>
      <c r="AH43" s="434"/>
      <c r="AI43" s="434" t="s">
        <v>607</v>
      </c>
      <c r="AJ43" s="434"/>
      <c r="AK43" s="434"/>
      <c r="AL43" s="434"/>
      <c r="AM43" s="434" t="s">
        <v>642</v>
      </c>
      <c r="AN43" s="434"/>
      <c r="AO43" s="434"/>
      <c r="AP43" s="434"/>
      <c r="AQ43" s="434" t="s">
        <v>724</v>
      </c>
      <c r="AR43" s="434"/>
      <c r="AS43" s="434"/>
      <c r="AT43" s="434"/>
      <c r="AU43" s="434"/>
      <c r="AV43" s="434"/>
      <c r="AW43" s="434"/>
      <c r="AX43" s="471"/>
      <c r="AY43">
        <f>$AY$41</f>
        <v>1</v>
      </c>
    </row>
    <row r="44" spans="1:51" ht="47.25" customHeight="1" x14ac:dyDescent="0.15">
      <c r="A44" s="523" t="s">
        <v>548</v>
      </c>
      <c r="B44" s="524"/>
      <c r="C44" s="524"/>
      <c r="D44" s="524"/>
      <c r="E44" s="524"/>
      <c r="F44" s="525"/>
      <c r="G44" s="526" t="s">
        <v>608</v>
      </c>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7"/>
      <c r="AO44" s="527"/>
      <c r="AP44" s="527"/>
      <c r="AQ44" s="527"/>
      <c r="AR44" s="527"/>
      <c r="AS44" s="527"/>
      <c r="AT44" s="527"/>
      <c r="AU44" s="527"/>
      <c r="AV44" s="527"/>
      <c r="AW44" s="527"/>
      <c r="AX44" s="528"/>
      <c r="AY44">
        <f>COUNTA($G$44)</f>
        <v>1</v>
      </c>
    </row>
    <row r="45" spans="1:51" ht="31.15" customHeight="1" x14ac:dyDescent="0.15">
      <c r="A45" s="451" t="s">
        <v>549</v>
      </c>
      <c r="B45" s="452"/>
      <c r="C45" s="452"/>
      <c r="D45" s="452"/>
      <c r="E45" s="452"/>
      <c r="F45" s="453"/>
      <c r="G45" s="497" t="s">
        <v>545</v>
      </c>
      <c r="H45" s="498"/>
      <c r="I45" s="498"/>
      <c r="J45" s="498"/>
      <c r="K45" s="498"/>
      <c r="L45" s="498"/>
      <c r="M45" s="498"/>
      <c r="N45" s="498"/>
      <c r="O45" s="498"/>
      <c r="P45" s="499" t="s">
        <v>544</v>
      </c>
      <c r="Q45" s="498"/>
      <c r="R45" s="498"/>
      <c r="S45" s="498"/>
      <c r="T45" s="498"/>
      <c r="U45" s="498"/>
      <c r="V45" s="498"/>
      <c r="W45" s="498"/>
      <c r="X45" s="500"/>
      <c r="Y45" s="501"/>
      <c r="Z45" s="502"/>
      <c r="AA45" s="503"/>
      <c r="AB45" s="394" t="s">
        <v>11</v>
      </c>
      <c r="AC45" s="394"/>
      <c r="AD45" s="394"/>
      <c r="AE45" s="118" t="s">
        <v>389</v>
      </c>
      <c r="AF45" s="118"/>
      <c r="AG45" s="118"/>
      <c r="AH45" s="118"/>
      <c r="AI45" s="118" t="s">
        <v>541</v>
      </c>
      <c r="AJ45" s="118"/>
      <c r="AK45" s="118"/>
      <c r="AL45" s="118"/>
      <c r="AM45" s="118" t="s">
        <v>357</v>
      </c>
      <c r="AN45" s="118"/>
      <c r="AO45" s="118"/>
      <c r="AP45" s="118"/>
      <c r="AQ45" s="391" t="s">
        <v>388</v>
      </c>
      <c r="AR45" s="392"/>
      <c r="AS45" s="392"/>
      <c r="AT45" s="393"/>
      <c r="AU45" s="391" t="s">
        <v>560</v>
      </c>
      <c r="AV45" s="392"/>
      <c r="AW45" s="392"/>
      <c r="AX45" s="437"/>
      <c r="AY45">
        <f>COUNTA($G$46)</f>
        <v>1</v>
      </c>
    </row>
    <row r="46" spans="1:51" ht="22.9" customHeight="1" x14ac:dyDescent="0.15">
      <c r="A46" s="451"/>
      <c r="B46" s="452"/>
      <c r="C46" s="452"/>
      <c r="D46" s="452"/>
      <c r="E46" s="452"/>
      <c r="F46" s="453"/>
      <c r="G46" s="438" t="s">
        <v>643</v>
      </c>
      <c r="H46" s="439"/>
      <c r="I46" s="439"/>
      <c r="J46" s="439"/>
      <c r="K46" s="439"/>
      <c r="L46" s="439"/>
      <c r="M46" s="439"/>
      <c r="N46" s="439"/>
      <c r="O46" s="439"/>
      <c r="P46" s="257" t="s">
        <v>672</v>
      </c>
      <c r="Q46" s="442"/>
      <c r="R46" s="442"/>
      <c r="S46" s="442"/>
      <c r="T46" s="442"/>
      <c r="U46" s="442"/>
      <c r="V46" s="442"/>
      <c r="W46" s="442"/>
      <c r="X46" s="443"/>
      <c r="Y46" s="447" t="s">
        <v>52</v>
      </c>
      <c r="Z46" s="448"/>
      <c r="AA46" s="449"/>
      <c r="AB46" s="390" t="s">
        <v>600</v>
      </c>
      <c r="AC46" s="450"/>
      <c r="AD46" s="450"/>
      <c r="AE46" s="435">
        <v>2</v>
      </c>
      <c r="AF46" s="435"/>
      <c r="AG46" s="435"/>
      <c r="AH46" s="435"/>
      <c r="AI46" s="435">
        <v>2</v>
      </c>
      <c r="AJ46" s="435"/>
      <c r="AK46" s="435"/>
      <c r="AL46" s="435"/>
      <c r="AM46" s="435">
        <v>2</v>
      </c>
      <c r="AN46" s="435"/>
      <c r="AO46" s="435"/>
      <c r="AP46" s="435"/>
      <c r="AQ46" s="436">
        <v>2</v>
      </c>
      <c r="AR46" s="435"/>
      <c r="AS46" s="435"/>
      <c r="AT46" s="435"/>
      <c r="AU46" s="355" t="s">
        <v>720</v>
      </c>
      <c r="AV46" s="464"/>
      <c r="AW46" s="464"/>
      <c r="AX46" s="465"/>
      <c r="AY46">
        <f>$AY$45</f>
        <v>1</v>
      </c>
    </row>
    <row r="47" spans="1:51" ht="22.9" customHeight="1" x14ac:dyDescent="0.15">
      <c r="A47" s="363"/>
      <c r="B47" s="364"/>
      <c r="C47" s="364"/>
      <c r="D47" s="364"/>
      <c r="E47" s="364"/>
      <c r="F47" s="292"/>
      <c r="G47" s="440"/>
      <c r="H47" s="441"/>
      <c r="I47" s="441"/>
      <c r="J47" s="441"/>
      <c r="K47" s="441"/>
      <c r="L47" s="441"/>
      <c r="M47" s="441"/>
      <c r="N47" s="441"/>
      <c r="O47" s="441"/>
      <c r="P47" s="444"/>
      <c r="Q47" s="445"/>
      <c r="R47" s="445"/>
      <c r="S47" s="445"/>
      <c r="T47" s="445"/>
      <c r="U47" s="445"/>
      <c r="V47" s="445"/>
      <c r="W47" s="445"/>
      <c r="X47" s="446"/>
      <c r="Y47" s="466" t="s">
        <v>53</v>
      </c>
      <c r="Z47" s="467"/>
      <c r="AA47" s="468"/>
      <c r="AB47" s="390" t="s">
        <v>600</v>
      </c>
      <c r="AC47" s="450"/>
      <c r="AD47" s="450"/>
      <c r="AE47" s="435">
        <v>2</v>
      </c>
      <c r="AF47" s="435"/>
      <c r="AG47" s="435"/>
      <c r="AH47" s="435"/>
      <c r="AI47" s="435">
        <v>2</v>
      </c>
      <c r="AJ47" s="435"/>
      <c r="AK47" s="435"/>
      <c r="AL47" s="435"/>
      <c r="AM47" s="435">
        <v>2</v>
      </c>
      <c r="AN47" s="435"/>
      <c r="AO47" s="435"/>
      <c r="AP47" s="435"/>
      <c r="AQ47" s="435">
        <v>2</v>
      </c>
      <c r="AR47" s="435"/>
      <c r="AS47" s="435"/>
      <c r="AT47" s="435"/>
      <c r="AU47" s="355" t="s">
        <v>720</v>
      </c>
      <c r="AV47" s="464"/>
      <c r="AW47" s="464"/>
      <c r="AX47" s="465"/>
      <c r="AY47">
        <f>$AY$45</f>
        <v>1</v>
      </c>
    </row>
    <row r="48" spans="1:51" ht="23.25" customHeight="1" x14ac:dyDescent="0.15">
      <c r="A48" s="361" t="s">
        <v>550</v>
      </c>
      <c r="B48" s="482"/>
      <c r="C48" s="482"/>
      <c r="D48" s="482"/>
      <c r="E48" s="482"/>
      <c r="F48" s="483"/>
      <c r="G48" s="372" t="s">
        <v>551</v>
      </c>
      <c r="H48" s="372"/>
      <c r="I48" s="372"/>
      <c r="J48" s="372"/>
      <c r="K48" s="372"/>
      <c r="L48" s="372"/>
      <c r="M48" s="372"/>
      <c r="N48" s="372"/>
      <c r="O48" s="372"/>
      <c r="P48" s="372"/>
      <c r="Q48" s="372"/>
      <c r="R48" s="372"/>
      <c r="S48" s="372"/>
      <c r="T48" s="372"/>
      <c r="U48" s="372"/>
      <c r="V48" s="372"/>
      <c r="W48" s="372"/>
      <c r="X48" s="373"/>
      <c r="Y48" s="428"/>
      <c r="Z48" s="429"/>
      <c r="AA48" s="430"/>
      <c r="AB48" s="371" t="s">
        <v>11</v>
      </c>
      <c r="AC48" s="372"/>
      <c r="AD48" s="373"/>
      <c r="AE48" s="118" t="s">
        <v>389</v>
      </c>
      <c r="AF48" s="118"/>
      <c r="AG48" s="118"/>
      <c r="AH48" s="118"/>
      <c r="AI48" s="118" t="s">
        <v>541</v>
      </c>
      <c r="AJ48" s="118"/>
      <c r="AK48" s="118"/>
      <c r="AL48" s="118"/>
      <c r="AM48" s="118" t="s">
        <v>357</v>
      </c>
      <c r="AN48" s="118"/>
      <c r="AO48" s="118"/>
      <c r="AP48" s="118"/>
      <c r="AQ48" s="425" t="s">
        <v>561</v>
      </c>
      <c r="AR48" s="426"/>
      <c r="AS48" s="426"/>
      <c r="AT48" s="426"/>
      <c r="AU48" s="426"/>
      <c r="AV48" s="426"/>
      <c r="AW48" s="426"/>
      <c r="AX48" s="427"/>
      <c r="AY48">
        <f>IF(SUBSTITUTE(SUBSTITUTE($G$49,"／",""),"　","")="",0,1)</f>
        <v>1</v>
      </c>
    </row>
    <row r="49" spans="1:51" ht="22.9" customHeight="1" x14ac:dyDescent="0.15">
      <c r="A49" s="484"/>
      <c r="B49" s="406"/>
      <c r="C49" s="406"/>
      <c r="D49" s="406"/>
      <c r="E49" s="406"/>
      <c r="F49" s="485"/>
      <c r="G49" s="472" t="s">
        <v>644</v>
      </c>
      <c r="H49" s="473"/>
      <c r="I49" s="473"/>
      <c r="J49" s="473"/>
      <c r="K49" s="473"/>
      <c r="L49" s="473"/>
      <c r="M49" s="473"/>
      <c r="N49" s="473"/>
      <c r="O49" s="473"/>
      <c r="P49" s="473"/>
      <c r="Q49" s="473"/>
      <c r="R49" s="473"/>
      <c r="S49" s="473"/>
      <c r="T49" s="473"/>
      <c r="U49" s="473"/>
      <c r="V49" s="473"/>
      <c r="W49" s="473"/>
      <c r="X49" s="473"/>
      <c r="Y49" s="476" t="s">
        <v>550</v>
      </c>
      <c r="Z49" s="477"/>
      <c r="AA49" s="478"/>
      <c r="AB49" s="479" t="s">
        <v>601</v>
      </c>
      <c r="AC49" s="480"/>
      <c r="AD49" s="481"/>
      <c r="AE49" s="436">
        <v>7.7</v>
      </c>
      <c r="AF49" s="436"/>
      <c r="AG49" s="436"/>
      <c r="AH49" s="436"/>
      <c r="AI49" s="436">
        <v>19</v>
      </c>
      <c r="AJ49" s="436"/>
      <c r="AK49" s="436"/>
      <c r="AL49" s="436"/>
      <c r="AM49" s="436">
        <v>15.6</v>
      </c>
      <c r="AN49" s="436"/>
      <c r="AO49" s="436"/>
      <c r="AP49" s="436"/>
      <c r="AQ49" s="355">
        <v>13.6</v>
      </c>
      <c r="AR49" s="356"/>
      <c r="AS49" s="356"/>
      <c r="AT49" s="356"/>
      <c r="AU49" s="356"/>
      <c r="AV49" s="356"/>
      <c r="AW49" s="356"/>
      <c r="AX49" s="360"/>
      <c r="AY49">
        <f>$AY$48</f>
        <v>1</v>
      </c>
    </row>
    <row r="50" spans="1:51" ht="22.9" customHeight="1" x14ac:dyDescent="0.15">
      <c r="A50" s="486"/>
      <c r="B50" s="409"/>
      <c r="C50" s="409"/>
      <c r="D50" s="409"/>
      <c r="E50" s="409"/>
      <c r="F50" s="487"/>
      <c r="G50" s="474"/>
      <c r="H50" s="475"/>
      <c r="I50" s="475"/>
      <c r="J50" s="475"/>
      <c r="K50" s="475"/>
      <c r="L50" s="475"/>
      <c r="M50" s="475"/>
      <c r="N50" s="475"/>
      <c r="O50" s="475"/>
      <c r="P50" s="475"/>
      <c r="Q50" s="475"/>
      <c r="R50" s="475"/>
      <c r="S50" s="475"/>
      <c r="T50" s="475"/>
      <c r="U50" s="475"/>
      <c r="V50" s="475"/>
      <c r="W50" s="475"/>
      <c r="X50" s="475"/>
      <c r="Y50" s="387" t="s">
        <v>552</v>
      </c>
      <c r="Z50" s="469"/>
      <c r="AA50" s="470"/>
      <c r="AB50" s="431" t="s">
        <v>599</v>
      </c>
      <c r="AC50" s="432"/>
      <c r="AD50" s="433"/>
      <c r="AE50" s="434" t="s">
        <v>609</v>
      </c>
      <c r="AF50" s="434"/>
      <c r="AG50" s="434"/>
      <c r="AH50" s="434"/>
      <c r="AI50" s="434" t="s">
        <v>610</v>
      </c>
      <c r="AJ50" s="434"/>
      <c r="AK50" s="434"/>
      <c r="AL50" s="434"/>
      <c r="AM50" s="434" t="s">
        <v>645</v>
      </c>
      <c r="AN50" s="434"/>
      <c r="AO50" s="434"/>
      <c r="AP50" s="434"/>
      <c r="AQ50" s="434" t="s">
        <v>725</v>
      </c>
      <c r="AR50" s="434"/>
      <c r="AS50" s="434"/>
      <c r="AT50" s="434"/>
      <c r="AU50" s="434"/>
      <c r="AV50" s="434"/>
      <c r="AW50" s="434"/>
      <c r="AX50" s="471"/>
      <c r="AY50">
        <f>$AY$48</f>
        <v>1</v>
      </c>
    </row>
    <row r="51" spans="1:51" ht="18.75" customHeight="1" x14ac:dyDescent="0.15">
      <c r="A51" s="395" t="s">
        <v>216</v>
      </c>
      <c r="B51" s="396"/>
      <c r="C51" s="396"/>
      <c r="D51" s="396"/>
      <c r="E51" s="396"/>
      <c r="F51" s="397"/>
      <c r="G51" s="405" t="s">
        <v>136</v>
      </c>
      <c r="H51" s="406"/>
      <c r="I51" s="406"/>
      <c r="J51" s="406"/>
      <c r="K51" s="406"/>
      <c r="L51" s="406"/>
      <c r="M51" s="406"/>
      <c r="N51" s="406"/>
      <c r="O51" s="407"/>
      <c r="P51" s="411" t="s">
        <v>56</v>
      </c>
      <c r="Q51" s="406"/>
      <c r="R51" s="406"/>
      <c r="S51" s="406"/>
      <c r="T51" s="406"/>
      <c r="U51" s="406"/>
      <c r="V51" s="406"/>
      <c r="W51" s="406"/>
      <c r="X51" s="407"/>
      <c r="Y51" s="413"/>
      <c r="Z51" s="414"/>
      <c r="AA51" s="415"/>
      <c r="AB51" s="419" t="s">
        <v>11</v>
      </c>
      <c r="AC51" s="420"/>
      <c r="AD51" s="421"/>
      <c r="AE51" s="118" t="s">
        <v>389</v>
      </c>
      <c r="AF51" s="118"/>
      <c r="AG51" s="118"/>
      <c r="AH51" s="118"/>
      <c r="AI51" s="118" t="s">
        <v>541</v>
      </c>
      <c r="AJ51" s="118"/>
      <c r="AK51" s="118"/>
      <c r="AL51" s="118"/>
      <c r="AM51" s="118" t="s">
        <v>357</v>
      </c>
      <c r="AN51" s="118"/>
      <c r="AO51" s="118"/>
      <c r="AP51" s="118"/>
      <c r="AQ51" s="454" t="s">
        <v>170</v>
      </c>
      <c r="AR51" s="455"/>
      <c r="AS51" s="455"/>
      <c r="AT51" s="456"/>
      <c r="AU51" s="406" t="s">
        <v>126</v>
      </c>
      <c r="AV51" s="406"/>
      <c r="AW51" s="406"/>
      <c r="AX51" s="457"/>
      <c r="AY51">
        <f>COUNTA($G$53)</f>
        <v>1</v>
      </c>
    </row>
    <row r="52" spans="1:51" ht="18.75" customHeight="1" x14ac:dyDescent="0.15">
      <c r="A52" s="398"/>
      <c r="B52" s="399"/>
      <c r="C52" s="399"/>
      <c r="D52" s="399"/>
      <c r="E52" s="399"/>
      <c r="F52" s="400"/>
      <c r="G52" s="408"/>
      <c r="H52" s="409"/>
      <c r="I52" s="409"/>
      <c r="J52" s="409"/>
      <c r="K52" s="409"/>
      <c r="L52" s="409"/>
      <c r="M52" s="409"/>
      <c r="N52" s="409"/>
      <c r="O52" s="410"/>
      <c r="P52" s="412"/>
      <c r="Q52" s="409"/>
      <c r="R52" s="409"/>
      <c r="S52" s="409"/>
      <c r="T52" s="409"/>
      <c r="U52" s="409"/>
      <c r="V52" s="409"/>
      <c r="W52" s="409"/>
      <c r="X52" s="410"/>
      <c r="Y52" s="416"/>
      <c r="Z52" s="417"/>
      <c r="AA52" s="418"/>
      <c r="AB52" s="422"/>
      <c r="AC52" s="423"/>
      <c r="AD52" s="424"/>
      <c r="AE52" s="118"/>
      <c r="AF52" s="118"/>
      <c r="AG52" s="118"/>
      <c r="AH52" s="118"/>
      <c r="AI52" s="118"/>
      <c r="AJ52" s="118"/>
      <c r="AK52" s="118"/>
      <c r="AL52" s="118"/>
      <c r="AM52" s="118"/>
      <c r="AN52" s="118"/>
      <c r="AO52" s="118"/>
      <c r="AP52" s="118"/>
      <c r="AQ52" s="458"/>
      <c r="AR52" s="459"/>
      <c r="AS52" s="460" t="s">
        <v>171</v>
      </c>
      <c r="AT52" s="461"/>
      <c r="AU52" s="462"/>
      <c r="AV52" s="462"/>
      <c r="AW52" s="409" t="s">
        <v>163</v>
      </c>
      <c r="AX52" s="463"/>
      <c r="AY52">
        <f t="shared" ref="AY52:AY57" si="0">$AY$51</f>
        <v>1</v>
      </c>
    </row>
    <row r="53" spans="1:51" ht="23.25" customHeight="1" x14ac:dyDescent="0.15">
      <c r="A53" s="401"/>
      <c r="B53" s="399"/>
      <c r="C53" s="399"/>
      <c r="D53" s="399"/>
      <c r="E53" s="399"/>
      <c r="F53" s="400"/>
      <c r="G53" s="375" t="s">
        <v>611</v>
      </c>
      <c r="H53" s="376"/>
      <c r="I53" s="376"/>
      <c r="J53" s="376"/>
      <c r="K53" s="376"/>
      <c r="L53" s="376"/>
      <c r="M53" s="376"/>
      <c r="N53" s="376"/>
      <c r="O53" s="377"/>
      <c r="P53" s="258" t="s">
        <v>612</v>
      </c>
      <c r="Q53" s="258"/>
      <c r="R53" s="258"/>
      <c r="S53" s="258"/>
      <c r="T53" s="258"/>
      <c r="U53" s="258"/>
      <c r="V53" s="258"/>
      <c r="W53" s="258"/>
      <c r="X53" s="384"/>
      <c r="Y53" s="387" t="s">
        <v>12</v>
      </c>
      <c r="Z53" s="388"/>
      <c r="AA53" s="389"/>
      <c r="AB53" s="390" t="s">
        <v>14</v>
      </c>
      <c r="AC53" s="390"/>
      <c r="AD53" s="390"/>
      <c r="AE53" s="355">
        <v>36.200000000000003</v>
      </c>
      <c r="AF53" s="356"/>
      <c r="AG53" s="356"/>
      <c r="AH53" s="356"/>
      <c r="AI53" s="355">
        <v>34.6</v>
      </c>
      <c r="AJ53" s="356"/>
      <c r="AK53" s="356"/>
      <c r="AL53" s="356"/>
      <c r="AM53" s="355">
        <v>33</v>
      </c>
      <c r="AN53" s="356"/>
      <c r="AO53" s="356"/>
      <c r="AP53" s="356"/>
      <c r="AQ53" s="357"/>
      <c r="AR53" s="358"/>
      <c r="AS53" s="358"/>
      <c r="AT53" s="359"/>
      <c r="AU53" s="356"/>
      <c r="AV53" s="356"/>
      <c r="AW53" s="356"/>
      <c r="AX53" s="360"/>
      <c r="AY53">
        <f t="shared" si="0"/>
        <v>1</v>
      </c>
    </row>
    <row r="54" spans="1:51" ht="23.25" customHeight="1" x14ac:dyDescent="0.15">
      <c r="A54" s="402"/>
      <c r="B54" s="403"/>
      <c r="C54" s="403"/>
      <c r="D54" s="403"/>
      <c r="E54" s="403"/>
      <c r="F54" s="404"/>
      <c r="G54" s="378"/>
      <c r="H54" s="379"/>
      <c r="I54" s="379"/>
      <c r="J54" s="379"/>
      <c r="K54" s="379"/>
      <c r="L54" s="379"/>
      <c r="M54" s="379"/>
      <c r="N54" s="379"/>
      <c r="O54" s="380"/>
      <c r="P54" s="261"/>
      <c r="Q54" s="261"/>
      <c r="R54" s="261"/>
      <c r="S54" s="261"/>
      <c r="T54" s="261"/>
      <c r="U54" s="261"/>
      <c r="V54" s="261"/>
      <c r="W54" s="261"/>
      <c r="X54" s="385"/>
      <c r="Y54" s="371" t="s">
        <v>51</v>
      </c>
      <c r="Z54" s="372"/>
      <c r="AA54" s="373"/>
      <c r="AB54" s="374" t="s">
        <v>14</v>
      </c>
      <c r="AC54" s="374"/>
      <c r="AD54" s="374"/>
      <c r="AE54" s="355">
        <v>50</v>
      </c>
      <c r="AF54" s="356"/>
      <c r="AG54" s="356"/>
      <c r="AH54" s="356"/>
      <c r="AI54" s="355">
        <v>50</v>
      </c>
      <c r="AJ54" s="356"/>
      <c r="AK54" s="356"/>
      <c r="AL54" s="356"/>
      <c r="AM54" s="355">
        <v>50</v>
      </c>
      <c r="AN54" s="356"/>
      <c r="AO54" s="356"/>
      <c r="AP54" s="356"/>
      <c r="AQ54" s="357">
        <v>50</v>
      </c>
      <c r="AR54" s="358"/>
      <c r="AS54" s="358"/>
      <c r="AT54" s="359"/>
      <c r="AU54" s="356">
        <v>50</v>
      </c>
      <c r="AV54" s="356"/>
      <c r="AW54" s="356"/>
      <c r="AX54" s="360"/>
      <c r="AY54">
        <f t="shared" si="0"/>
        <v>1</v>
      </c>
    </row>
    <row r="55" spans="1:51" ht="23.25" customHeight="1" x14ac:dyDescent="0.15">
      <c r="A55" s="401"/>
      <c r="B55" s="399"/>
      <c r="C55" s="399"/>
      <c r="D55" s="399"/>
      <c r="E55" s="399"/>
      <c r="F55" s="400"/>
      <c r="G55" s="381"/>
      <c r="H55" s="382"/>
      <c r="I55" s="382"/>
      <c r="J55" s="382"/>
      <c r="K55" s="382"/>
      <c r="L55" s="382"/>
      <c r="M55" s="382"/>
      <c r="N55" s="382"/>
      <c r="O55" s="383"/>
      <c r="P55" s="276"/>
      <c r="Q55" s="276"/>
      <c r="R55" s="276"/>
      <c r="S55" s="276"/>
      <c r="T55" s="276"/>
      <c r="U55" s="276"/>
      <c r="V55" s="276"/>
      <c r="W55" s="276"/>
      <c r="X55" s="386"/>
      <c r="Y55" s="371" t="s">
        <v>13</v>
      </c>
      <c r="Z55" s="372"/>
      <c r="AA55" s="373"/>
      <c r="AB55" s="504" t="s">
        <v>14</v>
      </c>
      <c r="AC55" s="504"/>
      <c r="AD55" s="504"/>
      <c r="AE55" s="355">
        <v>72.400000000000006</v>
      </c>
      <c r="AF55" s="356"/>
      <c r="AG55" s="356"/>
      <c r="AH55" s="356"/>
      <c r="AI55" s="355">
        <v>69.2</v>
      </c>
      <c r="AJ55" s="356"/>
      <c r="AK55" s="356"/>
      <c r="AL55" s="356"/>
      <c r="AM55" s="355">
        <v>66</v>
      </c>
      <c r="AN55" s="356"/>
      <c r="AO55" s="356"/>
      <c r="AP55" s="356"/>
      <c r="AQ55" s="357"/>
      <c r="AR55" s="358"/>
      <c r="AS55" s="358"/>
      <c r="AT55" s="359"/>
      <c r="AU55" s="356"/>
      <c r="AV55" s="356"/>
      <c r="AW55" s="356"/>
      <c r="AX55" s="360"/>
      <c r="AY55">
        <f t="shared" si="0"/>
        <v>1</v>
      </c>
    </row>
    <row r="56" spans="1:51" ht="37.15" customHeight="1" x14ac:dyDescent="0.15">
      <c r="A56" s="361" t="s">
        <v>235</v>
      </c>
      <c r="B56" s="362"/>
      <c r="C56" s="362"/>
      <c r="D56" s="362"/>
      <c r="E56" s="362"/>
      <c r="F56" s="290"/>
      <c r="G56" s="365" t="s">
        <v>723</v>
      </c>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7"/>
      <c r="AY56">
        <f t="shared" si="0"/>
        <v>1</v>
      </c>
    </row>
    <row r="57" spans="1:51" ht="37.15" customHeight="1" thickBot="1" x14ac:dyDescent="0.2">
      <c r="A57" s="363"/>
      <c r="B57" s="364"/>
      <c r="C57" s="364"/>
      <c r="D57" s="364"/>
      <c r="E57" s="364"/>
      <c r="F57" s="292"/>
      <c r="G57" s="368"/>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c r="AY57">
        <f t="shared" si="0"/>
        <v>1</v>
      </c>
    </row>
    <row r="58" spans="1:51" ht="45" customHeight="1" x14ac:dyDescent="0.15">
      <c r="A58" s="278" t="s">
        <v>256</v>
      </c>
      <c r="B58" s="279"/>
      <c r="C58" s="282" t="s">
        <v>172</v>
      </c>
      <c r="D58" s="279"/>
      <c r="E58" s="284" t="s">
        <v>185</v>
      </c>
      <c r="F58" s="285"/>
      <c r="G58" s="286" t="s">
        <v>623</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8"/>
    </row>
    <row r="59" spans="1:51" ht="32.25" customHeight="1" x14ac:dyDescent="0.15">
      <c r="A59" s="280"/>
      <c r="B59" s="281"/>
      <c r="C59" s="283"/>
      <c r="D59" s="281"/>
      <c r="E59" s="289" t="s">
        <v>184</v>
      </c>
      <c r="F59" s="290"/>
      <c r="G59" s="618" t="s">
        <v>624</v>
      </c>
      <c r="H59" s="258"/>
      <c r="I59" s="258"/>
      <c r="J59" s="258"/>
      <c r="K59" s="258"/>
      <c r="L59" s="258"/>
      <c r="M59" s="258"/>
      <c r="N59" s="258"/>
      <c r="O59" s="258"/>
      <c r="P59" s="258"/>
      <c r="Q59" s="258"/>
      <c r="R59" s="258"/>
      <c r="S59" s="258"/>
      <c r="T59" s="258"/>
      <c r="U59" s="258"/>
      <c r="V59" s="384"/>
      <c r="W59" s="346" t="s">
        <v>553</v>
      </c>
      <c r="X59" s="347"/>
      <c r="Y59" s="347"/>
      <c r="Z59" s="347"/>
      <c r="AA59" s="348"/>
      <c r="AB59" s="349" t="s">
        <v>627</v>
      </c>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1"/>
    </row>
    <row r="60" spans="1:51" ht="21" customHeight="1" thickBot="1" x14ac:dyDescent="0.2">
      <c r="A60" s="280"/>
      <c r="B60" s="281"/>
      <c r="C60" s="283"/>
      <c r="D60" s="281"/>
      <c r="E60" s="291"/>
      <c r="F60" s="292"/>
      <c r="G60" s="619"/>
      <c r="H60" s="276"/>
      <c r="I60" s="276"/>
      <c r="J60" s="276"/>
      <c r="K60" s="276"/>
      <c r="L60" s="276"/>
      <c r="M60" s="276"/>
      <c r="N60" s="276"/>
      <c r="O60" s="276"/>
      <c r="P60" s="276"/>
      <c r="Q60" s="276"/>
      <c r="R60" s="276"/>
      <c r="S60" s="276"/>
      <c r="T60" s="276"/>
      <c r="U60" s="276"/>
      <c r="V60" s="386"/>
      <c r="W60" s="352" t="s">
        <v>554</v>
      </c>
      <c r="X60" s="353"/>
      <c r="Y60" s="353"/>
      <c r="Z60" s="353"/>
      <c r="AA60" s="354"/>
      <c r="AB60" s="349" t="s">
        <v>709</v>
      </c>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1"/>
    </row>
    <row r="61" spans="1:51" ht="27" customHeight="1" x14ac:dyDescent="0.15">
      <c r="A61" s="338" t="s">
        <v>45</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40"/>
    </row>
    <row r="62" spans="1:51" ht="27" customHeight="1" x14ac:dyDescent="0.15">
      <c r="A62" s="5"/>
      <c r="B62" s="6"/>
      <c r="C62" s="341" t="s">
        <v>30</v>
      </c>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3"/>
      <c r="AD62" s="342" t="s">
        <v>34</v>
      </c>
      <c r="AE62" s="342"/>
      <c r="AF62" s="342"/>
      <c r="AG62" s="344" t="s">
        <v>29</v>
      </c>
      <c r="AH62" s="342"/>
      <c r="AI62" s="342"/>
      <c r="AJ62" s="342"/>
      <c r="AK62" s="342"/>
      <c r="AL62" s="342"/>
      <c r="AM62" s="342"/>
      <c r="AN62" s="342"/>
      <c r="AO62" s="342"/>
      <c r="AP62" s="342"/>
      <c r="AQ62" s="342"/>
      <c r="AR62" s="342"/>
      <c r="AS62" s="342"/>
      <c r="AT62" s="342"/>
      <c r="AU62" s="342"/>
      <c r="AV62" s="342"/>
      <c r="AW62" s="342"/>
      <c r="AX62" s="345"/>
    </row>
    <row r="63" spans="1:51" ht="27" customHeight="1" x14ac:dyDescent="0.15">
      <c r="A63" s="313" t="s">
        <v>131</v>
      </c>
      <c r="B63" s="314"/>
      <c r="C63" s="319" t="s">
        <v>132</v>
      </c>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1"/>
      <c r="AD63" s="322" t="s">
        <v>576</v>
      </c>
      <c r="AE63" s="323"/>
      <c r="AF63" s="323"/>
      <c r="AG63" s="324" t="s">
        <v>613</v>
      </c>
      <c r="AH63" s="325"/>
      <c r="AI63" s="325"/>
      <c r="AJ63" s="325"/>
      <c r="AK63" s="325"/>
      <c r="AL63" s="325"/>
      <c r="AM63" s="325"/>
      <c r="AN63" s="325"/>
      <c r="AO63" s="325"/>
      <c r="AP63" s="325"/>
      <c r="AQ63" s="325"/>
      <c r="AR63" s="325"/>
      <c r="AS63" s="325"/>
      <c r="AT63" s="325"/>
      <c r="AU63" s="325"/>
      <c r="AV63" s="325"/>
      <c r="AW63" s="325"/>
      <c r="AX63" s="326"/>
    </row>
    <row r="64" spans="1:51" ht="39.6" customHeight="1" x14ac:dyDescent="0.15">
      <c r="A64" s="315"/>
      <c r="B64" s="316"/>
      <c r="C64" s="327" t="s">
        <v>35</v>
      </c>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244"/>
      <c r="AD64" s="245" t="s">
        <v>576</v>
      </c>
      <c r="AE64" s="246"/>
      <c r="AF64" s="246"/>
      <c r="AG64" s="240" t="s">
        <v>614</v>
      </c>
      <c r="AH64" s="241"/>
      <c r="AI64" s="241"/>
      <c r="AJ64" s="241"/>
      <c r="AK64" s="241"/>
      <c r="AL64" s="241"/>
      <c r="AM64" s="241"/>
      <c r="AN64" s="241"/>
      <c r="AO64" s="241"/>
      <c r="AP64" s="241"/>
      <c r="AQ64" s="241"/>
      <c r="AR64" s="241"/>
      <c r="AS64" s="241"/>
      <c r="AT64" s="241"/>
      <c r="AU64" s="241"/>
      <c r="AV64" s="241"/>
      <c r="AW64" s="241"/>
      <c r="AX64" s="242"/>
    </row>
    <row r="65" spans="1:50" ht="27" customHeight="1" x14ac:dyDescent="0.15">
      <c r="A65" s="317"/>
      <c r="B65" s="318"/>
      <c r="C65" s="329" t="s">
        <v>133</v>
      </c>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1"/>
      <c r="AD65" s="270" t="s">
        <v>576</v>
      </c>
      <c r="AE65" s="271"/>
      <c r="AF65" s="271"/>
      <c r="AG65" s="260" t="s">
        <v>615</v>
      </c>
      <c r="AH65" s="261"/>
      <c r="AI65" s="261"/>
      <c r="AJ65" s="261"/>
      <c r="AK65" s="261"/>
      <c r="AL65" s="261"/>
      <c r="AM65" s="261"/>
      <c r="AN65" s="261"/>
      <c r="AO65" s="261"/>
      <c r="AP65" s="261"/>
      <c r="AQ65" s="261"/>
      <c r="AR65" s="261"/>
      <c r="AS65" s="261"/>
      <c r="AT65" s="261"/>
      <c r="AU65" s="261"/>
      <c r="AV65" s="261"/>
      <c r="AW65" s="261"/>
      <c r="AX65" s="262"/>
    </row>
    <row r="66" spans="1:50" ht="36" customHeight="1" x14ac:dyDescent="0.15">
      <c r="A66" s="220" t="s">
        <v>37</v>
      </c>
      <c r="B66" s="293"/>
      <c r="C66" s="295" t="s">
        <v>39</v>
      </c>
      <c r="D66" s="253"/>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7"/>
      <c r="AD66" s="254" t="s">
        <v>576</v>
      </c>
      <c r="AE66" s="255"/>
      <c r="AF66" s="255"/>
      <c r="AG66" s="257" t="s">
        <v>710</v>
      </c>
      <c r="AH66" s="258"/>
      <c r="AI66" s="258"/>
      <c r="AJ66" s="258"/>
      <c r="AK66" s="258"/>
      <c r="AL66" s="258"/>
      <c r="AM66" s="258"/>
      <c r="AN66" s="258"/>
      <c r="AO66" s="258"/>
      <c r="AP66" s="258"/>
      <c r="AQ66" s="258"/>
      <c r="AR66" s="258"/>
      <c r="AS66" s="258"/>
      <c r="AT66" s="258"/>
      <c r="AU66" s="258"/>
      <c r="AV66" s="258"/>
      <c r="AW66" s="258"/>
      <c r="AX66" s="259"/>
    </row>
    <row r="67" spans="1:50" ht="36" customHeight="1" x14ac:dyDescent="0.15">
      <c r="A67" s="222"/>
      <c r="B67" s="294"/>
      <c r="C67" s="298"/>
      <c r="D67" s="299"/>
      <c r="E67" s="302" t="s">
        <v>236</v>
      </c>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4"/>
      <c r="AD67" s="245" t="s">
        <v>666</v>
      </c>
      <c r="AE67" s="246"/>
      <c r="AF67" s="305"/>
      <c r="AG67" s="260"/>
      <c r="AH67" s="261"/>
      <c r="AI67" s="261"/>
      <c r="AJ67" s="261"/>
      <c r="AK67" s="261"/>
      <c r="AL67" s="261"/>
      <c r="AM67" s="261"/>
      <c r="AN67" s="261"/>
      <c r="AO67" s="261"/>
      <c r="AP67" s="261"/>
      <c r="AQ67" s="261"/>
      <c r="AR67" s="261"/>
      <c r="AS67" s="261"/>
      <c r="AT67" s="261"/>
      <c r="AU67" s="261"/>
      <c r="AV67" s="261"/>
      <c r="AW67" s="261"/>
      <c r="AX67" s="262"/>
    </row>
    <row r="68" spans="1:50" ht="36" customHeight="1" x14ac:dyDescent="0.15">
      <c r="A68" s="222"/>
      <c r="B68" s="294"/>
      <c r="C68" s="300"/>
      <c r="D68" s="301"/>
      <c r="E68" s="306" t="s">
        <v>204</v>
      </c>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8"/>
      <c r="AD68" s="309" t="s">
        <v>666</v>
      </c>
      <c r="AE68" s="310"/>
      <c r="AF68" s="310"/>
      <c r="AG68" s="260"/>
      <c r="AH68" s="261"/>
      <c r="AI68" s="261"/>
      <c r="AJ68" s="261"/>
      <c r="AK68" s="261"/>
      <c r="AL68" s="261"/>
      <c r="AM68" s="261"/>
      <c r="AN68" s="261"/>
      <c r="AO68" s="261"/>
      <c r="AP68" s="261"/>
      <c r="AQ68" s="261"/>
      <c r="AR68" s="261"/>
      <c r="AS68" s="261"/>
      <c r="AT68" s="261"/>
      <c r="AU68" s="261"/>
      <c r="AV68" s="261"/>
      <c r="AW68" s="261"/>
      <c r="AX68" s="262"/>
    </row>
    <row r="69" spans="1:50" ht="26.25" customHeight="1" x14ac:dyDescent="0.15">
      <c r="A69" s="222"/>
      <c r="B69" s="223"/>
      <c r="C69" s="311" t="s">
        <v>40</v>
      </c>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229" t="s">
        <v>616</v>
      </c>
      <c r="AE69" s="230"/>
      <c r="AF69" s="230"/>
      <c r="AG69" s="232" t="s">
        <v>257</v>
      </c>
      <c r="AH69" s="233"/>
      <c r="AI69" s="233"/>
      <c r="AJ69" s="233"/>
      <c r="AK69" s="233"/>
      <c r="AL69" s="233"/>
      <c r="AM69" s="233"/>
      <c r="AN69" s="233"/>
      <c r="AO69" s="233"/>
      <c r="AP69" s="233"/>
      <c r="AQ69" s="233"/>
      <c r="AR69" s="233"/>
      <c r="AS69" s="233"/>
      <c r="AT69" s="233"/>
      <c r="AU69" s="233"/>
      <c r="AV69" s="233"/>
      <c r="AW69" s="233"/>
      <c r="AX69" s="234"/>
    </row>
    <row r="70" spans="1:50" ht="26.25" customHeight="1" x14ac:dyDescent="0.15">
      <c r="A70" s="222"/>
      <c r="B70" s="223"/>
      <c r="C70" s="243" t="s">
        <v>134</v>
      </c>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5" t="s">
        <v>576</v>
      </c>
      <c r="AE70" s="246"/>
      <c r="AF70" s="246"/>
      <c r="AG70" s="240" t="s">
        <v>617</v>
      </c>
      <c r="AH70" s="241"/>
      <c r="AI70" s="241"/>
      <c r="AJ70" s="241"/>
      <c r="AK70" s="241"/>
      <c r="AL70" s="241"/>
      <c r="AM70" s="241"/>
      <c r="AN70" s="241"/>
      <c r="AO70" s="241"/>
      <c r="AP70" s="241"/>
      <c r="AQ70" s="241"/>
      <c r="AR70" s="241"/>
      <c r="AS70" s="241"/>
      <c r="AT70" s="241"/>
      <c r="AU70" s="241"/>
      <c r="AV70" s="241"/>
      <c r="AW70" s="241"/>
      <c r="AX70" s="242"/>
    </row>
    <row r="71" spans="1:50" ht="26.25" customHeight="1" x14ac:dyDescent="0.15">
      <c r="A71" s="222"/>
      <c r="B71" s="223"/>
      <c r="C71" s="243" t="s">
        <v>36</v>
      </c>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5" t="s">
        <v>616</v>
      </c>
      <c r="AE71" s="246"/>
      <c r="AF71" s="246"/>
      <c r="AG71" s="240" t="s">
        <v>257</v>
      </c>
      <c r="AH71" s="241"/>
      <c r="AI71" s="241"/>
      <c r="AJ71" s="241"/>
      <c r="AK71" s="241"/>
      <c r="AL71" s="241"/>
      <c r="AM71" s="241"/>
      <c r="AN71" s="241"/>
      <c r="AO71" s="241"/>
      <c r="AP71" s="241"/>
      <c r="AQ71" s="241"/>
      <c r="AR71" s="241"/>
      <c r="AS71" s="241"/>
      <c r="AT71" s="241"/>
      <c r="AU71" s="241"/>
      <c r="AV71" s="241"/>
      <c r="AW71" s="241"/>
      <c r="AX71" s="242"/>
    </row>
    <row r="72" spans="1:50" ht="26.25" customHeight="1" x14ac:dyDescent="0.15">
      <c r="A72" s="222"/>
      <c r="B72" s="223"/>
      <c r="C72" s="243" t="s">
        <v>41</v>
      </c>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69"/>
      <c r="AD72" s="245" t="s">
        <v>576</v>
      </c>
      <c r="AE72" s="246"/>
      <c r="AF72" s="246"/>
      <c r="AG72" s="240" t="s">
        <v>618</v>
      </c>
      <c r="AH72" s="241"/>
      <c r="AI72" s="241"/>
      <c r="AJ72" s="241"/>
      <c r="AK72" s="241"/>
      <c r="AL72" s="241"/>
      <c r="AM72" s="241"/>
      <c r="AN72" s="241"/>
      <c r="AO72" s="241"/>
      <c r="AP72" s="241"/>
      <c r="AQ72" s="241"/>
      <c r="AR72" s="241"/>
      <c r="AS72" s="241"/>
      <c r="AT72" s="241"/>
      <c r="AU72" s="241"/>
      <c r="AV72" s="241"/>
      <c r="AW72" s="241"/>
      <c r="AX72" s="242"/>
    </row>
    <row r="73" spans="1:50" ht="26.25" customHeight="1" x14ac:dyDescent="0.15">
      <c r="A73" s="222"/>
      <c r="B73" s="223"/>
      <c r="C73" s="243" t="s">
        <v>214</v>
      </c>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69"/>
      <c r="AD73" s="270" t="s">
        <v>616</v>
      </c>
      <c r="AE73" s="271"/>
      <c r="AF73" s="271"/>
      <c r="AG73" s="272" t="s">
        <v>257</v>
      </c>
      <c r="AH73" s="273"/>
      <c r="AI73" s="273"/>
      <c r="AJ73" s="273"/>
      <c r="AK73" s="273"/>
      <c r="AL73" s="273"/>
      <c r="AM73" s="273"/>
      <c r="AN73" s="273"/>
      <c r="AO73" s="273"/>
      <c r="AP73" s="273"/>
      <c r="AQ73" s="273"/>
      <c r="AR73" s="273"/>
      <c r="AS73" s="273"/>
      <c r="AT73" s="273"/>
      <c r="AU73" s="273"/>
      <c r="AV73" s="273"/>
      <c r="AW73" s="273"/>
      <c r="AX73" s="274"/>
    </row>
    <row r="74" spans="1:50" ht="26.25" customHeight="1" x14ac:dyDescent="0.15">
      <c r="A74" s="222"/>
      <c r="B74" s="223"/>
      <c r="C74" s="332" t="s">
        <v>215</v>
      </c>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4"/>
      <c r="AD74" s="245" t="s">
        <v>616</v>
      </c>
      <c r="AE74" s="246"/>
      <c r="AF74" s="305"/>
      <c r="AG74" s="240" t="s">
        <v>257</v>
      </c>
      <c r="AH74" s="241"/>
      <c r="AI74" s="241"/>
      <c r="AJ74" s="241"/>
      <c r="AK74" s="241"/>
      <c r="AL74" s="241"/>
      <c r="AM74" s="241"/>
      <c r="AN74" s="241"/>
      <c r="AO74" s="241"/>
      <c r="AP74" s="241"/>
      <c r="AQ74" s="241"/>
      <c r="AR74" s="241"/>
      <c r="AS74" s="241"/>
      <c r="AT74" s="241"/>
      <c r="AU74" s="241"/>
      <c r="AV74" s="241"/>
      <c r="AW74" s="241"/>
      <c r="AX74" s="242"/>
    </row>
    <row r="75" spans="1:50" ht="26.25" customHeight="1" x14ac:dyDescent="0.15">
      <c r="A75" s="224"/>
      <c r="B75" s="225"/>
      <c r="C75" s="335" t="s">
        <v>206</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7"/>
      <c r="AD75" s="263" t="s">
        <v>576</v>
      </c>
      <c r="AE75" s="264"/>
      <c r="AF75" s="265"/>
      <c r="AG75" s="266" t="s">
        <v>619</v>
      </c>
      <c r="AH75" s="267"/>
      <c r="AI75" s="267"/>
      <c r="AJ75" s="267"/>
      <c r="AK75" s="267"/>
      <c r="AL75" s="267"/>
      <c r="AM75" s="267"/>
      <c r="AN75" s="267"/>
      <c r="AO75" s="267"/>
      <c r="AP75" s="267"/>
      <c r="AQ75" s="267"/>
      <c r="AR75" s="267"/>
      <c r="AS75" s="267"/>
      <c r="AT75" s="267"/>
      <c r="AU75" s="267"/>
      <c r="AV75" s="267"/>
      <c r="AW75" s="267"/>
      <c r="AX75" s="268"/>
    </row>
    <row r="76" spans="1:50" ht="27" customHeight="1" x14ac:dyDescent="0.15">
      <c r="A76" s="220" t="s">
        <v>38</v>
      </c>
      <c r="B76" s="221"/>
      <c r="C76" s="226" t="s">
        <v>207</v>
      </c>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8"/>
      <c r="AD76" s="229" t="s">
        <v>576</v>
      </c>
      <c r="AE76" s="230"/>
      <c r="AF76" s="231"/>
      <c r="AG76" s="232" t="s">
        <v>620</v>
      </c>
      <c r="AH76" s="233"/>
      <c r="AI76" s="233"/>
      <c r="AJ76" s="233"/>
      <c r="AK76" s="233"/>
      <c r="AL76" s="233"/>
      <c r="AM76" s="233"/>
      <c r="AN76" s="233"/>
      <c r="AO76" s="233"/>
      <c r="AP76" s="233"/>
      <c r="AQ76" s="233"/>
      <c r="AR76" s="233"/>
      <c r="AS76" s="233"/>
      <c r="AT76" s="233"/>
      <c r="AU76" s="233"/>
      <c r="AV76" s="233"/>
      <c r="AW76" s="233"/>
      <c r="AX76" s="234"/>
    </row>
    <row r="77" spans="1:50" ht="35.25" customHeight="1" x14ac:dyDescent="0.15">
      <c r="A77" s="222"/>
      <c r="B77" s="223"/>
      <c r="C77" s="235" t="s">
        <v>43</v>
      </c>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7"/>
      <c r="AD77" s="238" t="s">
        <v>616</v>
      </c>
      <c r="AE77" s="239"/>
      <c r="AF77" s="239"/>
      <c r="AG77" s="240" t="s">
        <v>257</v>
      </c>
      <c r="AH77" s="241"/>
      <c r="AI77" s="241"/>
      <c r="AJ77" s="241"/>
      <c r="AK77" s="241"/>
      <c r="AL77" s="241"/>
      <c r="AM77" s="241"/>
      <c r="AN77" s="241"/>
      <c r="AO77" s="241"/>
      <c r="AP77" s="241"/>
      <c r="AQ77" s="241"/>
      <c r="AR77" s="241"/>
      <c r="AS77" s="241"/>
      <c r="AT77" s="241"/>
      <c r="AU77" s="241"/>
      <c r="AV77" s="241"/>
      <c r="AW77" s="241"/>
      <c r="AX77" s="242"/>
    </row>
    <row r="78" spans="1:50" ht="27" customHeight="1" x14ac:dyDescent="0.15">
      <c r="A78" s="222"/>
      <c r="B78" s="223"/>
      <c r="C78" s="243" t="s">
        <v>173</v>
      </c>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5" t="s">
        <v>576</v>
      </c>
      <c r="AE78" s="246"/>
      <c r="AF78" s="246"/>
      <c r="AG78" s="240" t="s">
        <v>621</v>
      </c>
      <c r="AH78" s="241"/>
      <c r="AI78" s="241"/>
      <c r="AJ78" s="241"/>
      <c r="AK78" s="241"/>
      <c r="AL78" s="241"/>
      <c r="AM78" s="241"/>
      <c r="AN78" s="241"/>
      <c r="AO78" s="241"/>
      <c r="AP78" s="241"/>
      <c r="AQ78" s="241"/>
      <c r="AR78" s="241"/>
      <c r="AS78" s="241"/>
      <c r="AT78" s="241"/>
      <c r="AU78" s="241"/>
      <c r="AV78" s="241"/>
      <c r="AW78" s="241"/>
      <c r="AX78" s="242"/>
    </row>
    <row r="79" spans="1:50" ht="27" customHeight="1" x14ac:dyDescent="0.15">
      <c r="A79" s="224"/>
      <c r="B79" s="225"/>
      <c r="C79" s="243" t="s">
        <v>42</v>
      </c>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5" t="s">
        <v>576</v>
      </c>
      <c r="AE79" s="246"/>
      <c r="AF79" s="246"/>
      <c r="AG79" s="275" t="s">
        <v>622</v>
      </c>
      <c r="AH79" s="276"/>
      <c r="AI79" s="276"/>
      <c r="AJ79" s="276"/>
      <c r="AK79" s="276"/>
      <c r="AL79" s="276"/>
      <c r="AM79" s="276"/>
      <c r="AN79" s="276"/>
      <c r="AO79" s="276"/>
      <c r="AP79" s="276"/>
      <c r="AQ79" s="276"/>
      <c r="AR79" s="276"/>
      <c r="AS79" s="276"/>
      <c r="AT79" s="276"/>
      <c r="AU79" s="276"/>
      <c r="AV79" s="276"/>
      <c r="AW79" s="276"/>
      <c r="AX79" s="277"/>
    </row>
    <row r="80" spans="1:50" ht="41.25" customHeight="1" x14ac:dyDescent="0.15">
      <c r="A80" s="247" t="s">
        <v>55</v>
      </c>
      <c r="B80" s="248"/>
      <c r="C80" s="251" t="s">
        <v>135</v>
      </c>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3"/>
      <c r="AD80" s="254" t="s">
        <v>616</v>
      </c>
      <c r="AE80" s="255"/>
      <c r="AF80" s="256"/>
      <c r="AG80" s="257"/>
      <c r="AH80" s="258"/>
      <c r="AI80" s="258"/>
      <c r="AJ80" s="258"/>
      <c r="AK80" s="258"/>
      <c r="AL80" s="258"/>
      <c r="AM80" s="258"/>
      <c r="AN80" s="258"/>
      <c r="AO80" s="258"/>
      <c r="AP80" s="258"/>
      <c r="AQ80" s="258"/>
      <c r="AR80" s="258"/>
      <c r="AS80" s="258"/>
      <c r="AT80" s="258"/>
      <c r="AU80" s="258"/>
      <c r="AV80" s="258"/>
      <c r="AW80" s="258"/>
      <c r="AX80" s="259"/>
    </row>
    <row r="81" spans="1:51" ht="19.7" customHeight="1" x14ac:dyDescent="0.15">
      <c r="A81" s="249"/>
      <c r="B81" s="250"/>
      <c r="C81" s="692" t="s">
        <v>0</v>
      </c>
      <c r="D81" s="693"/>
      <c r="E81" s="693"/>
      <c r="F81" s="693"/>
      <c r="G81" s="693"/>
      <c r="H81" s="693"/>
      <c r="I81" s="693"/>
      <c r="J81" s="693"/>
      <c r="K81" s="693"/>
      <c r="L81" s="693"/>
      <c r="M81" s="693"/>
      <c r="N81" s="693"/>
      <c r="O81" s="689" t="s">
        <v>569</v>
      </c>
      <c r="P81" s="690"/>
      <c r="Q81" s="690"/>
      <c r="R81" s="690"/>
      <c r="S81" s="690"/>
      <c r="T81" s="690"/>
      <c r="U81" s="690"/>
      <c r="V81" s="690"/>
      <c r="W81" s="690"/>
      <c r="X81" s="690"/>
      <c r="Y81" s="690"/>
      <c r="Z81" s="690"/>
      <c r="AA81" s="690"/>
      <c r="AB81" s="690"/>
      <c r="AC81" s="690"/>
      <c r="AD81" s="690"/>
      <c r="AE81" s="690"/>
      <c r="AF81" s="691"/>
      <c r="AG81" s="260"/>
      <c r="AH81" s="261"/>
      <c r="AI81" s="261"/>
      <c r="AJ81" s="261"/>
      <c r="AK81" s="261"/>
      <c r="AL81" s="261"/>
      <c r="AM81" s="261"/>
      <c r="AN81" s="261"/>
      <c r="AO81" s="261"/>
      <c r="AP81" s="261"/>
      <c r="AQ81" s="261"/>
      <c r="AR81" s="261"/>
      <c r="AS81" s="261"/>
      <c r="AT81" s="261"/>
      <c r="AU81" s="261"/>
      <c r="AV81" s="261"/>
      <c r="AW81" s="261"/>
      <c r="AX81" s="262"/>
    </row>
    <row r="82" spans="1:51" ht="24.75" customHeight="1" x14ac:dyDescent="0.15">
      <c r="A82" s="249"/>
      <c r="B82" s="250"/>
      <c r="C82" s="680"/>
      <c r="D82" s="681"/>
      <c r="E82" s="682"/>
      <c r="F82" s="682"/>
      <c r="G82" s="682"/>
      <c r="H82" s="683"/>
      <c r="I82" s="683"/>
      <c r="J82" s="684"/>
      <c r="K82" s="684"/>
      <c r="L82" s="684"/>
      <c r="M82" s="683"/>
      <c r="N82" s="685"/>
      <c r="O82" s="686"/>
      <c r="P82" s="687"/>
      <c r="Q82" s="687"/>
      <c r="R82" s="687"/>
      <c r="S82" s="687"/>
      <c r="T82" s="687"/>
      <c r="U82" s="687"/>
      <c r="V82" s="687"/>
      <c r="W82" s="687"/>
      <c r="X82" s="687"/>
      <c r="Y82" s="687"/>
      <c r="Z82" s="687"/>
      <c r="AA82" s="687"/>
      <c r="AB82" s="687"/>
      <c r="AC82" s="687"/>
      <c r="AD82" s="687"/>
      <c r="AE82" s="687"/>
      <c r="AF82" s="688"/>
      <c r="AG82" s="260"/>
      <c r="AH82" s="261"/>
      <c r="AI82" s="261"/>
      <c r="AJ82" s="261"/>
      <c r="AK82" s="261"/>
      <c r="AL82" s="261"/>
      <c r="AM82" s="261"/>
      <c r="AN82" s="261"/>
      <c r="AO82" s="261"/>
      <c r="AP82" s="261"/>
      <c r="AQ82" s="261"/>
      <c r="AR82" s="261"/>
      <c r="AS82" s="261"/>
      <c r="AT82" s="261"/>
      <c r="AU82" s="261"/>
      <c r="AV82" s="261"/>
      <c r="AW82" s="261"/>
      <c r="AX82" s="262"/>
    </row>
    <row r="83" spans="1:51" ht="67.5" customHeight="1" x14ac:dyDescent="0.15">
      <c r="A83" s="220" t="s">
        <v>46</v>
      </c>
      <c r="B83" s="704"/>
      <c r="C83" s="169" t="s">
        <v>50</v>
      </c>
      <c r="D83" s="529"/>
      <c r="E83" s="529"/>
      <c r="F83" s="530"/>
      <c r="G83" s="707" t="s">
        <v>625</v>
      </c>
      <c r="H83" s="707"/>
      <c r="I83" s="707"/>
      <c r="J83" s="707"/>
      <c r="K83" s="707"/>
      <c r="L83" s="707"/>
      <c r="M83" s="707"/>
      <c r="N83" s="707"/>
      <c r="O83" s="707"/>
      <c r="P83" s="707"/>
      <c r="Q83" s="707"/>
      <c r="R83" s="707"/>
      <c r="S83" s="707"/>
      <c r="T83" s="707"/>
      <c r="U83" s="707"/>
      <c r="V83" s="707"/>
      <c r="W83" s="707"/>
      <c r="X83" s="707"/>
      <c r="Y83" s="707"/>
      <c r="Z83" s="707"/>
      <c r="AA83" s="707"/>
      <c r="AB83" s="707"/>
      <c r="AC83" s="707"/>
      <c r="AD83" s="707"/>
      <c r="AE83" s="707"/>
      <c r="AF83" s="707"/>
      <c r="AG83" s="707"/>
      <c r="AH83" s="707"/>
      <c r="AI83" s="707"/>
      <c r="AJ83" s="707"/>
      <c r="AK83" s="707"/>
      <c r="AL83" s="707"/>
      <c r="AM83" s="707"/>
      <c r="AN83" s="707"/>
      <c r="AO83" s="707"/>
      <c r="AP83" s="707"/>
      <c r="AQ83" s="707"/>
      <c r="AR83" s="707"/>
      <c r="AS83" s="707"/>
      <c r="AT83" s="707"/>
      <c r="AU83" s="707"/>
      <c r="AV83" s="707"/>
      <c r="AW83" s="707"/>
      <c r="AX83" s="708"/>
    </row>
    <row r="84" spans="1:51" ht="67.5" customHeight="1" thickBot="1" x14ac:dyDescent="0.2">
      <c r="A84" s="705"/>
      <c r="B84" s="706"/>
      <c r="C84" s="709" t="s">
        <v>54</v>
      </c>
      <c r="D84" s="710"/>
      <c r="E84" s="710"/>
      <c r="F84" s="711"/>
      <c r="G84" s="712" t="s">
        <v>626</v>
      </c>
      <c r="H84" s="712"/>
      <c r="I84" s="712"/>
      <c r="J84" s="712"/>
      <c r="K84" s="712"/>
      <c r="L84" s="712"/>
      <c r="M84" s="712"/>
      <c r="N84" s="712"/>
      <c r="O84" s="712"/>
      <c r="P84" s="712"/>
      <c r="Q84" s="712"/>
      <c r="R84" s="712"/>
      <c r="S84" s="712"/>
      <c r="T84" s="712"/>
      <c r="U84" s="712"/>
      <c r="V84" s="712"/>
      <c r="W84" s="712"/>
      <c r="X84" s="712"/>
      <c r="Y84" s="712"/>
      <c r="Z84" s="712"/>
      <c r="AA84" s="712"/>
      <c r="AB84" s="712"/>
      <c r="AC84" s="712"/>
      <c r="AD84" s="712"/>
      <c r="AE84" s="712"/>
      <c r="AF84" s="712"/>
      <c r="AG84" s="712"/>
      <c r="AH84" s="712"/>
      <c r="AI84" s="712"/>
      <c r="AJ84" s="712"/>
      <c r="AK84" s="712"/>
      <c r="AL84" s="712"/>
      <c r="AM84" s="712"/>
      <c r="AN84" s="712"/>
      <c r="AO84" s="712"/>
      <c r="AP84" s="712"/>
      <c r="AQ84" s="712"/>
      <c r="AR84" s="712"/>
      <c r="AS84" s="712"/>
      <c r="AT84" s="712"/>
      <c r="AU84" s="712"/>
      <c r="AV84" s="712"/>
      <c r="AW84" s="712"/>
      <c r="AX84" s="713"/>
    </row>
    <row r="85" spans="1:51" ht="24" customHeight="1" x14ac:dyDescent="0.15">
      <c r="A85" s="694" t="s">
        <v>31</v>
      </c>
      <c r="B85" s="695"/>
      <c r="C85" s="695"/>
      <c r="D85" s="695"/>
      <c r="E85" s="695"/>
      <c r="F85" s="695"/>
      <c r="G85" s="695"/>
      <c r="H85" s="695"/>
      <c r="I85" s="695"/>
      <c r="J85" s="695"/>
      <c r="K85" s="695"/>
      <c r="L85" s="695"/>
      <c r="M85" s="695"/>
      <c r="N85" s="695"/>
      <c r="O85" s="695"/>
      <c r="P85" s="695"/>
      <c r="Q85" s="695"/>
      <c r="R85" s="695"/>
      <c r="S85" s="695"/>
      <c r="T85" s="695"/>
      <c r="U85" s="695"/>
      <c r="V85" s="695"/>
      <c r="W85" s="695"/>
      <c r="X85" s="695"/>
      <c r="Y85" s="695"/>
      <c r="Z85" s="695"/>
      <c r="AA85" s="695"/>
      <c r="AB85" s="695"/>
      <c r="AC85" s="695"/>
      <c r="AD85" s="695"/>
      <c r="AE85" s="695"/>
      <c r="AF85" s="695"/>
      <c r="AG85" s="695"/>
      <c r="AH85" s="695"/>
      <c r="AI85" s="695"/>
      <c r="AJ85" s="695"/>
      <c r="AK85" s="695"/>
      <c r="AL85" s="695"/>
      <c r="AM85" s="695"/>
      <c r="AN85" s="695"/>
      <c r="AO85" s="695"/>
      <c r="AP85" s="695"/>
      <c r="AQ85" s="695"/>
      <c r="AR85" s="695"/>
      <c r="AS85" s="695"/>
      <c r="AT85" s="695"/>
      <c r="AU85" s="695"/>
      <c r="AV85" s="695"/>
      <c r="AW85" s="695"/>
      <c r="AX85" s="696"/>
    </row>
    <row r="86" spans="1:51" ht="67.5" customHeight="1" thickBot="1" x14ac:dyDescent="0.2">
      <c r="A86" s="697" t="s">
        <v>718</v>
      </c>
      <c r="B86" s="698"/>
      <c r="C86" s="698"/>
      <c r="D86" s="698"/>
      <c r="E86" s="698"/>
      <c r="F86" s="698"/>
      <c r="G86" s="698"/>
      <c r="H86" s="698"/>
      <c r="I86" s="698"/>
      <c r="J86" s="698"/>
      <c r="K86" s="698"/>
      <c r="L86" s="698"/>
      <c r="M86" s="698"/>
      <c r="N86" s="698"/>
      <c r="O86" s="698"/>
      <c r="P86" s="698"/>
      <c r="Q86" s="698"/>
      <c r="R86" s="698"/>
      <c r="S86" s="698"/>
      <c r="T86" s="698"/>
      <c r="U86" s="698"/>
      <c r="V86" s="698"/>
      <c r="W86" s="698"/>
      <c r="X86" s="698"/>
      <c r="Y86" s="698"/>
      <c r="Z86" s="698"/>
      <c r="AA86" s="698"/>
      <c r="AB86" s="698"/>
      <c r="AC86" s="698"/>
      <c r="AD86" s="698"/>
      <c r="AE86" s="698"/>
      <c r="AF86" s="698"/>
      <c r="AG86" s="698"/>
      <c r="AH86" s="698"/>
      <c r="AI86" s="698"/>
      <c r="AJ86" s="698"/>
      <c r="AK86" s="698"/>
      <c r="AL86" s="698"/>
      <c r="AM86" s="698"/>
      <c r="AN86" s="698"/>
      <c r="AO86" s="698"/>
      <c r="AP86" s="698"/>
      <c r="AQ86" s="698"/>
      <c r="AR86" s="698"/>
      <c r="AS86" s="698"/>
      <c r="AT86" s="698"/>
      <c r="AU86" s="698"/>
      <c r="AV86" s="698"/>
      <c r="AW86" s="698"/>
      <c r="AX86" s="699"/>
    </row>
    <row r="87" spans="1:51" ht="24.75" customHeight="1" x14ac:dyDescent="0.15">
      <c r="A87" s="700" t="s">
        <v>32</v>
      </c>
      <c r="B87" s="701"/>
      <c r="C87" s="701"/>
      <c r="D87" s="701"/>
      <c r="E87" s="701"/>
      <c r="F87" s="701"/>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701"/>
      <c r="AK87" s="701"/>
      <c r="AL87" s="701"/>
      <c r="AM87" s="701"/>
      <c r="AN87" s="701"/>
      <c r="AO87" s="701"/>
      <c r="AP87" s="701"/>
      <c r="AQ87" s="701"/>
      <c r="AR87" s="701"/>
      <c r="AS87" s="701"/>
      <c r="AT87" s="701"/>
      <c r="AU87" s="701"/>
      <c r="AV87" s="701"/>
      <c r="AW87" s="701"/>
      <c r="AX87" s="702"/>
    </row>
    <row r="88" spans="1:51" ht="67.5" customHeight="1" thickBot="1" x14ac:dyDescent="0.2">
      <c r="A88" s="202" t="s">
        <v>722</v>
      </c>
      <c r="B88" s="203"/>
      <c r="C88" s="203"/>
      <c r="D88" s="203"/>
      <c r="E88" s="204"/>
      <c r="F88" s="703" t="s">
        <v>719</v>
      </c>
      <c r="G88" s="698"/>
      <c r="H88" s="698"/>
      <c r="I88" s="698"/>
      <c r="J88" s="698"/>
      <c r="K88" s="698"/>
      <c r="L88" s="698"/>
      <c r="M88" s="698"/>
      <c r="N88" s="698"/>
      <c r="O88" s="698"/>
      <c r="P88" s="698"/>
      <c r="Q88" s="698"/>
      <c r="R88" s="698"/>
      <c r="S88" s="698"/>
      <c r="T88" s="698"/>
      <c r="U88" s="698"/>
      <c r="V88" s="698"/>
      <c r="W88" s="698"/>
      <c r="X88" s="698"/>
      <c r="Y88" s="698"/>
      <c r="Z88" s="698"/>
      <c r="AA88" s="698"/>
      <c r="AB88" s="698"/>
      <c r="AC88" s="698"/>
      <c r="AD88" s="698"/>
      <c r="AE88" s="698"/>
      <c r="AF88" s="698"/>
      <c r="AG88" s="698"/>
      <c r="AH88" s="698"/>
      <c r="AI88" s="698"/>
      <c r="AJ88" s="698"/>
      <c r="AK88" s="698"/>
      <c r="AL88" s="698"/>
      <c r="AM88" s="698"/>
      <c r="AN88" s="698"/>
      <c r="AO88" s="698"/>
      <c r="AP88" s="698"/>
      <c r="AQ88" s="698"/>
      <c r="AR88" s="698"/>
      <c r="AS88" s="698"/>
      <c r="AT88" s="698"/>
      <c r="AU88" s="698"/>
      <c r="AV88" s="698"/>
      <c r="AW88" s="698"/>
      <c r="AX88" s="699"/>
    </row>
    <row r="89" spans="1:51" ht="24.75" customHeight="1" x14ac:dyDescent="0.15">
      <c r="A89" s="700" t="s">
        <v>44</v>
      </c>
      <c r="B89" s="701"/>
      <c r="C89" s="701"/>
      <c r="D89" s="701"/>
      <c r="E89" s="701"/>
      <c r="F89" s="701"/>
      <c r="G89" s="701"/>
      <c r="H89" s="701"/>
      <c r="I89" s="701"/>
      <c r="J89" s="701"/>
      <c r="K89" s="701"/>
      <c r="L89" s="701"/>
      <c r="M89" s="701"/>
      <c r="N89" s="701"/>
      <c r="O89" s="701"/>
      <c r="P89" s="701"/>
      <c r="Q89" s="701"/>
      <c r="R89" s="701"/>
      <c r="S89" s="701"/>
      <c r="T89" s="701"/>
      <c r="U89" s="701"/>
      <c r="V89" s="701"/>
      <c r="W89" s="701"/>
      <c r="X89" s="701"/>
      <c r="Y89" s="701"/>
      <c r="Z89" s="701"/>
      <c r="AA89" s="701"/>
      <c r="AB89" s="701"/>
      <c r="AC89" s="701"/>
      <c r="AD89" s="701"/>
      <c r="AE89" s="701"/>
      <c r="AF89" s="701"/>
      <c r="AG89" s="701"/>
      <c r="AH89" s="701"/>
      <c r="AI89" s="701"/>
      <c r="AJ89" s="701"/>
      <c r="AK89" s="701"/>
      <c r="AL89" s="701"/>
      <c r="AM89" s="701"/>
      <c r="AN89" s="701"/>
      <c r="AO89" s="701"/>
      <c r="AP89" s="701"/>
      <c r="AQ89" s="701"/>
      <c r="AR89" s="701"/>
      <c r="AS89" s="701"/>
      <c r="AT89" s="701"/>
      <c r="AU89" s="701"/>
      <c r="AV89" s="701"/>
      <c r="AW89" s="701"/>
      <c r="AX89" s="702"/>
    </row>
    <row r="90" spans="1:51" ht="66" customHeight="1" thickBot="1" x14ac:dyDescent="0.2">
      <c r="A90" s="202" t="s">
        <v>237</v>
      </c>
      <c r="B90" s="203"/>
      <c r="C90" s="203"/>
      <c r="D90" s="203"/>
      <c r="E90" s="204"/>
      <c r="F90" s="205" t="s">
        <v>726</v>
      </c>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7"/>
    </row>
    <row r="91" spans="1:51" ht="24.75" customHeight="1" x14ac:dyDescent="0.15">
      <c r="A91" s="208" t="s">
        <v>33</v>
      </c>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10"/>
    </row>
    <row r="92" spans="1:51" ht="67.5" customHeight="1" thickBot="1" x14ac:dyDescent="0.2">
      <c r="A92" s="211"/>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c r="AO92" s="212"/>
      <c r="AP92" s="212"/>
      <c r="AQ92" s="212"/>
      <c r="AR92" s="212"/>
      <c r="AS92" s="212"/>
      <c r="AT92" s="212"/>
      <c r="AU92" s="212"/>
      <c r="AV92" s="212"/>
      <c r="AW92" s="212"/>
      <c r="AX92" s="213"/>
    </row>
    <row r="93" spans="1:51" ht="24.75" customHeight="1" x14ac:dyDescent="0.15">
      <c r="A93" s="214" t="s">
        <v>217</v>
      </c>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6"/>
    </row>
    <row r="94" spans="1:51" ht="24.75" customHeight="1" x14ac:dyDescent="0.15">
      <c r="A94" s="217" t="s">
        <v>251</v>
      </c>
      <c r="B94" s="218"/>
      <c r="C94" s="218"/>
      <c r="D94" s="219"/>
      <c r="E94" s="198" t="s">
        <v>589</v>
      </c>
      <c r="F94" s="199"/>
      <c r="G94" s="199"/>
      <c r="H94" s="199"/>
      <c r="I94" s="199"/>
      <c r="J94" s="199"/>
      <c r="K94" s="199"/>
      <c r="L94" s="199"/>
      <c r="M94" s="199"/>
      <c r="N94" s="199"/>
      <c r="O94" s="199"/>
      <c r="P94" s="200"/>
      <c r="Q94" s="198"/>
      <c r="R94" s="199"/>
      <c r="S94" s="199"/>
      <c r="T94" s="199"/>
      <c r="U94" s="199"/>
      <c r="V94" s="199"/>
      <c r="W94" s="199"/>
      <c r="X94" s="199"/>
      <c r="Y94" s="199"/>
      <c r="Z94" s="199"/>
      <c r="AA94" s="199"/>
      <c r="AB94" s="200"/>
      <c r="AC94" s="198"/>
      <c r="AD94" s="199"/>
      <c r="AE94" s="199"/>
      <c r="AF94" s="199"/>
      <c r="AG94" s="199"/>
      <c r="AH94" s="199"/>
      <c r="AI94" s="199"/>
      <c r="AJ94" s="199"/>
      <c r="AK94" s="199"/>
      <c r="AL94" s="199"/>
      <c r="AM94" s="199"/>
      <c r="AN94" s="200"/>
      <c r="AO94" s="198"/>
      <c r="AP94" s="199"/>
      <c r="AQ94" s="199"/>
      <c r="AR94" s="199"/>
      <c r="AS94" s="199"/>
      <c r="AT94" s="199"/>
      <c r="AU94" s="199"/>
      <c r="AV94" s="199"/>
      <c r="AW94" s="199"/>
      <c r="AX94" s="201"/>
      <c r="AY94" s="77"/>
    </row>
    <row r="95" spans="1:51" ht="24.75" customHeight="1" x14ac:dyDescent="0.15">
      <c r="A95" s="117" t="s">
        <v>250</v>
      </c>
      <c r="B95" s="117"/>
      <c r="C95" s="117"/>
      <c r="D95" s="117"/>
      <c r="E95" s="198" t="s">
        <v>590</v>
      </c>
      <c r="F95" s="199"/>
      <c r="G95" s="199"/>
      <c r="H95" s="199"/>
      <c r="I95" s="199"/>
      <c r="J95" s="199"/>
      <c r="K95" s="199"/>
      <c r="L95" s="199"/>
      <c r="M95" s="199"/>
      <c r="N95" s="199"/>
      <c r="O95" s="199"/>
      <c r="P95" s="200"/>
      <c r="Q95" s="198"/>
      <c r="R95" s="199"/>
      <c r="S95" s="199"/>
      <c r="T95" s="199"/>
      <c r="U95" s="199"/>
      <c r="V95" s="199"/>
      <c r="W95" s="199"/>
      <c r="X95" s="199"/>
      <c r="Y95" s="199"/>
      <c r="Z95" s="199"/>
      <c r="AA95" s="199"/>
      <c r="AB95" s="200"/>
      <c r="AC95" s="198"/>
      <c r="AD95" s="199"/>
      <c r="AE95" s="199"/>
      <c r="AF95" s="199"/>
      <c r="AG95" s="199"/>
      <c r="AH95" s="199"/>
      <c r="AI95" s="199"/>
      <c r="AJ95" s="199"/>
      <c r="AK95" s="199"/>
      <c r="AL95" s="199"/>
      <c r="AM95" s="199"/>
      <c r="AN95" s="200"/>
      <c r="AO95" s="198"/>
      <c r="AP95" s="199"/>
      <c r="AQ95" s="199"/>
      <c r="AR95" s="199"/>
      <c r="AS95" s="199"/>
      <c r="AT95" s="199"/>
      <c r="AU95" s="199"/>
      <c r="AV95" s="199"/>
      <c r="AW95" s="199"/>
      <c r="AX95" s="201"/>
    </row>
    <row r="96" spans="1:51" ht="24.75" customHeight="1" x14ac:dyDescent="0.15">
      <c r="A96" s="117" t="s">
        <v>249</v>
      </c>
      <c r="B96" s="117"/>
      <c r="C96" s="117"/>
      <c r="D96" s="117"/>
      <c r="E96" s="198" t="s">
        <v>591</v>
      </c>
      <c r="F96" s="199"/>
      <c r="G96" s="199"/>
      <c r="H96" s="199"/>
      <c r="I96" s="199"/>
      <c r="J96" s="199"/>
      <c r="K96" s="199"/>
      <c r="L96" s="199"/>
      <c r="M96" s="199"/>
      <c r="N96" s="199"/>
      <c r="O96" s="199"/>
      <c r="P96" s="200"/>
      <c r="Q96" s="198"/>
      <c r="R96" s="199"/>
      <c r="S96" s="199"/>
      <c r="T96" s="199"/>
      <c r="U96" s="199"/>
      <c r="V96" s="199"/>
      <c r="W96" s="199"/>
      <c r="X96" s="199"/>
      <c r="Y96" s="199"/>
      <c r="Z96" s="199"/>
      <c r="AA96" s="199"/>
      <c r="AB96" s="200"/>
      <c r="AC96" s="198"/>
      <c r="AD96" s="199"/>
      <c r="AE96" s="199"/>
      <c r="AF96" s="199"/>
      <c r="AG96" s="199"/>
      <c r="AH96" s="199"/>
      <c r="AI96" s="199"/>
      <c r="AJ96" s="199"/>
      <c r="AK96" s="199"/>
      <c r="AL96" s="199"/>
      <c r="AM96" s="199"/>
      <c r="AN96" s="200"/>
      <c r="AO96" s="198"/>
      <c r="AP96" s="199"/>
      <c r="AQ96" s="199"/>
      <c r="AR96" s="199"/>
      <c r="AS96" s="199"/>
      <c r="AT96" s="199"/>
      <c r="AU96" s="199"/>
      <c r="AV96" s="199"/>
      <c r="AW96" s="199"/>
      <c r="AX96" s="201"/>
    </row>
    <row r="97" spans="1:50" ht="24.75" customHeight="1" x14ac:dyDescent="0.15">
      <c r="A97" s="117" t="s">
        <v>248</v>
      </c>
      <c r="B97" s="117"/>
      <c r="C97" s="117"/>
      <c r="D97" s="117"/>
      <c r="E97" s="198" t="s">
        <v>592</v>
      </c>
      <c r="F97" s="199"/>
      <c r="G97" s="199"/>
      <c r="H97" s="199"/>
      <c r="I97" s="199"/>
      <c r="J97" s="199"/>
      <c r="K97" s="199"/>
      <c r="L97" s="199"/>
      <c r="M97" s="199"/>
      <c r="N97" s="199"/>
      <c r="O97" s="199"/>
      <c r="P97" s="200"/>
      <c r="Q97" s="198"/>
      <c r="R97" s="199"/>
      <c r="S97" s="199"/>
      <c r="T97" s="199"/>
      <c r="U97" s="199"/>
      <c r="V97" s="199"/>
      <c r="W97" s="199"/>
      <c r="X97" s="199"/>
      <c r="Y97" s="199"/>
      <c r="Z97" s="199"/>
      <c r="AA97" s="199"/>
      <c r="AB97" s="200"/>
      <c r="AC97" s="198"/>
      <c r="AD97" s="199"/>
      <c r="AE97" s="199"/>
      <c r="AF97" s="199"/>
      <c r="AG97" s="199"/>
      <c r="AH97" s="199"/>
      <c r="AI97" s="199"/>
      <c r="AJ97" s="199"/>
      <c r="AK97" s="199"/>
      <c r="AL97" s="199"/>
      <c r="AM97" s="199"/>
      <c r="AN97" s="200"/>
      <c r="AO97" s="198"/>
      <c r="AP97" s="199"/>
      <c r="AQ97" s="199"/>
      <c r="AR97" s="199"/>
      <c r="AS97" s="199"/>
      <c r="AT97" s="199"/>
      <c r="AU97" s="199"/>
      <c r="AV97" s="199"/>
      <c r="AW97" s="199"/>
      <c r="AX97" s="201"/>
    </row>
    <row r="98" spans="1:50" ht="24.75" customHeight="1" x14ac:dyDescent="0.15">
      <c r="A98" s="117" t="s">
        <v>247</v>
      </c>
      <c r="B98" s="117"/>
      <c r="C98" s="117"/>
      <c r="D98" s="117"/>
      <c r="E98" s="198" t="s">
        <v>593</v>
      </c>
      <c r="F98" s="199"/>
      <c r="G98" s="199"/>
      <c r="H98" s="199"/>
      <c r="I98" s="199"/>
      <c r="J98" s="199"/>
      <c r="K98" s="199"/>
      <c r="L98" s="199"/>
      <c r="M98" s="199"/>
      <c r="N98" s="199"/>
      <c r="O98" s="199"/>
      <c r="P98" s="200"/>
      <c r="Q98" s="198"/>
      <c r="R98" s="199"/>
      <c r="S98" s="199"/>
      <c r="T98" s="199"/>
      <c r="U98" s="199"/>
      <c r="V98" s="199"/>
      <c r="W98" s="199"/>
      <c r="X98" s="199"/>
      <c r="Y98" s="199"/>
      <c r="Z98" s="199"/>
      <c r="AA98" s="199"/>
      <c r="AB98" s="200"/>
      <c r="AC98" s="198"/>
      <c r="AD98" s="199"/>
      <c r="AE98" s="199"/>
      <c r="AF98" s="199"/>
      <c r="AG98" s="199"/>
      <c r="AH98" s="199"/>
      <c r="AI98" s="199"/>
      <c r="AJ98" s="199"/>
      <c r="AK98" s="199"/>
      <c r="AL98" s="199"/>
      <c r="AM98" s="199"/>
      <c r="AN98" s="200"/>
      <c r="AO98" s="198"/>
      <c r="AP98" s="199"/>
      <c r="AQ98" s="199"/>
      <c r="AR98" s="199"/>
      <c r="AS98" s="199"/>
      <c r="AT98" s="199"/>
      <c r="AU98" s="199"/>
      <c r="AV98" s="199"/>
      <c r="AW98" s="199"/>
      <c r="AX98" s="201"/>
    </row>
    <row r="99" spans="1:50" ht="24.75" customHeight="1" x14ac:dyDescent="0.15">
      <c r="A99" s="117" t="s">
        <v>246</v>
      </c>
      <c r="B99" s="117"/>
      <c r="C99" s="117"/>
      <c r="D99" s="117"/>
      <c r="E99" s="198" t="s">
        <v>594</v>
      </c>
      <c r="F99" s="199"/>
      <c r="G99" s="199"/>
      <c r="H99" s="199"/>
      <c r="I99" s="199"/>
      <c r="J99" s="199"/>
      <c r="K99" s="199"/>
      <c r="L99" s="199"/>
      <c r="M99" s="199"/>
      <c r="N99" s="199"/>
      <c r="O99" s="199"/>
      <c r="P99" s="200"/>
      <c r="Q99" s="198"/>
      <c r="R99" s="199"/>
      <c r="S99" s="199"/>
      <c r="T99" s="199"/>
      <c r="U99" s="199"/>
      <c r="V99" s="199"/>
      <c r="W99" s="199"/>
      <c r="X99" s="199"/>
      <c r="Y99" s="199"/>
      <c r="Z99" s="199"/>
      <c r="AA99" s="199"/>
      <c r="AB99" s="200"/>
      <c r="AC99" s="198"/>
      <c r="AD99" s="199"/>
      <c r="AE99" s="199"/>
      <c r="AF99" s="199"/>
      <c r="AG99" s="199"/>
      <c r="AH99" s="199"/>
      <c r="AI99" s="199"/>
      <c r="AJ99" s="199"/>
      <c r="AK99" s="199"/>
      <c r="AL99" s="199"/>
      <c r="AM99" s="199"/>
      <c r="AN99" s="200"/>
      <c r="AO99" s="198"/>
      <c r="AP99" s="199"/>
      <c r="AQ99" s="199"/>
      <c r="AR99" s="199"/>
      <c r="AS99" s="199"/>
      <c r="AT99" s="199"/>
      <c r="AU99" s="199"/>
      <c r="AV99" s="199"/>
      <c r="AW99" s="199"/>
      <c r="AX99" s="201"/>
    </row>
    <row r="100" spans="1:50" ht="24.75" customHeight="1" x14ac:dyDescent="0.15">
      <c r="A100" s="117" t="s">
        <v>245</v>
      </c>
      <c r="B100" s="117"/>
      <c r="C100" s="117"/>
      <c r="D100" s="117"/>
      <c r="E100" s="198" t="s">
        <v>595</v>
      </c>
      <c r="F100" s="199"/>
      <c r="G100" s="199"/>
      <c r="H100" s="199"/>
      <c r="I100" s="199"/>
      <c r="J100" s="199"/>
      <c r="K100" s="199"/>
      <c r="L100" s="199"/>
      <c r="M100" s="199"/>
      <c r="N100" s="199"/>
      <c r="O100" s="199"/>
      <c r="P100" s="200"/>
      <c r="Q100" s="198"/>
      <c r="R100" s="199"/>
      <c r="S100" s="199"/>
      <c r="T100" s="199"/>
      <c r="U100" s="199"/>
      <c r="V100" s="199"/>
      <c r="W100" s="199"/>
      <c r="X100" s="199"/>
      <c r="Y100" s="199"/>
      <c r="Z100" s="199"/>
      <c r="AA100" s="199"/>
      <c r="AB100" s="200"/>
      <c r="AC100" s="198"/>
      <c r="AD100" s="199"/>
      <c r="AE100" s="199"/>
      <c r="AF100" s="199"/>
      <c r="AG100" s="199"/>
      <c r="AH100" s="199"/>
      <c r="AI100" s="199"/>
      <c r="AJ100" s="199"/>
      <c r="AK100" s="199"/>
      <c r="AL100" s="199"/>
      <c r="AM100" s="199"/>
      <c r="AN100" s="200"/>
      <c r="AO100" s="198"/>
      <c r="AP100" s="199"/>
      <c r="AQ100" s="199"/>
      <c r="AR100" s="199"/>
      <c r="AS100" s="199"/>
      <c r="AT100" s="199"/>
      <c r="AU100" s="199"/>
      <c r="AV100" s="199"/>
      <c r="AW100" s="199"/>
      <c r="AX100" s="201"/>
    </row>
    <row r="101" spans="1:50" ht="24.75" customHeight="1" x14ac:dyDescent="0.15">
      <c r="A101" s="117" t="s">
        <v>244</v>
      </c>
      <c r="B101" s="117"/>
      <c r="C101" s="117"/>
      <c r="D101" s="117"/>
      <c r="E101" s="198" t="s">
        <v>596</v>
      </c>
      <c r="F101" s="199"/>
      <c r="G101" s="199"/>
      <c r="H101" s="199"/>
      <c r="I101" s="199"/>
      <c r="J101" s="199"/>
      <c r="K101" s="199"/>
      <c r="L101" s="199"/>
      <c r="M101" s="199"/>
      <c r="N101" s="199"/>
      <c r="O101" s="199"/>
      <c r="P101" s="200"/>
      <c r="Q101" s="198"/>
      <c r="R101" s="199"/>
      <c r="S101" s="199"/>
      <c r="T101" s="199"/>
      <c r="U101" s="199"/>
      <c r="V101" s="199"/>
      <c r="W101" s="199"/>
      <c r="X101" s="199"/>
      <c r="Y101" s="199"/>
      <c r="Z101" s="199"/>
      <c r="AA101" s="199"/>
      <c r="AB101" s="200"/>
      <c r="AC101" s="198"/>
      <c r="AD101" s="199"/>
      <c r="AE101" s="199"/>
      <c r="AF101" s="199"/>
      <c r="AG101" s="199"/>
      <c r="AH101" s="199"/>
      <c r="AI101" s="199"/>
      <c r="AJ101" s="199"/>
      <c r="AK101" s="199"/>
      <c r="AL101" s="199"/>
      <c r="AM101" s="199"/>
      <c r="AN101" s="200"/>
      <c r="AO101" s="198"/>
      <c r="AP101" s="199"/>
      <c r="AQ101" s="199"/>
      <c r="AR101" s="199"/>
      <c r="AS101" s="199"/>
      <c r="AT101" s="199"/>
      <c r="AU101" s="199"/>
      <c r="AV101" s="199"/>
      <c r="AW101" s="199"/>
      <c r="AX101" s="201"/>
    </row>
    <row r="102" spans="1:50" ht="24.75" customHeight="1" x14ac:dyDescent="0.15">
      <c r="A102" s="117" t="s">
        <v>389</v>
      </c>
      <c r="B102" s="117"/>
      <c r="C102" s="117"/>
      <c r="D102" s="117"/>
      <c r="E102" s="88" t="s">
        <v>572</v>
      </c>
      <c r="F102" s="87"/>
      <c r="G102" s="87"/>
      <c r="H102" s="80" t="str">
        <f>IF(E102="","","-")</f>
        <v>-</v>
      </c>
      <c r="I102" s="87"/>
      <c r="J102" s="87"/>
      <c r="K102" s="80" t="str">
        <f>IF(I102="","","-")</f>
        <v/>
      </c>
      <c r="L102" s="89">
        <v>125</v>
      </c>
      <c r="M102" s="89"/>
      <c r="N102" s="80" t="str">
        <f>IF(O102="","","-")</f>
        <v/>
      </c>
      <c r="O102" s="90"/>
      <c r="P102" s="91"/>
      <c r="Q102" s="88"/>
      <c r="R102" s="87"/>
      <c r="S102" s="87"/>
      <c r="T102" s="80" t="str">
        <f>IF(Q102="","","-")</f>
        <v/>
      </c>
      <c r="U102" s="87"/>
      <c r="V102" s="87"/>
      <c r="W102" s="80" t="str">
        <f>IF(U102="","","-")</f>
        <v/>
      </c>
      <c r="X102" s="89"/>
      <c r="Y102" s="89"/>
      <c r="Z102" s="80" t="str">
        <f>IF(AA102="","","-")</f>
        <v/>
      </c>
      <c r="AA102" s="90"/>
      <c r="AB102" s="91"/>
      <c r="AC102" s="88"/>
      <c r="AD102" s="87"/>
      <c r="AE102" s="87"/>
      <c r="AF102" s="80" t="str">
        <f>IF(AC102="","","-")</f>
        <v/>
      </c>
      <c r="AG102" s="87"/>
      <c r="AH102" s="87"/>
      <c r="AI102" s="80" t="str">
        <f>IF(AG102="","","-")</f>
        <v/>
      </c>
      <c r="AJ102" s="89"/>
      <c r="AK102" s="89"/>
      <c r="AL102" s="80" t="str">
        <f>IF(AM102="","","-")</f>
        <v/>
      </c>
      <c r="AM102" s="90"/>
      <c r="AN102" s="91"/>
      <c r="AO102" s="88"/>
      <c r="AP102" s="87"/>
      <c r="AQ102" s="80" t="str">
        <f>IF(AO102="","","-")</f>
        <v/>
      </c>
      <c r="AR102" s="87"/>
      <c r="AS102" s="87"/>
      <c r="AT102" s="80" t="str">
        <f>IF(AR102="","","-")</f>
        <v/>
      </c>
      <c r="AU102" s="89"/>
      <c r="AV102" s="89"/>
      <c r="AW102" s="80" t="str">
        <f>IF(AX102="","","-")</f>
        <v/>
      </c>
      <c r="AX102" s="83"/>
    </row>
    <row r="103" spans="1:50" ht="24.75" customHeight="1" x14ac:dyDescent="0.15">
      <c r="A103" s="117" t="s">
        <v>562</v>
      </c>
      <c r="B103" s="117"/>
      <c r="C103" s="117"/>
      <c r="D103" s="117"/>
      <c r="E103" s="88" t="s">
        <v>572</v>
      </c>
      <c r="F103" s="87"/>
      <c r="G103" s="87"/>
      <c r="H103" s="80"/>
      <c r="I103" s="87"/>
      <c r="J103" s="87"/>
      <c r="K103" s="80"/>
      <c r="L103" s="89">
        <v>126</v>
      </c>
      <c r="M103" s="89"/>
      <c r="N103" s="80" t="str">
        <f>IF(O103="","","-")</f>
        <v/>
      </c>
      <c r="O103" s="90"/>
      <c r="P103" s="91"/>
      <c r="Q103" s="88"/>
      <c r="R103" s="87"/>
      <c r="S103" s="87"/>
      <c r="T103" s="80" t="str">
        <f>IF(Q103="","","-")</f>
        <v/>
      </c>
      <c r="U103" s="87"/>
      <c r="V103" s="87"/>
      <c r="W103" s="80" t="str">
        <f>IF(U103="","","-")</f>
        <v/>
      </c>
      <c r="X103" s="89"/>
      <c r="Y103" s="89"/>
      <c r="Z103" s="80" t="str">
        <f>IF(AA103="","","-")</f>
        <v/>
      </c>
      <c r="AA103" s="90"/>
      <c r="AB103" s="91"/>
      <c r="AC103" s="88"/>
      <c r="AD103" s="87"/>
      <c r="AE103" s="87"/>
      <c r="AF103" s="80" t="str">
        <f>IF(AC103="","","-")</f>
        <v/>
      </c>
      <c r="AG103" s="87"/>
      <c r="AH103" s="87"/>
      <c r="AI103" s="80" t="str">
        <f>IF(AG103="","","-")</f>
        <v/>
      </c>
      <c r="AJ103" s="89"/>
      <c r="AK103" s="89"/>
      <c r="AL103" s="80" t="str">
        <f>IF(AM103="","","-")</f>
        <v/>
      </c>
      <c r="AM103" s="90"/>
      <c r="AN103" s="91"/>
      <c r="AO103" s="88"/>
      <c r="AP103" s="87"/>
      <c r="AQ103" s="80" t="str">
        <f>IF(AO103="","","-")</f>
        <v/>
      </c>
      <c r="AR103" s="87"/>
      <c r="AS103" s="87"/>
      <c r="AT103" s="80" t="str">
        <f>IF(AR103="","","-")</f>
        <v/>
      </c>
      <c r="AU103" s="89"/>
      <c r="AV103" s="89"/>
      <c r="AW103" s="80" t="str">
        <f>IF(AX103="","","-")</f>
        <v/>
      </c>
      <c r="AX103" s="83"/>
    </row>
    <row r="104" spans="1:50" ht="24.75" customHeight="1" x14ac:dyDescent="0.15">
      <c r="A104" s="117" t="s">
        <v>357</v>
      </c>
      <c r="B104" s="117"/>
      <c r="C104" s="117"/>
      <c r="D104" s="117"/>
      <c r="E104" s="85">
        <v>2021</v>
      </c>
      <c r="F104" s="86"/>
      <c r="G104" s="87" t="s">
        <v>571</v>
      </c>
      <c r="H104" s="87"/>
      <c r="I104" s="87"/>
      <c r="J104" s="86">
        <v>20</v>
      </c>
      <c r="K104" s="86"/>
      <c r="L104" s="89">
        <v>141</v>
      </c>
      <c r="M104" s="89"/>
      <c r="N104" s="89"/>
      <c r="O104" s="86"/>
      <c r="P104" s="86"/>
      <c r="Q104" s="85"/>
      <c r="R104" s="86"/>
      <c r="S104" s="87"/>
      <c r="T104" s="87"/>
      <c r="U104" s="87"/>
      <c r="V104" s="86"/>
      <c r="W104" s="86"/>
      <c r="X104" s="89"/>
      <c r="Y104" s="89"/>
      <c r="Z104" s="89"/>
      <c r="AA104" s="86"/>
      <c r="AB104" s="188"/>
      <c r="AC104" s="85"/>
      <c r="AD104" s="86"/>
      <c r="AE104" s="87"/>
      <c r="AF104" s="87"/>
      <c r="AG104" s="87"/>
      <c r="AH104" s="86"/>
      <c r="AI104" s="86"/>
      <c r="AJ104" s="89"/>
      <c r="AK104" s="89"/>
      <c r="AL104" s="89"/>
      <c r="AM104" s="86"/>
      <c r="AN104" s="188"/>
      <c r="AO104" s="85"/>
      <c r="AP104" s="86"/>
      <c r="AQ104" s="87"/>
      <c r="AR104" s="87"/>
      <c r="AS104" s="87"/>
      <c r="AT104" s="86"/>
      <c r="AU104" s="86"/>
      <c r="AV104" s="89"/>
      <c r="AW104" s="89"/>
      <c r="AX104" s="83"/>
    </row>
    <row r="105" spans="1:50" ht="28.35" customHeight="1" x14ac:dyDescent="0.15">
      <c r="A105" s="189" t="s">
        <v>238</v>
      </c>
      <c r="B105" s="190"/>
      <c r="C105" s="190"/>
      <c r="D105" s="190"/>
      <c r="E105" s="190"/>
      <c r="F105" s="191"/>
      <c r="G105" s="68" t="s">
        <v>564</v>
      </c>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40"/>
    </row>
    <row r="106" spans="1:50" ht="28.35" customHeight="1" x14ac:dyDescent="0.15">
      <c r="A106" s="189"/>
      <c r="B106" s="190"/>
      <c r="C106" s="190"/>
      <c r="D106" s="190"/>
      <c r="E106" s="190"/>
      <c r="F106" s="191"/>
      <c r="G106" s="38"/>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40"/>
    </row>
    <row r="107" spans="1:50" ht="28.35" customHeight="1" x14ac:dyDescent="0.15">
      <c r="A107" s="189"/>
      <c r="B107" s="190"/>
      <c r="C107" s="190"/>
      <c r="D107" s="190"/>
      <c r="E107" s="190"/>
      <c r="F107" s="191"/>
      <c r="G107" s="38"/>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40"/>
    </row>
    <row r="108" spans="1:50" ht="28.35" customHeight="1" x14ac:dyDescent="0.15">
      <c r="A108" s="189"/>
      <c r="B108" s="190"/>
      <c r="C108" s="190"/>
      <c r="D108" s="190"/>
      <c r="E108" s="190"/>
      <c r="F108" s="191"/>
      <c r="G108" s="3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40"/>
    </row>
    <row r="109" spans="1:50" ht="27.75" customHeight="1" x14ac:dyDescent="0.15">
      <c r="A109" s="189"/>
      <c r="B109" s="190"/>
      <c r="C109" s="190"/>
      <c r="D109" s="190"/>
      <c r="E109" s="190"/>
      <c r="F109" s="191"/>
      <c r="G109" s="38"/>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40"/>
    </row>
    <row r="110" spans="1:50" ht="28.35" customHeight="1" x14ac:dyDescent="0.15">
      <c r="A110" s="189"/>
      <c r="B110" s="190"/>
      <c r="C110" s="190"/>
      <c r="D110" s="190"/>
      <c r="E110" s="190"/>
      <c r="F110" s="191"/>
      <c r="G110" s="38"/>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40"/>
    </row>
    <row r="111" spans="1:50" ht="28.35" customHeight="1" x14ac:dyDescent="0.15">
      <c r="A111" s="189"/>
      <c r="B111" s="190"/>
      <c r="C111" s="190"/>
      <c r="D111" s="190"/>
      <c r="E111" s="190"/>
      <c r="F111" s="191"/>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27.75" customHeight="1" x14ac:dyDescent="0.15">
      <c r="A112" s="189"/>
      <c r="B112" s="190"/>
      <c r="C112" s="190"/>
      <c r="D112" s="190"/>
      <c r="E112" s="190"/>
      <c r="F112" s="191"/>
      <c r="G112" s="38"/>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40"/>
    </row>
    <row r="113" spans="1:50" ht="28.35" customHeight="1" x14ac:dyDescent="0.15">
      <c r="A113" s="189"/>
      <c r="B113" s="190"/>
      <c r="C113" s="190"/>
      <c r="D113" s="190"/>
      <c r="E113" s="190"/>
      <c r="F113" s="191"/>
      <c r="G113" s="3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40"/>
    </row>
    <row r="114" spans="1:50" ht="28.35" customHeight="1" x14ac:dyDescent="0.15">
      <c r="A114" s="189"/>
      <c r="B114" s="190"/>
      <c r="C114" s="190"/>
      <c r="D114" s="190"/>
      <c r="E114" s="190"/>
      <c r="F114" s="191"/>
      <c r="G114" s="38"/>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40"/>
    </row>
    <row r="115" spans="1:50" ht="28.35" customHeight="1" x14ac:dyDescent="0.15">
      <c r="A115" s="189"/>
      <c r="B115" s="190"/>
      <c r="C115" s="190"/>
      <c r="D115" s="190"/>
      <c r="E115" s="190"/>
      <c r="F115" s="191"/>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0" ht="28.35" customHeight="1" x14ac:dyDescent="0.15">
      <c r="A116" s="189"/>
      <c r="B116" s="190"/>
      <c r="C116" s="190"/>
      <c r="D116" s="190"/>
      <c r="E116" s="190"/>
      <c r="F116" s="191"/>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0" ht="28.35" customHeight="1" x14ac:dyDescent="0.15">
      <c r="A117" s="189"/>
      <c r="B117" s="190"/>
      <c r="C117" s="190"/>
      <c r="D117" s="190"/>
      <c r="E117" s="190"/>
      <c r="F117" s="191"/>
      <c r="G117" s="38"/>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40"/>
    </row>
    <row r="118" spans="1:50" ht="27.75" customHeight="1" x14ac:dyDescent="0.15">
      <c r="A118" s="189"/>
      <c r="B118" s="190"/>
      <c r="C118" s="190"/>
      <c r="D118" s="190"/>
      <c r="E118" s="190"/>
      <c r="F118" s="191"/>
      <c r="G118" s="3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8.35" customHeight="1" x14ac:dyDescent="0.15">
      <c r="A119" s="189"/>
      <c r="B119" s="190"/>
      <c r="C119" s="190"/>
      <c r="D119" s="190"/>
      <c r="E119" s="190"/>
      <c r="F119" s="191"/>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8.35" customHeight="1" x14ac:dyDescent="0.15">
      <c r="A120" s="189"/>
      <c r="B120" s="190"/>
      <c r="C120" s="190"/>
      <c r="D120" s="190"/>
      <c r="E120" s="190"/>
      <c r="F120" s="191"/>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8.35" customHeight="1" x14ac:dyDescent="0.15">
      <c r="A121" s="189"/>
      <c r="B121" s="190"/>
      <c r="C121" s="190"/>
      <c r="D121" s="190"/>
      <c r="E121" s="190"/>
      <c r="F121" s="191"/>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52.5" customHeight="1" x14ac:dyDescent="0.15">
      <c r="A122" s="189"/>
      <c r="B122" s="190"/>
      <c r="C122" s="190"/>
      <c r="D122" s="190"/>
      <c r="E122" s="190"/>
      <c r="F122" s="191"/>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52.5" customHeight="1" x14ac:dyDescent="0.15">
      <c r="A123" s="189"/>
      <c r="B123" s="190"/>
      <c r="C123" s="190"/>
      <c r="D123" s="190"/>
      <c r="E123" s="190"/>
      <c r="F123" s="191"/>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52.5" customHeight="1" x14ac:dyDescent="0.15">
      <c r="A124" s="189"/>
      <c r="B124" s="190"/>
      <c r="C124" s="190"/>
      <c r="D124" s="190"/>
      <c r="E124" s="190"/>
      <c r="F124" s="191"/>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29.25" customHeight="1" x14ac:dyDescent="0.15">
      <c r="A125" s="189"/>
      <c r="B125" s="190"/>
      <c r="C125" s="190"/>
      <c r="D125" s="190"/>
      <c r="E125" s="190"/>
      <c r="F125" s="191"/>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18.399999999999999" customHeight="1" x14ac:dyDescent="0.15">
      <c r="A126" s="189"/>
      <c r="B126" s="190"/>
      <c r="C126" s="190"/>
      <c r="D126" s="190"/>
      <c r="E126" s="190"/>
      <c r="F126" s="191"/>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35.25" customHeight="1" x14ac:dyDescent="0.15">
      <c r="A127" s="189"/>
      <c r="B127" s="190"/>
      <c r="C127" s="190"/>
      <c r="D127" s="190"/>
      <c r="E127" s="190"/>
      <c r="F127" s="191"/>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30" customHeight="1" x14ac:dyDescent="0.15">
      <c r="A128" s="189"/>
      <c r="B128" s="190"/>
      <c r="C128" s="190"/>
      <c r="D128" s="190"/>
      <c r="E128" s="190"/>
      <c r="F128" s="191"/>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0" ht="24.75" customHeight="1" x14ac:dyDescent="0.15">
      <c r="A129" s="189"/>
      <c r="B129" s="190"/>
      <c r="C129" s="190"/>
      <c r="D129" s="190"/>
      <c r="E129" s="190"/>
      <c r="F129" s="191"/>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0" ht="24.75" customHeight="1" x14ac:dyDescent="0.15">
      <c r="A130" s="189"/>
      <c r="B130" s="190"/>
      <c r="C130" s="190"/>
      <c r="D130" s="190"/>
      <c r="E130" s="190"/>
      <c r="F130" s="191"/>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0" ht="24.75" customHeight="1" x14ac:dyDescent="0.15">
      <c r="A131" s="189"/>
      <c r="B131" s="190"/>
      <c r="C131" s="190"/>
      <c r="D131" s="190"/>
      <c r="E131" s="190"/>
      <c r="F131" s="191"/>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0" ht="24.75" customHeight="1" x14ac:dyDescent="0.15">
      <c r="A132" s="189"/>
      <c r="B132" s="190"/>
      <c r="C132" s="190"/>
      <c r="D132" s="190"/>
      <c r="E132" s="190"/>
      <c r="F132" s="191"/>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0" ht="24.75" customHeight="1" x14ac:dyDescent="0.15">
      <c r="A133" s="189"/>
      <c r="B133" s="190"/>
      <c r="C133" s="190"/>
      <c r="D133" s="190"/>
      <c r="E133" s="190"/>
      <c r="F133" s="191"/>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0" ht="24.75" customHeight="1" x14ac:dyDescent="0.15">
      <c r="A134" s="189"/>
      <c r="B134" s="190"/>
      <c r="C134" s="190"/>
      <c r="D134" s="190"/>
      <c r="E134" s="190"/>
      <c r="F134" s="191"/>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24.75" customHeight="1" thickBot="1" x14ac:dyDescent="0.2">
      <c r="A135" s="189"/>
      <c r="B135" s="190"/>
      <c r="C135" s="190"/>
      <c r="D135" s="190"/>
      <c r="E135" s="190"/>
      <c r="F135" s="191"/>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0" ht="24.75" customHeight="1" x14ac:dyDescent="0.15">
      <c r="A136" s="192" t="s">
        <v>240</v>
      </c>
      <c r="B136" s="193"/>
      <c r="C136" s="193"/>
      <c r="D136" s="193"/>
      <c r="E136" s="193"/>
      <c r="F136" s="194"/>
      <c r="G136" s="165" t="s">
        <v>628</v>
      </c>
      <c r="H136" s="166"/>
      <c r="I136" s="166"/>
      <c r="J136" s="166"/>
      <c r="K136" s="166"/>
      <c r="L136" s="166"/>
      <c r="M136" s="166"/>
      <c r="N136" s="166"/>
      <c r="O136" s="166"/>
      <c r="P136" s="166"/>
      <c r="Q136" s="166"/>
      <c r="R136" s="166"/>
      <c r="S136" s="166"/>
      <c r="T136" s="166"/>
      <c r="U136" s="166"/>
      <c r="V136" s="166"/>
      <c r="W136" s="166"/>
      <c r="X136" s="166"/>
      <c r="Y136" s="166"/>
      <c r="Z136" s="166"/>
      <c r="AA136" s="166"/>
      <c r="AB136" s="167"/>
      <c r="AC136" s="165" t="s">
        <v>668</v>
      </c>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8"/>
    </row>
    <row r="137" spans="1:50" ht="24.75" customHeight="1" x14ac:dyDescent="0.15">
      <c r="A137" s="195"/>
      <c r="B137" s="196"/>
      <c r="C137" s="196"/>
      <c r="D137" s="196"/>
      <c r="E137" s="196"/>
      <c r="F137" s="197"/>
      <c r="G137" s="169" t="s">
        <v>15</v>
      </c>
      <c r="H137" s="170"/>
      <c r="I137" s="170"/>
      <c r="J137" s="170"/>
      <c r="K137" s="170"/>
      <c r="L137" s="171" t="s">
        <v>16</v>
      </c>
      <c r="M137" s="170"/>
      <c r="N137" s="170"/>
      <c r="O137" s="170"/>
      <c r="P137" s="170"/>
      <c r="Q137" s="170"/>
      <c r="R137" s="170"/>
      <c r="S137" s="170"/>
      <c r="T137" s="170"/>
      <c r="U137" s="170"/>
      <c r="V137" s="170"/>
      <c r="W137" s="170"/>
      <c r="X137" s="172"/>
      <c r="Y137" s="173" t="s">
        <v>17</v>
      </c>
      <c r="Z137" s="174"/>
      <c r="AA137" s="174"/>
      <c r="AB137" s="175"/>
      <c r="AC137" s="169" t="s">
        <v>15</v>
      </c>
      <c r="AD137" s="170"/>
      <c r="AE137" s="170"/>
      <c r="AF137" s="170"/>
      <c r="AG137" s="170"/>
      <c r="AH137" s="171" t="s">
        <v>16</v>
      </c>
      <c r="AI137" s="170"/>
      <c r="AJ137" s="170"/>
      <c r="AK137" s="170"/>
      <c r="AL137" s="170"/>
      <c r="AM137" s="170"/>
      <c r="AN137" s="170"/>
      <c r="AO137" s="170"/>
      <c r="AP137" s="170"/>
      <c r="AQ137" s="170"/>
      <c r="AR137" s="170"/>
      <c r="AS137" s="170"/>
      <c r="AT137" s="172"/>
      <c r="AU137" s="173" t="s">
        <v>17</v>
      </c>
      <c r="AV137" s="174"/>
      <c r="AW137" s="174"/>
      <c r="AX137" s="176"/>
    </row>
    <row r="138" spans="1:50" ht="24.75" customHeight="1" x14ac:dyDescent="0.15">
      <c r="A138" s="195"/>
      <c r="B138" s="196"/>
      <c r="C138" s="196"/>
      <c r="D138" s="196"/>
      <c r="E138" s="196"/>
      <c r="F138" s="197"/>
      <c r="G138" s="155" t="s">
        <v>633</v>
      </c>
      <c r="H138" s="156"/>
      <c r="I138" s="156"/>
      <c r="J138" s="156"/>
      <c r="K138" s="157"/>
      <c r="L138" s="158" t="s">
        <v>646</v>
      </c>
      <c r="M138" s="159"/>
      <c r="N138" s="159"/>
      <c r="O138" s="159"/>
      <c r="P138" s="159"/>
      <c r="Q138" s="159"/>
      <c r="R138" s="159"/>
      <c r="S138" s="159"/>
      <c r="T138" s="159"/>
      <c r="U138" s="159"/>
      <c r="V138" s="159"/>
      <c r="W138" s="159"/>
      <c r="X138" s="160"/>
      <c r="Y138" s="161">
        <v>28.4</v>
      </c>
      <c r="Z138" s="162"/>
      <c r="AA138" s="162"/>
      <c r="AB138" s="163"/>
      <c r="AC138" s="155" t="s">
        <v>633</v>
      </c>
      <c r="AD138" s="156"/>
      <c r="AE138" s="156"/>
      <c r="AF138" s="156"/>
      <c r="AG138" s="157"/>
      <c r="AH138" s="158" t="s">
        <v>662</v>
      </c>
      <c r="AI138" s="159"/>
      <c r="AJ138" s="159"/>
      <c r="AK138" s="159"/>
      <c r="AL138" s="159"/>
      <c r="AM138" s="159"/>
      <c r="AN138" s="159"/>
      <c r="AO138" s="159"/>
      <c r="AP138" s="159"/>
      <c r="AQ138" s="159"/>
      <c r="AR138" s="159"/>
      <c r="AS138" s="159"/>
      <c r="AT138" s="160"/>
      <c r="AU138" s="161">
        <v>6.53</v>
      </c>
      <c r="AV138" s="162"/>
      <c r="AW138" s="162"/>
      <c r="AX138" s="164"/>
    </row>
    <row r="139" spans="1:50" ht="24.75" customHeight="1" x14ac:dyDescent="0.15">
      <c r="A139" s="195"/>
      <c r="B139" s="196"/>
      <c r="C139" s="196"/>
      <c r="D139" s="196"/>
      <c r="E139" s="196"/>
      <c r="F139" s="197"/>
      <c r="G139" s="177" t="s">
        <v>633</v>
      </c>
      <c r="H139" s="178"/>
      <c r="I139" s="178"/>
      <c r="J139" s="178"/>
      <c r="K139" s="179"/>
      <c r="L139" s="180" t="s">
        <v>647</v>
      </c>
      <c r="M139" s="181"/>
      <c r="N139" s="181"/>
      <c r="O139" s="181"/>
      <c r="P139" s="181"/>
      <c r="Q139" s="181"/>
      <c r="R139" s="181"/>
      <c r="S139" s="181"/>
      <c r="T139" s="181"/>
      <c r="U139" s="181"/>
      <c r="V139" s="181"/>
      <c r="W139" s="181"/>
      <c r="X139" s="182"/>
      <c r="Y139" s="183">
        <v>9.8000000000000007</v>
      </c>
      <c r="Z139" s="184"/>
      <c r="AA139" s="184"/>
      <c r="AB139" s="187"/>
      <c r="AC139" s="177" t="s">
        <v>633</v>
      </c>
      <c r="AD139" s="178"/>
      <c r="AE139" s="178"/>
      <c r="AF139" s="178"/>
      <c r="AG139" s="179"/>
      <c r="AH139" s="180" t="s">
        <v>664</v>
      </c>
      <c r="AI139" s="181"/>
      <c r="AJ139" s="181"/>
      <c r="AK139" s="181"/>
      <c r="AL139" s="181"/>
      <c r="AM139" s="181"/>
      <c r="AN139" s="181"/>
      <c r="AO139" s="181"/>
      <c r="AP139" s="181"/>
      <c r="AQ139" s="181"/>
      <c r="AR139" s="181"/>
      <c r="AS139" s="181"/>
      <c r="AT139" s="182"/>
      <c r="AU139" s="183">
        <v>1.95</v>
      </c>
      <c r="AV139" s="184"/>
      <c r="AW139" s="184"/>
      <c r="AX139" s="185"/>
    </row>
    <row r="140" spans="1:50" ht="24.75" customHeight="1" x14ac:dyDescent="0.15">
      <c r="A140" s="195"/>
      <c r="B140" s="196"/>
      <c r="C140" s="196"/>
      <c r="D140" s="196"/>
      <c r="E140" s="196"/>
      <c r="F140" s="197"/>
      <c r="G140" s="177" t="s">
        <v>633</v>
      </c>
      <c r="H140" s="178"/>
      <c r="I140" s="178"/>
      <c r="J140" s="178"/>
      <c r="K140" s="179"/>
      <c r="L140" s="180" t="s">
        <v>648</v>
      </c>
      <c r="M140" s="181"/>
      <c r="N140" s="181"/>
      <c r="O140" s="181"/>
      <c r="P140" s="181"/>
      <c r="Q140" s="181"/>
      <c r="R140" s="181"/>
      <c r="S140" s="181"/>
      <c r="T140" s="181"/>
      <c r="U140" s="181"/>
      <c r="V140" s="181"/>
      <c r="W140" s="181"/>
      <c r="X140" s="182"/>
      <c r="Y140" s="183">
        <v>2.5</v>
      </c>
      <c r="Z140" s="184"/>
      <c r="AA140" s="184"/>
      <c r="AB140" s="187"/>
      <c r="AC140" s="177" t="s">
        <v>665</v>
      </c>
      <c r="AD140" s="178"/>
      <c r="AE140" s="178"/>
      <c r="AF140" s="178"/>
      <c r="AG140" s="179"/>
      <c r="AH140" s="186">
        <v>0.1</v>
      </c>
      <c r="AI140" s="181"/>
      <c r="AJ140" s="181"/>
      <c r="AK140" s="181"/>
      <c r="AL140" s="181"/>
      <c r="AM140" s="181"/>
      <c r="AN140" s="181"/>
      <c r="AO140" s="181"/>
      <c r="AP140" s="181"/>
      <c r="AQ140" s="181"/>
      <c r="AR140" s="181"/>
      <c r="AS140" s="181"/>
      <c r="AT140" s="182"/>
      <c r="AU140" s="183">
        <v>0.84</v>
      </c>
      <c r="AV140" s="184"/>
      <c r="AW140" s="184"/>
      <c r="AX140" s="185"/>
    </row>
    <row r="141" spans="1:50" ht="24.75" customHeight="1" x14ac:dyDescent="0.15">
      <c r="A141" s="195"/>
      <c r="B141" s="196"/>
      <c r="C141" s="196"/>
      <c r="D141" s="196"/>
      <c r="E141" s="196"/>
      <c r="F141" s="197"/>
      <c r="G141" s="177" t="s">
        <v>633</v>
      </c>
      <c r="H141" s="178"/>
      <c r="I141" s="178"/>
      <c r="J141" s="178"/>
      <c r="K141" s="179"/>
      <c r="L141" s="180" t="s">
        <v>649</v>
      </c>
      <c r="M141" s="181"/>
      <c r="N141" s="181"/>
      <c r="O141" s="181"/>
      <c r="P141" s="181"/>
      <c r="Q141" s="181"/>
      <c r="R141" s="181"/>
      <c r="S141" s="181"/>
      <c r="T141" s="181"/>
      <c r="U141" s="181"/>
      <c r="V141" s="181"/>
      <c r="W141" s="181"/>
      <c r="X141" s="182"/>
      <c r="Y141" s="183">
        <v>6.8</v>
      </c>
      <c r="Z141" s="184"/>
      <c r="AA141" s="184"/>
      <c r="AB141" s="187"/>
      <c r="AC141" s="177" t="s">
        <v>632</v>
      </c>
      <c r="AD141" s="178"/>
      <c r="AE141" s="178"/>
      <c r="AF141" s="178"/>
      <c r="AG141" s="179"/>
      <c r="AH141" s="186">
        <v>0.1</v>
      </c>
      <c r="AI141" s="181"/>
      <c r="AJ141" s="181"/>
      <c r="AK141" s="181"/>
      <c r="AL141" s="181"/>
      <c r="AM141" s="181"/>
      <c r="AN141" s="181"/>
      <c r="AO141" s="181"/>
      <c r="AP141" s="181"/>
      <c r="AQ141" s="181"/>
      <c r="AR141" s="181"/>
      <c r="AS141" s="181"/>
      <c r="AT141" s="182"/>
      <c r="AU141" s="183">
        <v>0.93</v>
      </c>
      <c r="AV141" s="184"/>
      <c r="AW141" s="184"/>
      <c r="AX141" s="185"/>
    </row>
    <row r="142" spans="1:50" ht="24.75" customHeight="1" x14ac:dyDescent="0.15">
      <c r="A142" s="195"/>
      <c r="B142" s="196"/>
      <c r="C142" s="196"/>
      <c r="D142" s="196"/>
      <c r="E142" s="196"/>
      <c r="F142" s="197"/>
      <c r="G142" s="177" t="s">
        <v>633</v>
      </c>
      <c r="H142" s="178"/>
      <c r="I142" s="178"/>
      <c r="J142" s="178"/>
      <c r="K142" s="179"/>
      <c r="L142" s="180" t="s">
        <v>650</v>
      </c>
      <c r="M142" s="181"/>
      <c r="N142" s="181"/>
      <c r="O142" s="181"/>
      <c r="P142" s="181"/>
      <c r="Q142" s="181"/>
      <c r="R142" s="181"/>
      <c r="S142" s="181"/>
      <c r="T142" s="181"/>
      <c r="U142" s="181"/>
      <c r="V142" s="181"/>
      <c r="W142" s="181"/>
      <c r="X142" s="182"/>
      <c r="Y142" s="183">
        <v>0.5</v>
      </c>
      <c r="Z142" s="184"/>
      <c r="AA142" s="184"/>
      <c r="AB142" s="187"/>
      <c r="AC142" s="177"/>
      <c r="AD142" s="178"/>
      <c r="AE142" s="178"/>
      <c r="AF142" s="178"/>
      <c r="AG142" s="179"/>
      <c r="AH142" s="180"/>
      <c r="AI142" s="181"/>
      <c r="AJ142" s="181"/>
      <c r="AK142" s="181"/>
      <c r="AL142" s="181"/>
      <c r="AM142" s="181"/>
      <c r="AN142" s="181"/>
      <c r="AO142" s="181"/>
      <c r="AP142" s="181"/>
      <c r="AQ142" s="181"/>
      <c r="AR142" s="181"/>
      <c r="AS142" s="181"/>
      <c r="AT142" s="182"/>
      <c r="AU142" s="183"/>
      <c r="AV142" s="184"/>
      <c r="AW142" s="184"/>
      <c r="AX142" s="185"/>
    </row>
    <row r="143" spans="1:50" ht="24.75" customHeight="1" x14ac:dyDescent="0.15">
      <c r="A143" s="195"/>
      <c r="B143" s="196"/>
      <c r="C143" s="196"/>
      <c r="D143" s="196"/>
      <c r="E143" s="196"/>
      <c r="F143" s="197"/>
      <c r="G143" s="177" t="s">
        <v>632</v>
      </c>
      <c r="H143" s="178"/>
      <c r="I143" s="178"/>
      <c r="J143" s="178"/>
      <c r="K143" s="179"/>
      <c r="L143" s="186">
        <v>0.1</v>
      </c>
      <c r="M143" s="181"/>
      <c r="N143" s="181"/>
      <c r="O143" s="181"/>
      <c r="P143" s="181"/>
      <c r="Q143" s="181"/>
      <c r="R143" s="181"/>
      <c r="S143" s="181"/>
      <c r="T143" s="181"/>
      <c r="U143" s="181"/>
      <c r="V143" s="181"/>
      <c r="W143" s="181"/>
      <c r="X143" s="182"/>
      <c r="Y143" s="183">
        <v>4.8</v>
      </c>
      <c r="Z143" s="184"/>
      <c r="AA143" s="184"/>
      <c r="AB143" s="187"/>
      <c r="AC143" s="177"/>
      <c r="AD143" s="178"/>
      <c r="AE143" s="178"/>
      <c r="AF143" s="178"/>
      <c r="AG143" s="179"/>
      <c r="AH143" s="180"/>
      <c r="AI143" s="181"/>
      <c r="AJ143" s="181"/>
      <c r="AK143" s="181"/>
      <c r="AL143" s="181"/>
      <c r="AM143" s="181"/>
      <c r="AN143" s="181"/>
      <c r="AO143" s="181"/>
      <c r="AP143" s="181"/>
      <c r="AQ143" s="181"/>
      <c r="AR143" s="181"/>
      <c r="AS143" s="181"/>
      <c r="AT143" s="182"/>
      <c r="AU143" s="183"/>
      <c r="AV143" s="184"/>
      <c r="AW143" s="184"/>
      <c r="AX143" s="185"/>
    </row>
    <row r="144" spans="1:50" ht="24.75" customHeight="1" thickBot="1" x14ac:dyDescent="0.2">
      <c r="A144" s="195"/>
      <c r="B144" s="196"/>
      <c r="C144" s="196"/>
      <c r="D144" s="196"/>
      <c r="E144" s="196"/>
      <c r="F144" s="197"/>
      <c r="G144" s="146" t="s">
        <v>18</v>
      </c>
      <c r="H144" s="147"/>
      <c r="I144" s="147"/>
      <c r="J144" s="147"/>
      <c r="K144" s="147"/>
      <c r="L144" s="148"/>
      <c r="M144" s="149"/>
      <c r="N144" s="149"/>
      <c r="O144" s="149"/>
      <c r="P144" s="149"/>
      <c r="Q144" s="149"/>
      <c r="R144" s="149"/>
      <c r="S144" s="149"/>
      <c r="T144" s="149"/>
      <c r="U144" s="149"/>
      <c r="V144" s="149"/>
      <c r="W144" s="149"/>
      <c r="X144" s="150"/>
      <c r="Y144" s="151">
        <f>SUM(Y138:AB143)</f>
        <v>52.8</v>
      </c>
      <c r="Z144" s="152"/>
      <c r="AA144" s="152"/>
      <c r="AB144" s="153"/>
      <c r="AC144" s="146" t="s">
        <v>18</v>
      </c>
      <c r="AD144" s="147"/>
      <c r="AE144" s="147"/>
      <c r="AF144" s="147"/>
      <c r="AG144" s="147"/>
      <c r="AH144" s="148"/>
      <c r="AI144" s="149"/>
      <c r="AJ144" s="149"/>
      <c r="AK144" s="149"/>
      <c r="AL144" s="149"/>
      <c r="AM144" s="149"/>
      <c r="AN144" s="149"/>
      <c r="AO144" s="149"/>
      <c r="AP144" s="149"/>
      <c r="AQ144" s="149"/>
      <c r="AR144" s="149"/>
      <c r="AS144" s="149"/>
      <c r="AT144" s="150"/>
      <c r="AU144" s="151">
        <f>SUM(AU138:AX143)</f>
        <v>10.25</v>
      </c>
      <c r="AV144" s="152"/>
      <c r="AW144" s="152"/>
      <c r="AX144" s="154"/>
    </row>
    <row r="145" spans="1:51" ht="24.75" customHeight="1" x14ac:dyDescent="0.15">
      <c r="A145" s="195"/>
      <c r="B145" s="196"/>
      <c r="C145" s="196"/>
      <c r="D145" s="196"/>
      <c r="E145" s="196"/>
      <c r="F145" s="197"/>
      <c r="G145" s="165" t="s">
        <v>629</v>
      </c>
      <c r="H145" s="166"/>
      <c r="I145" s="166"/>
      <c r="J145" s="166"/>
      <c r="K145" s="166"/>
      <c r="L145" s="166"/>
      <c r="M145" s="166"/>
      <c r="N145" s="166"/>
      <c r="O145" s="166"/>
      <c r="P145" s="166"/>
      <c r="Q145" s="166"/>
      <c r="R145" s="166"/>
      <c r="S145" s="166"/>
      <c r="T145" s="166"/>
      <c r="U145" s="166"/>
      <c r="V145" s="166"/>
      <c r="W145" s="166"/>
      <c r="X145" s="166"/>
      <c r="Y145" s="166"/>
      <c r="Z145" s="166"/>
      <c r="AA145" s="166"/>
      <c r="AB145" s="167"/>
      <c r="AC145" s="165" t="s">
        <v>669</v>
      </c>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8"/>
      <c r="AY145">
        <f>COUNTA($G$147,$AC$147)</f>
        <v>2</v>
      </c>
    </row>
    <row r="146" spans="1:51" ht="24.75" customHeight="1" x14ac:dyDescent="0.15">
      <c r="A146" s="195"/>
      <c r="B146" s="196"/>
      <c r="C146" s="196"/>
      <c r="D146" s="196"/>
      <c r="E146" s="196"/>
      <c r="F146" s="197"/>
      <c r="G146" s="169" t="s">
        <v>15</v>
      </c>
      <c r="H146" s="170"/>
      <c r="I146" s="170"/>
      <c r="J146" s="170"/>
      <c r="K146" s="170"/>
      <c r="L146" s="171" t="s">
        <v>16</v>
      </c>
      <c r="M146" s="170"/>
      <c r="N146" s="170"/>
      <c r="O146" s="170"/>
      <c r="P146" s="170"/>
      <c r="Q146" s="170"/>
      <c r="R146" s="170"/>
      <c r="S146" s="170"/>
      <c r="T146" s="170"/>
      <c r="U146" s="170"/>
      <c r="V146" s="170"/>
      <c r="W146" s="170"/>
      <c r="X146" s="172"/>
      <c r="Y146" s="173" t="s">
        <v>17</v>
      </c>
      <c r="Z146" s="174"/>
      <c r="AA146" s="174"/>
      <c r="AB146" s="175"/>
      <c r="AC146" s="169" t="s">
        <v>15</v>
      </c>
      <c r="AD146" s="170"/>
      <c r="AE146" s="170"/>
      <c r="AF146" s="170"/>
      <c r="AG146" s="170"/>
      <c r="AH146" s="171" t="s">
        <v>16</v>
      </c>
      <c r="AI146" s="170"/>
      <c r="AJ146" s="170"/>
      <c r="AK146" s="170"/>
      <c r="AL146" s="170"/>
      <c r="AM146" s="170"/>
      <c r="AN146" s="170"/>
      <c r="AO146" s="170"/>
      <c r="AP146" s="170"/>
      <c r="AQ146" s="170"/>
      <c r="AR146" s="170"/>
      <c r="AS146" s="170"/>
      <c r="AT146" s="172"/>
      <c r="AU146" s="173" t="s">
        <v>17</v>
      </c>
      <c r="AV146" s="174"/>
      <c r="AW146" s="174"/>
      <c r="AX146" s="176"/>
      <c r="AY146">
        <f t="shared" ref="AY146:AY151" si="1">$AY$145</f>
        <v>2</v>
      </c>
    </row>
    <row r="147" spans="1:51" ht="24.75" customHeight="1" x14ac:dyDescent="0.15">
      <c r="A147" s="195"/>
      <c r="B147" s="196"/>
      <c r="C147" s="196"/>
      <c r="D147" s="196"/>
      <c r="E147" s="196"/>
      <c r="F147" s="197"/>
      <c r="G147" s="155" t="s">
        <v>633</v>
      </c>
      <c r="H147" s="156"/>
      <c r="I147" s="156"/>
      <c r="J147" s="156"/>
      <c r="K147" s="157"/>
      <c r="L147" s="158" t="s">
        <v>661</v>
      </c>
      <c r="M147" s="159"/>
      <c r="N147" s="159"/>
      <c r="O147" s="159"/>
      <c r="P147" s="159"/>
      <c r="Q147" s="159"/>
      <c r="R147" s="159"/>
      <c r="S147" s="159"/>
      <c r="T147" s="159"/>
      <c r="U147" s="159"/>
      <c r="V147" s="159"/>
      <c r="W147" s="159"/>
      <c r="X147" s="160"/>
      <c r="Y147" s="161">
        <v>1.56</v>
      </c>
      <c r="Z147" s="162"/>
      <c r="AA147" s="162"/>
      <c r="AB147" s="163"/>
      <c r="AC147" s="155" t="s">
        <v>630</v>
      </c>
      <c r="AD147" s="156"/>
      <c r="AE147" s="156"/>
      <c r="AF147" s="156"/>
      <c r="AG147" s="157"/>
      <c r="AH147" s="158" t="s">
        <v>631</v>
      </c>
      <c r="AI147" s="159"/>
      <c r="AJ147" s="159"/>
      <c r="AK147" s="159"/>
      <c r="AL147" s="159"/>
      <c r="AM147" s="159"/>
      <c r="AN147" s="159"/>
      <c r="AO147" s="159"/>
      <c r="AP147" s="159"/>
      <c r="AQ147" s="159"/>
      <c r="AR147" s="159"/>
      <c r="AS147" s="159"/>
      <c r="AT147" s="160"/>
      <c r="AU147" s="161">
        <v>5.6</v>
      </c>
      <c r="AV147" s="162"/>
      <c r="AW147" s="162"/>
      <c r="AX147" s="163"/>
      <c r="AY147">
        <f t="shared" si="1"/>
        <v>2</v>
      </c>
    </row>
    <row r="148" spans="1:51" ht="24.75" customHeight="1" x14ac:dyDescent="0.15">
      <c r="A148" s="195"/>
      <c r="B148" s="196"/>
      <c r="C148" s="196"/>
      <c r="D148" s="196"/>
      <c r="E148" s="196"/>
      <c r="F148" s="197"/>
      <c r="G148" s="177" t="s">
        <v>633</v>
      </c>
      <c r="H148" s="178"/>
      <c r="I148" s="178"/>
      <c r="J148" s="178"/>
      <c r="K148" s="179"/>
      <c r="L148" s="180" t="s">
        <v>663</v>
      </c>
      <c r="M148" s="181"/>
      <c r="N148" s="181"/>
      <c r="O148" s="181"/>
      <c r="P148" s="181"/>
      <c r="Q148" s="181"/>
      <c r="R148" s="181"/>
      <c r="S148" s="181"/>
      <c r="T148" s="181"/>
      <c r="U148" s="181"/>
      <c r="V148" s="181"/>
      <c r="W148" s="181"/>
      <c r="X148" s="182"/>
      <c r="Y148" s="183">
        <v>4.95</v>
      </c>
      <c r="Z148" s="184"/>
      <c r="AA148" s="184"/>
      <c r="AB148" s="187"/>
      <c r="AC148" s="177" t="s">
        <v>632</v>
      </c>
      <c r="AD148" s="178"/>
      <c r="AE148" s="178"/>
      <c r="AF148" s="178"/>
      <c r="AG148" s="179"/>
      <c r="AH148" s="186">
        <v>0.1</v>
      </c>
      <c r="AI148" s="181"/>
      <c r="AJ148" s="181"/>
      <c r="AK148" s="181"/>
      <c r="AL148" s="181"/>
      <c r="AM148" s="181"/>
      <c r="AN148" s="181"/>
      <c r="AO148" s="181"/>
      <c r="AP148" s="181"/>
      <c r="AQ148" s="181"/>
      <c r="AR148" s="181"/>
      <c r="AS148" s="181"/>
      <c r="AT148" s="182"/>
      <c r="AU148" s="183">
        <v>0.6</v>
      </c>
      <c r="AV148" s="184"/>
      <c r="AW148" s="184"/>
      <c r="AX148" s="187"/>
      <c r="AY148">
        <f t="shared" si="1"/>
        <v>2</v>
      </c>
    </row>
    <row r="149" spans="1:51" ht="24.75" customHeight="1" x14ac:dyDescent="0.15">
      <c r="A149" s="195"/>
      <c r="B149" s="196"/>
      <c r="C149" s="196"/>
      <c r="D149" s="196"/>
      <c r="E149" s="196"/>
      <c r="F149" s="197"/>
      <c r="G149" s="177" t="s">
        <v>665</v>
      </c>
      <c r="H149" s="178"/>
      <c r="I149" s="178"/>
      <c r="J149" s="178"/>
      <c r="K149" s="179"/>
      <c r="L149" s="186">
        <v>0.1</v>
      </c>
      <c r="M149" s="181"/>
      <c r="N149" s="181"/>
      <c r="O149" s="181"/>
      <c r="P149" s="181"/>
      <c r="Q149" s="181"/>
      <c r="R149" s="181"/>
      <c r="S149" s="181"/>
      <c r="T149" s="181"/>
      <c r="U149" s="181"/>
      <c r="V149" s="181"/>
      <c r="W149" s="181"/>
      <c r="X149" s="182"/>
      <c r="Y149" s="183">
        <v>0.64</v>
      </c>
      <c r="Z149" s="184"/>
      <c r="AA149" s="184"/>
      <c r="AB149" s="187"/>
      <c r="AC149" s="177"/>
      <c r="AD149" s="178"/>
      <c r="AE149" s="178"/>
      <c r="AF149" s="178"/>
      <c r="AG149" s="179"/>
      <c r="AH149" s="186"/>
      <c r="AI149" s="181"/>
      <c r="AJ149" s="181"/>
      <c r="AK149" s="181"/>
      <c r="AL149" s="181"/>
      <c r="AM149" s="181"/>
      <c r="AN149" s="181"/>
      <c r="AO149" s="181"/>
      <c r="AP149" s="181"/>
      <c r="AQ149" s="181"/>
      <c r="AR149" s="181"/>
      <c r="AS149" s="181"/>
      <c r="AT149" s="182"/>
      <c r="AU149" s="183"/>
      <c r="AV149" s="184"/>
      <c r="AW149" s="184"/>
      <c r="AX149" s="185"/>
      <c r="AY149">
        <f t="shared" si="1"/>
        <v>2</v>
      </c>
    </row>
    <row r="150" spans="1:51" ht="24.75" customHeight="1" x14ac:dyDescent="0.15">
      <c r="A150" s="195"/>
      <c r="B150" s="196"/>
      <c r="C150" s="196"/>
      <c r="D150" s="196"/>
      <c r="E150" s="196"/>
      <c r="F150" s="197"/>
      <c r="G150" s="177" t="s">
        <v>632</v>
      </c>
      <c r="H150" s="178"/>
      <c r="I150" s="178"/>
      <c r="J150" s="178"/>
      <c r="K150" s="179"/>
      <c r="L150" s="186">
        <v>0.1</v>
      </c>
      <c r="M150" s="181"/>
      <c r="N150" s="181"/>
      <c r="O150" s="181"/>
      <c r="P150" s="181"/>
      <c r="Q150" s="181"/>
      <c r="R150" s="181"/>
      <c r="S150" s="181"/>
      <c r="T150" s="181"/>
      <c r="U150" s="181"/>
      <c r="V150" s="181"/>
      <c r="W150" s="181"/>
      <c r="X150" s="182"/>
      <c r="Y150" s="183">
        <v>0.72</v>
      </c>
      <c r="Z150" s="184"/>
      <c r="AA150" s="184"/>
      <c r="AB150" s="187"/>
      <c r="AC150" s="177"/>
      <c r="AD150" s="178"/>
      <c r="AE150" s="178"/>
      <c r="AF150" s="178"/>
      <c r="AG150" s="179"/>
      <c r="AH150" s="186"/>
      <c r="AI150" s="181"/>
      <c r="AJ150" s="181"/>
      <c r="AK150" s="181"/>
      <c r="AL150" s="181"/>
      <c r="AM150" s="181"/>
      <c r="AN150" s="181"/>
      <c r="AO150" s="181"/>
      <c r="AP150" s="181"/>
      <c r="AQ150" s="181"/>
      <c r="AR150" s="181"/>
      <c r="AS150" s="181"/>
      <c r="AT150" s="182"/>
      <c r="AU150" s="183"/>
      <c r="AV150" s="184"/>
      <c r="AW150" s="184"/>
      <c r="AX150" s="185"/>
      <c r="AY150">
        <f t="shared" si="1"/>
        <v>2</v>
      </c>
    </row>
    <row r="151" spans="1:51" ht="24.75" customHeight="1" thickBot="1" x14ac:dyDescent="0.2">
      <c r="A151" s="195"/>
      <c r="B151" s="196"/>
      <c r="C151" s="196"/>
      <c r="D151" s="196"/>
      <c r="E151" s="196"/>
      <c r="F151" s="197"/>
      <c r="G151" s="146" t="s">
        <v>18</v>
      </c>
      <c r="H151" s="147"/>
      <c r="I151" s="147"/>
      <c r="J151" s="147"/>
      <c r="K151" s="147"/>
      <c r="L151" s="148"/>
      <c r="M151" s="149"/>
      <c r="N151" s="149"/>
      <c r="O151" s="149"/>
      <c r="P151" s="149"/>
      <c r="Q151" s="149"/>
      <c r="R151" s="149"/>
      <c r="S151" s="149"/>
      <c r="T151" s="149"/>
      <c r="U151" s="149"/>
      <c r="V151" s="149"/>
      <c r="W151" s="149"/>
      <c r="X151" s="150"/>
      <c r="Y151" s="151">
        <f>SUM(Y147:AB150)</f>
        <v>7.8699999999999992</v>
      </c>
      <c r="Z151" s="152"/>
      <c r="AA151" s="152"/>
      <c r="AB151" s="153"/>
      <c r="AC151" s="146" t="s">
        <v>18</v>
      </c>
      <c r="AD151" s="147"/>
      <c r="AE151" s="147"/>
      <c r="AF151" s="147"/>
      <c r="AG151" s="147"/>
      <c r="AH151" s="148"/>
      <c r="AI151" s="149"/>
      <c r="AJ151" s="149"/>
      <c r="AK151" s="149"/>
      <c r="AL151" s="149"/>
      <c r="AM151" s="149"/>
      <c r="AN151" s="149"/>
      <c r="AO151" s="149"/>
      <c r="AP151" s="149"/>
      <c r="AQ151" s="149"/>
      <c r="AR151" s="149"/>
      <c r="AS151" s="149"/>
      <c r="AT151" s="150"/>
      <c r="AU151" s="151">
        <f>SUM(AU147:AX150)</f>
        <v>6.1999999999999993</v>
      </c>
      <c r="AV151" s="152"/>
      <c r="AW151" s="152"/>
      <c r="AX151" s="154"/>
      <c r="AY151">
        <f t="shared" si="1"/>
        <v>2</v>
      </c>
    </row>
    <row r="152" spans="1:51" ht="24.75" customHeight="1" x14ac:dyDescent="0.15">
      <c r="A152" s="195"/>
      <c r="B152" s="196"/>
      <c r="C152" s="196"/>
      <c r="D152" s="196"/>
      <c r="E152" s="196"/>
      <c r="F152" s="197"/>
      <c r="G152" s="165" t="s">
        <v>674</v>
      </c>
      <c r="H152" s="166"/>
      <c r="I152" s="166"/>
      <c r="J152" s="166"/>
      <c r="K152" s="166"/>
      <c r="L152" s="166"/>
      <c r="M152" s="166"/>
      <c r="N152" s="166"/>
      <c r="O152" s="166"/>
      <c r="P152" s="166"/>
      <c r="Q152" s="166"/>
      <c r="R152" s="166"/>
      <c r="S152" s="166"/>
      <c r="T152" s="166"/>
      <c r="U152" s="166"/>
      <c r="V152" s="166"/>
      <c r="W152" s="166"/>
      <c r="X152" s="166"/>
      <c r="Y152" s="166"/>
      <c r="Z152" s="166"/>
      <c r="AA152" s="166"/>
      <c r="AB152" s="167"/>
      <c r="AC152" s="165" t="s">
        <v>673</v>
      </c>
      <c r="AD152" s="166"/>
      <c r="AE152" s="166"/>
      <c r="AF152" s="166"/>
      <c r="AG152" s="166"/>
      <c r="AH152" s="166"/>
      <c r="AI152" s="166"/>
      <c r="AJ152" s="166"/>
      <c r="AK152" s="166"/>
      <c r="AL152" s="166"/>
      <c r="AM152" s="166"/>
      <c r="AN152" s="166"/>
      <c r="AO152" s="166"/>
      <c r="AP152" s="166"/>
      <c r="AQ152" s="166"/>
      <c r="AR152" s="166"/>
      <c r="AS152" s="166"/>
      <c r="AT152" s="166"/>
      <c r="AU152" s="166"/>
      <c r="AV152" s="166"/>
      <c r="AW152" s="166"/>
      <c r="AX152" s="168"/>
      <c r="AY152">
        <f>COUNTA($G$154,$AC$154)</f>
        <v>2</v>
      </c>
    </row>
    <row r="153" spans="1:51" ht="24.75" customHeight="1" x14ac:dyDescent="0.15">
      <c r="A153" s="195"/>
      <c r="B153" s="196"/>
      <c r="C153" s="196"/>
      <c r="D153" s="196"/>
      <c r="E153" s="196"/>
      <c r="F153" s="197"/>
      <c r="G153" s="169" t="s">
        <v>15</v>
      </c>
      <c r="H153" s="170"/>
      <c r="I153" s="170"/>
      <c r="J153" s="170"/>
      <c r="K153" s="170"/>
      <c r="L153" s="171" t="s">
        <v>16</v>
      </c>
      <c r="M153" s="170"/>
      <c r="N153" s="170"/>
      <c r="O153" s="170"/>
      <c r="P153" s="170"/>
      <c r="Q153" s="170"/>
      <c r="R153" s="170"/>
      <c r="S153" s="170"/>
      <c r="T153" s="170"/>
      <c r="U153" s="170"/>
      <c r="V153" s="170"/>
      <c r="W153" s="170"/>
      <c r="X153" s="172"/>
      <c r="Y153" s="173" t="s">
        <v>17</v>
      </c>
      <c r="Z153" s="174"/>
      <c r="AA153" s="174"/>
      <c r="AB153" s="175"/>
      <c r="AC153" s="169" t="s">
        <v>15</v>
      </c>
      <c r="AD153" s="170"/>
      <c r="AE153" s="170"/>
      <c r="AF153" s="170"/>
      <c r="AG153" s="170"/>
      <c r="AH153" s="171" t="s">
        <v>16</v>
      </c>
      <c r="AI153" s="170"/>
      <c r="AJ153" s="170"/>
      <c r="AK153" s="170"/>
      <c r="AL153" s="170"/>
      <c r="AM153" s="170"/>
      <c r="AN153" s="170"/>
      <c r="AO153" s="170"/>
      <c r="AP153" s="170"/>
      <c r="AQ153" s="170"/>
      <c r="AR153" s="170"/>
      <c r="AS153" s="170"/>
      <c r="AT153" s="172"/>
      <c r="AU153" s="173" t="s">
        <v>17</v>
      </c>
      <c r="AV153" s="174"/>
      <c r="AW153" s="174"/>
      <c r="AX153" s="176"/>
      <c r="AY153">
        <f>$AY$152</f>
        <v>2</v>
      </c>
    </row>
    <row r="154" spans="1:51" ht="24.75" customHeight="1" x14ac:dyDescent="0.15">
      <c r="A154" s="195"/>
      <c r="B154" s="196"/>
      <c r="C154" s="196"/>
      <c r="D154" s="196"/>
      <c r="E154" s="196"/>
      <c r="F154" s="197"/>
      <c r="G154" s="155" t="s">
        <v>676</v>
      </c>
      <c r="H154" s="156"/>
      <c r="I154" s="156"/>
      <c r="J154" s="156"/>
      <c r="K154" s="157"/>
      <c r="L154" s="158" t="s">
        <v>675</v>
      </c>
      <c r="M154" s="159"/>
      <c r="N154" s="159"/>
      <c r="O154" s="159"/>
      <c r="P154" s="159"/>
      <c r="Q154" s="159"/>
      <c r="R154" s="159"/>
      <c r="S154" s="159"/>
      <c r="T154" s="159"/>
      <c r="U154" s="159"/>
      <c r="V154" s="159"/>
      <c r="W154" s="159"/>
      <c r="X154" s="160"/>
      <c r="Y154" s="161">
        <v>4.4000000000000004</v>
      </c>
      <c r="Z154" s="162"/>
      <c r="AA154" s="162"/>
      <c r="AB154" s="164"/>
      <c r="AC154" s="155" t="s">
        <v>633</v>
      </c>
      <c r="AD154" s="156"/>
      <c r="AE154" s="156"/>
      <c r="AF154" s="156"/>
      <c r="AG154" s="157"/>
      <c r="AH154" s="158" t="s">
        <v>667</v>
      </c>
      <c r="AI154" s="159"/>
      <c r="AJ154" s="159"/>
      <c r="AK154" s="159"/>
      <c r="AL154" s="159"/>
      <c r="AM154" s="159"/>
      <c r="AN154" s="159"/>
      <c r="AO154" s="159"/>
      <c r="AP154" s="159"/>
      <c r="AQ154" s="159"/>
      <c r="AR154" s="159"/>
      <c r="AS154" s="159"/>
      <c r="AT154" s="160"/>
      <c r="AU154" s="161">
        <v>2.8</v>
      </c>
      <c r="AV154" s="162"/>
      <c r="AW154" s="162"/>
      <c r="AX154" s="164"/>
      <c r="AY154">
        <f>$AY$152</f>
        <v>2</v>
      </c>
    </row>
    <row r="155" spans="1:51" ht="24.75" customHeight="1" x14ac:dyDescent="0.15">
      <c r="A155" s="195"/>
      <c r="B155" s="196"/>
      <c r="C155" s="196"/>
      <c r="D155" s="196"/>
      <c r="E155" s="196"/>
      <c r="F155" s="197"/>
      <c r="G155" s="177"/>
      <c r="H155" s="178"/>
      <c r="I155" s="178"/>
      <c r="J155" s="178"/>
      <c r="K155" s="179"/>
      <c r="L155" s="180"/>
      <c r="M155" s="181"/>
      <c r="N155" s="181"/>
      <c r="O155" s="181"/>
      <c r="P155" s="181"/>
      <c r="Q155" s="181"/>
      <c r="R155" s="181"/>
      <c r="S155" s="181"/>
      <c r="T155" s="181"/>
      <c r="U155" s="181"/>
      <c r="V155" s="181"/>
      <c r="W155" s="181"/>
      <c r="X155" s="182"/>
      <c r="Y155" s="183"/>
      <c r="Z155" s="184"/>
      <c r="AA155" s="184"/>
      <c r="AB155" s="185"/>
      <c r="AC155" s="177" t="s">
        <v>632</v>
      </c>
      <c r="AD155" s="178"/>
      <c r="AE155" s="178"/>
      <c r="AF155" s="178"/>
      <c r="AG155" s="179"/>
      <c r="AH155" s="180"/>
      <c r="AI155" s="181"/>
      <c r="AJ155" s="181"/>
      <c r="AK155" s="181"/>
      <c r="AL155" s="181"/>
      <c r="AM155" s="181"/>
      <c r="AN155" s="181"/>
      <c r="AO155" s="181"/>
      <c r="AP155" s="181"/>
      <c r="AQ155" s="181"/>
      <c r="AR155" s="181"/>
      <c r="AS155" s="181"/>
      <c r="AT155" s="182"/>
      <c r="AU155" s="183">
        <v>0.3</v>
      </c>
      <c r="AV155" s="184"/>
      <c r="AW155" s="184"/>
      <c r="AX155" s="185"/>
      <c r="AY155">
        <f>$AY$152</f>
        <v>2</v>
      </c>
    </row>
    <row r="156" spans="1:51" ht="24.75" customHeight="1" thickBot="1" x14ac:dyDescent="0.2">
      <c r="A156" s="195"/>
      <c r="B156" s="196"/>
      <c r="C156" s="196"/>
      <c r="D156" s="196"/>
      <c r="E156" s="196"/>
      <c r="F156" s="197"/>
      <c r="G156" s="146" t="s">
        <v>18</v>
      </c>
      <c r="H156" s="147"/>
      <c r="I156" s="147"/>
      <c r="J156" s="147"/>
      <c r="K156" s="147"/>
      <c r="L156" s="148"/>
      <c r="M156" s="149"/>
      <c r="N156" s="149"/>
      <c r="O156" s="149"/>
      <c r="P156" s="149"/>
      <c r="Q156" s="149"/>
      <c r="R156" s="149"/>
      <c r="S156" s="149"/>
      <c r="T156" s="149"/>
      <c r="U156" s="149"/>
      <c r="V156" s="149"/>
      <c r="W156" s="149"/>
      <c r="X156" s="150"/>
      <c r="Y156" s="151">
        <f>SUM(Y154:AB155)</f>
        <v>4.4000000000000004</v>
      </c>
      <c r="Z156" s="152"/>
      <c r="AA156" s="152"/>
      <c r="AB156" s="153"/>
      <c r="AC156" s="146" t="s">
        <v>18</v>
      </c>
      <c r="AD156" s="147"/>
      <c r="AE156" s="147"/>
      <c r="AF156" s="147"/>
      <c r="AG156" s="147"/>
      <c r="AH156" s="148"/>
      <c r="AI156" s="149"/>
      <c r="AJ156" s="149"/>
      <c r="AK156" s="149"/>
      <c r="AL156" s="149"/>
      <c r="AM156" s="149"/>
      <c r="AN156" s="149"/>
      <c r="AO156" s="149"/>
      <c r="AP156" s="149"/>
      <c r="AQ156" s="149"/>
      <c r="AR156" s="149"/>
      <c r="AS156" s="149"/>
      <c r="AT156" s="150"/>
      <c r="AU156" s="151">
        <f>SUM(AU154:AX155)</f>
        <v>3.0999999999999996</v>
      </c>
      <c r="AV156" s="152"/>
      <c r="AW156" s="152"/>
      <c r="AX156" s="154"/>
      <c r="AY156">
        <f>$AY$152</f>
        <v>2</v>
      </c>
    </row>
    <row r="157" spans="1:51" ht="24.75" customHeight="1" x14ac:dyDescent="0.15">
      <c r="A157" s="195"/>
      <c r="B157" s="196"/>
      <c r="C157" s="196"/>
      <c r="D157" s="196"/>
      <c r="E157" s="196"/>
      <c r="F157" s="197"/>
      <c r="G157" s="165" t="s">
        <v>651</v>
      </c>
      <c r="H157" s="166"/>
      <c r="I157" s="166"/>
      <c r="J157" s="166"/>
      <c r="K157" s="166"/>
      <c r="L157" s="166"/>
      <c r="M157" s="166"/>
      <c r="N157" s="166"/>
      <c r="O157" s="166"/>
      <c r="P157" s="166"/>
      <c r="Q157" s="166"/>
      <c r="R157" s="166"/>
      <c r="S157" s="166"/>
      <c r="T157" s="166"/>
      <c r="U157" s="166"/>
      <c r="V157" s="166"/>
      <c r="W157" s="166"/>
      <c r="X157" s="166"/>
      <c r="Y157" s="166"/>
      <c r="Z157" s="166"/>
      <c r="AA157" s="166"/>
      <c r="AB157" s="167"/>
      <c r="AC157" s="165" t="s">
        <v>654</v>
      </c>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8"/>
      <c r="AY157">
        <f>COUNTA($G$159,$AC$159)</f>
        <v>0</v>
      </c>
    </row>
    <row r="158" spans="1:51" ht="24.75" customHeight="1" x14ac:dyDescent="0.15">
      <c r="A158" s="195"/>
      <c r="B158" s="196"/>
      <c r="C158" s="196"/>
      <c r="D158" s="196"/>
      <c r="E158" s="196"/>
      <c r="F158" s="197"/>
      <c r="G158" s="169" t="s">
        <v>15</v>
      </c>
      <c r="H158" s="170"/>
      <c r="I158" s="170"/>
      <c r="J158" s="170"/>
      <c r="K158" s="170"/>
      <c r="L158" s="171" t="s">
        <v>16</v>
      </c>
      <c r="M158" s="170"/>
      <c r="N158" s="170"/>
      <c r="O158" s="170"/>
      <c r="P158" s="170"/>
      <c r="Q158" s="170"/>
      <c r="R158" s="170"/>
      <c r="S158" s="170"/>
      <c r="T158" s="170"/>
      <c r="U158" s="170"/>
      <c r="V158" s="170"/>
      <c r="W158" s="170"/>
      <c r="X158" s="172"/>
      <c r="Y158" s="173" t="s">
        <v>17</v>
      </c>
      <c r="Z158" s="174"/>
      <c r="AA158" s="174"/>
      <c r="AB158" s="175"/>
      <c r="AC158" s="169" t="s">
        <v>15</v>
      </c>
      <c r="AD158" s="170"/>
      <c r="AE158" s="170"/>
      <c r="AF158" s="170"/>
      <c r="AG158" s="170"/>
      <c r="AH158" s="171" t="s">
        <v>16</v>
      </c>
      <c r="AI158" s="170"/>
      <c r="AJ158" s="170"/>
      <c r="AK158" s="170"/>
      <c r="AL158" s="170"/>
      <c r="AM158" s="170"/>
      <c r="AN158" s="170"/>
      <c r="AO158" s="170"/>
      <c r="AP158" s="170"/>
      <c r="AQ158" s="170"/>
      <c r="AR158" s="170"/>
      <c r="AS158" s="170"/>
      <c r="AT158" s="172"/>
      <c r="AU158" s="173" t="s">
        <v>17</v>
      </c>
      <c r="AV158" s="174"/>
      <c r="AW158" s="174"/>
      <c r="AX158" s="176"/>
      <c r="AY158">
        <f>$AY$157</f>
        <v>0</v>
      </c>
    </row>
    <row r="159" spans="1:51" s="15" customFormat="1" ht="24.75" customHeight="1" x14ac:dyDescent="0.15">
      <c r="A159" s="195"/>
      <c r="B159" s="196"/>
      <c r="C159" s="196"/>
      <c r="D159" s="196"/>
      <c r="E159" s="196"/>
      <c r="F159" s="197"/>
      <c r="G159" s="155"/>
      <c r="H159" s="156"/>
      <c r="I159" s="156"/>
      <c r="J159" s="156"/>
      <c r="K159" s="157"/>
      <c r="L159" s="158" t="s">
        <v>656</v>
      </c>
      <c r="M159" s="159"/>
      <c r="N159" s="159"/>
      <c r="O159" s="159"/>
      <c r="P159" s="159"/>
      <c r="Q159" s="159"/>
      <c r="R159" s="159"/>
      <c r="S159" s="159"/>
      <c r="T159" s="159"/>
      <c r="U159" s="159"/>
      <c r="V159" s="159"/>
      <c r="W159" s="159"/>
      <c r="X159" s="160"/>
      <c r="Y159" s="161">
        <v>0.9</v>
      </c>
      <c r="Z159" s="162"/>
      <c r="AA159" s="162"/>
      <c r="AB159" s="163"/>
      <c r="AC159" s="155"/>
      <c r="AD159" s="156"/>
      <c r="AE159" s="156"/>
      <c r="AF159" s="156"/>
      <c r="AG159" s="157"/>
      <c r="AH159" s="158" t="s">
        <v>656</v>
      </c>
      <c r="AI159" s="159"/>
      <c r="AJ159" s="159"/>
      <c r="AK159" s="159"/>
      <c r="AL159" s="159"/>
      <c r="AM159" s="159"/>
      <c r="AN159" s="159"/>
      <c r="AO159" s="159"/>
      <c r="AP159" s="159"/>
      <c r="AQ159" s="159"/>
      <c r="AR159" s="159"/>
      <c r="AS159" s="159"/>
      <c r="AT159" s="160"/>
      <c r="AU159" s="161">
        <v>0.7</v>
      </c>
      <c r="AV159" s="162"/>
      <c r="AW159" s="162"/>
      <c r="AX159" s="164"/>
      <c r="AY159">
        <f>$AY$157</f>
        <v>0</v>
      </c>
    </row>
    <row r="160" spans="1:51" ht="24.75" customHeight="1" x14ac:dyDescent="0.15">
      <c r="A160" s="195"/>
      <c r="B160" s="196"/>
      <c r="C160" s="196"/>
      <c r="D160" s="196"/>
      <c r="E160" s="196"/>
      <c r="F160" s="197"/>
      <c r="G160" s="146" t="s">
        <v>18</v>
      </c>
      <c r="H160" s="147"/>
      <c r="I160" s="147"/>
      <c r="J160" s="147"/>
      <c r="K160" s="147"/>
      <c r="L160" s="148"/>
      <c r="M160" s="149"/>
      <c r="N160" s="149"/>
      <c r="O160" s="149"/>
      <c r="P160" s="149"/>
      <c r="Q160" s="149"/>
      <c r="R160" s="149"/>
      <c r="S160" s="149"/>
      <c r="T160" s="149"/>
      <c r="U160" s="149"/>
      <c r="V160" s="149"/>
      <c r="W160" s="149"/>
      <c r="X160" s="150"/>
      <c r="Y160" s="151">
        <f>SUM(Y159:AB159)</f>
        <v>0.9</v>
      </c>
      <c r="Z160" s="152"/>
      <c r="AA160" s="152"/>
      <c r="AB160" s="153"/>
      <c r="AC160" s="146" t="s">
        <v>18</v>
      </c>
      <c r="AD160" s="147"/>
      <c r="AE160" s="147"/>
      <c r="AF160" s="147"/>
      <c r="AG160" s="147"/>
      <c r="AH160" s="148"/>
      <c r="AI160" s="149"/>
      <c r="AJ160" s="149"/>
      <c r="AK160" s="149"/>
      <c r="AL160" s="149"/>
      <c r="AM160" s="149"/>
      <c r="AN160" s="149"/>
      <c r="AO160" s="149"/>
      <c r="AP160" s="149"/>
      <c r="AQ160" s="149"/>
      <c r="AR160" s="149"/>
      <c r="AS160" s="149"/>
      <c r="AT160" s="150"/>
      <c r="AU160" s="151">
        <f>SUM(AU159:AX159)</f>
        <v>0.7</v>
      </c>
      <c r="AV160" s="152"/>
      <c r="AW160" s="152"/>
      <c r="AX160" s="154"/>
      <c r="AY160">
        <f>$AY$157</f>
        <v>0</v>
      </c>
    </row>
    <row r="161" spans="1:51" ht="24.75" customHeight="1" thickBot="1" x14ac:dyDescent="0.2">
      <c r="A161" s="141" t="s">
        <v>546</v>
      </c>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3"/>
      <c r="AL161" s="144" t="s">
        <v>213</v>
      </c>
      <c r="AM161" s="145"/>
      <c r="AN161" s="145"/>
      <c r="AO161" s="82" t="s">
        <v>653</v>
      </c>
      <c r="AP161" s="20"/>
      <c r="AQ161" s="20"/>
      <c r="AR161" s="20"/>
      <c r="AS161" s="20"/>
      <c r="AT161" s="20"/>
      <c r="AU161" s="20"/>
      <c r="AV161" s="20"/>
      <c r="AW161" s="20"/>
      <c r="AX161" s="21"/>
      <c r="AY161">
        <f>COUNTIF($AO$161,"☑")</f>
        <v>1</v>
      </c>
    </row>
    <row r="162" spans="1:51" ht="24.75" customHeight="1" x14ac:dyDescent="0.15">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1" ht="24.75" customHeight="1" x14ac:dyDescent="0.15"/>
    <row r="164" spans="1:51" ht="24.75" customHeight="1" x14ac:dyDescent="0.15">
      <c r="A164" s="9"/>
      <c r="B164" s="1" t="s">
        <v>27</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24.75" customHeight="1" x14ac:dyDescent="0.15">
      <c r="A165" s="9"/>
      <c r="B165" s="41" t="s">
        <v>182</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59.25" customHeight="1" x14ac:dyDescent="0.15">
      <c r="A166" s="115"/>
      <c r="B166" s="115"/>
      <c r="C166" s="115" t="s">
        <v>24</v>
      </c>
      <c r="D166" s="115"/>
      <c r="E166" s="115"/>
      <c r="F166" s="115"/>
      <c r="G166" s="115"/>
      <c r="H166" s="115"/>
      <c r="I166" s="115"/>
      <c r="J166" s="116" t="s">
        <v>187</v>
      </c>
      <c r="K166" s="117"/>
      <c r="L166" s="117"/>
      <c r="M166" s="117"/>
      <c r="N166" s="117"/>
      <c r="O166" s="117"/>
      <c r="P166" s="118" t="s">
        <v>25</v>
      </c>
      <c r="Q166" s="118"/>
      <c r="R166" s="118"/>
      <c r="S166" s="118"/>
      <c r="T166" s="118"/>
      <c r="U166" s="118"/>
      <c r="V166" s="118"/>
      <c r="W166" s="118"/>
      <c r="X166" s="118"/>
      <c r="Y166" s="119" t="s">
        <v>186</v>
      </c>
      <c r="Z166" s="120"/>
      <c r="AA166" s="120"/>
      <c r="AB166" s="120"/>
      <c r="AC166" s="116" t="s">
        <v>212</v>
      </c>
      <c r="AD166" s="116"/>
      <c r="AE166" s="116"/>
      <c r="AF166" s="116"/>
      <c r="AG166" s="116"/>
      <c r="AH166" s="119" t="s">
        <v>226</v>
      </c>
      <c r="AI166" s="115"/>
      <c r="AJ166" s="115"/>
      <c r="AK166" s="115"/>
      <c r="AL166" s="115" t="s">
        <v>19</v>
      </c>
      <c r="AM166" s="115"/>
      <c r="AN166" s="115"/>
      <c r="AO166" s="121"/>
      <c r="AP166" s="122" t="s">
        <v>188</v>
      </c>
      <c r="AQ166" s="122"/>
      <c r="AR166" s="122"/>
      <c r="AS166" s="122"/>
      <c r="AT166" s="122"/>
      <c r="AU166" s="122"/>
      <c r="AV166" s="122"/>
      <c r="AW166" s="122"/>
      <c r="AX166" s="122"/>
    </row>
    <row r="167" spans="1:51" ht="42.6" customHeight="1" x14ac:dyDescent="0.15">
      <c r="A167" s="101">
        <v>1</v>
      </c>
      <c r="B167" s="101">
        <v>1</v>
      </c>
      <c r="C167" s="102" t="s">
        <v>727</v>
      </c>
      <c r="D167" s="103"/>
      <c r="E167" s="103"/>
      <c r="F167" s="103"/>
      <c r="G167" s="103"/>
      <c r="H167" s="103"/>
      <c r="I167" s="103"/>
      <c r="J167" s="104">
        <v>7010401014681</v>
      </c>
      <c r="K167" s="105"/>
      <c r="L167" s="105"/>
      <c r="M167" s="105"/>
      <c r="N167" s="105"/>
      <c r="O167" s="105"/>
      <c r="P167" s="106" t="s">
        <v>634</v>
      </c>
      <c r="Q167" s="107"/>
      <c r="R167" s="107"/>
      <c r="S167" s="107"/>
      <c r="T167" s="107"/>
      <c r="U167" s="107"/>
      <c r="V167" s="107"/>
      <c r="W167" s="107"/>
      <c r="X167" s="107"/>
      <c r="Y167" s="108">
        <v>52.8</v>
      </c>
      <c r="Z167" s="109"/>
      <c r="AA167" s="109"/>
      <c r="AB167" s="110"/>
      <c r="AC167" s="111" t="s">
        <v>228</v>
      </c>
      <c r="AD167" s="112"/>
      <c r="AE167" s="112"/>
      <c r="AF167" s="112"/>
      <c r="AG167" s="112"/>
      <c r="AH167" s="113">
        <v>3</v>
      </c>
      <c r="AI167" s="114"/>
      <c r="AJ167" s="114"/>
      <c r="AK167" s="114"/>
      <c r="AL167" s="98" t="s">
        <v>635</v>
      </c>
      <c r="AM167" s="99"/>
      <c r="AN167" s="99"/>
      <c r="AO167" s="100"/>
      <c r="AP167" s="97" t="s">
        <v>635</v>
      </c>
      <c r="AQ167" s="97"/>
      <c r="AR167" s="97"/>
      <c r="AS167" s="97"/>
      <c r="AT167" s="97"/>
      <c r="AU167" s="97"/>
      <c r="AV167" s="97"/>
      <c r="AW167" s="97"/>
      <c r="AX167" s="97"/>
    </row>
    <row r="168" spans="1:51" ht="24.75" customHeight="1" x14ac:dyDescent="0.15">
      <c r="A168" s="46"/>
      <c r="B168" s="46"/>
      <c r="C168" s="46"/>
      <c r="D168" s="46"/>
      <c r="E168" s="46"/>
      <c r="F168" s="46"/>
      <c r="G168" s="46"/>
      <c r="H168" s="46"/>
      <c r="I168" s="46"/>
      <c r="J168" s="47"/>
      <c r="K168" s="47"/>
      <c r="L168" s="47"/>
      <c r="M168" s="47"/>
      <c r="N168" s="47"/>
      <c r="O168" s="47"/>
      <c r="P168" s="48"/>
      <c r="Q168" s="48"/>
      <c r="R168" s="48"/>
      <c r="S168" s="48"/>
      <c r="T168" s="48"/>
      <c r="U168" s="48"/>
      <c r="V168" s="48"/>
      <c r="W168" s="48"/>
      <c r="X168" s="48"/>
      <c r="Y168" s="49"/>
      <c r="Z168" s="49"/>
      <c r="AA168" s="49"/>
      <c r="AB168" s="49"/>
      <c r="AC168" s="49"/>
      <c r="AD168" s="49"/>
      <c r="AE168" s="49"/>
      <c r="AF168" s="49"/>
      <c r="AG168" s="49"/>
      <c r="AH168" s="49"/>
      <c r="AI168" s="49"/>
      <c r="AJ168" s="49"/>
      <c r="AK168" s="49"/>
      <c r="AL168" s="49"/>
      <c r="AM168" s="49"/>
      <c r="AN168" s="49"/>
      <c r="AO168" s="49"/>
      <c r="AP168" s="48"/>
      <c r="AQ168" s="48"/>
      <c r="AR168" s="48"/>
      <c r="AS168" s="48"/>
      <c r="AT168" s="48"/>
      <c r="AU168" s="48"/>
      <c r="AV168" s="48"/>
      <c r="AW168" s="48"/>
      <c r="AX168" s="48"/>
      <c r="AY168">
        <f>COUNTA($C$171)</f>
        <v>1</v>
      </c>
    </row>
    <row r="169" spans="1:51" ht="24.75" customHeight="1" x14ac:dyDescent="0.15">
      <c r="A169" s="46"/>
      <c r="B169" s="50" t="s">
        <v>164</v>
      </c>
      <c r="C169" s="46"/>
      <c r="D169" s="46"/>
      <c r="E169" s="46"/>
      <c r="F169" s="46"/>
      <c r="G169" s="46"/>
      <c r="H169" s="46"/>
      <c r="I169" s="46"/>
      <c r="J169" s="46"/>
      <c r="K169" s="46"/>
      <c r="L169" s="46"/>
      <c r="M169" s="46"/>
      <c r="N169" s="46"/>
      <c r="O169" s="46"/>
      <c r="P169" s="51"/>
      <c r="Q169" s="51"/>
      <c r="R169" s="51"/>
      <c r="S169" s="51"/>
      <c r="T169" s="51"/>
      <c r="U169" s="51"/>
      <c r="V169" s="51"/>
      <c r="W169" s="51"/>
      <c r="X169" s="51"/>
      <c r="Y169" s="52"/>
      <c r="Z169" s="52"/>
      <c r="AA169" s="52"/>
      <c r="AB169" s="52"/>
      <c r="AC169" s="52"/>
      <c r="AD169" s="52"/>
      <c r="AE169" s="52"/>
      <c r="AF169" s="52"/>
      <c r="AG169" s="52"/>
      <c r="AH169" s="52"/>
      <c r="AI169" s="52"/>
      <c r="AJ169" s="52"/>
      <c r="AK169" s="52"/>
      <c r="AL169" s="52"/>
      <c r="AM169" s="52"/>
      <c r="AN169" s="52"/>
      <c r="AO169" s="52"/>
      <c r="AP169" s="51"/>
      <c r="AQ169" s="51"/>
      <c r="AR169" s="51"/>
      <c r="AS169" s="51"/>
      <c r="AT169" s="51"/>
      <c r="AU169" s="51"/>
      <c r="AV169" s="51"/>
      <c r="AW169" s="51"/>
      <c r="AX169" s="51"/>
      <c r="AY169">
        <f>$AY$168</f>
        <v>1</v>
      </c>
    </row>
    <row r="170" spans="1:51" ht="59.25" customHeight="1" x14ac:dyDescent="0.15">
      <c r="A170" s="115"/>
      <c r="B170" s="115"/>
      <c r="C170" s="115" t="s">
        <v>24</v>
      </c>
      <c r="D170" s="115"/>
      <c r="E170" s="115"/>
      <c r="F170" s="115"/>
      <c r="G170" s="115"/>
      <c r="H170" s="115"/>
      <c r="I170" s="115"/>
      <c r="J170" s="116" t="s">
        <v>187</v>
      </c>
      <c r="K170" s="117"/>
      <c r="L170" s="117"/>
      <c r="M170" s="117"/>
      <c r="N170" s="117"/>
      <c r="O170" s="117"/>
      <c r="P170" s="118" t="s">
        <v>25</v>
      </c>
      <c r="Q170" s="118"/>
      <c r="R170" s="118"/>
      <c r="S170" s="118"/>
      <c r="T170" s="118"/>
      <c r="U170" s="118"/>
      <c r="V170" s="118"/>
      <c r="W170" s="118"/>
      <c r="X170" s="118"/>
      <c r="Y170" s="119" t="s">
        <v>186</v>
      </c>
      <c r="Z170" s="120"/>
      <c r="AA170" s="120"/>
      <c r="AB170" s="120"/>
      <c r="AC170" s="116" t="s">
        <v>212</v>
      </c>
      <c r="AD170" s="116"/>
      <c r="AE170" s="116"/>
      <c r="AF170" s="116"/>
      <c r="AG170" s="116"/>
      <c r="AH170" s="119" t="s">
        <v>226</v>
      </c>
      <c r="AI170" s="115"/>
      <c r="AJ170" s="115"/>
      <c r="AK170" s="115"/>
      <c r="AL170" s="115" t="s">
        <v>19</v>
      </c>
      <c r="AM170" s="115"/>
      <c r="AN170" s="115"/>
      <c r="AO170" s="121"/>
      <c r="AP170" s="122" t="s">
        <v>188</v>
      </c>
      <c r="AQ170" s="122"/>
      <c r="AR170" s="122"/>
      <c r="AS170" s="122"/>
      <c r="AT170" s="122"/>
      <c r="AU170" s="122"/>
      <c r="AV170" s="122"/>
      <c r="AW170" s="122"/>
      <c r="AX170" s="122"/>
      <c r="AY170">
        <f>$AY$168</f>
        <v>1</v>
      </c>
    </row>
    <row r="171" spans="1:51" ht="42.6" customHeight="1" x14ac:dyDescent="0.15">
      <c r="A171" s="101">
        <v>1</v>
      </c>
      <c r="B171" s="101">
        <v>1</v>
      </c>
      <c r="C171" s="102" t="s">
        <v>728</v>
      </c>
      <c r="D171" s="103"/>
      <c r="E171" s="103"/>
      <c r="F171" s="103"/>
      <c r="G171" s="103"/>
      <c r="H171" s="103"/>
      <c r="I171" s="103"/>
      <c r="J171" s="104">
        <v>1120001089598</v>
      </c>
      <c r="K171" s="105"/>
      <c r="L171" s="105"/>
      <c r="M171" s="105"/>
      <c r="N171" s="105"/>
      <c r="O171" s="105"/>
      <c r="P171" s="106" t="s">
        <v>638</v>
      </c>
      <c r="Q171" s="107"/>
      <c r="R171" s="107"/>
      <c r="S171" s="107"/>
      <c r="T171" s="107"/>
      <c r="U171" s="107"/>
      <c r="V171" s="107"/>
      <c r="W171" s="107"/>
      <c r="X171" s="107"/>
      <c r="Y171" s="108">
        <v>10.3</v>
      </c>
      <c r="Z171" s="109"/>
      <c r="AA171" s="109"/>
      <c r="AB171" s="110"/>
      <c r="AC171" s="111" t="s">
        <v>228</v>
      </c>
      <c r="AD171" s="112"/>
      <c r="AE171" s="112"/>
      <c r="AF171" s="112"/>
      <c r="AG171" s="112"/>
      <c r="AH171" s="113">
        <v>3</v>
      </c>
      <c r="AI171" s="114"/>
      <c r="AJ171" s="114"/>
      <c r="AK171" s="114"/>
      <c r="AL171" s="98" t="s">
        <v>257</v>
      </c>
      <c r="AM171" s="99"/>
      <c r="AN171" s="99"/>
      <c r="AO171" s="100"/>
      <c r="AP171" s="97" t="s">
        <v>257</v>
      </c>
      <c r="AQ171" s="97"/>
      <c r="AR171" s="97"/>
      <c r="AS171" s="97"/>
      <c r="AT171" s="97"/>
      <c r="AU171" s="97"/>
      <c r="AV171" s="97"/>
      <c r="AW171" s="97"/>
      <c r="AX171" s="97"/>
      <c r="AY171">
        <f>$AY$168</f>
        <v>1</v>
      </c>
    </row>
    <row r="172" spans="1:51" ht="24.75" customHeight="1" x14ac:dyDescent="0.15">
      <c r="A172" s="53"/>
      <c r="B172" s="53"/>
      <c r="C172" s="53"/>
      <c r="D172" s="53"/>
      <c r="E172" s="53"/>
      <c r="F172" s="53"/>
      <c r="G172" s="53"/>
      <c r="H172" s="53"/>
      <c r="I172" s="53"/>
      <c r="J172" s="53"/>
      <c r="K172" s="53"/>
      <c r="L172" s="53"/>
      <c r="M172" s="53"/>
      <c r="N172" s="53"/>
      <c r="O172" s="53"/>
      <c r="P172" s="54"/>
      <c r="Q172" s="54"/>
      <c r="R172" s="54"/>
      <c r="S172" s="54"/>
      <c r="T172" s="54"/>
      <c r="U172" s="54"/>
      <c r="V172" s="54"/>
      <c r="W172" s="54"/>
      <c r="X172" s="54"/>
      <c r="Y172" s="55"/>
      <c r="Z172" s="55"/>
      <c r="AA172" s="55"/>
      <c r="AB172" s="55"/>
      <c r="AC172" s="55"/>
      <c r="AD172" s="55"/>
      <c r="AE172" s="55"/>
      <c r="AF172" s="55"/>
      <c r="AG172" s="55"/>
      <c r="AH172" s="55"/>
      <c r="AI172" s="55"/>
      <c r="AJ172" s="55"/>
      <c r="AK172" s="55"/>
      <c r="AL172" s="55"/>
      <c r="AM172" s="55"/>
      <c r="AN172" s="55"/>
      <c r="AO172" s="55"/>
      <c r="AP172" s="54"/>
      <c r="AQ172" s="54"/>
      <c r="AR172" s="54"/>
      <c r="AS172" s="54"/>
      <c r="AT172" s="54"/>
      <c r="AU172" s="54"/>
      <c r="AV172" s="54"/>
      <c r="AW172" s="54"/>
      <c r="AX172" s="54"/>
      <c r="AY172">
        <f>COUNTA($C$175)</f>
        <v>1</v>
      </c>
    </row>
    <row r="173" spans="1:51" ht="24.75" customHeight="1" x14ac:dyDescent="0.15">
      <c r="A173" s="46"/>
      <c r="B173" s="50" t="s">
        <v>205</v>
      </c>
      <c r="C173" s="46"/>
      <c r="D173" s="46"/>
      <c r="E173" s="46"/>
      <c r="F173" s="46"/>
      <c r="G173" s="46"/>
      <c r="H173" s="46"/>
      <c r="I173" s="46"/>
      <c r="J173" s="46"/>
      <c r="K173" s="46"/>
      <c r="L173" s="46"/>
      <c r="M173" s="46"/>
      <c r="N173" s="46"/>
      <c r="O173" s="46"/>
      <c r="P173" s="51"/>
      <c r="Q173" s="51"/>
      <c r="R173" s="51"/>
      <c r="S173" s="51"/>
      <c r="T173" s="51"/>
      <c r="U173" s="51"/>
      <c r="V173" s="51"/>
      <c r="W173" s="51"/>
      <c r="X173" s="51"/>
      <c r="Y173" s="52"/>
      <c r="Z173" s="52"/>
      <c r="AA173" s="52"/>
      <c r="AB173" s="52"/>
      <c r="AC173" s="52"/>
      <c r="AD173" s="52"/>
      <c r="AE173" s="52"/>
      <c r="AF173" s="52"/>
      <c r="AG173" s="52"/>
      <c r="AH173" s="52"/>
      <c r="AI173" s="52"/>
      <c r="AJ173" s="52"/>
      <c r="AK173" s="52"/>
      <c r="AL173" s="52"/>
      <c r="AM173" s="52"/>
      <c r="AN173" s="52"/>
      <c r="AO173" s="52"/>
      <c r="AP173" s="51"/>
      <c r="AQ173" s="51"/>
      <c r="AR173" s="51"/>
      <c r="AS173" s="51"/>
      <c r="AT173" s="51"/>
      <c r="AU173" s="51"/>
      <c r="AV173" s="51"/>
      <c r="AW173" s="51"/>
      <c r="AX173" s="51"/>
      <c r="AY173">
        <f>$AY$172</f>
        <v>1</v>
      </c>
    </row>
    <row r="174" spans="1:51" ht="59.25" customHeight="1" x14ac:dyDescent="0.15">
      <c r="A174" s="115"/>
      <c r="B174" s="115"/>
      <c r="C174" s="115" t="s">
        <v>24</v>
      </c>
      <c r="D174" s="115"/>
      <c r="E174" s="115"/>
      <c r="F174" s="115"/>
      <c r="G174" s="115"/>
      <c r="H174" s="115"/>
      <c r="I174" s="115"/>
      <c r="J174" s="116" t="s">
        <v>187</v>
      </c>
      <c r="K174" s="117"/>
      <c r="L174" s="117"/>
      <c r="M174" s="117"/>
      <c r="N174" s="117"/>
      <c r="O174" s="117"/>
      <c r="P174" s="118" t="s">
        <v>25</v>
      </c>
      <c r="Q174" s="118"/>
      <c r="R174" s="118"/>
      <c r="S174" s="118"/>
      <c r="T174" s="118"/>
      <c r="U174" s="118"/>
      <c r="V174" s="118"/>
      <c r="W174" s="118"/>
      <c r="X174" s="118"/>
      <c r="Y174" s="119" t="s">
        <v>186</v>
      </c>
      <c r="Z174" s="120"/>
      <c r="AA174" s="120"/>
      <c r="AB174" s="120"/>
      <c r="AC174" s="116" t="s">
        <v>212</v>
      </c>
      <c r="AD174" s="116"/>
      <c r="AE174" s="116"/>
      <c r="AF174" s="116"/>
      <c r="AG174" s="116"/>
      <c r="AH174" s="119" t="s">
        <v>226</v>
      </c>
      <c r="AI174" s="115"/>
      <c r="AJ174" s="115"/>
      <c r="AK174" s="115"/>
      <c r="AL174" s="115" t="s">
        <v>19</v>
      </c>
      <c r="AM174" s="115"/>
      <c r="AN174" s="115"/>
      <c r="AO174" s="121"/>
      <c r="AP174" s="122" t="s">
        <v>188</v>
      </c>
      <c r="AQ174" s="122"/>
      <c r="AR174" s="122"/>
      <c r="AS174" s="122"/>
      <c r="AT174" s="122"/>
      <c r="AU174" s="122"/>
      <c r="AV174" s="122"/>
      <c r="AW174" s="122"/>
      <c r="AX174" s="122"/>
      <c r="AY174">
        <f>$AY$172</f>
        <v>1</v>
      </c>
    </row>
    <row r="175" spans="1:51" ht="42.6" customHeight="1" x14ac:dyDescent="0.15">
      <c r="A175" s="101">
        <v>1</v>
      </c>
      <c r="B175" s="101">
        <v>1</v>
      </c>
      <c r="C175" s="102" t="s">
        <v>729</v>
      </c>
      <c r="D175" s="103"/>
      <c r="E175" s="103"/>
      <c r="F175" s="103"/>
      <c r="G175" s="103"/>
      <c r="H175" s="103"/>
      <c r="I175" s="103"/>
      <c r="J175" s="104">
        <v>6011501006529</v>
      </c>
      <c r="K175" s="105"/>
      <c r="L175" s="105"/>
      <c r="M175" s="105"/>
      <c r="N175" s="105"/>
      <c r="O175" s="105"/>
      <c r="P175" s="106" t="s">
        <v>636</v>
      </c>
      <c r="Q175" s="107"/>
      <c r="R175" s="107"/>
      <c r="S175" s="107"/>
      <c r="T175" s="107"/>
      <c r="U175" s="107"/>
      <c r="V175" s="107"/>
      <c r="W175" s="107"/>
      <c r="X175" s="107"/>
      <c r="Y175" s="108">
        <v>7.9</v>
      </c>
      <c r="Z175" s="109"/>
      <c r="AA175" s="109"/>
      <c r="AB175" s="110"/>
      <c r="AC175" s="111" t="s">
        <v>228</v>
      </c>
      <c r="AD175" s="112"/>
      <c r="AE175" s="112"/>
      <c r="AF175" s="112"/>
      <c r="AG175" s="112"/>
      <c r="AH175" s="113">
        <v>1</v>
      </c>
      <c r="AI175" s="114"/>
      <c r="AJ175" s="114"/>
      <c r="AK175" s="114"/>
      <c r="AL175" s="98" t="s">
        <v>635</v>
      </c>
      <c r="AM175" s="99"/>
      <c r="AN175" s="99"/>
      <c r="AO175" s="100"/>
      <c r="AP175" s="97" t="s">
        <v>635</v>
      </c>
      <c r="AQ175" s="97"/>
      <c r="AR175" s="97"/>
      <c r="AS175" s="97"/>
      <c r="AT175" s="97"/>
      <c r="AU175" s="97"/>
      <c r="AV175" s="97"/>
      <c r="AW175" s="97"/>
      <c r="AX175" s="97"/>
      <c r="AY175">
        <f>$AY$172</f>
        <v>1</v>
      </c>
    </row>
    <row r="176" spans="1:51" ht="24.75" customHeight="1" x14ac:dyDescent="0.15">
      <c r="A176" s="53"/>
      <c r="B176" s="53"/>
      <c r="C176" s="53"/>
      <c r="D176" s="53"/>
      <c r="E176" s="53"/>
      <c r="F176" s="53"/>
      <c r="G176" s="53"/>
      <c r="H176" s="53"/>
      <c r="I176" s="53"/>
      <c r="J176" s="53"/>
      <c r="K176" s="53"/>
      <c r="L176" s="53"/>
      <c r="M176" s="53"/>
      <c r="N176" s="53"/>
      <c r="O176" s="53"/>
      <c r="P176" s="54"/>
      <c r="Q176" s="54"/>
      <c r="R176" s="54"/>
      <c r="S176" s="54"/>
      <c r="T176" s="54"/>
      <c r="U176" s="54"/>
      <c r="V176" s="54"/>
      <c r="W176" s="54"/>
      <c r="X176" s="54"/>
      <c r="Y176" s="55"/>
      <c r="Z176" s="55"/>
      <c r="AA176" s="55"/>
      <c r="AB176" s="55"/>
      <c r="AC176" s="55"/>
      <c r="AD176" s="55"/>
      <c r="AE176" s="55"/>
      <c r="AF176" s="55"/>
      <c r="AG176" s="55"/>
      <c r="AH176" s="55"/>
      <c r="AI176" s="55"/>
      <c r="AJ176" s="55"/>
      <c r="AK176" s="55"/>
      <c r="AL176" s="55"/>
      <c r="AM176" s="55"/>
      <c r="AN176" s="55"/>
      <c r="AO176" s="55"/>
      <c r="AP176" s="54"/>
      <c r="AQ176" s="54"/>
      <c r="AR176" s="54"/>
      <c r="AS176" s="54"/>
      <c r="AT176" s="54"/>
      <c r="AU176" s="54"/>
      <c r="AV176" s="54"/>
      <c r="AW176" s="54"/>
      <c r="AX176" s="54"/>
      <c r="AY176">
        <f>COUNTA($C$179)</f>
        <v>1</v>
      </c>
    </row>
    <row r="177" spans="1:51" ht="24.75" customHeight="1" x14ac:dyDescent="0.15">
      <c r="A177" s="46"/>
      <c r="B177" s="50" t="s">
        <v>165</v>
      </c>
      <c r="C177" s="46"/>
      <c r="D177" s="46"/>
      <c r="E177" s="46"/>
      <c r="F177" s="46"/>
      <c r="G177" s="46"/>
      <c r="H177" s="46"/>
      <c r="I177" s="46"/>
      <c r="J177" s="46"/>
      <c r="K177" s="46"/>
      <c r="L177" s="46"/>
      <c r="M177" s="46"/>
      <c r="N177" s="46"/>
      <c r="O177" s="46"/>
      <c r="P177" s="51"/>
      <c r="Q177" s="51"/>
      <c r="R177" s="51"/>
      <c r="S177" s="51"/>
      <c r="T177" s="51"/>
      <c r="U177" s="51"/>
      <c r="V177" s="51"/>
      <c r="W177" s="51"/>
      <c r="X177" s="51"/>
      <c r="Y177" s="52"/>
      <c r="Z177" s="52"/>
      <c r="AA177" s="52"/>
      <c r="AB177" s="52"/>
      <c r="AC177" s="52"/>
      <c r="AD177" s="52"/>
      <c r="AE177" s="52"/>
      <c r="AF177" s="52"/>
      <c r="AG177" s="52"/>
      <c r="AH177" s="52"/>
      <c r="AI177" s="52"/>
      <c r="AJ177" s="52"/>
      <c r="AK177" s="52"/>
      <c r="AL177" s="52"/>
      <c r="AM177" s="52"/>
      <c r="AN177" s="52"/>
      <c r="AO177" s="52"/>
      <c r="AP177" s="51"/>
      <c r="AQ177" s="51"/>
      <c r="AR177" s="51"/>
      <c r="AS177" s="51"/>
      <c r="AT177" s="51"/>
      <c r="AU177" s="51"/>
      <c r="AV177" s="51"/>
      <c r="AW177" s="51"/>
      <c r="AX177" s="51"/>
      <c r="AY177">
        <f>$AY$176</f>
        <v>1</v>
      </c>
    </row>
    <row r="178" spans="1:51" ht="59.25" customHeight="1" x14ac:dyDescent="0.15">
      <c r="A178" s="115"/>
      <c r="B178" s="115"/>
      <c r="C178" s="115" t="s">
        <v>24</v>
      </c>
      <c r="D178" s="115"/>
      <c r="E178" s="115"/>
      <c r="F178" s="115"/>
      <c r="G178" s="115"/>
      <c r="H178" s="115"/>
      <c r="I178" s="115"/>
      <c r="J178" s="116" t="s">
        <v>187</v>
      </c>
      <c r="K178" s="117"/>
      <c r="L178" s="117"/>
      <c r="M178" s="117"/>
      <c r="N178" s="117"/>
      <c r="O178" s="117"/>
      <c r="P178" s="118" t="s">
        <v>25</v>
      </c>
      <c r="Q178" s="118"/>
      <c r="R178" s="118"/>
      <c r="S178" s="118"/>
      <c r="T178" s="118"/>
      <c r="U178" s="118"/>
      <c r="V178" s="118"/>
      <c r="W178" s="118"/>
      <c r="X178" s="118"/>
      <c r="Y178" s="119" t="s">
        <v>186</v>
      </c>
      <c r="Z178" s="120"/>
      <c r="AA178" s="120"/>
      <c r="AB178" s="120"/>
      <c r="AC178" s="116" t="s">
        <v>212</v>
      </c>
      <c r="AD178" s="116"/>
      <c r="AE178" s="116"/>
      <c r="AF178" s="116"/>
      <c r="AG178" s="116"/>
      <c r="AH178" s="119" t="s">
        <v>226</v>
      </c>
      <c r="AI178" s="115"/>
      <c r="AJ178" s="115"/>
      <c r="AK178" s="115"/>
      <c r="AL178" s="115" t="s">
        <v>19</v>
      </c>
      <c r="AM178" s="115"/>
      <c r="AN178" s="115"/>
      <c r="AO178" s="121"/>
      <c r="AP178" s="122" t="s">
        <v>188</v>
      </c>
      <c r="AQ178" s="122"/>
      <c r="AR178" s="122"/>
      <c r="AS178" s="122"/>
      <c r="AT178" s="122"/>
      <c r="AU178" s="122"/>
      <c r="AV178" s="122"/>
      <c r="AW178" s="122"/>
      <c r="AX178" s="122"/>
      <c r="AY178">
        <f>$AY$176</f>
        <v>1</v>
      </c>
    </row>
    <row r="179" spans="1:51" ht="43.15" customHeight="1" x14ac:dyDescent="0.15">
      <c r="A179" s="101">
        <v>1</v>
      </c>
      <c r="B179" s="101">
        <v>1</v>
      </c>
      <c r="C179" s="102" t="s">
        <v>730</v>
      </c>
      <c r="D179" s="103"/>
      <c r="E179" s="103"/>
      <c r="F179" s="103"/>
      <c r="G179" s="103"/>
      <c r="H179" s="103"/>
      <c r="I179" s="103"/>
      <c r="J179" s="104">
        <v>7010001025732</v>
      </c>
      <c r="K179" s="105"/>
      <c r="L179" s="105"/>
      <c r="M179" s="105"/>
      <c r="N179" s="105"/>
      <c r="O179" s="105"/>
      <c r="P179" s="106" t="s">
        <v>637</v>
      </c>
      <c r="Q179" s="107"/>
      <c r="R179" s="107"/>
      <c r="S179" s="107"/>
      <c r="T179" s="107"/>
      <c r="U179" s="107"/>
      <c r="V179" s="107"/>
      <c r="W179" s="107"/>
      <c r="X179" s="107"/>
      <c r="Y179" s="108">
        <v>6.2</v>
      </c>
      <c r="Z179" s="109"/>
      <c r="AA179" s="109"/>
      <c r="AB179" s="110"/>
      <c r="AC179" s="111" t="s">
        <v>227</v>
      </c>
      <c r="AD179" s="112"/>
      <c r="AE179" s="112"/>
      <c r="AF179" s="112"/>
      <c r="AG179" s="112"/>
      <c r="AH179" s="113">
        <v>2</v>
      </c>
      <c r="AI179" s="114"/>
      <c r="AJ179" s="114"/>
      <c r="AK179" s="114"/>
      <c r="AL179" s="98" t="s">
        <v>257</v>
      </c>
      <c r="AM179" s="99"/>
      <c r="AN179" s="99"/>
      <c r="AO179" s="100"/>
      <c r="AP179" s="97" t="s">
        <v>257</v>
      </c>
      <c r="AQ179" s="97"/>
      <c r="AR179" s="97"/>
      <c r="AS179" s="97"/>
      <c r="AT179" s="97"/>
      <c r="AU179" s="97"/>
      <c r="AV179" s="97"/>
      <c r="AW179" s="97"/>
      <c r="AX179" s="97"/>
      <c r="AY179">
        <f>$AY$176</f>
        <v>1</v>
      </c>
    </row>
    <row r="180" spans="1:51" ht="24.75" customHeight="1" x14ac:dyDescent="0.15">
      <c r="A180" s="53"/>
      <c r="B180" s="53"/>
      <c r="C180" s="53"/>
      <c r="D180" s="53"/>
      <c r="E180" s="53"/>
      <c r="F180" s="53"/>
      <c r="G180" s="53"/>
      <c r="H180" s="53"/>
      <c r="I180" s="53"/>
      <c r="J180" s="53"/>
      <c r="K180" s="53"/>
      <c r="L180" s="53"/>
      <c r="M180" s="53"/>
      <c r="N180" s="53"/>
      <c r="O180" s="53"/>
      <c r="P180" s="54"/>
      <c r="Q180" s="54"/>
      <c r="R180" s="54"/>
      <c r="S180" s="54"/>
      <c r="T180" s="54"/>
      <c r="U180" s="54"/>
      <c r="V180" s="54"/>
      <c r="W180" s="54"/>
      <c r="X180" s="54"/>
      <c r="Y180" s="55"/>
      <c r="Z180" s="55"/>
      <c r="AA180" s="55"/>
      <c r="AB180" s="55"/>
      <c r="AC180" s="55"/>
      <c r="AD180" s="55"/>
      <c r="AE180" s="55"/>
      <c r="AF180" s="55"/>
      <c r="AG180" s="55"/>
      <c r="AH180" s="55"/>
      <c r="AI180" s="55"/>
      <c r="AJ180" s="55"/>
      <c r="AK180" s="55"/>
      <c r="AL180" s="55"/>
      <c r="AM180" s="55"/>
      <c r="AN180" s="55"/>
      <c r="AO180" s="55"/>
      <c r="AP180" s="54"/>
      <c r="AQ180" s="54"/>
      <c r="AR180" s="54"/>
      <c r="AS180" s="54"/>
      <c r="AT180" s="54"/>
      <c r="AU180" s="54"/>
      <c r="AV180" s="54"/>
      <c r="AW180" s="54"/>
      <c r="AX180" s="54"/>
      <c r="AY180">
        <f>COUNTA($C$183)</f>
        <v>1</v>
      </c>
    </row>
    <row r="181" spans="1:51" ht="24.75" customHeight="1" x14ac:dyDescent="0.15">
      <c r="A181" s="46"/>
      <c r="B181" s="50" t="s">
        <v>166</v>
      </c>
      <c r="C181" s="46"/>
      <c r="D181" s="46"/>
      <c r="E181" s="46"/>
      <c r="F181" s="46"/>
      <c r="G181" s="46"/>
      <c r="H181" s="46"/>
      <c r="I181" s="46"/>
      <c r="J181" s="46"/>
      <c r="K181" s="46"/>
      <c r="L181" s="46"/>
      <c r="M181" s="46"/>
      <c r="N181" s="46"/>
      <c r="O181" s="46"/>
      <c r="P181" s="51"/>
      <c r="Q181" s="51"/>
      <c r="R181" s="51"/>
      <c r="S181" s="51"/>
      <c r="T181" s="51"/>
      <c r="U181" s="51"/>
      <c r="V181" s="51"/>
      <c r="W181" s="51"/>
      <c r="X181" s="51"/>
      <c r="Y181" s="52"/>
      <c r="Z181" s="52"/>
      <c r="AA181" s="52"/>
      <c r="AB181" s="52"/>
      <c r="AC181" s="52"/>
      <c r="AD181" s="52"/>
      <c r="AE181" s="52"/>
      <c r="AF181" s="52"/>
      <c r="AG181" s="52"/>
      <c r="AH181" s="52"/>
      <c r="AI181" s="52"/>
      <c r="AJ181" s="52"/>
      <c r="AK181" s="52"/>
      <c r="AL181" s="52"/>
      <c r="AM181" s="52"/>
      <c r="AN181" s="52"/>
      <c r="AO181" s="52"/>
      <c r="AP181" s="51"/>
      <c r="AQ181" s="51"/>
      <c r="AR181" s="51"/>
      <c r="AS181" s="51"/>
      <c r="AT181" s="51"/>
      <c r="AU181" s="51"/>
      <c r="AV181" s="51"/>
      <c r="AW181" s="51"/>
      <c r="AX181" s="51"/>
      <c r="AY181">
        <f>$AY$180</f>
        <v>1</v>
      </c>
    </row>
    <row r="182" spans="1:51" ht="59.25" customHeight="1" x14ac:dyDescent="0.15">
      <c r="A182" s="115"/>
      <c r="B182" s="115"/>
      <c r="C182" s="115" t="s">
        <v>24</v>
      </c>
      <c r="D182" s="115"/>
      <c r="E182" s="115"/>
      <c r="F182" s="115"/>
      <c r="G182" s="115"/>
      <c r="H182" s="115"/>
      <c r="I182" s="115"/>
      <c r="J182" s="116" t="s">
        <v>187</v>
      </c>
      <c r="K182" s="117"/>
      <c r="L182" s="117"/>
      <c r="M182" s="117"/>
      <c r="N182" s="117"/>
      <c r="O182" s="117"/>
      <c r="P182" s="118" t="s">
        <v>25</v>
      </c>
      <c r="Q182" s="118"/>
      <c r="R182" s="118"/>
      <c r="S182" s="118"/>
      <c r="T182" s="118"/>
      <c r="U182" s="118"/>
      <c r="V182" s="118"/>
      <c r="W182" s="118"/>
      <c r="X182" s="118"/>
      <c r="Y182" s="119" t="s">
        <v>186</v>
      </c>
      <c r="Z182" s="120"/>
      <c r="AA182" s="120"/>
      <c r="AB182" s="120"/>
      <c r="AC182" s="116" t="s">
        <v>212</v>
      </c>
      <c r="AD182" s="116"/>
      <c r="AE182" s="116"/>
      <c r="AF182" s="116"/>
      <c r="AG182" s="116"/>
      <c r="AH182" s="119" t="s">
        <v>226</v>
      </c>
      <c r="AI182" s="115"/>
      <c r="AJ182" s="115"/>
      <c r="AK182" s="115"/>
      <c r="AL182" s="115" t="s">
        <v>19</v>
      </c>
      <c r="AM182" s="115"/>
      <c r="AN182" s="115"/>
      <c r="AO182" s="121"/>
      <c r="AP182" s="122" t="s">
        <v>188</v>
      </c>
      <c r="AQ182" s="122"/>
      <c r="AR182" s="122"/>
      <c r="AS182" s="122"/>
      <c r="AT182" s="122"/>
      <c r="AU182" s="122"/>
      <c r="AV182" s="122"/>
      <c r="AW182" s="122"/>
      <c r="AX182" s="122"/>
      <c r="AY182">
        <f>$AY$180</f>
        <v>1</v>
      </c>
    </row>
    <row r="183" spans="1:51" ht="43.15" customHeight="1" x14ac:dyDescent="0.15">
      <c r="A183" s="101">
        <v>1</v>
      </c>
      <c r="B183" s="101">
        <v>1</v>
      </c>
      <c r="C183" s="123" t="s">
        <v>682</v>
      </c>
      <c r="D183" s="124"/>
      <c r="E183" s="124"/>
      <c r="F183" s="124"/>
      <c r="G183" s="124"/>
      <c r="H183" s="124"/>
      <c r="I183" s="125"/>
      <c r="J183" s="126" t="s">
        <v>681</v>
      </c>
      <c r="K183" s="127"/>
      <c r="L183" s="127"/>
      <c r="M183" s="127"/>
      <c r="N183" s="127"/>
      <c r="O183" s="128"/>
      <c r="P183" s="129" t="s">
        <v>683</v>
      </c>
      <c r="Q183" s="130"/>
      <c r="R183" s="130"/>
      <c r="S183" s="130"/>
      <c r="T183" s="130"/>
      <c r="U183" s="130"/>
      <c r="V183" s="130"/>
      <c r="W183" s="130"/>
      <c r="X183" s="131"/>
      <c r="Y183" s="108">
        <v>4.4000000000000004</v>
      </c>
      <c r="Z183" s="109"/>
      <c r="AA183" s="109"/>
      <c r="AB183" s="110"/>
      <c r="AC183" s="132" t="s">
        <v>73</v>
      </c>
      <c r="AD183" s="133"/>
      <c r="AE183" s="133"/>
      <c r="AF183" s="133"/>
      <c r="AG183" s="134"/>
      <c r="AH183" s="135" t="s">
        <v>681</v>
      </c>
      <c r="AI183" s="136"/>
      <c r="AJ183" s="136"/>
      <c r="AK183" s="137"/>
      <c r="AL183" s="98" t="s">
        <v>681</v>
      </c>
      <c r="AM183" s="99"/>
      <c r="AN183" s="99"/>
      <c r="AO183" s="100"/>
      <c r="AP183" s="138" t="s">
        <v>681</v>
      </c>
      <c r="AQ183" s="139"/>
      <c r="AR183" s="139"/>
      <c r="AS183" s="139"/>
      <c r="AT183" s="139"/>
      <c r="AU183" s="139"/>
      <c r="AV183" s="139"/>
      <c r="AW183" s="139"/>
      <c r="AX183" s="140"/>
      <c r="AY183">
        <f>$AY$180</f>
        <v>1</v>
      </c>
    </row>
    <row r="184" spans="1:51" ht="24.75" customHeight="1" x14ac:dyDescent="0.15">
      <c r="A184" s="53"/>
      <c r="B184" s="53"/>
      <c r="C184" s="53"/>
      <c r="D184" s="53"/>
      <c r="E184" s="53"/>
      <c r="F184" s="53"/>
      <c r="G184" s="53"/>
      <c r="H184" s="53"/>
      <c r="I184" s="53"/>
      <c r="J184" s="53"/>
      <c r="K184" s="53"/>
      <c r="L184" s="53"/>
      <c r="M184" s="53"/>
      <c r="N184" s="53"/>
      <c r="O184" s="53"/>
      <c r="P184" s="54"/>
      <c r="Q184" s="54"/>
      <c r="R184" s="54"/>
      <c r="S184" s="54"/>
      <c r="T184" s="54"/>
      <c r="U184" s="54"/>
      <c r="V184" s="54"/>
      <c r="W184" s="54"/>
      <c r="X184" s="54"/>
      <c r="Y184" s="55"/>
      <c r="Z184" s="55"/>
      <c r="AA184" s="55"/>
      <c r="AB184" s="55"/>
      <c r="AC184" s="55"/>
      <c r="AD184" s="55"/>
      <c r="AE184" s="55"/>
      <c r="AF184" s="55"/>
      <c r="AG184" s="55"/>
      <c r="AH184" s="55"/>
      <c r="AI184" s="55"/>
      <c r="AJ184" s="55"/>
      <c r="AK184" s="55"/>
      <c r="AL184" s="55"/>
      <c r="AM184" s="55"/>
      <c r="AN184" s="55"/>
      <c r="AO184" s="55"/>
      <c r="AP184" s="54"/>
      <c r="AQ184" s="54"/>
      <c r="AR184" s="54"/>
      <c r="AS184" s="54"/>
      <c r="AT184" s="54"/>
      <c r="AU184" s="54"/>
      <c r="AV184" s="54"/>
      <c r="AW184" s="54"/>
      <c r="AX184" s="54"/>
      <c r="AY184">
        <f>COUNTA($C$187)</f>
        <v>1</v>
      </c>
    </row>
    <row r="185" spans="1:51" ht="24.75" customHeight="1" x14ac:dyDescent="0.15">
      <c r="A185" s="46"/>
      <c r="B185" s="50" t="s">
        <v>167</v>
      </c>
      <c r="C185" s="46"/>
      <c r="D185" s="46"/>
      <c r="E185" s="46"/>
      <c r="F185" s="46"/>
      <c r="G185" s="46"/>
      <c r="H185" s="46"/>
      <c r="I185" s="46"/>
      <c r="J185" s="46"/>
      <c r="K185" s="46"/>
      <c r="L185" s="46"/>
      <c r="M185" s="46"/>
      <c r="N185" s="46"/>
      <c r="O185" s="46"/>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c r="AY185">
        <f>$AY$184</f>
        <v>1</v>
      </c>
    </row>
    <row r="186" spans="1:51" ht="59.25" customHeight="1" x14ac:dyDescent="0.15">
      <c r="A186" s="115"/>
      <c r="B186" s="115"/>
      <c r="C186" s="115" t="s">
        <v>24</v>
      </c>
      <c r="D186" s="115"/>
      <c r="E186" s="115"/>
      <c r="F186" s="115"/>
      <c r="G186" s="115"/>
      <c r="H186" s="115"/>
      <c r="I186" s="115"/>
      <c r="J186" s="116" t="s">
        <v>187</v>
      </c>
      <c r="K186" s="117"/>
      <c r="L186" s="117"/>
      <c r="M186" s="117"/>
      <c r="N186" s="117"/>
      <c r="O186" s="117"/>
      <c r="P186" s="118" t="s">
        <v>25</v>
      </c>
      <c r="Q186" s="118"/>
      <c r="R186" s="118"/>
      <c r="S186" s="118"/>
      <c r="T186" s="118"/>
      <c r="U186" s="118"/>
      <c r="V186" s="118"/>
      <c r="W186" s="118"/>
      <c r="X186" s="118"/>
      <c r="Y186" s="119" t="s">
        <v>186</v>
      </c>
      <c r="Z186" s="120"/>
      <c r="AA186" s="120"/>
      <c r="AB186" s="120"/>
      <c r="AC186" s="116" t="s">
        <v>212</v>
      </c>
      <c r="AD186" s="116"/>
      <c r="AE186" s="116"/>
      <c r="AF186" s="116"/>
      <c r="AG186" s="116"/>
      <c r="AH186" s="119" t="s">
        <v>226</v>
      </c>
      <c r="AI186" s="115"/>
      <c r="AJ186" s="115"/>
      <c r="AK186" s="115"/>
      <c r="AL186" s="115" t="s">
        <v>19</v>
      </c>
      <c r="AM186" s="115"/>
      <c r="AN186" s="115"/>
      <c r="AO186" s="121"/>
      <c r="AP186" s="122" t="s">
        <v>188</v>
      </c>
      <c r="AQ186" s="122"/>
      <c r="AR186" s="122"/>
      <c r="AS186" s="122"/>
      <c r="AT186" s="122"/>
      <c r="AU186" s="122"/>
      <c r="AV186" s="122"/>
      <c r="AW186" s="122"/>
      <c r="AX186" s="122"/>
      <c r="AY186">
        <f>$AY$184</f>
        <v>1</v>
      </c>
    </row>
    <row r="187" spans="1:51" ht="44.45" customHeight="1" x14ac:dyDescent="0.15">
      <c r="A187" s="101">
        <v>1</v>
      </c>
      <c r="B187" s="101">
        <v>1</v>
      </c>
      <c r="C187" s="102" t="s">
        <v>731</v>
      </c>
      <c r="D187" s="103"/>
      <c r="E187" s="103"/>
      <c r="F187" s="103"/>
      <c r="G187" s="103"/>
      <c r="H187" s="103"/>
      <c r="I187" s="103"/>
      <c r="J187" s="104">
        <v>7011001106209</v>
      </c>
      <c r="K187" s="105"/>
      <c r="L187" s="105"/>
      <c r="M187" s="105"/>
      <c r="N187" s="105"/>
      <c r="O187" s="105"/>
      <c r="P187" s="106" t="s">
        <v>680</v>
      </c>
      <c r="Q187" s="107"/>
      <c r="R187" s="107"/>
      <c r="S187" s="107"/>
      <c r="T187" s="107"/>
      <c r="U187" s="107"/>
      <c r="V187" s="107"/>
      <c r="W187" s="107"/>
      <c r="X187" s="107"/>
      <c r="Y187" s="108">
        <v>3.1</v>
      </c>
      <c r="Z187" s="109"/>
      <c r="AA187" s="109"/>
      <c r="AB187" s="110"/>
      <c r="AC187" s="111" t="s">
        <v>234</v>
      </c>
      <c r="AD187" s="112"/>
      <c r="AE187" s="112"/>
      <c r="AF187" s="112"/>
      <c r="AG187" s="112"/>
      <c r="AH187" s="113">
        <v>1</v>
      </c>
      <c r="AI187" s="114"/>
      <c r="AJ187" s="114"/>
      <c r="AK187" s="114"/>
      <c r="AL187" s="98" t="s">
        <v>681</v>
      </c>
      <c r="AM187" s="99"/>
      <c r="AN187" s="99"/>
      <c r="AO187" s="100"/>
      <c r="AP187" s="97" t="s">
        <v>681</v>
      </c>
      <c r="AQ187" s="97"/>
      <c r="AR187" s="97"/>
      <c r="AS187" s="97"/>
      <c r="AT187" s="97"/>
      <c r="AU187" s="97"/>
      <c r="AV187" s="97"/>
      <c r="AW187" s="97"/>
      <c r="AX187" s="97"/>
      <c r="AY187">
        <f>$AY$184</f>
        <v>1</v>
      </c>
    </row>
    <row r="188" spans="1:51" ht="24.75" customHeight="1" x14ac:dyDescent="0.15">
      <c r="A188" s="53"/>
      <c r="B188" s="53"/>
      <c r="C188" s="53"/>
      <c r="D188" s="53"/>
      <c r="E188" s="53"/>
      <c r="F188" s="53"/>
      <c r="G188" s="53"/>
      <c r="H188" s="53"/>
      <c r="I188" s="53"/>
      <c r="J188" s="53"/>
      <c r="K188" s="53"/>
      <c r="L188" s="53"/>
      <c r="M188" s="53"/>
      <c r="N188" s="53"/>
      <c r="O188" s="53"/>
      <c r="P188" s="54"/>
      <c r="Q188" s="54"/>
      <c r="R188" s="54"/>
      <c r="S188" s="54"/>
      <c r="T188" s="54"/>
      <c r="U188" s="54"/>
      <c r="V188" s="54"/>
      <c r="W188" s="54"/>
      <c r="X188" s="54"/>
      <c r="Y188" s="55"/>
      <c r="Z188" s="55"/>
      <c r="AA188" s="55"/>
      <c r="AB188" s="55"/>
      <c r="AC188" s="55"/>
      <c r="AD188" s="55"/>
      <c r="AE188" s="55"/>
      <c r="AF188" s="55"/>
      <c r="AG188" s="55"/>
      <c r="AH188" s="55"/>
      <c r="AI188" s="55"/>
      <c r="AJ188" s="55"/>
      <c r="AK188" s="55"/>
      <c r="AL188" s="55"/>
      <c r="AM188" s="55"/>
      <c r="AN188" s="55"/>
      <c r="AO188" s="55"/>
      <c r="AP188" s="54"/>
      <c r="AQ188" s="54"/>
      <c r="AR188" s="54"/>
      <c r="AS188" s="54"/>
      <c r="AT188" s="54"/>
      <c r="AU188" s="54"/>
      <c r="AV188" s="54"/>
      <c r="AW188" s="54"/>
      <c r="AX188" s="54"/>
      <c r="AY188">
        <f>COUNTA($C$191)</f>
        <v>1</v>
      </c>
    </row>
    <row r="189" spans="1:51" ht="24.75" customHeight="1" x14ac:dyDescent="0.15">
      <c r="A189" s="46"/>
      <c r="B189" s="50" t="s">
        <v>168</v>
      </c>
      <c r="C189" s="46"/>
      <c r="D189" s="46"/>
      <c r="E189" s="46"/>
      <c r="F189" s="46"/>
      <c r="G189" s="46"/>
      <c r="H189" s="46"/>
      <c r="I189" s="46"/>
      <c r="J189" s="46"/>
      <c r="K189" s="46"/>
      <c r="L189" s="46"/>
      <c r="M189" s="46"/>
      <c r="N189" s="46"/>
      <c r="O189" s="46"/>
      <c r="P189" s="51"/>
      <c r="Q189" s="51"/>
      <c r="R189" s="51"/>
      <c r="S189" s="51"/>
      <c r="T189" s="51"/>
      <c r="U189" s="51"/>
      <c r="V189" s="51"/>
      <c r="W189" s="51"/>
      <c r="X189" s="51"/>
      <c r="Y189" s="52"/>
      <c r="Z189" s="52"/>
      <c r="AA189" s="52"/>
      <c r="AB189" s="52"/>
      <c r="AC189" s="52"/>
      <c r="AD189" s="52"/>
      <c r="AE189" s="52"/>
      <c r="AF189" s="52"/>
      <c r="AG189" s="52"/>
      <c r="AH189" s="52"/>
      <c r="AI189" s="52"/>
      <c r="AJ189" s="52"/>
      <c r="AK189" s="52"/>
      <c r="AL189" s="52"/>
      <c r="AM189" s="52"/>
      <c r="AN189" s="52"/>
      <c r="AO189" s="52"/>
      <c r="AP189" s="51"/>
      <c r="AQ189" s="51"/>
      <c r="AR189" s="51"/>
      <c r="AS189" s="51"/>
      <c r="AT189" s="51"/>
      <c r="AU189" s="51"/>
      <c r="AV189" s="51"/>
      <c r="AW189" s="51"/>
      <c r="AX189" s="51"/>
      <c r="AY189">
        <f>$AY$188</f>
        <v>1</v>
      </c>
    </row>
    <row r="190" spans="1:51" ht="59.25" customHeight="1" x14ac:dyDescent="0.15">
      <c r="A190" s="115"/>
      <c r="B190" s="115"/>
      <c r="C190" s="115" t="s">
        <v>24</v>
      </c>
      <c r="D190" s="115"/>
      <c r="E190" s="115"/>
      <c r="F190" s="115"/>
      <c r="G190" s="115"/>
      <c r="H190" s="115"/>
      <c r="I190" s="115"/>
      <c r="J190" s="116" t="s">
        <v>187</v>
      </c>
      <c r="K190" s="117"/>
      <c r="L190" s="117"/>
      <c r="M190" s="117"/>
      <c r="N190" s="117"/>
      <c r="O190" s="117"/>
      <c r="P190" s="118" t="s">
        <v>25</v>
      </c>
      <c r="Q190" s="118"/>
      <c r="R190" s="118"/>
      <c r="S190" s="118"/>
      <c r="T190" s="118"/>
      <c r="U190" s="118"/>
      <c r="V190" s="118"/>
      <c r="W190" s="118"/>
      <c r="X190" s="118"/>
      <c r="Y190" s="119" t="s">
        <v>186</v>
      </c>
      <c r="Z190" s="120"/>
      <c r="AA190" s="120"/>
      <c r="AB190" s="120"/>
      <c r="AC190" s="116" t="s">
        <v>212</v>
      </c>
      <c r="AD190" s="116"/>
      <c r="AE190" s="116"/>
      <c r="AF190" s="116"/>
      <c r="AG190" s="116"/>
      <c r="AH190" s="119" t="s">
        <v>226</v>
      </c>
      <c r="AI190" s="115"/>
      <c r="AJ190" s="115"/>
      <c r="AK190" s="115"/>
      <c r="AL190" s="115" t="s">
        <v>19</v>
      </c>
      <c r="AM190" s="115"/>
      <c r="AN190" s="115"/>
      <c r="AO190" s="121"/>
      <c r="AP190" s="122" t="s">
        <v>188</v>
      </c>
      <c r="AQ190" s="122"/>
      <c r="AR190" s="122"/>
      <c r="AS190" s="122"/>
      <c r="AT190" s="122"/>
      <c r="AU190" s="122"/>
      <c r="AV190" s="122"/>
      <c r="AW190" s="122"/>
      <c r="AX190" s="122"/>
      <c r="AY190">
        <f>$AY$188</f>
        <v>1</v>
      </c>
    </row>
    <row r="191" spans="1:51" ht="30" customHeight="1" x14ac:dyDescent="0.15">
      <c r="A191" s="101">
        <v>1</v>
      </c>
      <c r="B191" s="101">
        <v>1</v>
      </c>
      <c r="C191" s="102" t="s">
        <v>732</v>
      </c>
      <c r="D191" s="103"/>
      <c r="E191" s="103"/>
      <c r="F191" s="103"/>
      <c r="G191" s="103"/>
      <c r="H191" s="103"/>
      <c r="I191" s="103"/>
      <c r="J191" s="104">
        <v>6010901000777</v>
      </c>
      <c r="K191" s="105"/>
      <c r="L191" s="105"/>
      <c r="M191" s="105"/>
      <c r="N191" s="105"/>
      <c r="O191" s="105"/>
      <c r="P191" s="106" t="s">
        <v>652</v>
      </c>
      <c r="Q191" s="107"/>
      <c r="R191" s="107"/>
      <c r="S191" s="107"/>
      <c r="T191" s="107"/>
      <c r="U191" s="107"/>
      <c r="V191" s="107"/>
      <c r="W191" s="107"/>
      <c r="X191" s="107"/>
      <c r="Y191" s="108">
        <v>0.89800000000000002</v>
      </c>
      <c r="Z191" s="109"/>
      <c r="AA191" s="109"/>
      <c r="AB191" s="110"/>
      <c r="AC191" s="111" t="s">
        <v>233</v>
      </c>
      <c r="AD191" s="112"/>
      <c r="AE191" s="112"/>
      <c r="AF191" s="112"/>
      <c r="AG191" s="112"/>
      <c r="AH191" s="113" t="s">
        <v>660</v>
      </c>
      <c r="AI191" s="114"/>
      <c r="AJ191" s="114"/>
      <c r="AK191" s="114"/>
      <c r="AL191" s="98" t="s">
        <v>257</v>
      </c>
      <c r="AM191" s="99"/>
      <c r="AN191" s="99"/>
      <c r="AO191" s="100"/>
      <c r="AP191" s="97" t="s">
        <v>257</v>
      </c>
      <c r="AQ191" s="97"/>
      <c r="AR191" s="97"/>
      <c r="AS191" s="97"/>
      <c r="AT191" s="97"/>
      <c r="AU191" s="97"/>
      <c r="AV191" s="97"/>
      <c r="AW191" s="97"/>
      <c r="AX191" s="97"/>
      <c r="AY191">
        <f>$AY$188</f>
        <v>1</v>
      </c>
    </row>
    <row r="192" spans="1:51" ht="24.75" customHeight="1" x14ac:dyDescent="0.15">
      <c r="A192" s="53"/>
      <c r="B192" s="53"/>
      <c r="C192" s="53"/>
      <c r="D192" s="53"/>
      <c r="E192" s="53"/>
      <c r="F192" s="53"/>
      <c r="G192" s="53"/>
      <c r="H192" s="53"/>
      <c r="I192" s="53"/>
      <c r="J192" s="53"/>
      <c r="K192" s="53"/>
      <c r="L192" s="53"/>
      <c r="M192" s="53"/>
      <c r="N192" s="53"/>
      <c r="O192" s="53"/>
      <c r="P192" s="54"/>
      <c r="Q192" s="54"/>
      <c r="R192" s="54"/>
      <c r="S192" s="54"/>
      <c r="T192" s="54"/>
      <c r="U192" s="54"/>
      <c r="V192" s="54"/>
      <c r="W192" s="54"/>
      <c r="X192" s="54"/>
      <c r="Y192" s="55"/>
      <c r="Z192" s="55"/>
      <c r="AA192" s="55"/>
      <c r="AB192" s="55"/>
      <c r="AC192" s="55"/>
      <c r="AD192" s="55"/>
      <c r="AE192" s="55"/>
      <c r="AF192" s="55"/>
      <c r="AG192" s="55"/>
      <c r="AH192" s="55"/>
      <c r="AI192" s="55"/>
      <c r="AJ192" s="55"/>
      <c r="AK192" s="55"/>
      <c r="AL192" s="55"/>
      <c r="AM192" s="55"/>
      <c r="AN192" s="55"/>
      <c r="AO192" s="55"/>
      <c r="AP192" s="54"/>
      <c r="AQ192" s="54"/>
      <c r="AR192" s="54"/>
      <c r="AS192" s="54"/>
      <c r="AT192" s="54"/>
      <c r="AU192" s="54"/>
      <c r="AV192" s="54"/>
      <c r="AW192" s="54"/>
      <c r="AX192" s="54"/>
      <c r="AY192">
        <f>COUNTA($C$195)</f>
        <v>1</v>
      </c>
    </row>
    <row r="193" spans="1:51" ht="24.75" customHeight="1" x14ac:dyDescent="0.15">
      <c r="A193" s="46"/>
      <c r="B193" s="50" t="s">
        <v>169</v>
      </c>
      <c r="C193" s="46"/>
      <c r="D193" s="46"/>
      <c r="E193" s="46"/>
      <c r="F193" s="46"/>
      <c r="G193" s="46"/>
      <c r="H193" s="46"/>
      <c r="I193" s="46"/>
      <c r="J193" s="46"/>
      <c r="K193" s="46"/>
      <c r="L193" s="46"/>
      <c r="M193" s="46"/>
      <c r="N193" s="46"/>
      <c r="O193" s="46"/>
      <c r="P193" s="51"/>
      <c r="Q193" s="51"/>
      <c r="R193" s="51"/>
      <c r="S193" s="51"/>
      <c r="T193" s="51"/>
      <c r="U193" s="51"/>
      <c r="V193" s="51"/>
      <c r="W193" s="51"/>
      <c r="X193" s="51"/>
      <c r="Y193" s="52"/>
      <c r="Z193" s="52"/>
      <c r="AA193" s="52"/>
      <c r="AB193" s="52"/>
      <c r="AC193" s="52"/>
      <c r="AD193" s="52"/>
      <c r="AE193" s="52"/>
      <c r="AF193" s="52"/>
      <c r="AG193" s="52"/>
      <c r="AH193" s="52"/>
      <c r="AI193" s="52"/>
      <c r="AJ193" s="52"/>
      <c r="AK193" s="52"/>
      <c r="AL193" s="52"/>
      <c r="AM193" s="52"/>
      <c r="AN193" s="52"/>
      <c r="AO193" s="52"/>
      <c r="AP193" s="51"/>
      <c r="AQ193" s="51"/>
      <c r="AR193" s="51"/>
      <c r="AS193" s="51"/>
      <c r="AT193" s="51"/>
      <c r="AU193" s="51"/>
      <c r="AV193" s="51"/>
      <c r="AW193" s="51"/>
      <c r="AX193" s="51"/>
      <c r="AY193">
        <f>$AY$192</f>
        <v>1</v>
      </c>
    </row>
    <row r="194" spans="1:51" ht="59.25" customHeight="1" x14ac:dyDescent="0.15">
      <c r="A194" s="115"/>
      <c r="B194" s="115"/>
      <c r="C194" s="115" t="s">
        <v>24</v>
      </c>
      <c r="D194" s="115"/>
      <c r="E194" s="115"/>
      <c r="F194" s="115"/>
      <c r="G194" s="115"/>
      <c r="H194" s="115"/>
      <c r="I194" s="115"/>
      <c r="J194" s="116" t="s">
        <v>187</v>
      </c>
      <c r="K194" s="117"/>
      <c r="L194" s="117"/>
      <c r="M194" s="117"/>
      <c r="N194" s="117"/>
      <c r="O194" s="117"/>
      <c r="P194" s="118" t="s">
        <v>25</v>
      </c>
      <c r="Q194" s="118"/>
      <c r="R194" s="118"/>
      <c r="S194" s="118"/>
      <c r="T194" s="118"/>
      <c r="U194" s="118"/>
      <c r="V194" s="118"/>
      <c r="W194" s="118"/>
      <c r="X194" s="118"/>
      <c r="Y194" s="119" t="s">
        <v>186</v>
      </c>
      <c r="Z194" s="120"/>
      <c r="AA194" s="120"/>
      <c r="AB194" s="120"/>
      <c r="AC194" s="116" t="s">
        <v>212</v>
      </c>
      <c r="AD194" s="116"/>
      <c r="AE194" s="116"/>
      <c r="AF194" s="116"/>
      <c r="AG194" s="116"/>
      <c r="AH194" s="119" t="s">
        <v>226</v>
      </c>
      <c r="AI194" s="115"/>
      <c r="AJ194" s="115"/>
      <c r="AK194" s="115"/>
      <c r="AL194" s="115" t="s">
        <v>19</v>
      </c>
      <c r="AM194" s="115"/>
      <c r="AN194" s="115"/>
      <c r="AO194" s="121"/>
      <c r="AP194" s="122" t="s">
        <v>188</v>
      </c>
      <c r="AQ194" s="122"/>
      <c r="AR194" s="122"/>
      <c r="AS194" s="122"/>
      <c r="AT194" s="122"/>
      <c r="AU194" s="122"/>
      <c r="AV194" s="122"/>
      <c r="AW194" s="122"/>
      <c r="AX194" s="122"/>
      <c r="AY194">
        <f>$AY$192</f>
        <v>1</v>
      </c>
    </row>
    <row r="195" spans="1:51" ht="42.6" customHeight="1" x14ac:dyDescent="0.15">
      <c r="A195" s="101">
        <v>1</v>
      </c>
      <c r="B195" s="101">
        <v>1</v>
      </c>
      <c r="C195" s="102" t="s">
        <v>733</v>
      </c>
      <c r="D195" s="103"/>
      <c r="E195" s="103"/>
      <c r="F195" s="103"/>
      <c r="G195" s="103"/>
      <c r="H195" s="103"/>
      <c r="I195" s="103"/>
      <c r="J195" s="104">
        <v>4010001031808</v>
      </c>
      <c r="K195" s="105"/>
      <c r="L195" s="105"/>
      <c r="M195" s="105"/>
      <c r="N195" s="105"/>
      <c r="O195" s="105"/>
      <c r="P195" s="106" t="s">
        <v>658</v>
      </c>
      <c r="Q195" s="107"/>
      <c r="R195" s="107"/>
      <c r="S195" s="107"/>
      <c r="T195" s="107"/>
      <c r="U195" s="107"/>
      <c r="V195" s="107"/>
      <c r="W195" s="107"/>
      <c r="X195" s="107"/>
      <c r="Y195" s="108">
        <v>0.35599999999999998</v>
      </c>
      <c r="Z195" s="109"/>
      <c r="AA195" s="109"/>
      <c r="AB195" s="110"/>
      <c r="AC195" s="111" t="s">
        <v>233</v>
      </c>
      <c r="AD195" s="112"/>
      <c r="AE195" s="112"/>
      <c r="AF195" s="112"/>
      <c r="AG195" s="112"/>
      <c r="AH195" s="113" t="s">
        <v>660</v>
      </c>
      <c r="AI195" s="114"/>
      <c r="AJ195" s="114"/>
      <c r="AK195" s="114"/>
      <c r="AL195" s="98" t="s">
        <v>257</v>
      </c>
      <c r="AM195" s="99"/>
      <c r="AN195" s="99"/>
      <c r="AO195" s="100"/>
      <c r="AP195" s="97" t="s">
        <v>257</v>
      </c>
      <c r="AQ195" s="97"/>
      <c r="AR195" s="97"/>
      <c r="AS195" s="97"/>
      <c r="AT195" s="97"/>
      <c r="AU195" s="97"/>
      <c r="AV195" s="97"/>
      <c r="AW195" s="97"/>
      <c r="AX195" s="97"/>
      <c r="AY195">
        <f>$AY$192</f>
        <v>1</v>
      </c>
    </row>
    <row r="196" spans="1:51" ht="42.6" customHeight="1" x14ac:dyDescent="0.15">
      <c r="A196" s="101">
        <v>2</v>
      </c>
      <c r="B196" s="101">
        <v>1</v>
      </c>
      <c r="C196" s="102" t="s">
        <v>734</v>
      </c>
      <c r="D196" s="103"/>
      <c r="E196" s="103"/>
      <c r="F196" s="103"/>
      <c r="G196" s="103"/>
      <c r="H196" s="103"/>
      <c r="I196" s="103"/>
      <c r="J196" s="104">
        <v>3013301015869</v>
      </c>
      <c r="K196" s="105"/>
      <c r="L196" s="105"/>
      <c r="M196" s="105"/>
      <c r="N196" s="105"/>
      <c r="O196" s="105"/>
      <c r="P196" s="106" t="s">
        <v>657</v>
      </c>
      <c r="Q196" s="107"/>
      <c r="R196" s="107"/>
      <c r="S196" s="107"/>
      <c r="T196" s="107"/>
      <c r="U196" s="107"/>
      <c r="V196" s="107"/>
      <c r="W196" s="107"/>
      <c r="X196" s="107"/>
      <c r="Y196" s="108">
        <v>0.193</v>
      </c>
      <c r="Z196" s="109"/>
      <c r="AA196" s="109"/>
      <c r="AB196" s="110"/>
      <c r="AC196" s="111" t="s">
        <v>233</v>
      </c>
      <c r="AD196" s="112"/>
      <c r="AE196" s="112"/>
      <c r="AF196" s="112"/>
      <c r="AG196" s="112"/>
      <c r="AH196" s="113" t="s">
        <v>660</v>
      </c>
      <c r="AI196" s="114"/>
      <c r="AJ196" s="114"/>
      <c r="AK196" s="114"/>
      <c r="AL196" s="98" t="s">
        <v>257</v>
      </c>
      <c r="AM196" s="99"/>
      <c r="AN196" s="99"/>
      <c r="AO196" s="100"/>
      <c r="AP196" s="97" t="s">
        <v>257</v>
      </c>
      <c r="AQ196" s="97"/>
      <c r="AR196" s="97"/>
      <c r="AS196" s="97"/>
      <c r="AT196" s="97"/>
      <c r="AU196" s="97"/>
      <c r="AV196" s="97"/>
      <c r="AW196" s="97"/>
      <c r="AX196" s="97"/>
      <c r="AY196">
        <f>COUNTA($C$196)</f>
        <v>1</v>
      </c>
    </row>
    <row r="197" spans="1:51" ht="42.6" customHeight="1" x14ac:dyDescent="0.15">
      <c r="A197" s="101">
        <v>3</v>
      </c>
      <c r="B197" s="101">
        <v>1</v>
      </c>
      <c r="C197" s="102" t="s">
        <v>734</v>
      </c>
      <c r="D197" s="103"/>
      <c r="E197" s="103"/>
      <c r="F197" s="103"/>
      <c r="G197" s="103"/>
      <c r="H197" s="103"/>
      <c r="I197" s="103"/>
      <c r="J197" s="104">
        <v>3013301015869</v>
      </c>
      <c r="K197" s="105"/>
      <c r="L197" s="105"/>
      <c r="M197" s="105"/>
      <c r="N197" s="105"/>
      <c r="O197" s="105"/>
      <c r="P197" s="106" t="s">
        <v>659</v>
      </c>
      <c r="Q197" s="107"/>
      <c r="R197" s="107"/>
      <c r="S197" s="107"/>
      <c r="T197" s="107"/>
      <c r="U197" s="107"/>
      <c r="V197" s="107"/>
      <c r="W197" s="107"/>
      <c r="X197" s="107"/>
      <c r="Y197" s="108">
        <v>0.17599999999999999</v>
      </c>
      <c r="Z197" s="109"/>
      <c r="AA197" s="109"/>
      <c r="AB197" s="110"/>
      <c r="AC197" s="111" t="s">
        <v>233</v>
      </c>
      <c r="AD197" s="112"/>
      <c r="AE197" s="112"/>
      <c r="AF197" s="112"/>
      <c r="AG197" s="112"/>
      <c r="AH197" s="113" t="s">
        <v>660</v>
      </c>
      <c r="AI197" s="114"/>
      <c r="AJ197" s="114"/>
      <c r="AK197" s="114"/>
      <c r="AL197" s="98" t="s">
        <v>257</v>
      </c>
      <c r="AM197" s="99"/>
      <c r="AN197" s="99"/>
      <c r="AO197" s="100"/>
      <c r="AP197" s="97" t="s">
        <v>257</v>
      </c>
      <c r="AQ197" s="97"/>
      <c r="AR197" s="97"/>
      <c r="AS197" s="97"/>
      <c r="AT197" s="97"/>
      <c r="AU197" s="97"/>
      <c r="AV197" s="97"/>
      <c r="AW197" s="97"/>
      <c r="AX197" s="97"/>
      <c r="AY197">
        <f>COUNTA($C$197)</f>
        <v>1</v>
      </c>
    </row>
    <row r="198" spans="1:51" ht="24.75" customHeight="1" x14ac:dyDescent="0.15">
      <c r="A198" s="92" t="s">
        <v>547</v>
      </c>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4"/>
      <c r="AL198" s="95" t="s">
        <v>213</v>
      </c>
      <c r="AM198" s="96"/>
      <c r="AN198" s="96"/>
      <c r="AO198" s="65" t="s">
        <v>653</v>
      </c>
      <c r="AP198" s="56"/>
      <c r="AQ198" s="56"/>
      <c r="AR198" s="56"/>
      <c r="AS198" s="56"/>
      <c r="AT198" s="56"/>
      <c r="AU198" s="56"/>
      <c r="AV198" s="56"/>
      <c r="AW198" s="56"/>
      <c r="AX198" s="57"/>
      <c r="AY198">
        <f>COUNTIF($AO$198,"☑")</f>
        <v>1</v>
      </c>
    </row>
    <row r="199" spans="1:51" ht="24.75"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58"/>
      <c r="AM199" s="58"/>
      <c r="AN199" s="58"/>
      <c r="AO199" s="58"/>
      <c r="AP199" s="58"/>
      <c r="AQ199" s="58"/>
      <c r="AR199" s="58"/>
      <c r="AS199" s="58"/>
      <c r="AT199" s="58"/>
      <c r="AU199" s="58"/>
      <c r="AV199" s="58"/>
      <c r="AW199" s="58"/>
      <c r="AX199" s="58"/>
    </row>
  </sheetData>
  <sheetProtection formatRows="0"/>
  <dataConsolidate link="1"/>
  <mergeCells count="799">
    <mergeCell ref="AT104:AU104"/>
    <mergeCell ref="AV104:AW104"/>
    <mergeCell ref="A85:AX85"/>
    <mergeCell ref="A86:AX86"/>
    <mergeCell ref="A87:AX87"/>
    <mergeCell ref="A88:E88"/>
    <mergeCell ref="F88:AX88"/>
    <mergeCell ref="A89:AX89"/>
    <mergeCell ref="A83:B84"/>
    <mergeCell ref="C83:F83"/>
    <mergeCell ref="G83:AX83"/>
    <mergeCell ref="C84:F84"/>
    <mergeCell ref="G84:AX84"/>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59:V60"/>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W23:AC23"/>
    <mergeCell ref="AD23:AX29"/>
    <mergeCell ref="G24:O24"/>
    <mergeCell ref="G21:O21"/>
    <mergeCell ref="P21:V21"/>
    <mergeCell ref="W21:AC21"/>
    <mergeCell ref="AD21:AJ21"/>
    <mergeCell ref="AK21:AQ21"/>
    <mergeCell ref="AR21:AX21"/>
    <mergeCell ref="G28:O28"/>
    <mergeCell ref="P28:V28"/>
    <mergeCell ref="W28:AC28"/>
    <mergeCell ref="A22:F29"/>
    <mergeCell ref="G22:O22"/>
    <mergeCell ref="P22:V22"/>
    <mergeCell ref="W22:AC22"/>
    <mergeCell ref="A44:F44"/>
    <mergeCell ref="G44:AX44"/>
    <mergeCell ref="G29:O29"/>
    <mergeCell ref="P29:V29"/>
    <mergeCell ref="W29:AC29"/>
    <mergeCell ref="A30:F30"/>
    <mergeCell ref="G30:AX30"/>
    <mergeCell ref="A37:F37"/>
    <mergeCell ref="G37:AX37"/>
    <mergeCell ref="A38:F40"/>
    <mergeCell ref="G38:O38"/>
    <mergeCell ref="P38:X38"/>
    <mergeCell ref="Y38:AA38"/>
    <mergeCell ref="G32:O33"/>
    <mergeCell ref="P32:X33"/>
    <mergeCell ref="Y32:AA32"/>
    <mergeCell ref="AB32:AD32"/>
    <mergeCell ref="AD22:AX22"/>
    <mergeCell ref="G23:O23"/>
    <mergeCell ref="P23:V23"/>
    <mergeCell ref="W25:AC25"/>
    <mergeCell ref="G26:O26"/>
    <mergeCell ref="P26:V26"/>
    <mergeCell ref="W26:AC26"/>
    <mergeCell ref="G35:X36"/>
    <mergeCell ref="AE35:AH35"/>
    <mergeCell ref="AI35:AL35"/>
    <mergeCell ref="AM35:AP35"/>
    <mergeCell ref="AQ35:AX35"/>
    <mergeCell ref="Y36:AA36"/>
    <mergeCell ref="AI31:AL31"/>
    <mergeCell ref="AM31:AP31"/>
    <mergeCell ref="AQ31:AT31"/>
    <mergeCell ref="AU31:AX31"/>
    <mergeCell ref="AM41:AP41"/>
    <mergeCell ref="AQ41:AX41"/>
    <mergeCell ref="AM34:AP34"/>
    <mergeCell ref="AQ34:AX34"/>
    <mergeCell ref="Y35:AA35"/>
    <mergeCell ref="AB35:AD35"/>
    <mergeCell ref="AE32:AH32"/>
    <mergeCell ref="AI32:AL32"/>
    <mergeCell ref="AM36:AP36"/>
    <mergeCell ref="AQ36:AX36"/>
    <mergeCell ref="AB38:AD38"/>
    <mergeCell ref="AE38:AH38"/>
    <mergeCell ref="AM32:AP32"/>
    <mergeCell ref="AQ32:AT32"/>
    <mergeCell ref="AU32:AX32"/>
    <mergeCell ref="Y33:AA33"/>
    <mergeCell ref="AB33:AD33"/>
    <mergeCell ref="AE33:AH33"/>
    <mergeCell ref="AI33:AL33"/>
    <mergeCell ref="AM33:AP33"/>
    <mergeCell ref="AQ33:AT33"/>
    <mergeCell ref="AU33:AX33"/>
    <mergeCell ref="AI38:AL38"/>
    <mergeCell ref="AM38:AP38"/>
    <mergeCell ref="AQ38:AT38"/>
    <mergeCell ref="AU38:AX38"/>
    <mergeCell ref="G39:O40"/>
    <mergeCell ref="P39:X40"/>
    <mergeCell ref="Y39:AA39"/>
    <mergeCell ref="AB39:AD39"/>
    <mergeCell ref="AE39:AH39"/>
    <mergeCell ref="AI39:AL39"/>
    <mergeCell ref="A31:F33"/>
    <mergeCell ref="G31:O31"/>
    <mergeCell ref="P31:X31"/>
    <mergeCell ref="Y31:AA31"/>
    <mergeCell ref="AB31:AD31"/>
    <mergeCell ref="AE31:AH31"/>
    <mergeCell ref="Y40:AA40"/>
    <mergeCell ref="AB40:AD40"/>
    <mergeCell ref="AE40:AH40"/>
    <mergeCell ref="AM39:AP39"/>
    <mergeCell ref="AQ39:AT39"/>
    <mergeCell ref="AU39:AX39"/>
    <mergeCell ref="AM50:AP50"/>
    <mergeCell ref="AQ50:AX50"/>
    <mergeCell ref="A41:F43"/>
    <mergeCell ref="G41:X41"/>
    <mergeCell ref="Y41:AA41"/>
    <mergeCell ref="AB41:AD41"/>
    <mergeCell ref="AE41:AH41"/>
    <mergeCell ref="AI41:AL41"/>
    <mergeCell ref="G45:O45"/>
    <mergeCell ref="P45:X45"/>
    <mergeCell ref="Y45:AA45"/>
    <mergeCell ref="AI40:AL40"/>
    <mergeCell ref="AM40:AP40"/>
    <mergeCell ref="AQ40:AT40"/>
    <mergeCell ref="AU40:AX40"/>
    <mergeCell ref="A34:F36"/>
    <mergeCell ref="G34:X34"/>
    <mergeCell ref="Y34:AA34"/>
    <mergeCell ref="AB34:AD34"/>
    <mergeCell ref="AE34:AH34"/>
    <mergeCell ref="AI34:AL34"/>
    <mergeCell ref="AB36:AD36"/>
    <mergeCell ref="AE36:AH36"/>
    <mergeCell ref="AI36:AL36"/>
    <mergeCell ref="AQ42:AX42"/>
    <mergeCell ref="Y43:AA43"/>
    <mergeCell ref="AB43:AD43"/>
    <mergeCell ref="AE43:AH43"/>
    <mergeCell ref="AI43:AL43"/>
    <mergeCell ref="AM43:AP43"/>
    <mergeCell ref="AQ43:AX43"/>
    <mergeCell ref="G42:X43"/>
    <mergeCell ref="Y42:AA42"/>
    <mergeCell ref="AB42:AD42"/>
    <mergeCell ref="AE42:AH42"/>
    <mergeCell ref="AI42:AL42"/>
    <mergeCell ref="AM42:AP42"/>
    <mergeCell ref="AU51:AX51"/>
    <mergeCell ref="AQ52:AR52"/>
    <mergeCell ref="AS52:AT52"/>
    <mergeCell ref="AU52:AV52"/>
    <mergeCell ref="AW52:AX52"/>
    <mergeCell ref="AU46:AX46"/>
    <mergeCell ref="Y47:AA47"/>
    <mergeCell ref="AB47:AD47"/>
    <mergeCell ref="AE47:AH47"/>
    <mergeCell ref="AI47:AL47"/>
    <mergeCell ref="AM47:AP47"/>
    <mergeCell ref="AQ47:AT47"/>
    <mergeCell ref="AU47:AX47"/>
    <mergeCell ref="Y49:AA49"/>
    <mergeCell ref="AB49:AD49"/>
    <mergeCell ref="AE49:AH49"/>
    <mergeCell ref="AI49:AL49"/>
    <mergeCell ref="AM49:AP49"/>
    <mergeCell ref="AQ49:AX49"/>
    <mergeCell ref="Y50:AA50"/>
    <mergeCell ref="AB46:AD46"/>
    <mergeCell ref="AE46:AH46"/>
    <mergeCell ref="AI46:AL46"/>
    <mergeCell ref="A45:F47"/>
    <mergeCell ref="AI55:AL55"/>
    <mergeCell ref="AE51:AH52"/>
    <mergeCell ref="AI51:AL52"/>
    <mergeCell ref="AM51:AP52"/>
    <mergeCell ref="AQ51:AT51"/>
    <mergeCell ref="AI45:AL45"/>
    <mergeCell ref="AM45:AP45"/>
    <mergeCell ref="G49:X50"/>
    <mergeCell ref="A48:F50"/>
    <mergeCell ref="AB55:AD55"/>
    <mergeCell ref="AE55:AH55"/>
    <mergeCell ref="AQ45:AT45"/>
    <mergeCell ref="AB45:AD45"/>
    <mergeCell ref="AE45:AH45"/>
    <mergeCell ref="A51:F55"/>
    <mergeCell ref="G51:O52"/>
    <mergeCell ref="P51:X52"/>
    <mergeCell ref="Y51:AA52"/>
    <mergeCell ref="AB51:AD52"/>
    <mergeCell ref="AM48:AP48"/>
    <mergeCell ref="AQ48:AX48"/>
    <mergeCell ref="G48:X48"/>
    <mergeCell ref="Y48:AA48"/>
    <mergeCell ref="AB48:AD48"/>
    <mergeCell ref="AE48:AH48"/>
    <mergeCell ref="AI48:AL48"/>
    <mergeCell ref="AB50:AD50"/>
    <mergeCell ref="AE50:AH50"/>
    <mergeCell ref="AI50:AL50"/>
    <mergeCell ref="AM46:AP46"/>
    <mergeCell ref="AQ46:AT46"/>
    <mergeCell ref="AU45:AX45"/>
    <mergeCell ref="G46:O47"/>
    <mergeCell ref="P46:X47"/>
    <mergeCell ref="Y46:AA46"/>
    <mergeCell ref="AM53:AP53"/>
    <mergeCell ref="AQ53:AT53"/>
    <mergeCell ref="AU53:AX53"/>
    <mergeCell ref="Y54:AA54"/>
    <mergeCell ref="AB54:AD54"/>
    <mergeCell ref="AE54:AH54"/>
    <mergeCell ref="AI54:AL54"/>
    <mergeCell ref="AM54:AP54"/>
    <mergeCell ref="AQ54:AT54"/>
    <mergeCell ref="AU54:AX54"/>
    <mergeCell ref="Y53:AA53"/>
    <mergeCell ref="AB53:AD53"/>
    <mergeCell ref="AE53:AH53"/>
    <mergeCell ref="AI53:AL53"/>
    <mergeCell ref="W59:AA59"/>
    <mergeCell ref="AB59:AX59"/>
    <mergeCell ref="W60:AA60"/>
    <mergeCell ref="AB60:AX60"/>
    <mergeCell ref="AM55:AP55"/>
    <mergeCell ref="AQ55:AT55"/>
    <mergeCell ref="AU55:AX55"/>
    <mergeCell ref="A56:F57"/>
    <mergeCell ref="G56:AX57"/>
    <mergeCell ref="G53:O55"/>
    <mergeCell ref="P53:X55"/>
    <mergeCell ref="Y55:AA55"/>
    <mergeCell ref="AG65:AX65"/>
    <mergeCell ref="C74:AC74"/>
    <mergeCell ref="AD74:AF74"/>
    <mergeCell ref="AG74:AX74"/>
    <mergeCell ref="C75:AC75"/>
    <mergeCell ref="A61:AX61"/>
    <mergeCell ref="C62:AC62"/>
    <mergeCell ref="AD62:AF62"/>
    <mergeCell ref="AG62:AX62"/>
    <mergeCell ref="A58:B60"/>
    <mergeCell ref="C58:D60"/>
    <mergeCell ref="E58:F58"/>
    <mergeCell ref="G58:AX58"/>
    <mergeCell ref="E59:F60"/>
    <mergeCell ref="A66:B75"/>
    <mergeCell ref="C66:AC66"/>
    <mergeCell ref="AD66:AF66"/>
    <mergeCell ref="AG66:AX68"/>
    <mergeCell ref="C67:D68"/>
    <mergeCell ref="E67:AC67"/>
    <mergeCell ref="AD67:AF67"/>
    <mergeCell ref="E68:AC68"/>
    <mergeCell ref="AD68:AF68"/>
    <mergeCell ref="C69:AC69"/>
    <mergeCell ref="A63:B65"/>
    <mergeCell ref="C63:AC63"/>
    <mergeCell ref="AD63:AF63"/>
    <mergeCell ref="AG63:AX63"/>
    <mergeCell ref="C64:AC64"/>
    <mergeCell ref="AD64:AF64"/>
    <mergeCell ref="AG64:AX64"/>
    <mergeCell ref="C65:AC65"/>
    <mergeCell ref="AD65:AF65"/>
    <mergeCell ref="AD69:AF69"/>
    <mergeCell ref="AG69:AX69"/>
    <mergeCell ref="C70:AC70"/>
    <mergeCell ref="AD70:AF70"/>
    <mergeCell ref="AG70:AX70"/>
    <mergeCell ref="C71:AC71"/>
    <mergeCell ref="AD71:AF71"/>
    <mergeCell ref="AG71:AX71"/>
    <mergeCell ref="AG79:AX79"/>
    <mergeCell ref="A80:B82"/>
    <mergeCell ref="C80:AC80"/>
    <mergeCell ref="AD80:AF80"/>
    <mergeCell ref="AG80:AX82"/>
    <mergeCell ref="AD75:AF75"/>
    <mergeCell ref="AG75:AX75"/>
    <mergeCell ref="C72:AC72"/>
    <mergeCell ref="AD72:AF72"/>
    <mergeCell ref="AG72:AX72"/>
    <mergeCell ref="C73:AC73"/>
    <mergeCell ref="AD73:AF73"/>
    <mergeCell ref="AG73:AX73"/>
    <mergeCell ref="C82:D82"/>
    <mergeCell ref="E82:G82"/>
    <mergeCell ref="H82:I82"/>
    <mergeCell ref="J82:L82"/>
    <mergeCell ref="M82:N82"/>
    <mergeCell ref="O82:AF82"/>
    <mergeCell ref="O81:AF81"/>
    <mergeCell ref="C81:N81"/>
    <mergeCell ref="A76:B79"/>
    <mergeCell ref="C76:AC76"/>
    <mergeCell ref="AD76:AF76"/>
    <mergeCell ref="AG76:AX76"/>
    <mergeCell ref="C77:AC77"/>
    <mergeCell ref="AD77:AF77"/>
    <mergeCell ref="AG77:AX77"/>
    <mergeCell ref="C78:AC78"/>
    <mergeCell ref="AD78:AF78"/>
    <mergeCell ref="AG78:AX78"/>
    <mergeCell ref="C79:AC79"/>
    <mergeCell ref="AD79:AF79"/>
    <mergeCell ref="A90:E90"/>
    <mergeCell ref="F90:AX90"/>
    <mergeCell ref="A91:AX91"/>
    <mergeCell ref="A92:AX92"/>
    <mergeCell ref="A93:AX93"/>
    <mergeCell ref="A94:D94"/>
    <mergeCell ref="E94:P94"/>
    <mergeCell ref="Q94:AB94"/>
    <mergeCell ref="AC94:AN94"/>
    <mergeCell ref="AO94:AX94"/>
    <mergeCell ref="E95:P95"/>
    <mergeCell ref="Q95:AB95"/>
    <mergeCell ref="AC95:AN95"/>
    <mergeCell ref="AO95:AX95"/>
    <mergeCell ref="A96:D96"/>
    <mergeCell ref="E96:P96"/>
    <mergeCell ref="Q96:AB96"/>
    <mergeCell ref="AC96:AN96"/>
    <mergeCell ref="AO96:AX96"/>
    <mergeCell ref="A95:D95"/>
    <mergeCell ref="A97:D97"/>
    <mergeCell ref="E97:P97"/>
    <mergeCell ref="Q97:AB97"/>
    <mergeCell ref="AC97:AN97"/>
    <mergeCell ref="AO97:AX97"/>
    <mergeCell ref="A98:D98"/>
    <mergeCell ref="E98:P98"/>
    <mergeCell ref="Q98:AB98"/>
    <mergeCell ref="AC98:AN98"/>
    <mergeCell ref="AO98:AX98"/>
    <mergeCell ref="A101:D101"/>
    <mergeCell ref="E101:P101"/>
    <mergeCell ref="Q101:AB101"/>
    <mergeCell ref="AC101:AN101"/>
    <mergeCell ref="AO101:AX101"/>
    <mergeCell ref="A102:D102"/>
    <mergeCell ref="A99:D99"/>
    <mergeCell ref="E99:P99"/>
    <mergeCell ref="Q99:AB99"/>
    <mergeCell ref="AC99:AN99"/>
    <mergeCell ref="AO99:AX99"/>
    <mergeCell ref="A100:D100"/>
    <mergeCell ref="E100:P100"/>
    <mergeCell ref="Q100:AB100"/>
    <mergeCell ref="AC100:AN100"/>
    <mergeCell ref="AO100:AX100"/>
    <mergeCell ref="AA102:AB102"/>
    <mergeCell ref="AC102:AE102"/>
    <mergeCell ref="AG102:AH102"/>
    <mergeCell ref="AJ102:AK102"/>
    <mergeCell ref="AM102:AN102"/>
    <mergeCell ref="AO102:AP102"/>
    <mergeCell ref="A105:F135"/>
    <mergeCell ref="A136:F160"/>
    <mergeCell ref="G136:AB136"/>
    <mergeCell ref="AC136:AX136"/>
    <mergeCell ref="G137:K137"/>
    <mergeCell ref="L137:X137"/>
    <mergeCell ref="AA104:AB104"/>
    <mergeCell ref="AM103:AN103"/>
    <mergeCell ref="AO103:AP103"/>
    <mergeCell ref="AR103:AS103"/>
    <mergeCell ref="AU103:AV103"/>
    <mergeCell ref="A104:D104"/>
    <mergeCell ref="O104:P104"/>
    <mergeCell ref="U103:V103"/>
    <mergeCell ref="X103:Y103"/>
    <mergeCell ref="AA103:AB103"/>
    <mergeCell ref="AC103:AE103"/>
    <mergeCell ref="AG103:AH103"/>
    <mergeCell ref="AJ103:AK103"/>
    <mergeCell ref="A103:D103"/>
    <mergeCell ref="E103:G103"/>
    <mergeCell ref="I103:J103"/>
    <mergeCell ref="L103:M103"/>
    <mergeCell ref="O103:P103"/>
    <mergeCell ref="Y137:AB137"/>
    <mergeCell ref="AC137:AG137"/>
    <mergeCell ref="AH137:AT137"/>
    <mergeCell ref="AU137:AX137"/>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AH140:AT140"/>
    <mergeCell ref="AU140:AX140"/>
    <mergeCell ref="G139:K139"/>
    <mergeCell ref="L139:X139"/>
    <mergeCell ref="Y139:AB139"/>
    <mergeCell ref="AC139:AG139"/>
    <mergeCell ref="AH139:AT139"/>
    <mergeCell ref="AU139:AX139"/>
    <mergeCell ref="G140:K140"/>
    <mergeCell ref="L140:X140"/>
    <mergeCell ref="Y140:AB140"/>
    <mergeCell ref="AC140:AG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161:AK161"/>
    <mergeCell ref="AL161:AN161"/>
    <mergeCell ref="A166:B166"/>
    <mergeCell ref="C166:I166"/>
    <mergeCell ref="J166:O166"/>
    <mergeCell ref="P166:X166"/>
    <mergeCell ref="Y166:AB166"/>
    <mergeCell ref="AC166:AG166"/>
    <mergeCell ref="AH166:AK166"/>
    <mergeCell ref="AL166:AO166"/>
    <mergeCell ref="AP166:AX166"/>
    <mergeCell ref="A167:B167"/>
    <mergeCell ref="C167:I167"/>
    <mergeCell ref="J167:O167"/>
    <mergeCell ref="P167:X167"/>
    <mergeCell ref="Y167:AB167"/>
    <mergeCell ref="AC167:AG167"/>
    <mergeCell ref="AH167:AK167"/>
    <mergeCell ref="AL167:AO167"/>
    <mergeCell ref="AP167:AX167"/>
    <mergeCell ref="AP171:AX171"/>
    <mergeCell ref="AL170:AO170"/>
    <mergeCell ref="AP170:AX170"/>
    <mergeCell ref="A171:B171"/>
    <mergeCell ref="C171:I171"/>
    <mergeCell ref="J171:O171"/>
    <mergeCell ref="P171:X171"/>
    <mergeCell ref="Y171:AB171"/>
    <mergeCell ref="AC171:AG171"/>
    <mergeCell ref="AH171:AK171"/>
    <mergeCell ref="AL171:AO171"/>
    <mergeCell ref="A170:B170"/>
    <mergeCell ref="C170:I170"/>
    <mergeCell ref="J170:O170"/>
    <mergeCell ref="P170:X170"/>
    <mergeCell ref="Y170:AB170"/>
    <mergeCell ref="AC170:AG170"/>
    <mergeCell ref="AH170:AK170"/>
    <mergeCell ref="AL175:AO175"/>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178:B178"/>
    <mergeCell ref="C178:I178"/>
    <mergeCell ref="J178:O178"/>
    <mergeCell ref="P178:X178"/>
    <mergeCell ref="Y178:AB178"/>
    <mergeCell ref="AC178:AG178"/>
    <mergeCell ref="AH178:AK178"/>
    <mergeCell ref="AL178:AO178"/>
    <mergeCell ref="AP178:AX178"/>
    <mergeCell ref="AH179:AK179"/>
    <mergeCell ref="AL179:AO179"/>
    <mergeCell ref="AP179:AX179"/>
    <mergeCell ref="A179:B179"/>
    <mergeCell ref="C179:I179"/>
    <mergeCell ref="J179:O179"/>
    <mergeCell ref="P179:X179"/>
    <mergeCell ref="Y179:AB179"/>
    <mergeCell ref="AC179:AG179"/>
    <mergeCell ref="AP182:AX182"/>
    <mergeCell ref="A183:B183"/>
    <mergeCell ref="C183:I183"/>
    <mergeCell ref="J183:O183"/>
    <mergeCell ref="P183:X183"/>
    <mergeCell ref="Y183:AB183"/>
    <mergeCell ref="AC183:AG183"/>
    <mergeCell ref="AH183:AK183"/>
    <mergeCell ref="AL183:AO183"/>
    <mergeCell ref="AP183:AX183"/>
    <mergeCell ref="A182:B182"/>
    <mergeCell ref="C182:I182"/>
    <mergeCell ref="J182:O182"/>
    <mergeCell ref="P182:X182"/>
    <mergeCell ref="Y182:AB182"/>
    <mergeCell ref="AC182:AG182"/>
    <mergeCell ref="AH182:AK182"/>
    <mergeCell ref="AL182:AO182"/>
    <mergeCell ref="AP187:AX187"/>
    <mergeCell ref="AL186:AO186"/>
    <mergeCell ref="AP186:AX186"/>
    <mergeCell ref="A187:B187"/>
    <mergeCell ref="C187:I187"/>
    <mergeCell ref="J187:O187"/>
    <mergeCell ref="P187:X187"/>
    <mergeCell ref="Y187:AB187"/>
    <mergeCell ref="AC187:AG187"/>
    <mergeCell ref="AH187:AK187"/>
    <mergeCell ref="AL187:AO187"/>
    <mergeCell ref="A186:B186"/>
    <mergeCell ref="C186:I186"/>
    <mergeCell ref="J186:O186"/>
    <mergeCell ref="P186:X186"/>
    <mergeCell ref="Y186:AB186"/>
    <mergeCell ref="AC186:AG186"/>
    <mergeCell ref="AH186:AK186"/>
    <mergeCell ref="AH194:AK194"/>
    <mergeCell ref="AL194:AO194"/>
    <mergeCell ref="AP194:AX194"/>
    <mergeCell ref="AL191:AO191"/>
    <mergeCell ref="AP191:AX191"/>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195:B195"/>
    <mergeCell ref="C195:I195"/>
    <mergeCell ref="J195:O195"/>
    <mergeCell ref="P195:X195"/>
    <mergeCell ref="Y195:AB195"/>
    <mergeCell ref="AC195:AG195"/>
    <mergeCell ref="A194:B194"/>
    <mergeCell ref="C194:I194"/>
    <mergeCell ref="J194:O194"/>
    <mergeCell ref="P194:X194"/>
    <mergeCell ref="Y194:AB194"/>
    <mergeCell ref="AC194:AG194"/>
    <mergeCell ref="AU102:AV102"/>
    <mergeCell ref="A198:AK198"/>
    <mergeCell ref="AL198:AN198"/>
    <mergeCell ref="AP197:AX197"/>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Q104:AS104"/>
    <mergeCell ref="E102:G102"/>
    <mergeCell ref="I102:J102"/>
    <mergeCell ref="L102:M102"/>
    <mergeCell ref="O102:P102"/>
    <mergeCell ref="Q102:S102"/>
    <mergeCell ref="U102:V102"/>
    <mergeCell ref="X102:Y102"/>
    <mergeCell ref="AR102:AS102"/>
    <mergeCell ref="AM104:AN104"/>
    <mergeCell ref="AO104:AP104"/>
    <mergeCell ref="Q103:S103"/>
    <mergeCell ref="L104:N104"/>
    <mergeCell ref="X104:Z104"/>
    <mergeCell ref="AJ104:AL104"/>
    <mergeCell ref="E104:F104"/>
    <mergeCell ref="G104:I104"/>
    <mergeCell ref="J104:K104"/>
    <mergeCell ref="Q104:R104"/>
    <mergeCell ref="S104:U104"/>
    <mergeCell ref="V104:W104"/>
    <mergeCell ref="AC104:AD104"/>
    <mergeCell ref="AE104:AG104"/>
    <mergeCell ref="AH104:AI104"/>
  </mergeCells>
  <phoneticPr fontId="5"/>
  <conditionalFormatting sqref="P14:AQ14">
    <cfRule type="expression" dxfId="245" priority="999">
      <formula>IF(RIGHT(TEXT(P14,"0.#"),1)=".",FALSE,TRUE)</formula>
    </cfRule>
    <cfRule type="expression" dxfId="244" priority="1000">
      <formula>IF(RIGHT(TEXT(P14,"0.#"),1)=".",TRUE,FALSE)</formula>
    </cfRule>
  </conditionalFormatting>
  <conditionalFormatting sqref="P18:AX18">
    <cfRule type="expression" dxfId="243" priority="997">
      <formula>IF(RIGHT(TEXT(P18,"0.#"),1)=".",FALSE,TRUE)</formula>
    </cfRule>
    <cfRule type="expression" dxfId="242" priority="998">
      <formula>IF(RIGHT(TEXT(P18,"0.#"),1)=".",TRUE,FALSE)</formula>
    </cfRule>
  </conditionalFormatting>
  <conditionalFormatting sqref="Y139">
    <cfRule type="expression" dxfId="241" priority="995">
      <formula>IF(RIGHT(TEXT(Y139,"0.#"),1)=".",FALSE,TRUE)</formula>
    </cfRule>
    <cfRule type="expression" dxfId="240" priority="996">
      <formula>IF(RIGHT(TEXT(Y139,"0.#"),1)=".",TRUE,FALSE)</formula>
    </cfRule>
  </conditionalFormatting>
  <conditionalFormatting sqref="Y144">
    <cfRule type="expression" dxfId="239" priority="993">
      <formula>IF(RIGHT(TEXT(Y144,"0.#"),1)=".",FALSE,TRUE)</formula>
    </cfRule>
    <cfRule type="expression" dxfId="238" priority="994">
      <formula>IF(RIGHT(TEXT(Y144,"0.#"),1)=".",TRUE,FALSE)</formula>
    </cfRule>
  </conditionalFormatting>
  <conditionalFormatting sqref="Y159">
    <cfRule type="expression" dxfId="237" priority="973">
      <formula>IF(RIGHT(TEXT(Y159,"0.#"),1)=".",FALSE,TRUE)</formula>
    </cfRule>
    <cfRule type="expression" dxfId="236" priority="974">
      <formula>IF(RIGHT(TEXT(Y159,"0.#"),1)=".",TRUE,FALSE)</formula>
    </cfRule>
  </conditionalFormatting>
  <conditionalFormatting sqref="P16:AQ17 P15:AX15 P13:AX13">
    <cfRule type="expression" dxfId="235" priority="991">
      <formula>IF(RIGHT(TEXT(P13,"0.#"),1)=".",FALSE,TRUE)</formula>
    </cfRule>
    <cfRule type="expression" dxfId="234" priority="992">
      <formula>IF(RIGHT(TEXT(P13,"0.#"),1)=".",TRUE,FALSE)</formula>
    </cfRule>
  </conditionalFormatting>
  <conditionalFormatting sqref="P19:AJ19">
    <cfRule type="expression" dxfId="233" priority="989">
      <formula>IF(RIGHT(TEXT(P19,"0.#"),1)=".",FALSE,TRUE)</formula>
    </cfRule>
    <cfRule type="expression" dxfId="232" priority="990">
      <formula>IF(RIGHT(TEXT(P19,"0.#"),1)=".",TRUE,FALSE)</formula>
    </cfRule>
  </conditionalFormatting>
  <conditionalFormatting sqref="AE32 AQ32 AI32 AM32">
    <cfRule type="expression" dxfId="231" priority="987">
      <formula>IF(RIGHT(TEXT(AE32,"0.#"),1)=".",FALSE,TRUE)</formula>
    </cfRule>
    <cfRule type="expression" dxfId="230" priority="988">
      <formula>IF(RIGHT(TEXT(AE32,"0.#"),1)=".",TRUE,FALSE)</formula>
    </cfRule>
  </conditionalFormatting>
  <conditionalFormatting sqref="Y140:Y143 Y138">
    <cfRule type="expression" dxfId="229" priority="985">
      <formula>IF(RIGHT(TEXT(Y138,"0.#"),1)=".",FALSE,TRUE)</formula>
    </cfRule>
    <cfRule type="expression" dxfId="228" priority="986">
      <formula>IF(RIGHT(TEXT(Y138,"0.#"),1)=".",TRUE,FALSE)</formula>
    </cfRule>
  </conditionalFormatting>
  <conditionalFormatting sqref="AU144">
    <cfRule type="expression" dxfId="227" priority="981">
      <formula>IF(RIGHT(TEXT(AU144,"0.#"),1)=".",FALSE,TRUE)</formula>
    </cfRule>
    <cfRule type="expression" dxfId="226" priority="982">
      <formula>IF(RIGHT(TEXT(AU144,"0.#"),1)=".",TRUE,FALSE)</formula>
    </cfRule>
  </conditionalFormatting>
  <conditionalFormatting sqref="AU143">
    <cfRule type="expression" dxfId="225" priority="979">
      <formula>IF(RIGHT(TEXT(AU143,"0.#"),1)=".",FALSE,TRUE)</formula>
    </cfRule>
    <cfRule type="expression" dxfId="224" priority="980">
      <formula>IF(RIGHT(TEXT(AU143,"0.#"),1)=".",TRUE,FALSE)</formula>
    </cfRule>
  </conditionalFormatting>
  <conditionalFormatting sqref="Y160 Y156 Y151">
    <cfRule type="expression" dxfId="223" priority="975">
      <formula>IF(RIGHT(TEXT(Y151,"0.#"),1)=".",FALSE,TRUE)</formula>
    </cfRule>
    <cfRule type="expression" dxfId="222" priority="976">
      <formula>IF(RIGHT(TEXT(Y151,"0.#"),1)=".",TRUE,FALSE)</formula>
    </cfRule>
  </conditionalFormatting>
  <conditionalFormatting sqref="AU155">
    <cfRule type="expression" dxfId="221" priority="971">
      <formula>IF(RIGHT(TEXT(AU155,"0.#"),1)=".",FALSE,TRUE)</formula>
    </cfRule>
    <cfRule type="expression" dxfId="220" priority="972">
      <formula>IF(RIGHT(TEXT(AU155,"0.#"),1)=".",TRUE,FALSE)</formula>
    </cfRule>
  </conditionalFormatting>
  <conditionalFormatting sqref="AU160 AU156 AU151">
    <cfRule type="expression" dxfId="219" priority="969">
      <formula>IF(RIGHT(TEXT(AU151,"0.#"),1)=".",FALSE,TRUE)</formula>
    </cfRule>
    <cfRule type="expression" dxfId="218" priority="970">
      <formula>IF(RIGHT(TEXT(AU151,"0.#"),1)=".",TRUE,FALSE)</formula>
    </cfRule>
  </conditionalFormatting>
  <conditionalFormatting sqref="AU159 AU154">
    <cfRule type="expression" dxfId="217" priority="967">
      <formula>IF(RIGHT(TEXT(AU154,"0.#"),1)=".",FALSE,TRUE)</formula>
    </cfRule>
    <cfRule type="expression" dxfId="216" priority="968">
      <formula>IF(RIGHT(TEXT(AU154,"0.#"),1)=".",TRUE,FALSE)</formula>
    </cfRule>
  </conditionalFormatting>
  <conditionalFormatting sqref="AE33 AI33 AM33">
    <cfRule type="expression" dxfId="215" priority="961">
      <formula>IF(RIGHT(TEXT(AE33,"0.#"),1)=".",FALSE,TRUE)</formula>
    </cfRule>
    <cfRule type="expression" dxfId="214" priority="962">
      <formula>IF(RIGHT(TEXT(AE33,"0.#"),1)=".",TRUE,FALSE)</formula>
    </cfRule>
  </conditionalFormatting>
  <conditionalFormatting sqref="AQ33">
    <cfRule type="expression" dxfId="213" priority="955">
      <formula>IF(RIGHT(TEXT(AQ33,"0.#"),1)=".",FALSE,TRUE)</formula>
    </cfRule>
    <cfRule type="expression" dxfId="212" priority="956">
      <formula>IF(RIGHT(TEXT(AQ33,"0.#"),1)=".",TRUE,FALSE)</formula>
    </cfRule>
  </conditionalFormatting>
  <conditionalFormatting sqref="AL167:AO167">
    <cfRule type="expression" dxfId="211" priority="917">
      <formula>IF(AND(AL167&gt;=0, RIGHT(TEXT(AL167,"0.#"),1)&lt;&gt;"."),TRUE,FALSE)</formula>
    </cfRule>
    <cfRule type="expression" dxfId="210" priority="918">
      <formula>IF(AND(AL167&gt;=0, RIGHT(TEXT(AL167,"0.#"),1)="."),TRUE,FALSE)</formula>
    </cfRule>
    <cfRule type="expression" dxfId="209" priority="919">
      <formula>IF(AND(AL167&lt;0, RIGHT(TEXT(AL167,"0.#"),1)&lt;&gt;"."),TRUE,FALSE)</formula>
    </cfRule>
    <cfRule type="expression" dxfId="208" priority="920">
      <formula>IF(AND(AL167&lt;0, RIGHT(TEXT(AL167,"0.#"),1)="."),TRUE,FALSE)</formula>
    </cfRule>
  </conditionalFormatting>
  <conditionalFormatting sqref="Y167">
    <cfRule type="expression" dxfId="207" priority="915">
      <formula>IF(RIGHT(TEXT(Y167,"0.#"),1)=".",FALSE,TRUE)</formula>
    </cfRule>
    <cfRule type="expression" dxfId="206" priority="916">
      <formula>IF(RIGHT(TEXT(Y167,"0.#"),1)=".",TRUE,FALSE)</formula>
    </cfRule>
  </conditionalFormatting>
  <conditionalFormatting sqref="Y175">
    <cfRule type="expression" dxfId="205" priority="835">
      <formula>IF(RIGHT(TEXT(Y175,"0.#"),1)=".",FALSE,TRUE)</formula>
    </cfRule>
    <cfRule type="expression" dxfId="204" priority="836">
      <formula>IF(RIGHT(TEXT(Y175,"0.#"),1)=".",TRUE,FALSE)</formula>
    </cfRule>
  </conditionalFormatting>
  <conditionalFormatting sqref="W23">
    <cfRule type="expression" dxfId="203" priority="913">
      <formula>IF(RIGHT(TEXT(W23,"0.#"),1)=".",FALSE,TRUE)</formula>
    </cfRule>
    <cfRule type="expression" dxfId="202" priority="914">
      <formula>IF(RIGHT(TEXT(W23,"0.#"),1)=".",TRUE,FALSE)</formula>
    </cfRule>
  </conditionalFormatting>
  <conditionalFormatting sqref="W24:W27">
    <cfRule type="expression" dxfId="201" priority="911">
      <formula>IF(RIGHT(TEXT(W24,"0.#"),1)=".",FALSE,TRUE)</formula>
    </cfRule>
    <cfRule type="expression" dxfId="200" priority="912">
      <formula>IF(RIGHT(TEXT(W24,"0.#"),1)=".",TRUE,FALSE)</formula>
    </cfRule>
  </conditionalFormatting>
  <conditionalFormatting sqref="W28">
    <cfRule type="expression" dxfId="199" priority="909">
      <formula>IF(RIGHT(TEXT(W28,"0.#"),1)=".",FALSE,TRUE)</formula>
    </cfRule>
    <cfRule type="expression" dxfId="198" priority="910">
      <formula>IF(RIGHT(TEXT(W28,"0.#"),1)=".",TRUE,FALSE)</formula>
    </cfRule>
  </conditionalFormatting>
  <conditionalFormatting sqref="P23">
    <cfRule type="expression" dxfId="197" priority="907">
      <formula>IF(RIGHT(TEXT(P23,"0.#"),1)=".",FALSE,TRUE)</formula>
    </cfRule>
    <cfRule type="expression" dxfId="196" priority="908">
      <formula>IF(RIGHT(TEXT(P23,"0.#"),1)=".",TRUE,FALSE)</formula>
    </cfRule>
  </conditionalFormatting>
  <conditionalFormatting sqref="P24:P27">
    <cfRule type="expression" dxfId="195" priority="905">
      <formula>IF(RIGHT(TEXT(P24,"0.#"),1)=".",FALSE,TRUE)</formula>
    </cfRule>
    <cfRule type="expression" dxfId="194" priority="906">
      <formula>IF(RIGHT(TEXT(P24,"0.#"),1)=".",TRUE,FALSE)</formula>
    </cfRule>
  </conditionalFormatting>
  <conditionalFormatting sqref="P28">
    <cfRule type="expression" dxfId="193" priority="903">
      <formula>IF(RIGHT(TEXT(P28,"0.#"),1)=".",FALSE,TRUE)</formula>
    </cfRule>
    <cfRule type="expression" dxfId="192" priority="904">
      <formula>IF(RIGHT(TEXT(P28,"0.#"),1)=".",TRUE,FALSE)</formula>
    </cfRule>
  </conditionalFormatting>
  <conditionalFormatting sqref="Y187">
    <cfRule type="expression" dxfId="191" priority="799">
      <formula>IF(RIGHT(TEXT(Y187,"0.#"),1)=".",FALSE,TRUE)</formula>
    </cfRule>
    <cfRule type="expression" dxfId="190" priority="800">
      <formula>IF(RIGHT(TEXT(Y187,"0.#"),1)=".",TRUE,FALSE)</formula>
    </cfRule>
  </conditionalFormatting>
  <conditionalFormatting sqref="Y191">
    <cfRule type="expression" dxfId="189" priority="787">
      <formula>IF(RIGHT(TEXT(Y191,"0.#"),1)=".",FALSE,TRUE)</formula>
    </cfRule>
    <cfRule type="expression" dxfId="188" priority="788">
      <formula>IF(RIGHT(TEXT(Y191,"0.#"),1)=".",TRUE,FALSE)</formula>
    </cfRule>
  </conditionalFormatting>
  <conditionalFormatting sqref="Y197">
    <cfRule type="expression" dxfId="187" priority="781">
      <formula>IF(RIGHT(TEXT(Y197,"0.#"),1)=".",FALSE,TRUE)</formula>
    </cfRule>
    <cfRule type="expression" dxfId="186" priority="782">
      <formula>IF(RIGHT(TEXT(Y197,"0.#"),1)=".",TRUE,FALSE)</formula>
    </cfRule>
  </conditionalFormatting>
  <conditionalFormatting sqref="Y195:Y196">
    <cfRule type="expression" dxfId="185" priority="775">
      <formula>IF(RIGHT(TEXT(Y195,"0.#"),1)=".",FALSE,TRUE)</formula>
    </cfRule>
    <cfRule type="expression" dxfId="184" priority="776">
      <formula>IF(RIGHT(TEXT(Y195,"0.#"),1)=".",TRUE,FALSE)</formula>
    </cfRule>
  </conditionalFormatting>
  <conditionalFormatting sqref="AU33">
    <cfRule type="expression" dxfId="183" priority="771">
      <formula>IF(RIGHT(TEXT(AU33,"0.#"),1)=".",FALSE,TRUE)</formula>
    </cfRule>
    <cfRule type="expression" dxfId="182" priority="772">
      <formula>IF(RIGHT(TEXT(AU33,"0.#"),1)=".",TRUE,FALSE)</formula>
    </cfRule>
  </conditionalFormatting>
  <conditionalFormatting sqref="AU32">
    <cfRule type="expression" dxfId="181" priority="773">
      <formula>IF(RIGHT(TEXT(AU32,"0.#"),1)=".",FALSE,TRUE)</formula>
    </cfRule>
    <cfRule type="expression" dxfId="180" priority="774">
      <formula>IF(RIGHT(TEXT(AU32,"0.#"),1)=".",TRUE,FALSE)</formula>
    </cfRule>
  </conditionalFormatting>
  <conditionalFormatting sqref="P29:AC29">
    <cfRule type="expression" dxfId="179" priority="769">
      <formula>IF(RIGHT(TEXT(P29,"0.#"),1)=".",FALSE,TRUE)</formula>
    </cfRule>
    <cfRule type="expression" dxfId="178" priority="770">
      <formula>IF(RIGHT(TEXT(P29,"0.#"),1)=".",TRUE,FALSE)</formula>
    </cfRule>
  </conditionalFormatting>
  <conditionalFormatting sqref="AM42">
    <cfRule type="expression" dxfId="177" priority="719">
      <formula>IF(RIGHT(TEXT(AM42,"0.#"),1)=".",FALSE,TRUE)</formula>
    </cfRule>
    <cfRule type="expression" dxfId="176" priority="720">
      <formula>IF(RIGHT(TEXT(AM42,"0.#"),1)=".",TRUE,FALSE)</formula>
    </cfRule>
  </conditionalFormatting>
  <conditionalFormatting sqref="AE43 AM43">
    <cfRule type="expression" dxfId="175" priority="717">
      <formula>IF(RIGHT(TEXT(AE43,"0.#"),1)=".",FALSE,TRUE)</formula>
    </cfRule>
    <cfRule type="expression" dxfId="174" priority="718">
      <formula>IF(RIGHT(TEXT(AE43,"0.#"),1)=".",TRUE,FALSE)</formula>
    </cfRule>
  </conditionalFormatting>
  <conditionalFormatting sqref="AI43">
    <cfRule type="expression" dxfId="173" priority="715">
      <formula>IF(RIGHT(TEXT(AI43,"0.#"),1)=".",FALSE,TRUE)</formula>
    </cfRule>
    <cfRule type="expression" dxfId="172" priority="716">
      <formula>IF(RIGHT(TEXT(AI43,"0.#"),1)=".",TRUE,FALSE)</formula>
    </cfRule>
  </conditionalFormatting>
  <conditionalFormatting sqref="AQ43">
    <cfRule type="expression" dxfId="171" priority="713">
      <formula>IF(RIGHT(TEXT(AQ43,"0.#"),1)=".",FALSE,TRUE)</formula>
    </cfRule>
    <cfRule type="expression" dxfId="170" priority="714">
      <formula>IF(RIGHT(TEXT(AQ43,"0.#"),1)=".",TRUE,FALSE)</formula>
    </cfRule>
  </conditionalFormatting>
  <conditionalFormatting sqref="AE42 AQ42">
    <cfRule type="expression" dxfId="169" priority="723">
      <formula>IF(RIGHT(TEXT(AE42,"0.#"),1)=".",FALSE,TRUE)</formula>
    </cfRule>
    <cfRule type="expression" dxfId="168" priority="724">
      <formula>IF(RIGHT(TEXT(AE42,"0.#"),1)=".",TRUE,FALSE)</formula>
    </cfRule>
  </conditionalFormatting>
  <conditionalFormatting sqref="AI42">
    <cfRule type="expression" dxfId="167" priority="721">
      <formula>IF(RIGHT(TEXT(AI42,"0.#"),1)=".",FALSE,TRUE)</formula>
    </cfRule>
    <cfRule type="expression" dxfId="166" priority="722">
      <formula>IF(RIGHT(TEXT(AI42,"0.#"),1)=".",TRUE,FALSE)</formula>
    </cfRule>
  </conditionalFormatting>
  <conditionalFormatting sqref="AE39 AQ39">
    <cfRule type="expression" dxfId="165" priority="711">
      <formula>IF(RIGHT(TEXT(AE39,"0.#"),1)=".",FALSE,TRUE)</formula>
    </cfRule>
    <cfRule type="expression" dxfId="164" priority="712">
      <formula>IF(RIGHT(TEXT(AE39,"0.#"),1)=".",TRUE,FALSE)</formula>
    </cfRule>
  </conditionalFormatting>
  <conditionalFormatting sqref="AI39">
    <cfRule type="expression" dxfId="163" priority="709">
      <formula>IF(RIGHT(TEXT(AI39,"0.#"),1)=".",FALSE,TRUE)</formula>
    </cfRule>
    <cfRule type="expression" dxfId="162" priority="710">
      <formula>IF(RIGHT(TEXT(AI39,"0.#"),1)=".",TRUE,FALSE)</formula>
    </cfRule>
  </conditionalFormatting>
  <conditionalFormatting sqref="AM39">
    <cfRule type="expression" dxfId="161" priority="707">
      <formula>IF(RIGHT(TEXT(AM39,"0.#"),1)=".",FALSE,TRUE)</formula>
    </cfRule>
    <cfRule type="expression" dxfId="160" priority="708">
      <formula>IF(RIGHT(TEXT(AM39,"0.#"),1)=".",TRUE,FALSE)</formula>
    </cfRule>
  </conditionalFormatting>
  <conditionalFormatting sqref="AE40">
    <cfRule type="expression" dxfId="159" priority="705">
      <formula>IF(RIGHT(TEXT(AE40,"0.#"),1)=".",FALSE,TRUE)</formula>
    </cfRule>
    <cfRule type="expression" dxfId="158" priority="706">
      <formula>IF(RIGHT(TEXT(AE40,"0.#"),1)=".",TRUE,FALSE)</formula>
    </cfRule>
  </conditionalFormatting>
  <conditionalFormatting sqref="AI40">
    <cfRule type="expression" dxfId="157" priority="703">
      <formula>IF(RIGHT(TEXT(AI40,"0.#"),1)=".",FALSE,TRUE)</formula>
    </cfRule>
    <cfRule type="expression" dxfId="156" priority="704">
      <formula>IF(RIGHT(TEXT(AI40,"0.#"),1)=".",TRUE,FALSE)</formula>
    </cfRule>
  </conditionalFormatting>
  <conditionalFormatting sqref="AM40">
    <cfRule type="expression" dxfId="155" priority="701">
      <formula>IF(RIGHT(TEXT(AM40,"0.#"),1)=".",FALSE,TRUE)</formula>
    </cfRule>
    <cfRule type="expression" dxfId="154" priority="702">
      <formula>IF(RIGHT(TEXT(AM40,"0.#"),1)=".",TRUE,FALSE)</formula>
    </cfRule>
  </conditionalFormatting>
  <conditionalFormatting sqref="AQ40">
    <cfRule type="expression" dxfId="153" priority="699">
      <formula>IF(RIGHT(TEXT(AQ40,"0.#"),1)=".",FALSE,TRUE)</formula>
    </cfRule>
    <cfRule type="expression" dxfId="152" priority="700">
      <formula>IF(RIGHT(TEXT(AQ40,"0.#"),1)=".",TRUE,FALSE)</formula>
    </cfRule>
  </conditionalFormatting>
  <conditionalFormatting sqref="AU39">
    <cfRule type="expression" dxfId="151" priority="697">
      <formula>IF(RIGHT(TEXT(AU39,"0.#"),1)=".",FALSE,TRUE)</formula>
    </cfRule>
    <cfRule type="expression" dxfId="150" priority="698">
      <formula>IF(RIGHT(TEXT(AU39,"0.#"),1)=".",TRUE,FALSE)</formula>
    </cfRule>
  </conditionalFormatting>
  <conditionalFormatting sqref="AU40">
    <cfRule type="expression" dxfId="149" priority="695">
      <formula>IF(RIGHT(TEXT(AU40,"0.#"),1)=".",FALSE,TRUE)</formula>
    </cfRule>
    <cfRule type="expression" dxfId="148" priority="696">
      <formula>IF(RIGHT(TEXT(AU40,"0.#"),1)=".",TRUE,FALSE)</formula>
    </cfRule>
  </conditionalFormatting>
  <conditionalFormatting sqref="AE46 AQ46 AI46">
    <cfRule type="expression" dxfId="147" priority="657">
      <formula>IF(RIGHT(TEXT(AE46,"0.#"),1)=".",FALSE,TRUE)</formula>
    </cfRule>
    <cfRule type="expression" dxfId="146" priority="658">
      <formula>IF(RIGHT(TEXT(AE46,"0.#"),1)=".",TRUE,FALSE)</formula>
    </cfRule>
  </conditionalFormatting>
  <conditionalFormatting sqref="AM46">
    <cfRule type="expression" dxfId="145" priority="653">
      <formula>IF(RIGHT(TEXT(AM46,"0.#"),1)=".",FALSE,TRUE)</formula>
    </cfRule>
    <cfRule type="expression" dxfId="144" priority="654">
      <formula>IF(RIGHT(TEXT(AM46,"0.#"),1)=".",TRUE,FALSE)</formula>
    </cfRule>
  </conditionalFormatting>
  <conditionalFormatting sqref="AE47 AI47">
    <cfRule type="expression" dxfId="143" priority="651">
      <formula>IF(RIGHT(TEXT(AE47,"0.#"),1)=".",FALSE,TRUE)</formula>
    </cfRule>
    <cfRule type="expression" dxfId="142" priority="652">
      <formula>IF(RIGHT(TEXT(AE47,"0.#"),1)=".",TRUE,FALSE)</formula>
    </cfRule>
  </conditionalFormatting>
  <conditionalFormatting sqref="AM47">
    <cfRule type="expression" dxfId="141" priority="647">
      <formula>IF(RIGHT(TEXT(AM47,"0.#"),1)=".",FALSE,TRUE)</formula>
    </cfRule>
    <cfRule type="expression" dxfId="140" priority="648">
      <formula>IF(RIGHT(TEXT(AM47,"0.#"),1)=".",TRUE,FALSE)</formula>
    </cfRule>
  </conditionalFormatting>
  <conditionalFormatting sqref="AQ47">
    <cfRule type="expression" dxfId="139" priority="645">
      <formula>IF(RIGHT(TEXT(AQ47,"0.#"),1)=".",FALSE,TRUE)</formula>
    </cfRule>
    <cfRule type="expression" dxfId="138" priority="646">
      <formula>IF(RIGHT(TEXT(AQ47,"0.#"),1)=".",TRUE,FALSE)</formula>
    </cfRule>
  </conditionalFormatting>
  <conditionalFormatting sqref="AU46">
    <cfRule type="expression" dxfId="137" priority="643">
      <formula>IF(RIGHT(TEXT(AU46,"0.#"),1)=".",FALSE,TRUE)</formula>
    </cfRule>
    <cfRule type="expression" dxfId="136" priority="644">
      <formula>IF(RIGHT(TEXT(AU46,"0.#"),1)=".",TRUE,FALSE)</formula>
    </cfRule>
  </conditionalFormatting>
  <conditionalFormatting sqref="AU47">
    <cfRule type="expression" dxfId="135" priority="641">
      <formula>IF(RIGHT(TEXT(AU47,"0.#"),1)=".",FALSE,TRUE)</formula>
    </cfRule>
    <cfRule type="expression" dxfId="134" priority="642">
      <formula>IF(RIGHT(TEXT(AU47,"0.#"),1)=".",TRUE,FALSE)</formula>
    </cfRule>
  </conditionalFormatting>
  <conditionalFormatting sqref="AE36">
    <cfRule type="expression" dxfId="133" priority="633">
      <formula>IF(RIGHT(TEXT(AE36,"0.#"),1)=".",FALSE,TRUE)</formula>
    </cfRule>
    <cfRule type="expression" dxfId="132" priority="634">
      <formula>IF(RIGHT(TEXT(AE36,"0.#"),1)=".",TRUE,FALSE)</formula>
    </cfRule>
  </conditionalFormatting>
  <conditionalFormatting sqref="AI36">
    <cfRule type="expression" dxfId="131" priority="631">
      <formula>IF(RIGHT(TEXT(AI36,"0.#"),1)=".",FALSE,TRUE)</formula>
    </cfRule>
    <cfRule type="expression" dxfId="130" priority="632">
      <formula>IF(RIGHT(TEXT(AI36,"0.#"),1)=".",TRUE,FALSE)</formula>
    </cfRule>
  </conditionalFormatting>
  <conditionalFormatting sqref="AQ36">
    <cfRule type="expression" dxfId="129" priority="629">
      <formula>IF(RIGHT(TEXT(AQ36,"0.#"),1)=".",FALSE,TRUE)</formula>
    </cfRule>
    <cfRule type="expression" dxfId="128" priority="630">
      <formula>IF(RIGHT(TEXT(AQ36,"0.#"),1)=".",TRUE,FALSE)</formula>
    </cfRule>
  </conditionalFormatting>
  <conditionalFormatting sqref="AE35 AQ35">
    <cfRule type="expression" dxfId="127" priority="639">
      <formula>IF(RIGHT(TEXT(AE35,"0.#"),1)=".",FALSE,TRUE)</formula>
    </cfRule>
    <cfRule type="expression" dxfId="126" priority="640">
      <formula>IF(RIGHT(TEXT(AE35,"0.#"),1)=".",TRUE,FALSE)</formula>
    </cfRule>
  </conditionalFormatting>
  <conditionalFormatting sqref="AI35">
    <cfRule type="expression" dxfId="125" priority="637">
      <formula>IF(RIGHT(TEXT(AI35,"0.#"),1)=".",FALSE,TRUE)</formula>
    </cfRule>
    <cfRule type="expression" dxfId="124" priority="638">
      <formula>IF(RIGHT(TEXT(AI35,"0.#"),1)=".",TRUE,FALSE)</formula>
    </cfRule>
  </conditionalFormatting>
  <conditionalFormatting sqref="AM49">
    <cfRule type="expression" dxfId="123" priority="623">
      <formula>IF(RIGHT(TEXT(AM49,"0.#"),1)=".",FALSE,TRUE)</formula>
    </cfRule>
    <cfRule type="expression" dxfId="122" priority="624">
      <formula>IF(RIGHT(TEXT(AM49,"0.#"),1)=".",TRUE,FALSE)</formula>
    </cfRule>
  </conditionalFormatting>
  <conditionalFormatting sqref="AE50 AM50">
    <cfRule type="expression" dxfId="121" priority="621">
      <formula>IF(RIGHT(TEXT(AE50,"0.#"),1)=".",FALSE,TRUE)</formula>
    </cfRule>
    <cfRule type="expression" dxfId="120" priority="622">
      <formula>IF(RIGHT(TEXT(AE50,"0.#"),1)=".",TRUE,FALSE)</formula>
    </cfRule>
  </conditionalFormatting>
  <conditionalFormatting sqref="AI50">
    <cfRule type="expression" dxfId="119" priority="619">
      <formula>IF(RIGHT(TEXT(AI50,"0.#"),1)=".",FALSE,TRUE)</formula>
    </cfRule>
    <cfRule type="expression" dxfId="118" priority="620">
      <formula>IF(RIGHT(TEXT(AI50,"0.#"),1)=".",TRUE,FALSE)</formula>
    </cfRule>
  </conditionalFormatting>
  <conditionalFormatting sqref="AQ50">
    <cfRule type="expression" dxfId="117" priority="617">
      <formula>IF(RIGHT(TEXT(AQ50,"0.#"),1)=".",FALSE,TRUE)</formula>
    </cfRule>
    <cfRule type="expression" dxfId="116" priority="618">
      <formula>IF(RIGHT(TEXT(AQ50,"0.#"),1)=".",TRUE,FALSE)</formula>
    </cfRule>
  </conditionalFormatting>
  <conditionalFormatting sqref="AE49 AQ49">
    <cfRule type="expression" dxfId="115" priority="627">
      <formula>IF(RIGHT(TEXT(AE49,"0.#"),1)=".",FALSE,TRUE)</formula>
    </cfRule>
    <cfRule type="expression" dxfId="114" priority="628">
      <formula>IF(RIGHT(TEXT(AE49,"0.#"),1)=".",TRUE,FALSE)</formula>
    </cfRule>
  </conditionalFormatting>
  <conditionalFormatting sqref="AI49">
    <cfRule type="expression" dxfId="113" priority="625">
      <formula>IF(RIGHT(TEXT(AI49,"0.#"),1)=".",FALSE,TRUE)</formula>
    </cfRule>
    <cfRule type="expression" dxfId="112" priority="626">
      <formula>IF(RIGHT(TEXT(AI49,"0.#"),1)=".",TRUE,FALSE)</formula>
    </cfRule>
  </conditionalFormatting>
  <conditionalFormatting sqref="AE53">
    <cfRule type="expression" dxfId="111" priority="569">
      <formula>IF(RIGHT(TEXT(AE53,"0.#"),1)=".",FALSE,TRUE)</formula>
    </cfRule>
    <cfRule type="expression" dxfId="110" priority="570">
      <formula>IF(RIGHT(TEXT(AE53,"0.#"),1)=".",TRUE,FALSE)</formula>
    </cfRule>
  </conditionalFormatting>
  <conditionalFormatting sqref="AM55">
    <cfRule type="expression" dxfId="109" priority="553">
      <formula>IF(RIGHT(TEXT(AM55,"0.#"),1)=".",FALSE,TRUE)</formula>
    </cfRule>
    <cfRule type="expression" dxfId="108" priority="554">
      <formula>IF(RIGHT(TEXT(AM55,"0.#"),1)=".",TRUE,FALSE)</formula>
    </cfRule>
  </conditionalFormatting>
  <conditionalFormatting sqref="AE54">
    <cfRule type="expression" dxfId="107" priority="567">
      <formula>IF(RIGHT(TEXT(AE54,"0.#"),1)=".",FALSE,TRUE)</formula>
    </cfRule>
    <cfRule type="expression" dxfId="106" priority="568">
      <formula>IF(RIGHT(TEXT(AE54,"0.#"),1)=".",TRUE,FALSE)</formula>
    </cfRule>
  </conditionalFormatting>
  <conditionalFormatting sqref="AE55">
    <cfRule type="expression" dxfId="105" priority="565">
      <formula>IF(RIGHT(TEXT(AE55,"0.#"),1)=".",FALSE,TRUE)</formula>
    </cfRule>
    <cfRule type="expression" dxfId="104" priority="566">
      <formula>IF(RIGHT(TEXT(AE55,"0.#"),1)=".",TRUE,FALSE)</formula>
    </cfRule>
  </conditionalFormatting>
  <conditionalFormatting sqref="AI55">
    <cfRule type="expression" dxfId="103" priority="563">
      <formula>IF(RIGHT(TEXT(AI55,"0.#"),1)=".",FALSE,TRUE)</formula>
    </cfRule>
    <cfRule type="expression" dxfId="102" priority="564">
      <formula>IF(RIGHT(TEXT(AI55,"0.#"),1)=".",TRUE,FALSE)</formula>
    </cfRule>
  </conditionalFormatting>
  <conditionalFormatting sqref="AI54">
    <cfRule type="expression" dxfId="101" priority="561">
      <formula>IF(RIGHT(TEXT(AI54,"0.#"),1)=".",FALSE,TRUE)</formula>
    </cfRule>
    <cfRule type="expression" dxfId="100" priority="562">
      <formula>IF(RIGHT(TEXT(AI54,"0.#"),1)=".",TRUE,FALSE)</formula>
    </cfRule>
  </conditionalFormatting>
  <conditionalFormatting sqref="AI53">
    <cfRule type="expression" dxfId="99" priority="559">
      <formula>IF(RIGHT(TEXT(AI53,"0.#"),1)=".",FALSE,TRUE)</formula>
    </cfRule>
    <cfRule type="expression" dxfId="98" priority="560">
      <formula>IF(RIGHT(TEXT(AI53,"0.#"),1)=".",TRUE,FALSE)</formula>
    </cfRule>
  </conditionalFormatting>
  <conditionalFormatting sqref="AM53">
    <cfRule type="expression" dxfId="97" priority="557">
      <formula>IF(RIGHT(TEXT(AM53,"0.#"),1)=".",FALSE,TRUE)</formula>
    </cfRule>
    <cfRule type="expression" dxfId="96" priority="558">
      <formula>IF(RIGHT(TEXT(AM53,"0.#"),1)=".",TRUE,FALSE)</formula>
    </cfRule>
  </conditionalFormatting>
  <conditionalFormatting sqref="AM54">
    <cfRule type="expression" dxfId="95" priority="555">
      <formula>IF(RIGHT(TEXT(AM54,"0.#"),1)=".",FALSE,TRUE)</formula>
    </cfRule>
    <cfRule type="expression" dxfId="94" priority="556">
      <formula>IF(RIGHT(TEXT(AM54,"0.#"),1)=".",TRUE,FALSE)</formula>
    </cfRule>
  </conditionalFormatting>
  <conditionalFormatting sqref="AQ53:AQ55">
    <cfRule type="expression" dxfId="93" priority="551">
      <formula>IF(RIGHT(TEXT(AQ53,"0.#"),1)=".",FALSE,TRUE)</formula>
    </cfRule>
    <cfRule type="expression" dxfId="92" priority="552">
      <formula>IF(RIGHT(TEXT(AQ53,"0.#"),1)=".",TRUE,FALSE)</formula>
    </cfRule>
  </conditionalFormatting>
  <conditionalFormatting sqref="AU53:AU55">
    <cfRule type="expression" dxfId="91" priority="549">
      <formula>IF(RIGHT(TEXT(AU53,"0.#"),1)=".",FALSE,TRUE)</formula>
    </cfRule>
    <cfRule type="expression" dxfId="90" priority="550">
      <formula>IF(RIGHT(TEXT(AU53,"0.#"),1)=".",TRUE,FALSE)</formula>
    </cfRule>
  </conditionalFormatting>
  <conditionalFormatting sqref="AL175:AO175">
    <cfRule type="expression" dxfId="89" priority="87">
      <formula>IF(AND(AL175&gt;=0, RIGHT(TEXT(AL175,"0.#"),1)&lt;&gt;"."),TRUE,FALSE)</formula>
    </cfRule>
    <cfRule type="expression" dxfId="88" priority="88">
      <formula>IF(AND(AL175&gt;=0, RIGHT(TEXT(AL175,"0.#"),1)="."),TRUE,FALSE)</formula>
    </cfRule>
    <cfRule type="expression" dxfId="87" priority="89">
      <formula>IF(AND(AL175&lt;0, RIGHT(TEXT(AL175,"0.#"),1)&lt;&gt;"."),TRUE,FALSE)</formula>
    </cfRule>
    <cfRule type="expression" dxfId="86" priority="90">
      <formula>IF(AND(AL175&lt;0, RIGHT(TEXT(AL175,"0.#"),1)="."),TRUE,FALSE)</formula>
    </cfRule>
  </conditionalFormatting>
  <conditionalFormatting sqref="AM36">
    <cfRule type="expression" dxfId="85" priority="75">
      <formula>IF(RIGHT(TEXT(AM36,"0.#"),1)=".",FALSE,TRUE)</formula>
    </cfRule>
    <cfRule type="expression" dxfId="84" priority="76">
      <formula>IF(RIGHT(TEXT(AM36,"0.#"),1)=".",TRUE,FALSE)</formula>
    </cfRule>
  </conditionalFormatting>
  <conditionalFormatting sqref="AM35">
    <cfRule type="expression" dxfId="83" priority="77">
      <formula>IF(RIGHT(TEXT(AM35,"0.#"),1)=".",FALSE,TRUE)</formula>
    </cfRule>
    <cfRule type="expression" dxfId="82" priority="78">
      <formula>IF(RIGHT(TEXT(AM35,"0.#"),1)=".",TRUE,FALSE)</formula>
    </cfRule>
  </conditionalFormatting>
  <conditionalFormatting sqref="AL187:AO187">
    <cfRule type="expression" dxfId="81" priority="71">
      <formula>IF(AND(AL187&gt;=0, RIGHT(TEXT(AL187,"0.#"),1)&lt;&gt;"."),TRUE,FALSE)</formula>
    </cfRule>
    <cfRule type="expression" dxfId="80" priority="72">
      <formula>IF(AND(AL187&gt;=0, RIGHT(TEXT(AL187,"0.#"),1)="."),TRUE,FALSE)</formula>
    </cfRule>
    <cfRule type="expression" dxfId="79" priority="73">
      <formula>IF(AND(AL187&lt;0, RIGHT(TEXT(AL187,"0.#"),1)&lt;&gt;"."),TRUE,FALSE)</formula>
    </cfRule>
    <cfRule type="expression" dxfId="78" priority="74">
      <formula>IF(AND(AL187&lt;0, RIGHT(TEXT(AL187,"0.#"),1)="."),TRUE,FALSE)</formula>
    </cfRule>
  </conditionalFormatting>
  <conditionalFormatting sqref="AL191:AO191">
    <cfRule type="expression" dxfId="77" priority="67">
      <formula>IF(AND(AL191&gt;=0, RIGHT(TEXT(AL191,"0.#"),1)&lt;&gt;"."),TRUE,FALSE)</formula>
    </cfRule>
    <cfRule type="expression" dxfId="76" priority="68">
      <formula>IF(AND(AL191&gt;=0, RIGHT(TEXT(AL191,"0.#"),1)="."),TRUE,FALSE)</formula>
    </cfRule>
    <cfRule type="expression" dxfId="75" priority="69">
      <formula>IF(AND(AL191&lt;0, RIGHT(TEXT(AL191,"0.#"),1)&lt;&gt;"."),TRUE,FALSE)</formula>
    </cfRule>
    <cfRule type="expression" dxfId="74" priority="70">
      <formula>IF(AND(AL191&lt;0, RIGHT(TEXT(AL191,"0.#"),1)="."),TRUE,FALSE)</formula>
    </cfRule>
  </conditionalFormatting>
  <conditionalFormatting sqref="AL195:AO195">
    <cfRule type="expression" dxfId="73" priority="63">
      <formula>IF(AND(AL195&gt;=0, RIGHT(TEXT(AL195,"0.#"),1)&lt;&gt;"."),TRUE,FALSE)</formula>
    </cfRule>
    <cfRule type="expression" dxfId="72" priority="64">
      <formula>IF(AND(AL195&gt;=0, RIGHT(TEXT(AL195,"0.#"),1)="."),TRUE,FALSE)</formula>
    </cfRule>
    <cfRule type="expression" dxfId="71" priority="65">
      <formula>IF(AND(AL195&lt;0, RIGHT(TEXT(AL195,"0.#"),1)&lt;&gt;"."),TRUE,FALSE)</formula>
    </cfRule>
    <cfRule type="expression" dxfId="70" priority="66">
      <formula>IF(AND(AL195&lt;0, RIGHT(TEXT(AL195,"0.#"),1)="."),TRUE,FALSE)</formula>
    </cfRule>
  </conditionalFormatting>
  <conditionalFormatting sqref="AL196:AO196">
    <cfRule type="expression" dxfId="69" priority="59">
      <formula>IF(AND(AL196&gt;=0, RIGHT(TEXT(AL196,"0.#"),1)&lt;&gt;"."),TRUE,FALSE)</formula>
    </cfRule>
    <cfRule type="expression" dxfId="68" priority="60">
      <formula>IF(AND(AL196&gt;=0, RIGHT(TEXT(AL196,"0.#"),1)="."),TRUE,FALSE)</formula>
    </cfRule>
    <cfRule type="expression" dxfId="67" priority="61">
      <formula>IF(AND(AL196&lt;0, RIGHT(TEXT(AL196,"0.#"),1)&lt;&gt;"."),TRUE,FALSE)</formula>
    </cfRule>
    <cfRule type="expression" dxfId="66" priority="62">
      <formula>IF(AND(AL196&lt;0, RIGHT(TEXT(AL196,"0.#"),1)="."),TRUE,FALSE)</formula>
    </cfRule>
  </conditionalFormatting>
  <conditionalFormatting sqref="AL197:AO197">
    <cfRule type="expression" dxfId="65" priority="55">
      <formula>IF(AND(AL197&gt;=0, RIGHT(TEXT(AL197,"0.#"),1)&lt;&gt;"."),TRUE,FALSE)</formula>
    </cfRule>
    <cfRule type="expression" dxfId="64" priority="56">
      <formula>IF(AND(AL197&gt;=0, RIGHT(TEXT(AL197,"0.#"),1)="."),TRUE,FALSE)</formula>
    </cfRule>
    <cfRule type="expression" dxfId="63" priority="57">
      <formula>IF(AND(AL197&lt;0, RIGHT(TEXT(AL197,"0.#"),1)&lt;&gt;"."),TRUE,FALSE)</formula>
    </cfRule>
    <cfRule type="expression" dxfId="62" priority="58">
      <formula>IF(AND(AL197&lt;0, RIGHT(TEXT(AL197,"0.#"),1)="."),TRUE,FALSE)</formula>
    </cfRule>
  </conditionalFormatting>
  <conditionalFormatting sqref="Y149:Y150 Y147">
    <cfRule type="expression" dxfId="61" priority="51">
      <formula>IF(RIGHT(TEXT(Y147,"0.#"),1)=".",FALSE,TRUE)</formula>
    </cfRule>
    <cfRule type="expression" dxfId="60" priority="52">
      <formula>IF(RIGHT(TEXT(Y147,"0.#"),1)=".",TRUE,FALSE)</formula>
    </cfRule>
  </conditionalFormatting>
  <conditionalFormatting sqref="Y148">
    <cfRule type="expression" dxfId="59" priority="53">
      <formula>IF(RIGHT(TEXT(Y148,"0.#"),1)=".",FALSE,TRUE)</formula>
    </cfRule>
    <cfRule type="expression" dxfId="58" priority="54">
      <formula>IF(RIGHT(TEXT(Y148,"0.#"),1)=".",TRUE,FALSE)</formula>
    </cfRule>
  </conditionalFormatting>
  <conditionalFormatting sqref="AU149:AU150">
    <cfRule type="expression" dxfId="57" priority="47">
      <formula>IF(RIGHT(TEXT(AU149,"0.#"),1)=".",FALSE,TRUE)</formula>
    </cfRule>
    <cfRule type="expression" dxfId="56" priority="48">
      <formula>IF(RIGHT(TEXT(AU149,"0.#"),1)=".",TRUE,FALSE)</formula>
    </cfRule>
  </conditionalFormatting>
  <conditionalFormatting sqref="AU142">
    <cfRule type="expression" dxfId="55" priority="41">
      <formula>IF(RIGHT(TEXT(AU142,"0.#"),1)=".",FALSE,TRUE)</formula>
    </cfRule>
    <cfRule type="expression" dxfId="54" priority="42">
      <formula>IF(RIGHT(TEXT(AU142,"0.#"),1)=".",TRUE,FALSE)</formula>
    </cfRule>
  </conditionalFormatting>
  <conditionalFormatting sqref="AU139">
    <cfRule type="expression" dxfId="53" priority="39">
      <formula>IF(RIGHT(TEXT(AU139,"0.#"),1)=".",FALSE,TRUE)</formula>
    </cfRule>
    <cfRule type="expression" dxfId="52" priority="40">
      <formula>IF(RIGHT(TEXT(AU139,"0.#"),1)=".",TRUE,FALSE)</formula>
    </cfRule>
  </conditionalFormatting>
  <conditionalFormatting sqref="AU140:AU141 AU138">
    <cfRule type="expression" dxfId="51" priority="37">
      <formula>IF(RIGHT(TEXT(AU138,"0.#"),1)=".",FALSE,TRUE)</formula>
    </cfRule>
    <cfRule type="expression" dxfId="50" priority="38">
      <formula>IF(RIGHT(TEXT(AU138,"0.#"),1)=".",TRUE,FALSE)</formula>
    </cfRule>
  </conditionalFormatting>
  <conditionalFormatting sqref="AU147">
    <cfRule type="expression" dxfId="49" priority="33">
      <formula>IF(RIGHT(TEXT(AU147,"0.#"),1)=".",FALSE,TRUE)</formula>
    </cfRule>
    <cfRule type="expression" dxfId="48" priority="34">
      <formula>IF(RIGHT(TEXT(AU147,"0.#"),1)=".",TRUE,FALSE)</formula>
    </cfRule>
  </conditionalFormatting>
  <conditionalFormatting sqref="AU148">
    <cfRule type="expression" dxfId="47" priority="35">
      <formula>IF(RIGHT(TEXT(AU148,"0.#"),1)=".",FALSE,TRUE)</formula>
    </cfRule>
    <cfRule type="expression" dxfId="46" priority="36">
      <formula>IF(RIGHT(TEXT(AU148,"0.#"),1)=".",TRUE,FALSE)</formula>
    </cfRule>
  </conditionalFormatting>
  <conditionalFormatting sqref="Y155">
    <cfRule type="expression" dxfId="45" priority="27">
      <formula>IF(RIGHT(TEXT(Y155,"0.#"),1)=".",FALSE,TRUE)</formula>
    </cfRule>
    <cfRule type="expression" dxfId="44" priority="28">
      <formula>IF(RIGHT(TEXT(Y155,"0.#"),1)=".",TRUE,FALSE)</formula>
    </cfRule>
  </conditionalFormatting>
  <conditionalFormatting sqref="Y154">
    <cfRule type="expression" dxfId="43" priority="25">
      <formula>IF(RIGHT(TEXT(Y154,"0.#"),1)=".",FALSE,TRUE)</formula>
    </cfRule>
    <cfRule type="expression" dxfId="42" priority="26">
      <formula>IF(RIGHT(TEXT(Y154,"0.#"),1)=".",TRUE,FALSE)</formula>
    </cfRule>
  </conditionalFormatting>
  <conditionalFormatting sqref="Y171">
    <cfRule type="expression" dxfId="41" priority="17">
      <formula>IF(RIGHT(TEXT(Y171,"0.#"),1)=".",FALSE,TRUE)</formula>
    </cfRule>
    <cfRule type="expression" dxfId="40" priority="18">
      <formula>IF(RIGHT(TEXT(Y171,"0.#"),1)=".",TRUE,FALSE)</formula>
    </cfRule>
  </conditionalFormatting>
  <conditionalFormatting sqref="AL171:AO171">
    <cfRule type="expression" dxfId="39" priority="13">
      <formula>IF(AND(AL171&gt;=0, RIGHT(TEXT(AL171,"0.#"),1)&lt;&gt;"."),TRUE,FALSE)</formula>
    </cfRule>
    <cfRule type="expression" dxfId="38" priority="14">
      <formula>IF(AND(AL171&gt;=0, RIGHT(TEXT(AL171,"0.#"),1)="."),TRUE,FALSE)</formula>
    </cfRule>
    <cfRule type="expression" dxfId="37" priority="15">
      <formula>IF(AND(AL171&lt;0, RIGHT(TEXT(AL171,"0.#"),1)&lt;&gt;"."),TRUE,FALSE)</formula>
    </cfRule>
    <cfRule type="expression" dxfId="36" priority="16">
      <formula>IF(AND(AL171&lt;0, RIGHT(TEXT(AL171,"0.#"),1)="."),TRUE,FALSE)</formula>
    </cfRule>
  </conditionalFormatting>
  <conditionalFormatting sqref="Y179">
    <cfRule type="expression" dxfId="35" priority="11">
      <formula>IF(RIGHT(TEXT(Y179,"0.#"),1)=".",FALSE,TRUE)</formula>
    </cfRule>
    <cfRule type="expression" dxfId="34" priority="12">
      <formula>IF(RIGHT(TEXT(Y179,"0.#"),1)=".",TRUE,FALSE)</formula>
    </cfRule>
  </conditionalFormatting>
  <conditionalFormatting sqref="AL179:AO179">
    <cfRule type="expression" dxfId="33" priority="7">
      <formula>IF(AND(AL179&gt;=0, RIGHT(TEXT(AL179,"0.#"),1)&lt;&gt;"."),TRUE,FALSE)</formula>
    </cfRule>
    <cfRule type="expression" dxfId="32" priority="8">
      <formula>IF(AND(AL179&gt;=0, RIGHT(TEXT(AL179,"0.#"),1)="."),TRUE,FALSE)</formula>
    </cfRule>
    <cfRule type="expression" dxfId="31" priority="9">
      <formula>IF(AND(AL179&lt;0, RIGHT(TEXT(AL179,"0.#"),1)&lt;&gt;"."),TRUE,FALSE)</formula>
    </cfRule>
    <cfRule type="expression" dxfId="30" priority="10">
      <formula>IF(AND(AL179&lt;0, RIGHT(TEXT(AL179,"0.#"),1)="."),TRUE,FALSE)</formula>
    </cfRule>
  </conditionalFormatting>
  <conditionalFormatting sqref="Y183">
    <cfRule type="expression" dxfId="29" priority="5">
      <formula>IF(RIGHT(TEXT(Y183,"0.#"),1)=".",FALSE,TRUE)</formula>
    </cfRule>
    <cfRule type="expression" dxfId="28" priority="6">
      <formula>IF(RIGHT(TEXT(Y183,"0.#"),1)=".",TRUE,FALSE)</formula>
    </cfRule>
  </conditionalFormatting>
  <conditionalFormatting sqref="AL183:AO183">
    <cfRule type="expression" dxfId="27" priority="1">
      <formula>IF(AND(AL183&gt;=0, RIGHT(TEXT(AL183,"0.#"),1)&lt;&gt;"."),TRUE,FALSE)</formula>
    </cfRule>
    <cfRule type="expression" dxfId="26" priority="2">
      <formula>IF(AND(AL183&gt;=0, RIGHT(TEXT(AL183,"0.#"),1)="."),TRUE,FALSE)</formula>
    </cfRule>
    <cfRule type="expression" dxfId="25" priority="3">
      <formula>IF(AND(AL183&lt;0, RIGHT(TEXT(AL183,"0.#"),1)&lt;&gt;"."),TRUE,FALSE)</formula>
    </cfRule>
    <cfRule type="expression" dxfId="24" priority="4">
      <formula>IF(AND(AL183&lt;0, RIGHT(TEXT(AL183,"0.#"),1)="."),TRUE,FALSE)</formula>
    </cfRule>
  </conditionalFormatting>
  <dataValidations count="17">
    <dataValidation type="whole" allowBlank="1" showInputMessage="1" showErrorMessage="1" sqref="O102:P103 AX102:AX104 AA102:AB103 AM102:AN103">
      <formula1>0</formula1>
      <formula2>99</formula2>
    </dataValidation>
    <dataValidation type="whole" allowBlank="1" showInputMessage="1" showErrorMessage="1" sqref="AJ102:AK103 X102:Y103 AJ104 L102:L104 M102:M103 X104 AU102:AV103 J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custom" imeMode="disabled" allowBlank="1" showInputMessage="1" showErrorMessage="1" sqref="AH167:AK167 AH171:AK171 AH175:AK175 AH179:AK179 AH183:AK183 AH187:AK187 AH191:AK191 AH195:AK197">
      <formula1>OR(AND(MOD(IF(ISNUMBER(AH167), AH167, 0.5),1)=0, 0&lt;=AH167), AH167="-")</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sqref="AO161 AO198">
      <formula1>"　, ☑"</formula1>
    </dataValidation>
    <dataValidation type="list" allowBlank="1" showInputMessage="1" showErrorMessage="1" sqref="S5:X5">
      <formula1>T終了年度</formula1>
    </dataValidation>
    <dataValidation type="list" allowBlank="1" showInputMessage="1" showErrorMessage="1" sqref="H82:I82">
      <formula1>T事業番号</formula1>
    </dataValidation>
    <dataValidation type="custom" imeMode="disabled" allowBlank="1" showInputMessage="1" showErrorMessage="1" sqref="AY23 P13:AX13 AR15:AX15 P14:AQ18 AR18:AX18 P19:AJ19 P23:AC29 Y138:AB143 AU138:AX143 Y147:AB150 AU147:AX150 Y154:AB155 AU154:AX155 Y159:AB159 AU159:AX159 Y167:AB167 AL167:AO167 Y171:AB171 AL171:AO171 Y175:AB175 AL175:AO175 Y179:AB179 AL179:AO179 Y183:AB183 AL183:AO183 Y187:AB187 AL187:AO187 Y191:AB191 AL191:AO191 Y195:AB197 AL195:AO197 AE42:AX42 AE32:AX33 AE46:AX47 AE35:AX35 AE49:AX49 AQ52:AR52 AU52:AX52 AE53:AX55 AE39:AX40">
      <formula1>OR(ISNUMBER(P13), P13="-")</formula1>
    </dataValidation>
    <dataValidation type="list" allowBlank="1" showInputMessage="1" showErrorMessage="1" sqref="Q104:R104 AC104:AD104 AO104:AP104">
      <formula1>#REF!</formula1>
    </dataValidation>
    <dataValidation type="custom" allowBlank="1" showInputMessage="1" showErrorMessage="1" errorTitle="法人番号チェック" error="法人番号は13桁の数字で入力してください。" sqref="J195:O197 J191:O191 J187:O187 J183:O183 J179:O179 J175:O175 J171:O171 J167:O167">
      <formula1>OR(J167="-",AND(LEN(J167)=13,IFERROR(SEARCH("-",J167),"")="",IFERROR(SEARCH(".",J167),"")="",ISNUMBER(J167)))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60" max="16383" man="1"/>
    <brk id="92" max="16383" man="1"/>
    <brk id="104" max="16383" man="1"/>
    <brk id="135" max="16383" man="1"/>
    <brk id="162" max="16383" man="1"/>
    <brk id="192"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U103:V103 I103:J103 AG103:AH103 AR103:AS103</xm:sqref>
        </x14:dataValidation>
        <x14:dataValidation type="list" allowBlank="1" showInputMessage="1" showErrorMessage="1">
          <x14:formula1>
            <xm:f>入力規則等!$U$40:$U$42</xm:f>
          </x14:formula1>
          <xm:sqref>AG102:AH102 U102:V102 I102:J102 AR102:AS102</xm:sqref>
        </x14:dataValidation>
        <x14:dataValidation type="list" allowBlank="1" showInputMessage="1" showErrorMessage="1">
          <x14:formula1>
            <xm:f>入力規則等!$AG$2:$AG$13</xm:f>
          </x14:formula1>
          <xm:sqref>AC167:AG167 AC171:AG171 AC175:AG175 AC179:AG179 AC183:AG183 AC187:AG187 AC191:AG191 AC195:AG197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AO102:AP103 Q102:S103 AC102:AE103 E102:G103</xm:sqref>
        </x14:dataValidation>
        <x14:dataValidation type="list" allowBlank="1" showInputMessage="1" showErrorMessage="1">
          <x14:formula1>
            <xm:f>入力規則等!$U$48</xm:f>
          </x14:formula1>
          <xm:sqref>E104:F104</xm:sqref>
        </x14:dataValidation>
        <x14:dataValidation type="list" allowBlank="1" showInputMessage="1" showErrorMessage="1">
          <x14:formula1>
            <xm:f>入力規則等!$U$13:$U$35</xm:f>
          </x14:formula1>
          <xm:sqref>AJ2:AM2 E82:G82 AE104:AG104 G104:I104 AQ104:AS104 S104:U104</xm:sqref>
        </x14:dataValidation>
        <x14:dataValidation type="list" allowBlank="1" showInputMessage="1" showErrorMessage="1">
          <x14:formula1>
            <xm:f>入力規則等!$U$56:$U$58</xm:f>
          </x14:formula1>
          <xm:sqref>J104:K104 AT104:AU104 AH104:AI104 V104:W104</xm:sqref>
        </x14:dataValidation>
        <x14:dataValidation type="list" allowBlank="1" showInputMessage="1" showErrorMessage="1">
          <x14:formula1>
            <xm:f>入力規則等!$U$49</xm:f>
          </x14:formula1>
          <xm:sqref>C82:D82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90" zoomScaleNormal="9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390</v>
      </c>
      <c r="AA1" s="28" t="s">
        <v>75</v>
      </c>
      <c r="AB1" s="28" t="s">
        <v>391</v>
      </c>
      <c r="AC1" s="28" t="s">
        <v>32</v>
      </c>
      <c r="AD1" s="27"/>
      <c r="AE1" s="28" t="s">
        <v>44</v>
      </c>
      <c r="AF1" s="29"/>
      <c r="AG1" s="42" t="s">
        <v>174</v>
      </c>
      <c r="AI1" s="42" t="s">
        <v>176</v>
      </c>
      <c r="AK1" s="42" t="s">
        <v>181</v>
      </c>
      <c r="AM1" s="67"/>
      <c r="AN1" s="67"/>
      <c r="AP1" s="27" t="s">
        <v>220</v>
      </c>
    </row>
    <row r="2" spans="1:42" ht="13.5" customHeight="1" x14ac:dyDescent="0.15">
      <c r="A2" s="13" t="s">
        <v>78</v>
      </c>
      <c r="B2" s="14"/>
      <c r="C2" s="12" t="str">
        <f>IF(B2="","",A2)</f>
        <v/>
      </c>
      <c r="D2" s="12" t="str">
        <f>IF(C2="","",IF(D1&lt;&gt;"",CONCATENATE(D1,"、",C2),C2))</f>
        <v/>
      </c>
      <c r="F2" s="11" t="s">
        <v>65</v>
      </c>
      <c r="G2" s="16" t="s">
        <v>576</v>
      </c>
      <c r="H2" s="12" t="str">
        <f>IF(G2="","",F2)</f>
        <v>一般会計</v>
      </c>
      <c r="I2" s="12" t="str">
        <f>IF(H2="","",IF(I1&lt;&gt;"",CONCATENATE(I1,"、",H2),H2))</f>
        <v>一般会計</v>
      </c>
      <c r="K2" s="13" t="s">
        <v>95</v>
      </c>
      <c r="L2" s="14"/>
      <c r="M2" s="12" t="str">
        <f>IF(L2="","",K2)</f>
        <v/>
      </c>
      <c r="N2" s="12" t="str">
        <f>IF(M2="","",IF(N1&lt;&gt;"",CONCATENATE(N1,"、",M2),M2))</f>
        <v/>
      </c>
      <c r="O2" s="12"/>
      <c r="P2" s="11" t="s">
        <v>67</v>
      </c>
      <c r="Q2" s="16" t="s">
        <v>576</v>
      </c>
      <c r="R2" s="12" t="str">
        <f>IF(Q2="","",P2)</f>
        <v>直接実施</v>
      </c>
      <c r="S2" s="12" t="str">
        <f>IF(R2="","",IF(S1&lt;&gt;"",CONCATENATE(S1,"、",R2),R2))</f>
        <v>直接実施</v>
      </c>
      <c r="T2" s="12"/>
      <c r="U2" s="81">
        <v>21</v>
      </c>
      <c r="W2" s="31" t="s">
        <v>162</v>
      </c>
      <c r="Y2" s="31" t="s">
        <v>61</v>
      </c>
      <c r="Z2" s="31" t="s">
        <v>61</v>
      </c>
      <c r="AA2" s="74" t="s">
        <v>260</v>
      </c>
      <c r="AB2" s="74" t="s">
        <v>485</v>
      </c>
      <c r="AC2" s="75" t="s">
        <v>127</v>
      </c>
      <c r="AD2" s="27"/>
      <c r="AE2" s="37" t="s">
        <v>158</v>
      </c>
      <c r="AF2" s="29"/>
      <c r="AG2" s="44" t="s">
        <v>227</v>
      </c>
      <c r="AI2" s="42" t="s">
        <v>257</v>
      </c>
      <c r="AK2" s="42" t="s">
        <v>182</v>
      </c>
      <c r="AM2" s="67"/>
      <c r="AN2" s="67"/>
      <c r="AP2" s="44" t="s">
        <v>227</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576</v>
      </c>
      <c r="R3" s="12" t="str">
        <f t="shared" ref="R3:R8" si="3">IF(Q3="","",P3)</f>
        <v>委託・請負</v>
      </c>
      <c r="S3" s="12" t="str">
        <f t="shared" ref="S3:S8" si="4">IF(R3="",S2,IF(S2&lt;&gt;"",CONCATENATE(S2,"、",R3),R3))</f>
        <v>直接実施、委託・請負</v>
      </c>
      <c r="T3" s="12"/>
      <c r="U3" s="31" t="s">
        <v>516</v>
      </c>
      <c r="W3" s="31" t="s">
        <v>137</v>
      </c>
      <c r="Y3" s="31" t="s">
        <v>62</v>
      </c>
      <c r="Z3" s="31" t="s">
        <v>392</v>
      </c>
      <c r="AA3" s="74" t="s">
        <v>358</v>
      </c>
      <c r="AB3" s="74" t="s">
        <v>486</v>
      </c>
      <c r="AC3" s="75" t="s">
        <v>128</v>
      </c>
      <c r="AD3" s="27"/>
      <c r="AE3" s="37" t="s">
        <v>159</v>
      </c>
      <c r="AF3" s="29"/>
      <c r="AG3" s="44" t="s">
        <v>228</v>
      </c>
      <c r="AI3" s="42" t="s">
        <v>175</v>
      </c>
      <c r="AK3" s="42" t="str">
        <f>CHAR(CODE(AK2)+1)</f>
        <v>B</v>
      </c>
      <c r="AM3" s="67"/>
      <c r="AN3" s="67"/>
      <c r="AP3" s="44" t="s">
        <v>228</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直接実施、委託・請負</v>
      </c>
      <c r="T4" s="12"/>
      <c r="U4" s="31" t="s">
        <v>568</v>
      </c>
      <c r="W4" s="31" t="s">
        <v>138</v>
      </c>
      <c r="Y4" s="31" t="s">
        <v>265</v>
      </c>
      <c r="Z4" s="31" t="s">
        <v>393</v>
      </c>
      <c r="AA4" s="74" t="s">
        <v>359</v>
      </c>
      <c r="AB4" s="74" t="s">
        <v>487</v>
      </c>
      <c r="AC4" s="74" t="s">
        <v>129</v>
      </c>
      <c r="AD4" s="27"/>
      <c r="AE4" s="37" t="s">
        <v>160</v>
      </c>
      <c r="AF4" s="29"/>
      <c r="AG4" s="44" t="s">
        <v>229</v>
      </c>
      <c r="AI4" s="42" t="s">
        <v>177</v>
      </c>
      <c r="AK4" s="42" t="str">
        <f t="shared" ref="AK4:AK49" si="7">CHAR(CODE(AK3)+1)</f>
        <v>C</v>
      </c>
      <c r="AM4" s="67"/>
      <c r="AN4" s="67"/>
      <c r="AP4" s="44" t="s">
        <v>229</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直接実施、委託・請負</v>
      </c>
      <c r="T5" s="12"/>
      <c r="W5" s="31" t="s">
        <v>540</v>
      </c>
      <c r="Y5" s="31" t="s">
        <v>266</v>
      </c>
      <c r="Z5" s="31" t="s">
        <v>394</v>
      </c>
      <c r="AA5" s="74" t="s">
        <v>360</v>
      </c>
      <c r="AB5" s="74" t="s">
        <v>488</v>
      </c>
      <c r="AC5" s="74" t="s">
        <v>161</v>
      </c>
      <c r="AD5" s="30"/>
      <c r="AE5" s="37" t="s">
        <v>239</v>
      </c>
      <c r="AF5" s="29"/>
      <c r="AG5" s="44" t="s">
        <v>230</v>
      </c>
      <c r="AI5" s="42" t="s">
        <v>263</v>
      </c>
      <c r="AK5" s="42" t="str">
        <f t="shared" si="7"/>
        <v>D</v>
      </c>
      <c r="AP5" s="44" t="s">
        <v>230</v>
      </c>
    </row>
    <row r="6" spans="1:42" ht="13.5" customHeight="1" x14ac:dyDescent="0.15">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直接実施、委託・請負</v>
      </c>
      <c r="T6" s="12"/>
      <c r="U6" s="31" t="s">
        <v>241</v>
      </c>
      <c r="W6" s="31" t="s">
        <v>542</v>
      </c>
      <c r="Y6" s="31" t="s">
        <v>267</v>
      </c>
      <c r="Z6" s="31" t="s">
        <v>395</v>
      </c>
      <c r="AA6" s="74" t="s">
        <v>361</v>
      </c>
      <c r="AB6" s="74" t="s">
        <v>489</v>
      </c>
      <c r="AC6" s="74" t="s">
        <v>130</v>
      </c>
      <c r="AD6" s="30"/>
      <c r="AE6" s="37" t="s">
        <v>237</v>
      </c>
      <c r="AF6" s="29"/>
      <c r="AG6" s="44" t="s">
        <v>231</v>
      </c>
      <c r="AI6" s="42" t="s">
        <v>264</v>
      </c>
      <c r="AK6" s="42" t="str">
        <f>CHAR(CODE(AK5)+1)</f>
        <v>E</v>
      </c>
      <c r="AP6" s="44" t="s">
        <v>231</v>
      </c>
    </row>
    <row r="7" spans="1:42" ht="13.5" customHeight="1" x14ac:dyDescent="0.15">
      <c r="A7" s="13" t="s">
        <v>83</v>
      </c>
      <c r="B7" s="14"/>
      <c r="C7" s="12" t="str">
        <f t="shared" si="0"/>
        <v/>
      </c>
      <c r="D7" s="12" t="str">
        <f t="shared" si="8"/>
        <v/>
      </c>
      <c r="F7" s="17" t="s">
        <v>189</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直接実施、委託・請負</v>
      </c>
      <c r="T7" s="12"/>
      <c r="U7" s="31"/>
      <c r="W7" s="31" t="s">
        <v>139</v>
      </c>
      <c r="Y7" s="31" t="s">
        <v>268</v>
      </c>
      <c r="Z7" s="31" t="s">
        <v>396</v>
      </c>
      <c r="AA7" s="74" t="s">
        <v>362</v>
      </c>
      <c r="AB7" s="74" t="s">
        <v>490</v>
      </c>
      <c r="AC7" s="30"/>
      <c r="AD7" s="30"/>
      <c r="AE7" s="31" t="s">
        <v>130</v>
      </c>
      <c r="AF7" s="29"/>
      <c r="AG7" s="44" t="s">
        <v>232</v>
      </c>
      <c r="AH7" s="70"/>
      <c r="AI7" s="44" t="s">
        <v>253</v>
      </c>
      <c r="AK7" s="42" t="str">
        <f>CHAR(CODE(AK6)+1)</f>
        <v>F</v>
      </c>
      <c r="AP7" s="44" t="s">
        <v>232</v>
      </c>
    </row>
    <row r="8" spans="1:42" ht="13.5" customHeight="1" x14ac:dyDescent="0.15">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直接実施、委託・請負</v>
      </c>
      <c r="T8" s="12"/>
      <c r="U8" s="31" t="s">
        <v>261</v>
      </c>
      <c r="W8" s="31" t="s">
        <v>140</v>
      </c>
      <c r="Y8" s="31" t="s">
        <v>269</v>
      </c>
      <c r="Z8" s="31" t="s">
        <v>397</v>
      </c>
      <c r="AA8" s="74" t="s">
        <v>363</v>
      </c>
      <c r="AB8" s="74" t="s">
        <v>491</v>
      </c>
      <c r="AC8" s="30"/>
      <c r="AD8" s="30"/>
      <c r="AE8" s="30"/>
      <c r="AF8" s="29"/>
      <c r="AG8" s="44" t="s">
        <v>233</v>
      </c>
      <c r="AI8" s="42" t="s">
        <v>254</v>
      </c>
      <c r="AK8" s="42" t="str">
        <f t="shared" si="7"/>
        <v>G</v>
      </c>
      <c r="AP8" s="44" t="s">
        <v>233</v>
      </c>
    </row>
    <row r="9" spans="1:42" ht="13.5" customHeight="1" x14ac:dyDescent="0.15">
      <c r="A9" s="13" t="s">
        <v>85</v>
      </c>
      <c r="B9" s="14"/>
      <c r="C9" s="12" t="str">
        <f t="shared" si="0"/>
        <v/>
      </c>
      <c r="D9" s="12" t="str">
        <f t="shared" si="8"/>
        <v/>
      </c>
      <c r="F9" s="17" t="s">
        <v>190</v>
      </c>
      <c r="G9" s="16"/>
      <c r="H9" s="12" t="str">
        <f t="shared" si="1"/>
        <v/>
      </c>
      <c r="I9" s="12" t="str">
        <f t="shared" si="5"/>
        <v>一般会計</v>
      </c>
      <c r="K9" s="13" t="s">
        <v>102</v>
      </c>
      <c r="L9" s="14"/>
      <c r="M9" s="12" t="str">
        <f t="shared" si="2"/>
        <v/>
      </c>
      <c r="N9" s="12" t="str">
        <f t="shared" si="6"/>
        <v/>
      </c>
      <c r="O9" s="12"/>
      <c r="P9" s="12"/>
      <c r="Q9" s="18"/>
      <c r="T9" s="12"/>
      <c r="U9" s="31" t="s">
        <v>262</v>
      </c>
      <c r="W9" s="31" t="s">
        <v>141</v>
      </c>
      <c r="Y9" s="31" t="s">
        <v>270</v>
      </c>
      <c r="Z9" s="31" t="s">
        <v>398</v>
      </c>
      <c r="AA9" s="74" t="s">
        <v>364</v>
      </c>
      <c r="AB9" s="74" t="s">
        <v>492</v>
      </c>
      <c r="AC9" s="30"/>
      <c r="AD9" s="30"/>
      <c r="AE9" s="30"/>
      <c r="AF9" s="29"/>
      <c r="AG9" s="44" t="s">
        <v>234</v>
      </c>
      <c r="AI9" s="66"/>
      <c r="AK9" s="42" t="str">
        <f t="shared" si="7"/>
        <v>H</v>
      </c>
      <c r="AP9" s="44" t="s">
        <v>234</v>
      </c>
    </row>
    <row r="10" spans="1:42" ht="13.5" customHeight="1" x14ac:dyDescent="0.15">
      <c r="A10" s="13" t="s">
        <v>208</v>
      </c>
      <c r="B10" s="14"/>
      <c r="C10" s="12" t="str">
        <f t="shared" si="0"/>
        <v/>
      </c>
      <c r="D10" s="12" t="str">
        <f t="shared" si="8"/>
        <v/>
      </c>
      <c r="F10" s="17" t="s">
        <v>109</v>
      </c>
      <c r="G10" s="16"/>
      <c r="H10" s="12" t="str">
        <f t="shared" si="1"/>
        <v/>
      </c>
      <c r="I10" s="12" t="str">
        <f t="shared" si="5"/>
        <v>一般会計</v>
      </c>
      <c r="K10" s="13" t="s">
        <v>209</v>
      </c>
      <c r="L10" s="14"/>
      <c r="M10" s="12" t="str">
        <f t="shared" si="2"/>
        <v/>
      </c>
      <c r="N10" s="12" t="str">
        <f t="shared" si="6"/>
        <v/>
      </c>
      <c r="O10" s="12"/>
      <c r="P10" s="12" t="str">
        <f>S8</f>
        <v>直接実施、委託・請負</v>
      </c>
      <c r="Q10" s="18"/>
      <c r="T10" s="12"/>
      <c r="W10" s="31" t="s">
        <v>142</v>
      </c>
      <c r="Y10" s="31" t="s">
        <v>271</v>
      </c>
      <c r="Z10" s="31" t="s">
        <v>399</v>
      </c>
      <c r="AA10" s="74" t="s">
        <v>365</v>
      </c>
      <c r="AB10" s="74" t="s">
        <v>493</v>
      </c>
      <c r="AC10" s="30"/>
      <c r="AD10" s="30"/>
      <c r="AE10" s="30"/>
      <c r="AF10" s="29"/>
      <c r="AG10" s="44" t="s">
        <v>222</v>
      </c>
      <c r="AK10" s="42" t="str">
        <f t="shared" si="7"/>
        <v>I</v>
      </c>
      <c r="AP10" s="42" t="s">
        <v>221</v>
      </c>
    </row>
    <row r="11" spans="1:42" ht="13.5" customHeight="1" x14ac:dyDescent="0.15">
      <c r="A11" s="13" t="s">
        <v>86</v>
      </c>
      <c r="B11" s="14"/>
      <c r="C11" s="12" t="str">
        <f t="shared" si="0"/>
        <v/>
      </c>
      <c r="D11" s="12" t="str">
        <f t="shared" si="8"/>
        <v/>
      </c>
      <c r="F11" s="17" t="s">
        <v>110</v>
      </c>
      <c r="G11" s="16"/>
      <c r="H11" s="12" t="str">
        <f t="shared" si="1"/>
        <v/>
      </c>
      <c r="I11" s="12" t="str">
        <f t="shared" si="5"/>
        <v>一般会計</v>
      </c>
      <c r="K11" s="13" t="s">
        <v>103</v>
      </c>
      <c r="L11" s="14" t="s">
        <v>576</v>
      </c>
      <c r="M11" s="12" t="str">
        <f t="shared" si="2"/>
        <v>その他の事項経費</v>
      </c>
      <c r="N11" s="12" t="str">
        <f t="shared" si="6"/>
        <v>その他の事項経費</v>
      </c>
      <c r="O11" s="12"/>
      <c r="P11" s="12"/>
      <c r="Q11" s="18"/>
      <c r="T11" s="12"/>
      <c r="W11" s="31" t="s">
        <v>565</v>
      </c>
      <c r="Y11" s="31" t="s">
        <v>272</v>
      </c>
      <c r="Z11" s="31" t="s">
        <v>400</v>
      </c>
      <c r="AA11" s="74" t="s">
        <v>366</v>
      </c>
      <c r="AB11" s="74" t="s">
        <v>494</v>
      </c>
      <c r="AC11" s="30"/>
      <c r="AD11" s="30"/>
      <c r="AE11" s="30"/>
      <c r="AF11" s="29"/>
      <c r="AG11" s="42" t="s">
        <v>225</v>
      </c>
      <c r="AK11" s="42" t="str">
        <f t="shared" si="7"/>
        <v>J</v>
      </c>
    </row>
    <row r="12" spans="1:42" ht="13.5" customHeight="1" x14ac:dyDescent="0.15">
      <c r="A12" s="13" t="s">
        <v>87</v>
      </c>
      <c r="B12" s="14"/>
      <c r="C12" s="12" t="str">
        <f t="shared" ref="C12:C23" si="9">IF(B12="","",A12)</f>
        <v/>
      </c>
      <c r="D12" s="12" t="str">
        <f t="shared" si="8"/>
        <v/>
      </c>
      <c r="F12" s="17" t="s">
        <v>111</v>
      </c>
      <c r="G12" s="16"/>
      <c r="H12" s="12" t="str">
        <f t="shared" si="1"/>
        <v/>
      </c>
      <c r="I12" s="12" t="str">
        <f t="shared" si="5"/>
        <v>一般会計</v>
      </c>
      <c r="K12" s="12"/>
      <c r="L12" s="12"/>
      <c r="O12" s="12"/>
      <c r="P12" s="12"/>
      <c r="Q12" s="18"/>
      <c r="T12" s="12"/>
      <c r="U12" s="28" t="s">
        <v>517</v>
      </c>
      <c r="W12" s="31" t="s">
        <v>143</v>
      </c>
      <c r="Y12" s="31" t="s">
        <v>273</v>
      </c>
      <c r="Z12" s="31" t="s">
        <v>401</v>
      </c>
      <c r="AA12" s="74" t="s">
        <v>367</v>
      </c>
      <c r="AB12" s="74" t="s">
        <v>495</v>
      </c>
      <c r="AC12" s="30"/>
      <c r="AD12" s="30"/>
      <c r="AE12" s="30"/>
      <c r="AF12" s="29"/>
      <c r="AG12" s="42" t="s">
        <v>223</v>
      </c>
      <c r="AK12" s="42" t="str">
        <f t="shared" si="7"/>
        <v>K</v>
      </c>
    </row>
    <row r="13" spans="1:42" ht="13.5" customHeight="1" x14ac:dyDescent="0.15">
      <c r="A13" s="13" t="s">
        <v>88</v>
      </c>
      <c r="B13" s="14" t="s">
        <v>576</v>
      </c>
      <c r="C13" s="12" t="str">
        <f t="shared" si="9"/>
        <v>少子化社会対策</v>
      </c>
      <c r="D13" s="12" t="str">
        <f t="shared" si="8"/>
        <v>少子化社会対策</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274</v>
      </c>
      <c r="Z13" s="31" t="s">
        <v>402</v>
      </c>
      <c r="AA13" s="74" t="s">
        <v>368</v>
      </c>
      <c r="AB13" s="74" t="s">
        <v>496</v>
      </c>
      <c r="AC13" s="30"/>
      <c r="AD13" s="30"/>
      <c r="AE13" s="30"/>
      <c r="AF13" s="29"/>
      <c r="AG13" s="42" t="s">
        <v>224</v>
      </c>
      <c r="AK13" s="42" t="str">
        <f t="shared" si="7"/>
        <v>L</v>
      </c>
    </row>
    <row r="14" spans="1:42" ht="13.5" customHeight="1" x14ac:dyDescent="0.15">
      <c r="A14" s="13" t="s">
        <v>89</v>
      </c>
      <c r="B14" s="14"/>
      <c r="C14" s="12" t="str">
        <f t="shared" si="9"/>
        <v/>
      </c>
      <c r="D14" s="12" t="str">
        <f t="shared" si="8"/>
        <v>少子化社会対策</v>
      </c>
      <c r="F14" s="17" t="s">
        <v>113</v>
      </c>
      <c r="G14" s="16"/>
      <c r="H14" s="12" t="str">
        <f t="shared" si="1"/>
        <v/>
      </c>
      <c r="I14" s="12" t="str">
        <f t="shared" si="5"/>
        <v>一般会計</v>
      </c>
      <c r="K14" s="12"/>
      <c r="L14" s="12"/>
      <c r="O14" s="12"/>
      <c r="P14" s="12"/>
      <c r="Q14" s="18"/>
      <c r="T14" s="12"/>
      <c r="U14" s="31" t="s">
        <v>518</v>
      </c>
      <c r="W14" s="31" t="s">
        <v>145</v>
      </c>
      <c r="Y14" s="31" t="s">
        <v>275</v>
      </c>
      <c r="Z14" s="31" t="s">
        <v>403</v>
      </c>
      <c r="AA14" s="74" t="s">
        <v>369</v>
      </c>
      <c r="AB14" s="74" t="s">
        <v>497</v>
      </c>
      <c r="AC14" s="30"/>
      <c r="AD14" s="30"/>
      <c r="AE14" s="30"/>
      <c r="AF14" s="29"/>
      <c r="AG14" s="66"/>
      <c r="AK14" s="42" t="str">
        <f t="shared" si="7"/>
        <v>M</v>
      </c>
    </row>
    <row r="15" spans="1:42" ht="13.5" customHeight="1" x14ac:dyDescent="0.15">
      <c r="A15" s="13" t="s">
        <v>90</v>
      </c>
      <c r="B15" s="14"/>
      <c r="C15" s="12" t="str">
        <f t="shared" si="9"/>
        <v/>
      </c>
      <c r="D15" s="12" t="str">
        <f t="shared" si="8"/>
        <v>少子化社会対策</v>
      </c>
      <c r="F15" s="17" t="s">
        <v>114</v>
      </c>
      <c r="G15" s="16"/>
      <c r="H15" s="12" t="str">
        <f t="shared" si="1"/>
        <v/>
      </c>
      <c r="I15" s="12" t="str">
        <f t="shared" si="5"/>
        <v>一般会計</v>
      </c>
      <c r="K15" s="12"/>
      <c r="L15" s="12"/>
      <c r="O15" s="12"/>
      <c r="P15" s="12"/>
      <c r="Q15" s="18"/>
      <c r="T15" s="12"/>
      <c r="U15" s="31" t="s">
        <v>519</v>
      </c>
      <c r="W15" s="31" t="s">
        <v>146</v>
      </c>
      <c r="Y15" s="31" t="s">
        <v>276</v>
      </c>
      <c r="Z15" s="31" t="s">
        <v>404</v>
      </c>
      <c r="AA15" s="74" t="s">
        <v>370</v>
      </c>
      <c r="AB15" s="74" t="s">
        <v>498</v>
      </c>
      <c r="AC15" s="30"/>
      <c r="AD15" s="30"/>
      <c r="AE15" s="30"/>
      <c r="AF15" s="29"/>
      <c r="AG15" s="67"/>
      <c r="AK15" s="42" t="str">
        <f t="shared" si="7"/>
        <v>N</v>
      </c>
    </row>
    <row r="16" spans="1:42" ht="13.5" customHeight="1" x14ac:dyDescent="0.15">
      <c r="A16" s="13" t="s">
        <v>91</v>
      </c>
      <c r="B16" s="14"/>
      <c r="C16" s="12" t="str">
        <f t="shared" si="9"/>
        <v/>
      </c>
      <c r="D16" s="12" t="str">
        <f t="shared" si="8"/>
        <v>少子化社会対策</v>
      </c>
      <c r="F16" s="17" t="s">
        <v>115</v>
      </c>
      <c r="G16" s="16"/>
      <c r="H16" s="12" t="str">
        <f t="shared" si="1"/>
        <v/>
      </c>
      <c r="I16" s="12" t="str">
        <f t="shared" si="5"/>
        <v>一般会計</v>
      </c>
      <c r="K16" s="12"/>
      <c r="L16" s="12"/>
      <c r="O16" s="12"/>
      <c r="P16" s="12"/>
      <c r="Q16" s="18"/>
      <c r="T16" s="12"/>
      <c r="U16" s="31" t="s">
        <v>520</v>
      </c>
      <c r="W16" s="31" t="s">
        <v>147</v>
      </c>
      <c r="Y16" s="31" t="s">
        <v>277</v>
      </c>
      <c r="Z16" s="31" t="s">
        <v>405</v>
      </c>
      <c r="AA16" s="74" t="s">
        <v>371</v>
      </c>
      <c r="AB16" s="74" t="s">
        <v>499</v>
      </c>
      <c r="AC16" s="30"/>
      <c r="AD16" s="30"/>
      <c r="AE16" s="30"/>
      <c r="AF16" s="29"/>
      <c r="AG16" s="67"/>
      <c r="AK16" s="42" t="str">
        <f t="shared" si="7"/>
        <v>O</v>
      </c>
    </row>
    <row r="17" spans="1:37" ht="13.5" customHeight="1" x14ac:dyDescent="0.15">
      <c r="A17" s="13" t="s">
        <v>92</v>
      </c>
      <c r="B17" s="14"/>
      <c r="C17" s="12" t="str">
        <f t="shared" si="9"/>
        <v/>
      </c>
      <c r="D17" s="12" t="str">
        <f t="shared" si="8"/>
        <v>少子化社会対策</v>
      </c>
      <c r="F17" s="17" t="s">
        <v>116</v>
      </c>
      <c r="G17" s="16"/>
      <c r="H17" s="12" t="str">
        <f t="shared" si="1"/>
        <v/>
      </c>
      <c r="I17" s="12" t="str">
        <f t="shared" si="5"/>
        <v>一般会計</v>
      </c>
      <c r="K17" s="12"/>
      <c r="L17" s="12"/>
      <c r="O17" s="12"/>
      <c r="P17" s="12"/>
      <c r="Q17" s="18"/>
      <c r="T17" s="12"/>
      <c r="U17" s="31" t="s">
        <v>538</v>
      </c>
      <c r="W17" s="31" t="s">
        <v>148</v>
      </c>
      <c r="Y17" s="31" t="s">
        <v>278</v>
      </c>
      <c r="Z17" s="31" t="s">
        <v>406</v>
      </c>
      <c r="AA17" s="74" t="s">
        <v>372</v>
      </c>
      <c r="AB17" s="74" t="s">
        <v>500</v>
      </c>
      <c r="AC17" s="30"/>
      <c r="AD17" s="30"/>
      <c r="AE17" s="30"/>
      <c r="AF17" s="29"/>
      <c r="AG17" s="67"/>
      <c r="AK17" s="42" t="str">
        <f t="shared" si="7"/>
        <v>P</v>
      </c>
    </row>
    <row r="18" spans="1:37" ht="13.5" customHeight="1" x14ac:dyDescent="0.15">
      <c r="A18" s="13" t="s">
        <v>93</v>
      </c>
      <c r="B18" s="14"/>
      <c r="C18" s="12" t="str">
        <f t="shared" si="9"/>
        <v/>
      </c>
      <c r="D18" s="12" t="str">
        <f t="shared" si="8"/>
        <v>少子化社会対策</v>
      </c>
      <c r="F18" s="17" t="s">
        <v>117</v>
      </c>
      <c r="G18" s="16"/>
      <c r="H18" s="12" t="str">
        <f t="shared" si="1"/>
        <v/>
      </c>
      <c r="I18" s="12" t="str">
        <f t="shared" si="5"/>
        <v>一般会計</v>
      </c>
      <c r="K18" s="12"/>
      <c r="L18" s="12"/>
      <c r="O18" s="12"/>
      <c r="P18" s="12"/>
      <c r="Q18" s="18"/>
      <c r="T18" s="12"/>
      <c r="U18" s="31" t="s">
        <v>521</v>
      </c>
      <c r="W18" s="31" t="s">
        <v>149</v>
      </c>
      <c r="Y18" s="31" t="s">
        <v>279</v>
      </c>
      <c r="Z18" s="31" t="s">
        <v>407</v>
      </c>
      <c r="AA18" s="74" t="s">
        <v>373</v>
      </c>
      <c r="AB18" s="74" t="s">
        <v>501</v>
      </c>
      <c r="AC18" s="30"/>
      <c r="AD18" s="30"/>
      <c r="AE18" s="30"/>
      <c r="AF18" s="29"/>
      <c r="AK18" s="42" t="str">
        <f t="shared" si="7"/>
        <v>Q</v>
      </c>
    </row>
    <row r="19" spans="1:37" ht="13.5" customHeight="1" x14ac:dyDescent="0.15">
      <c r="A19" s="13" t="s">
        <v>200</v>
      </c>
      <c r="B19" s="14"/>
      <c r="C19" s="12" t="str">
        <f t="shared" si="9"/>
        <v/>
      </c>
      <c r="D19" s="12" t="str">
        <f t="shared" si="8"/>
        <v>少子化社会対策</v>
      </c>
      <c r="F19" s="17" t="s">
        <v>118</v>
      </c>
      <c r="G19" s="16"/>
      <c r="H19" s="12" t="str">
        <f t="shared" si="1"/>
        <v/>
      </c>
      <c r="I19" s="12" t="str">
        <f t="shared" si="5"/>
        <v>一般会計</v>
      </c>
      <c r="K19" s="12"/>
      <c r="L19" s="12"/>
      <c r="O19" s="12"/>
      <c r="P19" s="12"/>
      <c r="Q19" s="18"/>
      <c r="T19" s="12"/>
      <c r="U19" s="31" t="s">
        <v>522</v>
      </c>
      <c r="W19" s="31" t="s">
        <v>150</v>
      </c>
      <c r="Y19" s="31" t="s">
        <v>280</v>
      </c>
      <c r="Z19" s="31" t="s">
        <v>408</v>
      </c>
      <c r="AA19" s="74" t="s">
        <v>374</v>
      </c>
      <c r="AB19" s="74" t="s">
        <v>502</v>
      </c>
      <c r="AC19" s="30"/>
      <c r="AD19" s="30"/>
      <c r="AE19" s="30"/>
      <c r="AF19" s="29"/>
      <c r="AK19" s="42" t="str">
        <f t="shared" si="7"/>
        <v>R</v>
      </c>
    </row>
    <row r="20" spans="1:37" ht="13.5" customHeight="1" x14ac:dyDescent="0.15">
      <c r="A20" s="13" t="s">
        <v>201</v>
      </c>
      <c r="B20" s="14"/>
      <c r="C20" s="12" t="str">
        <f t="shared" si="9"/>
        <v/>
      </c>
      <c r="D20" s="12" t="str">
        <f t="shared" si="8"/>
        <v>少子化社会対策</v>
      </c>
      <c r="F20" s="17" t="s">
        <v>199</v>
      </c>
      <c r="G20" s="16"/>
      <c r="H20" s="12" t="str">
        <f t="shared" si="1"/>
        <v/>
      </c>
      <c r="I20" s="12" t="str">
        <f t="shared" si="5"/>
        <v>一般会計</v>
      </c>
      <c r="K20" s="12"/>
      <c r="L20" s="12"/>
      <c r="O20" s="12"/>
      <c r="P20" s="12"/>
      <c r="Q20" s="18"/>
      <c r="T20" s="12"/>
      <c r="U20" s="31" t="s">
        <v>523</v>
      </c>
      <c r="W20" s="31" t="s">
        <v>151</v>
      </c>
      <c r="Y20" s="31" t="s">
        <v>281</v>
      </c>
      <c r="Z20" s="31" t="s">
        <v>409</v>
      </c>
      <c r="AA20" s="74" t="s">
        <v>375</v>
      </c>
      <c r="AB20" s="74" t="s">
        <v>503</v>
      </c>
      <c r="AC20" s="30"/>
      <c r="AD20" s="30"/>
      <c r="AE20" s="30"/>
      <c r="AF20" s="29"/>
      <c r="AK20" s="42" t="str">
        <f t="shared" si="7"/>
        <v>S</v>
      </c>
    </row>
    <row r="21" spans="1:37" ht="13.5" customHeight="1" x14ac:dyDescent="0.15">
      <c r="A21" s="13" t="s">
        <v>202</v>
      </c>
      <c r="B21" s="14"/>
      <c r="C21" s="12" t="str">
        <f t="shared" si="9"/>
        <v/>
      </c>
      <c r="D21" s="12" t="str">
        <f t="shared" si="8"/>
        <v>少子化社会対策</v>
      </c>
      <c r="F21" s="17" t="s">
        <v>119</v>
      </c>
      <c r="G21" s="16"/>
      <c r="H21" s="12" t="str">
        <f t="shared" si="1"/>
        <v/>
      </c>
      <c r="I21" s="12" t="str">
        <f t="shared" si="5"/>
        <v>一般会計</v>
      </c>
      <c r="K21" s="12"/>
      <c r="L21" s="12"/>
      <c r="O21" s="12"/>
      <c r="P21" s="12"/>
      <c r="Q21" s="18"/>
      <c r="T21" s="12"/>
      <c r="U21" s="31" t="s">
        <v>524</v>
      </c>
      <c r="W21" s="31" t="s">
        <v>152</v>
      </c>
      <c r="Y21" s="31" t="s">
        <v>282</v>
      </c>
      <c r="Z21" s="31" t="s">
        <v>410</v>
      </c>
      <c r="AA21" s="74" t="s">
        <v>376</v>
      </c>
      <c r="AB21" s="74" t="s">
        <v>504</v>
      </c>
      <c r="AC21" s="30"/>
      <c r="AD21" s="30"/>
      <c r="AE21" s="30"/>
      <c r="AF21" s="29"/>
      <c r="AK21" s="42" t="str">
        <f t="shared" si="7"/>
        <v>T</v>
      </c>
    </row>
    <row r="22" spans="1:37" ht="13.5" customHeight="1" x14ac:dyDescent="0.15">
      <c r="A22" s="13" t="s">
        <v>203</v>
      </c>
      <c r="B22" s="14"/>
      <c r="C22" s="12" t="str">
        <f t="shared" si="9"/>
        <v/>
      </c>
      <c r="D22" s="12" t="str">
        <f>IF(C22="",D21,IF(D21&lt;&gt;"",CONCATENATE(D21,"、",C22),C22))</f>
        <v>少子化社会対策</v>
      </c>
      <c r="F22" s="17" t="s">
        <v>120</v>
      </c>
      <c r="G22" s="16"/>
      <c r="H22" s="12" t="str">
        <f t="shared" si="1"/>
        <v/>
      </c>
      <c r="I22" s="12" t="str">
        <f t="shared" si="5"/>
        <v>一般会計</v>
      </c>
      <c r="K22" s="12"/>
      <c r="L22" s="12"/>
      <c r="O22" s="12"/>
      <c r="P22" s="12"/>
      <c r="Q22" s="18"/>
      <c r="T22" s="12"/>
      <c r="U22" s="31" t="s">
        <v>567</v>
      </c>
      <c r="W22" s="31" t="s">
        <v>153</v>
      </c>
      <c r="Y22" s="31" t="s">
        <v>283</v>
      </c>
      <c r="Z22" s="31" t="s">
        <v>411</v>
      </c>
      <c r="AA22" s="74" t="s">
        <v>377</v>
      </c>
      <c r="AB22" s="74" t="s">
        <v>505</v>
      </c>
      <c r="AC22" s="30"/>
      <c r="AD22" s="30"/>
      <c r="AE22" s="30"/>
      <c r="AF22" s="29"/>
      <c r="AK22" s="42" t="str">
        <f t="shared" si="7"/>
        <v>U</v>
      </c>
    </row>
    <row r="23" spans="1:37" ht="13.5" customHeight="1" x14ac:dyDescent="0.15">
      <c r="A23" s="73" t="s">
        <v>255</v>
      </c>
      <c r="B23" s="14"/>
      <c r="C23" s="12" t="str">
        <f t="shared" si="9"/>
        <v/>
      </c>
      <c r="D23" s="12" t="str">
        <f>IF(C23="",D22,IF(D22&lt;&gt;"",CONCATENATE(D22,"、",C23),C23))</f>
        <v>少子化社会対策</v>
      </c>
      <c r="F23" s="17" t="s">
        <v>121</v>
      </c>
      <c r="G23" s="16"/>
      <c r="H23" s="12" t="str">
        <f t="shared" si="1"/>
        <v/>
      </c>
      <c r="I23" s="12" t="str">
        <f t="shared" si="5"/>
        <v>一般会計</v>
      </c>
      <c r="K23" s="12"/>
      <c r="L23" s="12"/>
      <c r="O23" s="12"/>
      <c r="P23" s="12"/>
      <c r="Q23" s="18"/>
      <c r="T23" s="12"/>
      <c r="U23" s="31" t="s">
        <v>525</v>
      </c>
      <c r="W23" s="31" t="s">
        <v>154</v>
      </c>
      <c r="Y23" s="31" t="s">
        <v>284</v>
      </c>
      <c r="Z23" s="31" t="s">
        <v>412</v>
      </c>
      <c r="AA23" s="74" t="s">
        <v>378</v>
      </c>
      <c r="AB23" s="74" t="s">
        <v>506</v>
      </c>
      <c r="AC23" s="30"/>
      <c r="AD23" s="30"/>
      <c r="AE23" s="30"/>
      <c r="AF23" s="29"/>
      <c r="AK23" s="42" t="str">
        <f t="shared" si="7"/>
        <v>V</v>
      </c>
    </row>
    <row r="24" spans="1:37" ht="13.5" customHeight="1" x14ac:dyDescent="0.15">
      <c r="A24" s="84"/>
      <c r="B24" s="71"/>
      <c r="F24" s="17" t="s">
        <v>258</v>
      </c>
      <c r="G24" s="16"/>
      <c r="H24" s="12" t="str">
        <f t="shared" si="1"/>
        <v/>
      </c>
      <c r="I24" s="12" t="str">
        <f t="shared" si="5"/>
        <v>一般会計</v>
      </c>
      <c r="K24" s="12"/>
      <c r="L24" s="12"/>
      <c r="O24" s="12"/>
      <c r="P24" s="12"/>
      <c r="Q24" s="18"/>
      <c r="T24" s="12"/>
      <c r="U24" s="31" t="s">
        <v>526</v>
      </c>
      <c r="W24" s="31" t="s">
        <v>155</v>
      </c>
      <c r="Y24" s="31" t="s">
        <v>285</v>
      </c>
      <c r="Z24" s="31" t="s">
        <v>413</v>
      </c>
      <c r="AA24" s="74" t="s">
        <v>379</v>
      </c>
      <c r="AB24" s="74" t="s">
        <v>507</v>
      </c>
      <c r="AC24" s="30"/>
      <c r="AD24" s="30"/>
      <c r="AE24" s="30"/>
      <c r="AF24" s="29"/>
      <c r="AK24" s="42" t="str">
        <f>CHAR(CODE(AK23)+1)</f>
        <v>W</v>
      </c>
    </row>
    <row r="25" spans="1:37" ht="13.5" customHeight="1" x14ac:dyDescent="0.15">
      <c r="A25" s="72"/>
      <c r="B25" s="71"/>
      <c r="F25" s="17" t="s">
        <v>122</v>
      </c>
      <c r="G25" s="16"/>
      <c r="H25" s="12" t="str">
        <f t="shared" si="1"/>
        <v/>
      </c>
      <c r="I25" s="12" t="str">
        <f t="shared" si="5"/>
        <v>一般会計</v>
      </c>
      <c r="K25" s="12"/>
      <c r="L25" s="12"/>
      <c r="O25" s="12"/>
      <c r="P25" s="12"/>
      <c r="Q25" s="18"/>
      <c r="T25" s="12"/>
      <c r="U25" s="31" t="s">
        <v>527</v>
      </c>
      <c r="W25" s="64"/>
      <c r="Y25" s="31" t="s">
        <v>286</v>
      </c>
      <c r="Z25" s="31" t="s">
        <v>414</v>
      </c>
      <c r="AA25" s="74" t="s">
        <v>380</v>
      </c>
      <c r="AB25" s="74" t="s">
        <v>508</v>
      </c>
      <c r="AC25" s="30"/>
      <c r="AD25" s="30"/>
      <c r="AE25" s="30"/>
      <c r="AF25" s="29"/>
      <c r="AK25" s="42" t="str">
        <f t="shared" si="7"/>
        <v>X</v>
      </c>
    </row>
    <row r="26" spans="1:37" ht="13.5" customHeight="1" x14ac:dyDescent="0.15">
      <c r="A26" s="72"/>
      <c r="B26" s="71"/>
      <c r="F26" s="17" t="s">
        <v>123</v>
      </c>
      <c r="G26" s="16"/>
      <c r="H26" s="12" t="str">
        <f t="shared" si="1"/>
        <v/>
      </c>
      <c r="I26" s="12" t="str">
        <f t="shared" si="5"/>
        <v>一般会計</v>
      </c>
      <c r="K26" s="12"/>
      <c r="L26" s="12"/>
      <c r="O26" s="12"/>
      <c r="P26" s="12"/>
      <c r="Q26" s="18"/>
      <c r="T26" s="12"/>
      <c r="U26" s="31" t="s">
        <v>528</v>
      </c>
      <c r="Y26" s="31" t="s">
        <v>287</v>
      </c>
      <c r="Z26" s="31" t="s">
        <v>415</v>
      </c>
      <c r="AA26" s="74" t="s">
        <v>381</v>
      </c>
      <c r="AB26" s="74" t="s">
        <v>509</v>
      </c>
      <c r="AC26" s="30"/>
      <c r="AD26" s="30"/>
      <c r="AE26" s="30"/>
      <c r="AF26" s="29"/>
      <c r="AK26" s="42" t="str">
        <f t="shared" si="7"/>
        <v>Y</v>
      </c>
    </row>
    <row r="27" spans="1:37" ht="13.5" customHeight="1" x14ac:dyDescent="0.15">
      <c r="A27" s="12" t="str">
        <f>IF(D23="", "-", D23)</f>
        <v>少子化社会対策</v>
      </c>
      <c r="B27" s="12"/>
      <c r="F27" s="17" t="s">
        <v>124</v>
      </c>
      <c r="G27" s="16"/>
      <c r="H27" s="12" t="str">
        <f t="shared" si="1"/>
        <v/>
      </c>
      <c r="I27" s="12" t="str">
        <f t="shared" si="5"/>
        <v>一般会計</v>
      </c>
      <c r="K27" s="12"/>
      <c r="L27" s="12"/>
      <c r="O27" s="12"/>
      <c r="P27" s="12"/>
      <c r="Q27" s="18"/>
      <c r="T27" s="12"/>
      <c r="U27" s="31" t="s">
        <v>529</v>
      </c>
      <c r="Y27" s="31" t="s">
        <v>288</v>
      </c>
      <c r="Z27" s="31" t="s">
        <v>416</v>
      </c>
      <c r="AA27" s="74" t="s">
        <v>382</v>
      </c>
      <c r="AB27" s="74" t="s">
        <v>510</v>
      </c>
      <c r="AC27" s="30"/>
      <c r="AD27" s="30"/>
      <c r="AE27" s="30"/>
      <c r="AF27" s="29"/>
      <c r="AK27" s="42"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530</v>
      </c>
      <c r="Y28" s="31" t="s">
        <v>289</v>
      </c>
      <c r="Z28" s="31" t="s">
        <v>417</v>
      </c>
      <c r="AA28" s="74" t="s">
        <v>383</v>
      </c>
      <c r="AB28" s="74" t="s">
        <v>511</v>
      </c>
      <c r="AC28" s="30"/>
      <c r="AD28" s="30"/>
      <c r="AE28" s="30"/>
      <c r="AF28" s="29"/>
      <c r="AK28" s="42" t="s">
        <v>183</v>
      </c>
    </row>
    <row r="29" spans="1:37" ht="13.5" customHeight="1" x14ac:dyDescent="0.15">
      <c r="A29" s="12"/>
      <c r="B29" s="12"/>
      <c r="F29" s="17" t="s">
        <v>191</v>
      </c>
      <c r="G29" s="16"/>
      <c r="H29" s="12" t="str">
        <f t="shared" si="1"/>
        <v/>
      </c>
      <c r="I29" s="12" t="str">
        <f t="shared" si="5"/>
        <v>一般会計</v>
      </c>
      <c r="K29" s="12"/>
      <c r="L29" s="12"/>
      <c r="O29" s="12"/>
      <c r="P29" s="12"/>
      <c r="Q29" s="18"/>
      <c r="T29" s="12"/>
      <c r="U29" s="31" t="s">
        <v>531</v>
      </c>
      <c r="Y29" s="31" t="s">
        <v>290</v>
      </c>
      <c r="Z29" s="31" t="s">
        <v>418</v>
      </c>
      <c r="AA29" s="74" t="s">
        <v>384</v>
      </c>
      <c r="AB29" s="74" t="s">
        <v>512</v>
      </c>
      <c r="AC29" s="30"/>
      <c r="AD29" s="30"/>
      <c r="AE29" s="30"/>
      <c r="AF29" s="29"/>
      <c r="AK29" s="42" t="str">
        <f t="shared" si="7"/>
        <v>b</v>
      </c>
    </row>
    <row r="30" spans="1:37" ht="13.5" customHeight="1" x14ac:dyDescent="0.15">
      <c r="A30" s="12"/>
      <c r="B30" s="12"/>
      <c r="F30" s="17" t="s">
        <v>192</v>
      </c>
      <c r="G30" s="16"/>
      <c r="H30" s="12" t="str">
        <f t="shared" si="1"/>
        <v/>
      </c>
      <c r="I30" s="12" t="str">
        <f t="shared" si="5"/>
        <v>一般会計</v>
      </c>
      <c r="K30" s="12"/>
      <c r="L30" s="12"/>
      <c r="O30" s="12"/>
      <c r="P30" s="12"/>
      <c r="Q30" s="18"/>
      <c r="T30" s="12"/>
      <c r="U30" s="31" t="s">
        <v>532</v>
      </c>
      <c r="Y30" s="31" t="s">
        <v>291</v>
      </c>
      <c r="Z30" s="31" t="s">
        <v>419</v>
      </c>
      <c r="AA30" s="74" t="s">
        <v>385</v>
      </c>
      <c r="AB30" s="74" t="s">
        <v>513</v>
      </c>
      <c r="AC30" s="30"/>
      <c r="AD30" s="30"/>
      <c r="AE30" s="30"/>
      <c r="AF30" s="29"/>
      <c r="AK30" s="42" t="str">
        <f t="shared" si="7"/>
        <v>c</v>
      </c>
    </row>
    <row r="31" spans="1:37" ht="13.5" customHeight="1" x14ac:dyDescent="0.15">
      <c r="A31" s="12"/>
      <c r="B31" s="12"/>
      <c r="F31" s="17" t="s">
        <v>193</v>
      </c>
      <c r="G31" s="16"/>
      <c r="H31" s="12" t="str">
        <f t="shared" si="1"/>
        <v/>
      </c>
      <c r="I31" s="12" t="str">
        <f t="shared" si="5"/>
        <v>一般会計</v>
      </c>
      <c r="K31" s="12"/>
      <c r="L31" s="12"/>
      <c r="O31" s="12"/>
      <c r="P31" s="12"/>
      <c r="Q31" s="18"/>
      <c r="T31" s="12"/>
      <c r="U31" s="31" t="s">
        <v>533</v>
      </c>
      <c r="Y31" s="31" t="s">
        <v>292</v>
      </c>
      <c r="Z31" s="31" t="s">
        <v>420</v>
      </c>
      <c r="AA31" s="74" t="s">
        <v>386</v>
      </c>
      <c r="AB31" s="74" t="s">
        <v>514</v>
      </c>
      <c r="AC31" s="30"/>
      <c r="AD31" s="30"/>
      <c r="AE31" s="30"/>
      <c r="AF31" s="29"/>
      <c r="AK31" s="42" t="str">
        <f t="shared" si="7"/>
        <v>d</v>
      </c>
    </row>
    <row r="32" spans="1:37" ht="13.5" customHeight="1" x14ac:dyDescent="0.15">
      <c r="A32" s="12"/>
      <c r="B32" s="12"/>
      <c r="F32" s="17" t="s">
        <v>194</v>
      </c>
      <c r="G32" s="16"/>
      <c r="H32" s="12" t="str">
        <f t="shared" si="1"/>
        <v/>
      </c>
      <c r="I32" s="12" t="str">
        <f t="shared" si="5"/>
        <v>一般会計</v>
      </c>
      <c r="K32" s="12"/>
      <c r="L32" s="12"/>
      <c r="O32" s="12"/>
      <c r="P32" s="12"/>
      <c r="Q32" s="18"/>
      <c r="T32" s="12"/>
      <c r="U32" s="31" t="s">
        <v>534</v>
      </c>
      <c r="Y32" s="31" t="s">
        <v>293</v>
      </c>
      <c r="Z32" s="31" t="s">
        <v>421</v>
      </c>
      <c r="AA32" s="74" t="s">
        <v>63</v>
      </c>
      <c r="AB32" s="74" t="s">
        <v>63</v>
      </c>
      <c r="AC32" s="30"/>
      <c r="AD32" s="30"/>
      <c r="AE32" s="30"/>
      <c r="AF32" s="29"/>
      <c r="AK32" s="42" t="str">
        <f t="shared" si="7"/>
        <v>e</v>
      </c>
    </row>
    <row r="33" spans="1:37" ht="13.5" customHeight="1" x14ac:dyDescent="0.15">
      <c r="A33" s="12"/>
      <c r="B33" s="12"/>
      <c r="F33" s="17" t="s">
        <v>195</v>
      </c>
      <c r="G33" s="16"/>
      <c r="H33" s="12" t="str">
        <f t="shared" si="1"/>
        <v/>
      </c>
      <c r="I33" s="12" t="str">
        <f t="shared" si="5"/>
        <v>一般会計</v>
      </c>
      <c r="K33" s="12"/>
      <c r="L33" s="12"/>
      <c r="O33" s="12"/>
      <c r="P33" s="12"/>
      <c r="Q33" s="18"/>
      <c r="T33" s="12"/>
      <c r="U33" s="31" t="s">
        <v>535</v>
      </c>
      <c r="Y33" s="31" t="s">
        <v>294</v>
      </c>
      <c r="Z33" s="31" t="s">
        <v>422</v>
      </c>
      <c r="AA33" s="64"/>
      <c r="AB33" s="30"/>
      <c r="AC33" s="30"/>
      <c r="AD33" s="30"/>
      <c r="AE33" s="30"/>
      <c r="AF33" s="29"/>
      <c r="AK33" s="42" t="str">
        <f t="shared" si="7"/>
        <v>f</v>
      </c>
    </row>
    <row r="34" spans="1:37" ht="13.5" customHeight="1" x14ac:dyDescent="0.15">
      <c r="A34" s="12"/>
      <c r="B34" s="12"/>
      <c r="F34" s="17" t="s">
        <v>196</v>
      </c>
      <c r="G34" s="16"/>
      <c r="H34" s="12" t="str">
        <f t="shared" si="1"/>
        <v/>
      </c>
      <c r="I34" s="12" t="str">
        <f t="shared" si="5"/>
        <v>一般会計</v>
      </c>
      <c r="K34" s="12"/>
      <c r="L34" s="12"/>
      <c r="O34" s="12"/>
      <c r="P34" s="12"/>
      <c r="Q34" s="18"/>
      <c r="T34" s="12"/>
      <c r="U34" s="31" t="s">
        <v>536</v>
      </c>
      <c r="Y34" s="31" t="s">
        <v>295</v>
      </c>
      <c r="Z34" s="31" t="s">
        <v>423</v>
      </c>
      <c r="AB34" s="30"/>
      <c r="AC34" s="30"/>
      <c r="AD34" s="30"/>
      <c r="AE34" s="30"/>
      <c r="AF34" s="29"/>
      <c r="AK34" s="42" t="str">
        <f t="shared" si="7"/>
        <v>g</v>
      </c>
    </row>
    <row r="35" spans="1:37" ht="13.5" customHeight="1" x14ac:dyDescent="0.15">
      <c r="A35" s="12"/>
      <c r="B35" s="12"/>
      <c r="F35" s="17" t="s">
        <v>197</v>
      </c>
      <c r="G35" s="16"/>
      <c r="H35" s="12" t="str">
        <f t="shared" si="1"/>
        <v/>
      </c>
      <c r="I35" s="12" t="str">
        <f t="shared" si="5"/>
        <v>一般会計</v>
      </c>
      <c r="K35" s="12"/>
      <c r="L35" s="12"/>
      <c r="O35" s="12"/>
      <c r="P35" s="12"/>
      <c r="Q35" s="18"/>
      <c r="T35" s="12"/>
      <c r="U35" s="31" t="s">
        <v>537</v>
      </c>
      <c r="Y35" s="31" t="s">
        <v>296</v>
      </c>
      <c r="Z35" s="31" t="s">
        <v>424</v>
      </c>
      <c r="AC35" s="30"/>
      <c r="AF35" s="29"/>
      <c r="AK35" s="42" t="str">
        <f t="shared" si="7"/>
        <v>h</v>
      </c>
    </row>
    <row r="36" spans="1:37" ht="13.5" customHeight="1" x14ac:dyDescent="0.15">
      <c r="A36" s="12"/>
      <c r="B36" s="12"/>
      <c r="F36" s="17" t="s">
        <v>198</v>
      </c>
      <c r="G36" s="16"/>
      <c r="H36" s="12" t="str">
        <f t="shared" si="1"/>
        <v/>
      </c>
      <c r="I36" s="12" t="str">
        <f t="shared" si="5"/>
        <v>一般会計</v>
      </c>
      <c r="K36" s="12"/>
      <c r="L36" s="12"/>
      <c r="O36" s="12"/>
      <c r="P36" s="12"/>
      <c r="Q36" s="18"/>
      <c r="T36" s="12"/>
      <c r="Y36" s="31" t="s">
        <v>297</v>
      </c>
      <c r="Z36" s="31" t="s">
        <v>425</v>
      </c>
      <c r="AF36" s="29"/>
      <c r="AK36" s="42"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298</v>
      </c>
      <c r="Z37" s="31" t="s">
        <v>426</v>
      </c>
      <c r="AF37" s="29"/>
      <c r="AK37" s="42" t="str">
        <f t="shared" si="7"/>
        <v>j</v>
      </c>
    </row>
    <row r="38" spans="1:37" x14ac:dyDescent="0.15">
      <c r="A38" s="12"/>
      <c r="B38" s="12"/>
      <c r="F38" s="12"/>
      <c r="G38" s="18"/>
      <c r="K38" s="12"/>
      <c r="L38" s="12"/>
      <c r="O38" s="12"/>
      <c r="P38" s="12"/>
      <c r="Q38" s="18"/>
      <c r="T38" s="12"/>
      <c r="Y38" s="31" t="s">
        <v>299</v>
      </c>
      <c r="Z38" s="31" t="s">
        <v>427</v>
      </c>
      <c r="AF38" s="29"/>
      <c r="AK38" s="42" t="str">
        <f t="shared" si="7"/>
        <v>k</v>
      </c>
    </row>
    <row r="39" spans="1:37" x14ac:dyDescent="0.15">
      <c r="A39" s="12"/>
      <c r="B39" s="12"/>
      <c r="F39" s="12" t="str">
        <f>I37</f>
        <v>一般会計</v>
      </c>
      <c r="G39" s="18"/>
      <c r="K39" s="12"/>
      <c r="L39" s="12"/>
      <c r="O39" s="12"/>
      <c r="P39" s="12"/>
      <c r="Q39" s="18"/>
      <c r="T39" s="12"/>
      <c r="U39" s="31" t="s">
        <v>539</v>
      </c>
      <c r="Y39" s="31" t="s">
        <v>300</v>
      </c>
      <c r="Z39" s="31" t="s">
        <v>428</v>
      </c>
      <c r="AF39" s="29"/>
      <c r="AK39" s="42" t="str">
        <f t="shared" si="7"/>
        <v>l</v>
      </c>
    </row>
    <row r="40" spans="1:37" x14ac:dyDescent="0.15">
      <c r="A40" s="12"/>
      <c r="B40" s="12"/>
      <c r="F40" s="12"/>
      <c r="G40" s="18"/>
      <c r="K40" s="12"/>
      <c r="L40" s="12"/>
      <c r="O40" s="12"/>
      <c r="P40" s="12"/>
      <c r="Q40" s="18"/>
      <c r="T40" s="12"/>
      <c r="U40" s="31"/>
      <c r="Y40" s="31" t="s">
        <v>301</v>
      </c>
      <c r="Z40" s="31" t="s">
        <v>429</v>
      </c>
      <c r="AF40" s="29"/>
      <c r="AK40" s="42" t="str">
        <f t="shared" si="7"/>
        <v>m</v>
      </c>
    </row>
    <row r="41" spans="1:37" x14ac:dyDescent="0.15">
      <c r="A41" s="12"/>
      <c r="B41" s="12"/>
      <c r="F41" s="12"/>
      <c r="G41" s="18"/>
      <c r="K41" s="12"/>
      <c r="L41" s="12"/>
      <c r="O41" s="12"/>
      <c r="P41" s="12"/>
      <c r="Q41" s="18"/>
      <c r="T41" s="12"/>
      <c r="U41" s="31" t="s">
        <v>242</v>
      </c>
      <c r="Y41" s="31" t="s">
        <v>302</v>
      </c>
      <c r="Z41" s="31" t="s">
        <v>430</v>
      </c>
      <c r="AF41" s="29"/>
      <c r="AK41" s="42" t="str">
        <f t="shared" si="7"/>
        <v>n</v>
      </c>
    </row>
    <row r="42" spans="1:37" x14ac:dyDescent="0.15">
      <c r="A42" s="12"/>
      <c r="B42" s="12"/>
      <c r="F42" s="12"/>
      <c r="G42" s="18"/>
      <c r="K42" s="12"/>
      <c r="L42" s="12"/>
      <c r="O42" s="12"/>
      <c r="P42" s="12"/>
      <c r="Q42" s="18"/>
      <c r="T42" s="12"/>
      <c r="U42" s="31" t="s">
        <v>252</v>
      </c>
      <c r="Y42" s="31" t="s">
        <v>303</v>
      </c>
      <c r="Z42" s="31" t="s">
        <v>431</v>
      </c>
      <c r="AF42" s="29"/>
      <c r="AK42" s="42" t="str">
        <f t="shared" si="7"/>
        <v>o</v>
      </c>
    </row>
    <row r="43" spans="1:37" x14ac:dyDescent="0.15">
      <c r="A43" s="12"/>
      <c r="B43" s="12"/>
      <c r="F43" s="12"/>
      <c r="G43" s="18"/>
      <c r="K43" s="12"/>
      <c r="L43" s="12"/>
      <c r="O43" s="12"/>
      <c r="P43" s="12"/>
      <c r="Q43" s="18"/>
      <c r="T43" s="12"/>
      <c r="Y43" s="31" t="s">
        <v>304</v>
      </c>
      <c r="Z43" s="31" t="s">
        <v>432</v>
      </c>
      <c r="AF43" s="29"/>
      <c r="AK43" s="42" t="str">
        <f t="shared" si="7"/>
        <v>p</v>
      </c>
    </row>
    <row r="44" spans="1:37" x14ac:dyDescent="0.15">
      <c r="A44" s="12"/>
      <c r="B44" s="12"/>
      <c r="F44" s="12"/>
      <c r="G44" s="18"/>
      <c r="K44" s="12"/>
      <c r="L44" s="12"/>
      <c r="O44" s="12"/>
      <c r="P44" s="12"/>
      <c r="Q44" s="18"/>
      <c r="T44" s="12"/>
      <c r="Y44" s="31" t="s">
        <v>305</v>
      </c>
      <c r="Z44" s="31" t="s">
        <v>433</v>
      </c>
      <c r="AF44" s="29"/>
      <c r="AK44" s="42" t="str">
        <f t="shared" si="7"/>
        <v>q</v>
      </c>
    </row>
    <row r="45" spans="1:37" x14ac:dyDescent="0.15">
      <c r="A45" s="12"/>
      <c r="B45" s="12"/>
      <c r="F45" s="12"/>
      <c r="G45" s="18"/>
      <c r="K45" s="12"/>
      <c r="L45" s="12"/>
      <c r="O45" s="12"/>
      <c r="P45" s="12"/>
      <c r="Q45" s="18"/>
      <c r="T45" s="12"/>
      <c r="U45" s="28" t="s">
        <v>157</v>
      </c>
      <c r="Y45" s="31" t="s">
        <v>306</v>
      </c>
      <c r="Z45" s="31" t="s">
        <v>434</v>
      </c>
      <c r="AF45" s="29"/>
      <c r="AK45" s="42" t="str">
        <f t="shared" si="7"/>
        <v>r</v>
      </c>
    </row>
    <row r="46" spans="1:37" x14ac:dyDescent="0.15">
      <c r="A46" s="12"/>
      <c r="B46" s="12"/>
      <c r="F46" s="12"/>
      <c r="G46" s="18"/>
      <c r="K46" s="12"/>
      <c r="L46" s="12"/>
      <c r="O46" s="12"/>
      <c r="P46" s="12"/>
      <c r="Q46" s="18"/>
      <c r="T46" s="12"/>
      <c r="U46" s="81" t="s">
        <v>566</v>
      </c>
      <c r="Y46" s="31" t="s">
        <v>307</v>
      </c>
      <c r="Z46" s="31" t="s">
        <v>435</v>
      </c>
      <c r="AF46" s="29"/>
      <c r="AK46" s="42" t="str">
        <f t="shared" si="7"/>
        <v>s</v>
      </c>
    </row>
    <row r="47" spans="1:37" x14ac:dyDescent="0.15">
      <c r="A47" s="12"/>
      <c r="B47" s="12"/>
      <c r="F47" s="12"/>
      <c r="G47" s="18"/>
      <c r="K47" s="12"/>
      <c r="L47" s="12"/>
      <c r="O47" s="12"/>
      <c r="P47" s="12"/>
      <c r="Q47" s="18"/>
      <c r="T47" s="12"/>
      <c r="Y47" s="31" t="s">
        <v>308</v>
      </c>
      <c r="Z47" s="31" t="s">
        <v>436</v>
      </c>
      <c r="AF47" s="29"/>
      <c r="AK47" s="42" t="str">
        <f t="shared" si="7"/>
        <v>t</v>
      </c>
    </row>
    <row r="48" spans="1:37" x14ac:dyDescent="0.15">
      <c r="A48" s="12"/>
      <c r="B48" s="12"/>
      <c r="F48" s="12"/>
      <c r="G48" s="18"/>
      <c r="K48" s="12"/>
      <c r="L48" s="12"/>
      <c r="O48" s="12"/>
      <c r="P48" s="12"/>
      <c r="Q48" s="18"/>
      <c r="T48" s="12"/>
      <c r="U48" s="81">
        <v>2021</v>
      </c>
      <c r="Y48" s="31" t="s">
        <v>309</v>
      </c>
      <c r="Z48" s="31" t="s">
        <v>437</v>
      </c>
      <c r="AF48" s="29"/>
      <c r="AK48" s="42" t="str">
        <f t="shared" si="7"/>
        <v>u</v>
      </c>
    </row>
    <row r="49" spans="1:37" x14ac:dyDescent="0.15">
      <c r="A49" s="12"/>
      <c r="B49" s="12"/>
      <c r="F49" s="12"/>
      <c r="G49" s="18"/>
      <c r="K49" s="12"/>
      <c r="L49" s="12"/>
      <c r="O49" s="12"/>
      <c r="P49" s="12"/>
      <c r="Q49" s="18"/>
      <c r="T49" s="12"/>
      <c r="U49" s="81">
        <v>2022</v>
      </c>
      <c r="Y49" s="31" t="s">
        <v>310</v>
      </c>
      <c r="Z49" s="31" t="s">
        <v>438</v>
      </c>
      <c r="AF49" s="29"/>
      <c r="AK49" s="42" t="str">
        <f t="shared" si="7"/>
        <v>v</v>
      </c>
    </row>
    <row r="50" spans="1:37" x14ac:dyDescent="0.15">
      <c r="A50" s="12"/>
      <c r="B50" s="12"/>
      <c r="F50" s="12"/>
      <c r="G50" s="18"/>
      <c r="K50" s="12"/>
      <c r="L50" s="12"/>
      <c r="O50" s="12"/>
      <c r="P50" s="12"/>
      <c r="Q50" s="18"/>
      <c r="T50" s="12"/>
      <c r="U50" s="81">
        <v>2023</v>
      </c>
      <c r="Y50" s="31" t="s">
        <v>311</v>
      </c>
      <c r="Z50" s="31" t="s">
        <v>439</v>
      </c>
      <c r="AF50" s="29"/>
    </row>
    <row r="51" spans="1:37" x14ac:dyDescent="0.15">
      <c r="A51" s="12"/>
      <c r="B51" s="12"/>
      <c r="F51" s="12"/>
      <c r="G51" s="18"/>
      <c r="K51" s="12"/>
      <c r="L51" s="12"/>
      <c r="O51" s="12"/>
      <c r="P51" s="12"/>
      <c r="Q51" s="18"/>
      <c r="T51" s="12"/>
      <c r="U51" s="81">
        <v>2024</v>
      </c>
      <c r="Y51" s="31" t="s">
        <v>312</v>
      </c>
      <c r="Z51" s="31" t="s">
        <v>440</v>
      </c>
      <c r="AF51" s="29"/>
    </row>
    <row r="52" spans="1:37" x14ac:dyDescent="0.15">
      <c r="A52" s="12"/>
      <c r="B52" s="12"/>
      <c r="F52" s="12"/>
      <c r="G52" s="18"/>
      <c r="K52" s="12"/>
      <c r="L52" s="12"/>
      <c r="O52" s="12"/>
      <c r="P52" s="12"/>
      <c r="Q52" s="18"/>
      <c r="T52" s="12"/>
      <c r="U52" s="81">
        <v>2025</v>
      </c>
      <c r="Y52" s="31" t="s">
        <v>313</v>
      </c>
      <c r="Z52" s="31" t="s">
        <v>441</v>
      </c>
      <c r="AF52" s="29"/>
    </row>
    <row r="53" spans="1:37" x14ac:dyDescent="0.15">
      <c r="A53" s="12"/>
      <c r="B53" s="12"/>
      <c r="F53" s="12"/>
      <c r="G53" s="18"/>
      <c r="K53" s="12"/>
      <c r="L53" s="12"/>
      <c r="O53" s="12"/>
      <c r="P53" s="12"/>
      <c r="Q53" s="18"/>
      <c r="T53" s="12"/>
      <c r="U53" s="81">
        <v>2026</v>
      </c>
      <c r="Y53" s="31" t="s">
        <v>314</v>
      </c>
      <c r="Z53" s="31" t="s">
        <v>442</v>
      </c>
      <c r="AF53" s="29"/>
    </row>
    <row r="54" spans="1:37" x14ac:dyDescent="0.15">
      <c r="A54" s="12"/>
      <c r="B54" s="12"/>
      <c r="F54" s="12"/>
      <c r="G54" s="18"/>
      <c r="K54" s="12"/>
      <c r="L54" s="12"/>
      <c r="O54" s="12"/>
      <c r="P54" s="19"/>
      <c r="Q54" s="18"/>
      <c r="T54" s="12"/>
      <c r="Y54" s="31" t="s">
        <v>315</v>
      </c>
      <c r="Z54" s="31" t="s">
        <v>443</v>
      </c>
      <c r="AF54" s="29"/>
    </row>
    <row r="55" spans="1:37" x14ac:dyDescent="0.15">
      <c r="A55" s="12"/>
      <c r="B55" s="12"/>
      <c r="F55" s="12"/>
      <c r="G55" s="18"/>
      <c r="K55" s="12"/>
      <c r="L55" s="12"/>
      <c r="O55" s="12"/>
      <c r="P55" s="12"/>
      <c r="Q55" s="18"/>
      <c r="T55" s="12"/>
      <c r="Y55" s="31" t="s">
        <v>316</v>
      </c>
      <c r="Z55" s="31" t="s">
        <v>444</v>
      </c>
      <c r="AF55" s="29"/>
    </row>
    <row r="56" spans="1:37" x14ac:dyDescent="0.15">
      <c r="A56" s="12"/>
      <c r="B56" s="12"/>
      <c r="F56" s="12"/>
      <c r="G56" s="18"/>
      <c r="K56" s="12"/>
      <c r="L56" s="12"/>
      <c r="O56" s="12"/>
      <c r="P56" s="12"/>
      <c r="Q56" s="18"/>
      <c r="T56" s="12"/>
      <c r="U56" s="81">
        <v>20</v>
      </c>
      <c r="Y56" s="31" t="s">
        <v>317</v>
      </c>
      <c r="Z56" s="31" t="s">
        <v>445</v>
      </c>
      <c r="AF56" s="29"/>
    </row>
    <row r="57" spans="1:37" x14ac:dyDescent="0.15">
      <c r="A57" s="12"/>
      <c r="B57" s="12"/>
      <c r="F57" s="12"/>
      <c r="G57" s="18"/>
      <c r="K57" s="12"/>
      <c r="L57" s="12"/>
      <c r="O57" s="12"/>
      <c r="P57" s="12"/>
      <c r="Q57" s="18"/>
      <c r="T57" s="12"/>
      <c r="U57" s="31" t="s">
        <v>515</v>
      </c>
      <c r="Y57" s="31" t="s">
        <v>318</v>
      </c>
      <c r="Z57" s="31" t="s">
        <v>446</v>
      </c>
      <c r="AF57" s="29"/>
    </row>
    <row r="58" spans="1:37" x14ac:dyDescent="0.15">
      <c r="A58" s="12"/>
      <c r="B58" s="12"/>
      <c r="F58" s="12"/>
      <c r="G58" s="18"/>
      <c r="K58" s="12"/>
      <c r="L58" s="12"/>
      <c r="O58" s="12"/>
      <c r="P58" s="12"/>
      <c r="Q58" s="18"/>
      <c r="T58" s="12"/>
      <c r="U58" s="31" t="s">
        <v>516</v>
      </c>
      <c r="Y58" s="31" t="s">
        <v>319</v>
      </c>
      <c r="Z58" s="31" t="s">
        <v>447</v>
      </c>
      <c r="AF58" s="29"/>
    </row>
    <row r="59" spans="1:37" x14ac:dyDescent="0.15">
      <c r="A59" s="12"/>
      <c r="B59" s="12"/>
      <c r="F59" s="12"/>
      <c r="G59" s="18"/>
      <c r="K59" s="12"/>
      <c r="L59" s="12"/>
      <c r="O59" s="12"/>
      <c r="P59" s="12"/>
      <c r="Q59" s="18"/>
      <c r="T59" s="12"/>
      <c r="Y59" s="31" t="s">
        <v>320</v>
      </c>
      <c r="Z59" s="31" t="s">
        <v>448</v>
      </c>
      <c r="AF59" s="29"/>
    </row>
    <row r="60" spans="1:37" x14ac:dyDescent="0.15">
      <c r="A60" s="12"/>
      <c r="B60" s="12"/>
      <c r="F60" s="12"/>
      <c r="G60" s="18"/>
      <c r="K60" s="12"/>
      <c r="L60" s="12"/>
      <c r="O60" s="12"/>
      <c r="P60" s="12"/>
      <c r="Q60" s="18"/>
      <c r="T60" s="12"/>
      <c r="Y60" s="31" t="s">
        <v>321</v>
      </c>
      <c r="Z60" s="31" t="s">
        <v>449</v>
      </c>
      <c r="AF60" s="29"/>
    </row>
    <row r="61" spans="1:37" x14ac:dyDescent="0.15">
      <c r="A61" s="12"/>
      <c r="B61" s="12"/>
      <c r="F61" s="12"/>
      <c r="G61" s="18"/>
      <c r="K61" s="12"/>
      <c r="L61" s="12"/>
      <c r="O61" s="12"/>
      <c r="P61" s="12"/>
      <c r="Q61" s="18"/>
      <c r="T61" s="12"/>
      <c r="Y61" s="31" t="s">
        <v>322</v>
      </c>
      <c r="Z61" s="31" t="s">
        <v>450</v>
      </c>
      <c r="AF61" s="29"/>
    </row>
    <row r="62" spans="1:37" x14ac:dyDescent="0.15">
      <c r="A62" s="12"/>
      <c r="B62" s="12"/>
      <c r="F62" s="12"/>
      <c r="G62" s="18"/>
      <c r="K62" s="12"/>
      <c r="L62" s="12"/>
      <c r="O62" s="12"/>
      <c r="P62" s="12"/>
      <c r="Q62" s="18"/>
      <c r="T62" s="12"/>
      <c r="Y62" s="31" t="s">
        <v>323</v>
      </c>
      <c r="Z62" s="31" t="s">
        <v>451</v>
      </c>
      <c r="AF62" s="29"/>
    </row>
    <row r="63" spans="1:37" x14ac:dyDescent="0.15">
      <c r="A63" s="12"/>
      <c r="B63" s="12"/>
      <c r="F63" s="12"/>
      <c r="G63" s="18"/>
      <c r="K63" s="12"/>
      <c r="L63" s="12"/>
      <c r="O63" s="12"/>
      <c r="P63" s="12"/>
      <c r="Q63" s="18"/>
      <c r="T63" s="12"/>
      <c r="Y63" s="31" t="s">
        <v>324</v>
      </c>
      <c r="Z63" s="31" t="s">
        <v>452</v>
      </c>
      <c r="AF63" s="29"/>
    </row>
    <row r="64" spans="1:37" x14ac:dyDescent="0.15">
      <c r="A64" s="12"/>
      <c r="B64" s="12"/>
      <c r="F64" s="12"/>
      <c r="G64" s="18"/>
      <c r="K64" s="12"/>
      <c r="L64" s="12"/>
      <c r="O64" s="12"/>
      <c r="P64" s="12"/>
      <c r="Q64" s="18"/>
      <c r="T64" s="12"/>
      <c r="Y64" s="31" t="s">
        <v>325</v>
      </c>
      <c r="Z64" s="31" t="s">
        <v>453</v>
      </c>
      <c r="AF64" s="29"/>
    </row>
    <row r="65" spans="1:32" x14ac:dyDescent="0.15">
      <c r="A65" s="12"/>
      <c r="B65" s="12"/>
      <c r="F65" s="12"/>
      <c r="G65" s="18"/>
      <c r="K65" s="12"/>
      <c r="L65" s="12"/>
      <c r="O65" s="12"/>
      <c r="P65" s="12"/>
      <c r="Q65" s="18"/>
      <c r="T65" s="12"/>
      <c r="Y65" s="31" t="s">
        <v>326</v>
      </c>
      <c r="Z65" s="31" t="s">
        <v>454</v>
      </c>
      <c r="AF65" s="29"/>
    </row>
    <row r="66" spans="1:32" x14ac:dyDescent="0.15">
      <c r="A66" s="12"/>
      <c r="B66" s="12"/>
      <c r="F66" s="12"/>
      <c r="G66" s="18"/>
      <c r="K66" s="12"/>
      <c r="L66" s="12"/>
      <c r="O66" s="12"/>
      <c r="P66" s="12"/>
      <c r="Q66" s="18"/>
      <c r="T66" s="12"/>
      <c r="Y66" s="31" t="s">
        <v>64</v>
      </c>
      <c r="Z66" s="31" t="s">
        <v>455</v>
      </c>
      <c r="AF66" s="29"/>
    </row>
    <row r="67" spans="1:32" x14ac:dyDescent="0.15">
      <c r="A67" s="12"/>
      <c r="B67" s="12"/>
      <c r="F67" s="12"/>
      <c r="G67" s="18"/>
      <c r="K67" s="12"/>
      <c r="L67" s="12"/>
      <c r="O67" s="12"/>
      <c r="P67" s="12"/>
      <c r="Q67" s="18"/>
      <c r="T67" s="12"/>
      <c r="Y67" s="31" t="s">
        <v>327</v>
      </c>
      <c r="Z67" s="31" t="s">
        <v>456</v>
      </c>
      <c r="AF67" s="29"/>
    </row>
    <row r="68" spans="1:32" x14ac:dyDescent="0.15">
      <c r="A68" s="12"/>
      <c r="B68" s="12"/>
      <c r="F68" s="12"/>
      <c r="G68" s="18"/>
      <c r="K68" s="12"/>
      <c r="L68" s="12"/>
      <c r="O68" s="12"/>
      <c r="P68" s="12"/>
      <c r="Q68" s="18"/>
      <c r="T68" s="12"/>
      <c r="Y68" s="31" t="s">
        <v>328</v>
      </c>
      <c r="Z68" s="31" t="s">
        <v>457</v>
      </c>
      <c r="AF68" s="29"/>
    </row>
    <row r="69" spans="1:32" x14ac:dyDescent="0.15">
      <c r="A69" s="12"/>
      <c r="B69" s="12"/>
      <c r="F69" s="12"/>
      <c r="G69" s="18"/>
      <c r="K69" s="12"/>
      <c r="L69" s="12"/>
      <c r="O69" s="12"/>
      <c r="P69" s="12"/>
      <c r="Q69" s="18"/>
      <c r="T69" s="12"/>
      <c r="Y69" s="31" t="s">
        <v>329</v>
      </c>
      <c r="Z69" s="31" t="s">
        <v>458</v>
      </c>
      <c r="AF69" s="29"/>
    </row>
    <row r="70" spans="1:32" x14ac:dyDescent="0.15">
      <c r="A70" s="12"/>
      <c r="B70" s="12"/>
      <c r="Y70" s="31" t="s">
        <v>330</v>
      </c>
      <c r="Z70" s="31" t="s">
        <v>459</v>
      </c>
    </row>
    <row r="71" spans="1:32" x14ac:dyDescent="0.15">
      <c r="Y71" s="31" t="s">
        <v>331</v>
      </c>
      <c r="Z71" s="31" t="s">
        <v>460</v>
      </c>
    </row>
    <row r="72" spans="1:32" x14ac:dyDescent="0.15">
      <c r="Y72" s="31" t="s">
        <v>332</v>
      </c>
      <c r="Z72" s="31" t="s">
        <v>461</v>
      </c>
    </row>
    <row r="73" spans="1:32" x14ac:dyDescent="0.15">
      <c r="Y73" s="31" t="s">
        <v>333</v>
      </c>
      <c r="Z73" s="31" t="s">
        <v>462</v>
      </c>
    </row>
    <row r="74" spans="1:32" x14ac:dyDescent="0.15">
      <c r="Y74" s="31" t="s">
        <v>334</v>
      </c>
      <c r="Z74" s="31" t="s">
        <v>463</v>
      </c>
    </row>
    <row r="75" spans="1:32" x14ac:dyDescent="0.15">
      <c r="Y75" s="31" t="s">
        <v>335</v>
      </c>
      <c r="Z75" s="31" t="s">
        <v>464</v>
      </c>
    </row>
    <row r="76" spans="1:32" x14ac:dyDescent="0.15">
      <c r="Y76" s="31" t="s">
        <v>336</v>
      </c>
      <c r="Z76" s="31" t="s">
        <v>465</v>
      </c>
    </row>
    <row r="77" spans="1:32" x14ac:dyDescent="0.15">
      <c r="Y77" s="31" t="s">
        <v>337</v>
      </c>
      <c r="Z77" s="31" t="s">
        <v>466</v>
      </c>
    </row>
    <row r="78" spans="1:32" x14ac:dyDescent="0.15">
      <c r="Y78" s="31" t="s">
        <v>338</v>
      </c>
      <c r="Z78" s="31" t="s">
        <v>467</v>
      </c>
    </row>
    <row r="79" spans="1:32" x14ac:dyDescent="0.15">
      <c r="Y79" s="31" t="s">
        <v>339</v>
      </c>
      <c r="Z79" s="31" t="s">
        <v>468</v>
      </c>
    </row>
    <row r="80" spans="1:32" x14ac:dyDescent="0.15">
      <c r="Y80" s="31" t="s">
        <v>340</v>
      </c>
      <c r="Z80" s="31" t="s">
        <v>469</v>
      </c>
    </row>
    <row r="81" spans="25:26" x14ac:dyDescent="0.15">
      <c r="Y81" s="31" t="s">
        <v>341</v>
      </c>
      <c r="Z81" s="31" t="s">
        <v>470</v>
      </c>
    </row>
    <row r="82" spans="25:26" x14ac:dyDescent="0.15">
      <c r="Y82" s="31" t="s">
        <v>342</v>
      </c>
      <c r="Z82" s="31" t="s">
        <v>471</v>
      </c>
    </row>
    <row r="83" spans="25:26" x14ac:dyDescent="0.15">
      <c r="Y83" s="31" t="s">
        <v>343</v>
      </c>
      <c r="Z83" s="31" t="s">
        <v>472</v>
      </c>
    </row>
    <row r="84" spans="25:26" x14ac:dyDescent="0.15">
      <c r="Y84" s="31" t="s">
        <v>344</v>
      </c>
      <c r="Z84" s="31" t="s">
        <v>473</v>
      </c>
    </row>
    <row r="85" spans="25:26" x14ac:dyDescent="0.15">
      <c r="Y85" s="31" t="s">
        <v>345</v>
      </c>
      <c r="Z85" s="31" t="s">
        <v>474</v>
      </c>
    </row>
    <row r="86" spans="25:26" x14ac:dyDescent="0.15">
      <c r="Y86" s="31" t="s">
        <v>346</v>
      </c>
      <c r="Z86" s="31" t="s">
        <v>475</v>
      </c>
    </row>
    <row r="87" spans="25:26" x14ac:dyDescent="0.15">
      <c r="Y87" s="31" t="s">
        <v>347</v>
      </c>
      <c r="Z87" s="31" t="s">
        <v>476</v>
      </c>
    </row>
    <row r="88" spans="25:26" x14ac:dyDescent="0.15">
      <c r="Y88" s="31" t="s">
        <v>348</v>
      </c>
      <c r="Z88" s="31" t="s">
        <v>477</v>
      </c>
    </row>
    <row r="89" spans="25:26" x14ac:dyDescent="0.15">
      <c r="Y89" s="31" t="s">
        <v>349</v>
      </c>
      <c r="Z89" s="31" t="s">
        <v>478</v>
      </c>
    </row>
    <row r="90" spans="25:26" x14ac:dyDescent="0.15">
      <c r="Y90" s="31" t="s">
        <v>350</v>
      </c>
      <c r="Z90" s="31" t="s">
        <v>479</v>
      </c>
    </row>
    <row r="91" spans="25:26" x14ac:dyDescent="0.15">
      <c r="Y91" s="31" t="s">
        <v>351</v>
      </c>
      <c r="Z91" s="31" t="s">
        <v>480</v>
      </c>
    </row>
    <row r="92" spans="25:26" x14ac:dyDescent="0.15">
      <c r="Y92" s="31" t="s">
        <v>352</v>
      </c>
      <c r="Z92" s="31" t="s">
        <v>481</v>
      </c>
    </row>
    <row r="93" spans="25:26" x14ac:dyDescent="0.15">
      <c r="Y93" s="31" t="s">
        <v>353</v>
      </c>
      <c r="Z93" s="31" t="s">
        <v>482</v>
      </c>
    </row>
    <row r="94" spans="25:26" x14ac:dyDescent="0.15">
      <c r="Y94" s="31" t="s">
        <v>354</v>
      </c>
      <c r="Z94" s="31" t="s">
        <v>483</v>
      </c>
    </row>
    <row r="95" spans="25:26" x14ac:dyDescent="0.15">
      <c r="Y95" s="31" t="s">
        <v>355</v>
      </c>
      <c r="Z95" s="31" t="s">
        <v>484</v>
      </c>
    </row>
    <row r="96" spans="25:26" x14ac:dyDescent="0.15">
      <c r="Y96" s="31" t="s">
        <v>259</v>
      </c>
      <c r="Z96" s="31" t="s">
        <v>485</v>
      </c>
    </row>
    <row r="97" spans="25:26" x14ac:dyDescent="0.15">
      <c r="Y97" s="31" t="s">
        <v>356</v>
      </c>
      <c r="Z97" s="31" t="s">
        <v>486</v>
      </c>
    </row>
    <row r="98" spans="25:26" x14ac:dyDescent="0.15">
      <c r="Y98" s="31" t="s">
        <v>357</v>
      </c>
      <c r="Z98" s="31" t="s">
        <v>487</v>
      </c>
    </row>
    <row r="99" spans="25:26" x14ac:dyDescent="0.15">
      <c r="Y99" s="31" t="s">
        <v>387</v>
      </c>
      <c r="Z99" s="31" t="s">
        <v>488</v>
      </c>
    </row>
    <row r="100" spans="25:26" x14ac:dyDescent="0.15">
      <c r="Y100" s="31" t="s">
        <v>570</v>
      </c>
      <c r="Z100" s="31"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7"/>
  <sheetViews>
    <sheetView view="pageBreakPreview" zoomScaleNormal="75" zoomScaleSheetLayoutView="10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thickBot="1" x14ac:dyDescent="0.2">
      <c r="AP1" s="34"/>
      <c r="AQ1" s="34"/>
      <c r="AR1" s="34"/>
      <c r="AS1" s="34"/>
      <c r="AT1" s="34"/>
      <c r="AU1" s="34"/>
      <c r="AV1" s="34"/>
      <c r="AW1" s="35"/>
    </row>
    <row r="2" spans="1:51" ht="30" customHeight="1" x14ac:dyDescent="0.15">
      <c r="A2" s="714" t="s">
        <v>26</v>
      </c>
      <c r="B2" s="715"/>
      <c r="C2" s="715"/>
      <c r="D2" s="715"/>
      <c r="E2" s="715"/>
      <c r="F2" s="716"/>
      <c r="G2" s="165" t="s">
        <v>705</v>
      </c>
      <c r="H2" s="166"/>
      <c r="I2" s="166"/>
      <c r="J2" s="166"/>
      <c r="K2" s="166"/>
      <c r="L2" s="166"/>
      <c r="M2" s="166"/>
      <c r="N2" s="166"/>
      <c r="O2" s="166"/>
      <c r="P2" s="166"/>
      <c r="Q2" s="166"/>
      <c r="R2" s="166"/>
      <c r="S2" s="166"/>
      <c r="T2" s="166"/>
      <c r="U2" s="166"/>
      <c r="V2" s="166"/>
      <c r="W2" s="166"/>
      <c r="X2" s="166"/>
      <c r="Y2" s="166"/>
      <c r="Z2" s="166"/>
      <c r="AA2" s="166"/>
      <c r="AB2" s="167"/>
      <c r="AC2" s="165" t="s">
        <v>706</v>
      </c>
      <c r="AD2" s="720"/>
      <c r="AE2" s="720"/>
      <c r="AF2" s="720"/>
      <c r="AG2" s="720"/>
      <c r="AH2" s="720"/>
      <c r="AI2" s="720"/>
      <c r="AJ2" s="720"/>
      <c r="AK2" s="720"/>
      <c r="AL2" s="720"/>
      <c r="AM2" s="720"/>
      <c r="AN2" s="720"/>
      <c r="AO2" s="720"/>
      <c r="AP2" s="720"/>
      <c r="AQ2" s="720"/>
      <c r="AR2" s="720"/>
      <c r="AS2" s="720"/>
      <c r="AT2" s="720"/>
      <c r="AU2" s="720"/>
      <c r="AV2" s="720"/>
      <c r="AW2" s="720"/>
      <c r="AX2" s="721"/>
      <c r="AY2">
        <f>COUNTA($G$4,$AC$4)</f>
        <v>2</v>
      </c>
    </row>
    <row r="3" spans="1:51" ht="24.75" customHeight="1" x14ac:dyDescent="0.15">
      <c r="A3" s="717"/>
      <c r="B3" s="718"/>
      <c r="C3" s="718"/>
      <c r="D3" s="718"/>
      <c r="E3" s="718"/>
      <c r="F3" s="719"/>
      <c r="G3" s="169" t="s">
        <v>15</v>
      </c>
      <c r="H3" s="170"/>
      <c r="I3" s="170"/>
      <c r="J3" s="170"/>
      <c r="K3" s="170"/>
      <c r="L3" s="171" t="s">
        <v>16</v>
      </c>
      <c r="M3" s="170"/>
      <c r="N3" s="170"/>
      <c r="O3" s="170"/>
      <c r="P3" s="170"/>
      <c r="Q3" s="170"/>
      <c r="R3" s="170"/>
      <c r="S3" s="170"/>
      <c r="T3" s="170"/>
      <c r="U3" s="170"/>
      <c r="V3" s="170"/>
      <c r="W3" s="170"/>
      <c r="X3" s="172"/>
      <c r="Y3" s="173" t="s">
        <v>17</v>
      </c>
      <c r="Z3" s="174"/>
      <c r="AA3" s="174"/>
      <c r="AB3" s="175"/>
      <c r="AC3" s="169" t="s">
        <v>15</v>
      </c>
      <c r="AD3" s="170"/>
      <c r="AE3" s="170"/>
      <c r="AF3" s="170"/>
      <c r="AG3" s="170"/>
      <c r="AH3" s="171" t="s">
        <v>16</v>
      </c>
      <c r="AI3" s="170"/>
      <c r="AJ3" s="170"/>
      <c r="AK3" s="170"/>
      <c r="AL3" s="170"/>
      <c r="AM3" s="170"/>
      <c r="AN3" s="170"/>
      <c r="AO3" s="170"/>
      <c r="AP3" s="170"/>
      <c r="AQ3" s="170"/>
      <c r="AR3" s="170"/>
      <c r="AS3" s="170"/>
      <c r="AT3" s="172"/>
      <c r="AU3" s="173" t="s">
        <v>17</v>
      </c>
      <c r="AV3" s="174"/>
      <c r="AW3" s="174"/>
      <c r="AX3" s="176"/>
      <c r="AY3" s="33">
        <f>$AY$2</f>
        <v>2</v>
      </c>
    </row>
    <row r="4" spans="1:51" ht="24.75" customHeight="1" x14ac:dyDescent="0.15">
      <c r="A4" s="717"/>
      <c r="B4" s="718"/>
      <c r="C4" s="718"/>
      <c r="D4" s="718"/>
      <c r="E4" s="718"/>
      <c r="F4" s="719"/>
      <c r="G4" s="155" t="s">
        <v>677</v>
      </c>
      <c r="H4" s="156"/>
      <c r="I4" s="156"/>
      <c r="J4" s="156"/>
      <c r="K4" s="157"/>
      <c r="L4" s="158" t="s">
        <v>655</v>
      </c>
      <c r="M4" s="159"/>
      <c r="N4" s="159"/>
      <c r="O4" s="159"/>
      <c r="P4" s="159"/>
      <c r="Q4" s="159"/>
      <c r="R4" s="159"/>
      <c r="S4" s="159"/>
      <c r="T4" s="159"/>
      <c r="U4" s="159"/>
      <c r="V4" s="159"/>
      <c r="W4" s="159"/>
      <c r="X4" s="160"/>
      <c r="Y4" s="161">
        <v>0.1</v>
      </c>
      <c r="Z4" s="162"/>
      <c r="AA4" s="162"/>
      <c r="AB4" s="163"/>
      <c r="AC4" s="155" t="s">
        <v>678</v>
      </c>
      <c r="AD4" s="156"/>
      <c r="AE4" s="156"/>
      <c r="AF4" s="156"/>
      <c r="AG4" s="157"/>
      <c r="AH4" s="158" t="s">
        <v>679</v>
      </c>
      <c r="AI4" s="159"/>
      <c r="AJ4" s="159"/>
      <c r="AK4" s="159"/>
      <c r="AL4" s="159"/>
      <c r="AM4" s="159"/>
      <c r="AN4" s="159"/>
      <c r="AO4" s="159"/>
      <c r="AP4" s="159"/>
      <c r="AQ4" s="159"/>
      <c r="AR4" s="159"/>
      <c r="AS4" s="159"/>
      <c r="AT4" s="160"/>
      <c r="AU4" s="161">
        <v>0.1</v>
      </c>
      <c r="AV4" s="162"/>
      <c r="AW4" s="162"/>
      <c r="AX4" s="164"/>
      <c r="AY4" s="33">
        <f t="shared" ref="AY4:AY7" si="0">$AY$2</f>
        <v>2</v>
      </c>
    </row>
    <row r="5" spans="1:51" ht="24.75" customHeight="1" x14ac:dyDescent="0.15">
      <c r="A5" s="717"/>
      <c r="B5" s="718"/>
      <c r="C5" s="718"/>
      <c r="D5" s="718"/>
      <c r="E5" s="718"/>
      <c r="F5" s="719"/>
      <c r="G5" s="177"/>
      <c r="H5" s="178"/>
      <c r="I5" s="178"/>
      <c r="J5" s="178"/>
      <c r="K5" s="179"/>
      <c r="L5" s="180"/>
      <c r="M5" s="181"/>
      <c r="N5" s="181"/>
      <c r="O5" s="181"/>
      <c r="P5" s="181"/>
      <c r="Q5" s="181"/>
      <c r="R5" s="181"/>
      <c r="S5" s="181"/>
      <c r="T5" s="181"/>
      <c r="U5" s="181"/>
      <c r="V5" s="181"/>
      <c r="W5" s="181"/>
      <c r="X5" s="182"/>
      <c r="Y5" s="183"/>
      <c r="Z5" s="184"/>
      <c r="AA5" s="184"/>
      <c r="AB5" s="187"/>
      <c r="AC5" s="177"/>
      <c r="AD5" s="178"/>
      <c r="AE5" s="178"/>
      <c r="AF5" s="178"/>
      <c r="AG5" s="179"/>
      <c r="AH5" s="180"/>
      <c r="AI5" s="181"/>
      <c r="AJ5" s="181"/>
      <c r="AK5" s="181"/>
      <c r="AL5" s="181"/>
      <c r="AM5" s="181"/>
      <c r="AN5" s="181"/>
      <c r="AO5" s="181"/>
      <c r="AP5" s="181"/>
      <c r="AQ5" s="181"/>
      <c r="AR5" s="181"/>
      <c r="AS5" s="181"/>
      <c r="AT5" s="182"/>
      <c r="AU5" s="183"/>
      <c r="AV5" s="184"/>
      <c r="AW5" s="184"/>
      <c r="AX5" s="185"/>
      <c r="AY5" s="33">
        <f t="shared" si="0"/>
        <v>2</v>
      </c>
    </row>
    <row r="6" spans="1:51" ht="24.75" customHeight="1" x14ac:dyDescent="0.15">
      <c r="A6" s="717"/>
      <c r="B6" s="718"/>
      <c r="C6" s="718"/>
      <c r="D6" s="718"/>
      <c r="E6" s="718"/>
      <c r="F6" s="719"/>
      <c r="G6" s="177"/>
      <c r="H6" s="178"/>
      <c r="I6" s="178"/>
      <c r="J6" s="178"/>
      <c r="K6" s="179"/>
      <c r="L6" s="180"/>
      <c r="M6" s="181"/>
      <c r="N6" s="181"/>
      <c r="O6" s="181"/>
      <c r="P6" s="181"/>
      <c r="Q6" s="181"/>
      <c r="R6" s="181"/>
      <c r="S6" s="181"/>
      <c r="T6" s="181"/>
      <c r="U6" s="181"/>
      <c r="V6" s="181"/>
      <c r="W6" s="181"/>
      <c r="X6" s="182"/>
      <c r="Y6" s="183"/>
      <c r="Z6" s="184"/>
      <c r="AA6" s="184"/>
      <c r="AB6" s="187"/>
      <c r="AC6" s="177"/>
      <c r="AD6" s="178"/>
      <c r="AE6" s="178"/>
      <c r="AF6" s="178"/>
      <c r="AG6" s="179"/>
      <c r="AH6" s="180"/>
      <c r="AI6" s="181"/>
      <c r="AJ6" s="181"/>
      <c r="AK6" s="181"/>
      <c r="AL6" s="181"/>
      <c r="AM6" s="181"/>
      <c r="AN6" s="181"/>
      <c r="AO6" s="181"/>
      <c r="AP6" s="181"/>
      <c r="AQ6" s="181"/>
      <c r="AR6" s="181"/>
      <c r="AS6" s="181"/>
      <c r="AT6" s="182"/>
      <c r="AU6" s="183"/>
      <c r="AV6" s="184"/>
      <c r="AW6" s="184"/>
      <c r="AX6" s="185"/>
      <c r="AY6" s="33">
        <f t="shared" si="0"/>
        <v>2</v>
      </c>
    </row>
    <row r="7" spans="1:51" ht="24.75" customHeight="1" x14ac:dyDescent="0.15">
      <c r="A7" s="717"/>
      <c r="B7" s="718"/>
      <c r="C7" s="718"/>
      <c r="D7" s="718"/>
      <c r="E7" s="718"/>
      <c r="F7" s="719"/>
      <c r="G7" s="146" t="s">
        <v>18</v>
      </c>
      <c r="H7" s="147"/>
      <c r="I7" s="147"/>
      <c r="J7" s="147"/>
      <c r="K7" s="147"/>
      <c r="L7" s="148"/>
      <c r="M7" s="149"/>
      <c r="N7" s="149"/>
      <c r="O7" s="149"/>
      <c r="P7" s="149"/>
      <c r="Q7" s="149"/>
      <c r="R7" s="149"/>
      <c r="S7" s="149"/>
      <c r="T7" s="149"/>
      <c r="U7" s="149"/>
      <c r="V7" s="149"/>
      <c r="W7" s="149"/>
      <c r="X7" s="150"/>
      <c r="Y7" s="151">
        <f>SUM(Y4:AB6)</f>
        <v>0.1</v>
      </c>
      <c r="Z7" s="152"/>
      <c r="AA7" s="152"/>
      <c r="AB7" s="153"/>
      <c r="AC7" s="146" t="s">
        <v>18</v>
      </c>
      <c r="AD7" s="147"/>
      <c r="AE7" s="147"/>
      <c r="AF7" s="147"/>
      <c r="AG7" s="147"/>
      <c r="AH7" s="148"/>
      <c r="AI7" s="149"/>
      <c r="AJ7" s="149"/>
      <c r="AK7" s="149"/>
      <c r="AL7" s="149"/>
      <c r="AM7" s="149"/>
      <c r="AN7" s="149"/>
      <c r="AO7" s="149"/>
      <c r="AP7" s="149"/>
      <c r="AQ7" s="149"/>
      <c r="AR7" s="149"/>
      <c r="AS7" s="149"/>
      <c r="AT7" s="150"/>
      <c r="AU7" s="151">
        <f>SUM(AU4:AX6)</f>
        <v>0.1</v>
      </c>
      <c r="AV7" s="152"/>
      <c r="AW7" s="152"/>
      <c r="AX7" s="154"/>
      <c r="AY7" s="33">
        <f t="shared" si="0"/>
        <v>2</v>
      </c>
    </row>
  </sheetData>
  <sheetProtection formatRows="0"/>
  <mergeCells count="33">
    <mergeCell ref="AU6:AX6"/>
    <mergeCell ref="G7:K7"/>
    <mergeCell ref="L7:X7"/>
    <mergeCell ref="Y7:AB7"/>
    <mergeCell ref="AC7:AG7"/>
    <mergeCell ref="AH7:AT7"/>
    <mergeCell ref="AU7:AX7"/>
    <mergeCell ref="A2:F7"/>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G5:K5"/>
    <mergeCell ref="L5:X5"/>
    <mergeCell ref="Y5:AB5"/>
    <mergeCell ref="AC5:AG5"/>
    <mergeCell ref="AH5:AT5"/>
    <mergeCell ref="L4:X4"/>
    <mergeCell ref="Y4:AB4"/>
    <mergeCell ref="AC4:AG4"/>
    <mergeCell ref="AH4:AT4"/>
    <mergeCell ref="AU4:AX4"/>
  </mergeCells>
  <phoneticPr fontId="5"/>
  <conditionalFormatting sqref="Y5">
    <cfRule type="expression" dxfId="23" priority="271">
      <formula>IF(RIGHT(TEXT(Y5,"0.#"),1)=".",FALSE,TRUE)</formula>
    </cfRule>
    <cfRule type="expression" dxfId="22" priority="272">
      <formula>IF(RIGHT(TEXT(Y5,"0.#"),1)=".",TRUE,FALSE)</formula>
    </cfRule>
  </conditionalFormatting>
  <conditionalFormatting sqref="Y7">
    <cfRule type="expression" dxfId="21" priority="269">
      <formula>IF(RIGHT(TEXT(Y7,"0.#"),1)=".",FALSE,TRUE)</formula>
    </cfRule>
    <cfRule type="expression" dxfId="20" priority="270">
      <formula>IF(RIGHT(TEXT(Y7,"0.#"),1)=".",TRUE,FALSE)</formula>
    </cfRule>
  </conditionalFormatting>
  <conditionalFormatting sqref="Y6 Y4">
    <cfRule type="expression" dxfId="19" priority="267">
      <formula>IF(RIGHT(TEXT(Y4,"0.#"),1)=".",FALSE,TRUE)</formula>
    </cfRule>
    <cfRule type="expression" dxfId="18" priority="268">
      <formula>IF(RIGHT(TEXT(Y4,"0.#"),1)=".",TRUE,FALSE)</formula>
    </cfRule>
  </conditionalFormatting>
  <conditionalFormatting sqref="AU5">
    <cfRule type="expression" dxfId="17" priority="265">
      <formula>IF(RIGHT(TEXT(AU5,"0.#"),1)=".",FALSE,TRUE)</formula>
    </cfRule>
    <cfRule type="expression" dxfId="16" priority="266">
      <formula>IF(RIGHT(TEXT(AU5,"0.#"),1)=".",TRUE,FALSE)</formula>
    </cfRule>
  </conditionalFormatting>
  <conditionalFormatting sqref="AU7">
    <cfRule type="expression" dxfId="15" priority="263">
      <formula>IF(RIGHT(TEXT(AU7,"0.#"),1)=".",FALSE,TRUE)</formula>
    </cfRule>
    <cfRule type="expression" dxfId="14" priority="264">
      <formula>IF(RIGHT(TEXT(AU7,"0.#"),1)=".",TRUE,FALSE)</formula>
    </cfRule>
  </conditionalFormatting>
  <conditionalFormatting sqref="AU6 AU4">
    <cfRule type="expression" dxfId="13" priority="261">
      <formula>IF(RIGHT(TEXT(AU4,"0.#"),1)=".",FALSE,TRUE)</formula>
    </cfRule>
    <cfRule type="expression" dxfId="12" priority="262">
      <formula>IF(RIGHT(TEXT(AU4,"0.#"),1)=".",TRUE,FALSE)</formula>
    </cfRule>
  </conditionalFormatting>
  <dataValidations count="1">
    <dataValidation type="custom" imeMode="disabled" allowBlank="1" showInputMessage="1" showErrorMessage="1" sqref="Y4:AB6 AU4:AX6">
      <formula1>OR(ISNUMBER(Y4), Y4="-")</formula1>
    </dataValidation>
  </dataValidations>
  <pageMargins left="0.62992125984251968" right="0.19685039370078741" top="0.59055118110236227" bottom="0.39370078740157483" header="0.51181102362204722" footer="0.51181102362204722"/>
  <pageSetup paperSize="9" scale="70" fitToHeight="4" orientation="portrait" r:id="rId1"/>
  <headerFooter differentFirst="1" alignWithMargins="0">
    <firstHeader>&amp;R&amp;"-,太字"&amp;18別紙２</firstHeader>
  </headerFooter>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27"/>
  <sheetViews>
    <sheetView view="pageBreakPreview" zoomScaleNormal="75" zoomScaleSheetLayoutView="100" zoomScalePageLayoutView="70" workbookViewId="0"/>
  </sheetViews>
  <sheetFormatPr defaultColWidth="9" defaultRowHeight="13.5" x14ac:dyDescent="0.15"/>
  <cols>
    <col min="1" max="2" width="2.625" style="33" customWidth="1"/>
    <col min="3" max="33" width="2.625" style="59" customWidth="1"/>
    <col min="34" max="37" width="3.5" style="59" customWidth="1"/>
    <col min="38" max="41" width="2.625" style="59" customWidth="1"/>
    <col min="42" max="50" width="3.25" style="60" customWidth="1"/>
    <col min="51" max="51" width="11.12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x14ac:dyDescent="0.15">
      <c r="P1" s="60"/>
      <c r="Q1" s="60"/>
      <c r="R1" s="60"/>
      <c r="S1" s="60"/>
      <c r="T1" s="60"/>
      <c r="U1" s="60"/>
      <c r="V1" s="60"/>
      <c r="W1" s="60"/>
      <c r="X1" s="60"/>
      <c r="Y1" s="61"/>
      <c r="Z1" s="61"/>
      <c r="AA1" s="61"/>
      <c r="AB1" s="61"/>
      <c r="AC1" s="61"/>
      <c r="AD1" s="61"/>
      <c r="AE1" s="61"/>
      <c r="AF1" s="61"/>
      <c r="AG1" s="61"/>
      <c r="AH1" s="61"/>
      <c r="AI1" s="61"/>
      <c r="AJ1" s="61"/>
      <c r="AK1" s="61"/>
      <c r="AL1" s="61"/>
      <c r="AM1" s="61"/>
      <c r="AN1" s="61"/>
      <c r="AO1" s="61"/>
      <c r="AP1" s="62"/>
      <c r="AQ1" s="62"/>
      <c r="AR1" s="62"/>
      <c r="AS1" s="62"/>
      <c r="AT1" s="62"/>
      <c r="AU1" s="62"/>
      <c r="AV1" s="62"/>
      <c r="AW1" s="63"/>
    </row>
    <row r="2" spans="1:51" x14ac:dyDescent="0.15">
      <c r="A2" s="9"/>
      <c r="B2" s="41" t="s">
        <v>707</v>
      </c>
      <c r="C2" s="46"/>
      <c r="D2" s="46"/>
      <c r="E2" s="46"/>
      <c r="F2" s="46"/>
      <c r="G2" s="46"/>
      <c r="H2" s="46"/>
      <c r="I2" s="46"/>
      <c r="J2" s="46"/>
      <c r="K2" s="46"/>
      <c r="L2" s="46"/>
      <c r="M2" s="46"/>
      <c r="N2" s="46"/>
      <c r="O2" s="46"/>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1" customFormat="1" ht="59.25" customHeight="1" x14ac:dyDescent="0.15">
      <c r="A3" s="115"/>
      <c r="B3" s="115"/>
      <c r="C3" s="115" t="s">
        <v>24</v>
      </c>
      <c r="D3" s="115"/>
      <c r="E3" s="115"/>
      <c r="F3" s="115"/>
      <c r="G3" s="115"/>
      <c r="H3" s="115"/>
      <c r="I3" s="115"/>
      <c r="J3" s="726" t="s">
        <v>187</v>
      </c>
      <c r="K3" s="727"/>
      <c r="L3" s="727"/>
      <c r="M3" s="727"/>
      <c r="N3" s="727"/>
      <c r="O3" s="727"/>
      <c r="P3" s="118" t="s">
        <v>25</v>
      </c>
      <c r="Q3" s="118"/>
      <c r="R3" s="118"/>
      <c r="S3" s="118"/>
      <c r="T3" s="118"/>
      <c r="U3" s="118"/>
      <c r="V3" s="118"/>
      <c r="W3" s="118"/>
      <c r="X3" s="118"/>
      <c r="Y3" s="119" t="s">
        <v>218</v>
      </c>
      <c r="Z3" s="120"/>
      <c r="AA3" s="120"/>
      <c r="AB3" s="120"/>
      <c r="AC3" s="726" t="s">
        <v>212</v>
      </c>
      <c r="AD3" s="726"/>
      <c r="AE3" s="726"/>
      <c r="AF3" s="726"/>
      <c r="AG3" s="726"/>
      <c r="AH3" s="119" t="s">
        <v>180</v>
      </c>
      <c r="AI3" s="115"/>
      <c r="AJ3" s="115"/>
      <c r="AK3" s="115"/>
      <c r="AL3" s="115" t="s">
        <v>19</v>
      </c>
      <c r="AM3" s="115"/>
      <c r="AN3" s="115"/>
      <c r="AO3" s="121"/>
      <c r="AP3" s="728" t="s">
        <v>188</v>
      </c>
      <c r="AQ3" s="728"/>
      <c r="AR3" s="728"/>
      <c r="AS3" s="728"/>
      <c r="AT3" s="728"/>
      <c r="AU3" s="728"/>
      <c r="AV3" s="728"/>
      <c r="AW3" s="728"/>
      <c r="AX3" s="728"/>
      <c r="AY3">
        <f>$AY$2</f>
        <v>1</v>
      </c>
    </row>
    <row r="4" spans="1:51" ht="27" customHeight="1" x14ac:dyDescent="0.15">
      <c r="A4" s="725">
        <v>1</v>
      </c>
      <c r="B4" s="725">
        <v>1</v>
      </c>
      <c r="C4" s="102" t="s">
        <v>684</v>
      </c>
      <c r="D4" s="103"/>
      <c r="E4" s="103"/>
      <c r="F4" s="103"/>
      <c r="G4" s="103"/>
      <c r="H4" s="103"/>
      <c r="I4" s="103"/>
      <c r="J4" s="104" t="s">
        <v>691</v>
      </c>
      <c r="K4" s="105"/>
      <c r="L4" s="105"/>
      <c r="M4" s="105"/>
      <c r="N4" s="105"/>
      <c r="O4" s="105"/>
      <c r="P4" s="106" t="s">
        <v>712</v>
      </c>
      <c r="Q4" s="107"/>
      <c r="R4" s="107"/>
      <c r="S4" s="107"/>
      <c r="T4" s="107"/>
      <c r="U4" s="107"/>
      <c r="V4" s="107"/>
      <c r="W4" s="107"/>
      <c r="X4" s="107"/>
      <c r="Y4" s="108">
        <v>0.1</v>
      </c>
      <c r="Z4" s="109"/>
      <c r="AA4" s="109"/>
      <c r="AB4" s="110"/>
      <c r="AC4" s="722" t="s">
        <v>73</v>
      </c>
      <c r="AD4" s="722"/>
      <c r="AE4" s="722"/>
      <c r="AF4" s="722"/>
      <c r="AG4" s="722"/>
      <c r="AH4" s="723" t="s">
        <v>691</v>
      </c>
      <c r="AI4" s="724"/>
      <c r="AJ4" s="724"/>
      <c r="AK4" s="724"/>
      <c r="AL4" s="98" t="s">
        <v>691</v>
      </c>
      <c r="AM4" s="99"/>
      <c r="AN4" s="99"/>
      <c r="AO4" s="100"/>
      <c r="AP4" s="97" t="s">
        <v>691</v>
      </c>
      <c r="AQ4" s="97"/>
      <c r="AR4" s="97"/>
      <c r="AS4" s="97"/>
      <c r="AT4" s="97"/>
      <c r="AU4" s="97"/>
      <c r="AV4" s="97"/>
      <c r="AW4" s="97"/>
      <c r="AX4" s="97"/>
      <c r="AY4">
        <f>$AY$2</f>
        <v>1</v>
      </c>
    </row>
    <row r="5" spans="1:51" ht="27" customHeight="1" x14ac:dyDescent="0.15">
      <c r="A5" s="725">
        <v>2</v>
      </c>
      <c r="B5" s="725">
        <v>1</v>
      </c>
      <c r="C5" s="102" t="s">
        <v>685</v>
      </c>
      <c r="D5" s="103"/>
      <c r="E5" s="103"/>
      <c r="F5" s="103"/>
      <c r="G5" s="103"/>
      <c r="H5" s="103"/>
      <c r="I5" s="103"/>
      <c r="J5" s="104" t="s">
        <v>691</v>
      </c>
      <c r="K5" s="105"/>
      <c r="L5" s="105"/>
      <c r="M5" s="105"/>
      <c r="N5" s="105"/>
      <c r="O5" s="105"/>
      <c r="P5" s="106" t="s">
        <v>712</v>
      </c>
      <c r="Q5" s="107"/>
      <c r="R5" s="107"/>
      <c r="S5" s="107"/>
      <c r="T5" s="107"/>
      <c r="U5" s="107"/>
      <c r="V5" s="107"/>
      <c r="W5" s="107"/>
      <c r="X5" s="107"/>
      <c r="Y5" s="108">
        <v>0.1</v>
      </c>
      <c r="Z5" s="109"/>
      <c r="AA5" s="109"/>
      <c r="AB5" s="110"/>
      <c r="AC5" s="722" t="s">
        <v>73</v>
      </c>
      <c r="AD5" s="722"/>
      <c r="AE5" s="722"/>
      <c r="AF5" s="722"/>
      <c r="AG5" s="722"/>
      <c r="AH5" s="723" t="s">
        <v>691</v>
      </c>
      <c r="AI5" s="724"/>
      <c r="AJ5" s="724"/>
      <c r="AK5" s="724"/>
      <c r="AL5" s="98" t="s">
        <v>691</v>
      </c>
      <c r="AM5" s="99"/>
      <c r="AN5" s="99"/>
      <c r="AO5" s="100"/>
      <c r="AP5" s="97" t="s">
        <v>691</v>
      </c>
      <c r="AQ5" s="97"/>
      <c r="AR5" s="97"/>
      <c r="AS5" s="97"/>
      <c r="AT5" s="97"/>
      <c r="AU5" s="97"/>
      <c r="AV5" s="97"/>
      <c r="AW5" s="97"/>
      <c r="AX5" s="97"/>
      <c r="AY5">
        <f>COUNTA($C$5)</f>
        <v>1</v>
      </c>
    </row>
    <row r="6" spans="1:51" ht="27" customHeight="1" x14ac:dyDescent="0.15">
      <c r="A6" s="725">
        <v>3</v>
      </c>
      <c r="B6" s="725">
        <v>1</v>
      </c>
      <c r="C6" s="102" t="s">
        <v>686</v>
      </c>
      <c r="D6" s="103"/>
      <c r="E6" s="103"/>
      <c r="F6" s="103"/>
      <c r="G6" s="103"/>
      <c r="H6" s="103"/>
      <c r="I6" s="103"/>
      <c r="J6" s="104" t="s">
        <v>691</v>
      </c>
      <c r="K6" s="105"/>
      <c r="L6" s="105"/>
      <c r="M6" s="105"/>
      <c r="N6" s="105"/>
      <c r="O6" s="105"/>
      <c r="P6" s="106" t="s">
        <v>711</v>
      </c>
      <c r="Q6" s="107"/>
      <c r="R6" s="107"/>
      <c r="S6" s="107"/>
      <c r="T6" s="107"/>
      <c r="U6" s="107"/>
      <c r="V6" s="107"/>
      <c r="W6" s="107"/>
      <c r="X6" s="107"/>
      <c r="Y6" s="108">
        <v>0.1</v>
      </c>
      <c r="Z6" s="109"/>
      <c r="AA6" s="109"/>
      <c r="AB6" s="110"/>
      <c r="AC6" s="722" t="s">
        <v>73</v>
      </c>
      <c r="AD6" s="722"/>
      <c r="AE6" s="722"/>
      <c r="AF6" s="722"/>
      <c r="AG6" s="722"/>
      <c r="AH6" s="723" t="s">
        <v>691</v>
      </c>
      <c r="AI6" s="724"/>
      <c r="AJ6" s="724"/>
      <c r="AK6" s="724"/>
      <c r="AL6" s="98" t="s">
        <v>691</v>
      </c>
      <c r="AM6" s="99"/>
      <c r="AN6" s="99"/>
      <c r="AO6" s="100"/>
      <c r="AP6" s="97" t="s">
        <v>691</v>
      </c>
      <c r="AQ6" s="97"/>
      <c r="AR6" s="97"/>
      <c r="AS6" s="97"/>
      <c r="AT6" s="97"/>
      <c r="AU6" s="97"/>
      <c r="AV6" s="97"/>
      <c r="AW6" s="97"/>
      <c r="AX6" s="97"/>
      <c r="AY6">
        <f>COUNTA($C$6)</f>
        <v>1</v>
      </c>
    </row>
    <row r="7" spans="1:51" ht="27" customHeight="1" x14ac:dyDescent="0.15">
      <c r="A7" s="725">
        <v>4</v>
      </c>
      <c r="B7" s="725">
        <v>1</v>
      </c>
      <c r="C7" s="102" t="s">
        <v>687</v>
      </c>
      <c r="D7" s="103"/>
      <c r="E7" s="103"/>
      <c r="F7" s="103"/>
      <c r="G7" s="103"/>
      <c r="H7" s="103"/>
      <c r="I7" s="103"/>
      <c r="J7" s="104" t="s">
        <v>691</v>
      </c>
      <c r="K7" s="105"/>
      <c r="L7" s="105"/>
      <c r="M7" s="105"/>
      <c r="N7" s="105"/>
      <c r="O7" s="105"/>
      <c r="P7" s="106" t="s">
        <v>711</v>
      </c>
      <c r="Q7" s="107"/>
      <c r="R7" s="107"/>
      <c r="S7" s="107"/>
      <c r="T7" s="107"/>
      <c r="U7" s="107"/>
      <c r="V7" s="107"/>
      <c r="W7" s="107"/>
      <c r="X7" s="107"/>
      <c r="Y7" s="108">
        <v>0.1</v>
      </c>
      <c r="Z7" s="109"/>
      <c r="AA7" s="109"/>
      <c r="AB7" s="110"/>
      <c r="AC7" s="722" t="s">
        <v>73</v>
      </c>
      <c r="AD7" s="722"/>
      <c r="AE7" s="722"/>
      <c r="AF7" s="722"/>
      <c r="AG7" s="722"/>
      <c r="AH7" s="723" t="s">
        <v>691</v>
      </c>
      <c r="AI7" s="724"/>
      <c r="AJ7" s="724"/>
      <c r="AK7" s="724"/>
      <c r="AL7" s="98" t="s">
        <v>691</v>
      </c>
      <c r="AM7" s="99"/>
      <c r="AN7" s="99"/>
      <c r="AO7" s="100"/>
      <c r="AP7" s="97" t="s">
        <v>691</v>
      </c>
      <c r="AQ7" s="97"/>
      <c r="AR7" s="97"/>
      <c r="AS7" s="97"/>
      <c r="AT7" s="97"/>
      <c r="AU7" s="97"/>
      <c r="AV7" s="97"/>
      <c r="AW7" s="97"/>
      <c r="AX7" s="97"/>
      <c r="AY7">
        <f>COUNTA($C$7)</f>
        <v>1</v>
      </c>
    </row>
    <row r="8" spans="1:51" ht="27" customHeight="1" x14ac:dyDescent="0.15">
      <c r="A8" s="725">
        <v>5</v>
      </c>
      <c r="B8" s="725">
        <v>1</v>
      </c>
      <c r="C8" s="102" t="s">
        <v>688</v>
      </c>
      <c r="D8" s="103"/>
      <c r="E8" s="103"/>
      <c r="F8" s="103"/>
      <c r="G8" s="103"/>
      <c r="H8" s="103"/>
      <c r="I8" s="103"/>
      <c r="J8" s="104" t="s">
        <v>691</v>
      </c>
      <c r="K8" s="105"/>
      <c r="L8" s="105"/>
      <c r="M8" s="105"/>
      <c r="N8" s="105"/>
      <c r="O8" s="105"/>
      <c r="P8" s="106" t="s">
        <v>711</v>
      </c>
      <c r="Q8" s="107"/>
      <c r="R8" s="107"/>
      <c r="S8" s="107"/>
      <c r="T8" s="107"/>
      <c r="U8" s="107"/>
      <c r="V8" s="107"/>
      <c r="W8" s="107"/>
      <c r="X8" s="107"/>
      <c r="Y8" s="108">
        <v>0.1</v>
      </c>
      <c r="Z8" s="109"/>
      <c r="AA8" s="109"/>
      <c r="AB8" s="110"/>
      <c r="AC8" s="722" t="s">
        <v>73</v>
      </c>
      <c r="AD8" s="722"/>
      <c r="AE8" s="722"/>
      <c r="AF8" s="722"/>
      <c r="AG8" s="722"/>
      <c r="AH8" s="723" t="s">
        <v>691</v>
      </c>
      <c r="AI8" s="724"/>
      <c r="AJ8" s="724"/>
      <c r="AK8" s="724"/>
      <c r="AL8" s="98" t="s">
        <v>691</v>
      </c>
      <c r="AM8" s="99"/>
      <c r="AN8" s="99"/>
      <c r="AO8" s="100"/>
      <c r="AP8" s="97" t="s">
        <v>691</v>
      </c>
      <c r="AQ8" s="97"/>
      <c r="AR8" s="97"/>
      <c r="AS8" s="97"/>
      <c r="AT8" s="97"/>
      <c r="AU8" s="97"/>
      <c r="AV8" s="97"/>
      <c r="AW8" s="97"/>
      <c r="AX8" s="97"/>
      <c r="AY8">
        <f>COUNTA($C$8)</f>
        <v>1</v>
      </c>
    </row>
    <row r="9" spans="1:51" ht="27" customHeight="1" x14ac:dyDescent="0.15">
      <c r="A9" s="725">
        <v>6</v>
      </c>
      <c r="B9" s="725">
        <v>1</v>
      </c>
      <c r="C9" s="102" t="s">
        <v>689</v>
      </c>
      <c r="D9" s="103"/>
      <c r="E9" s="103"/>
      <c r="F9" s="103"/>
      <c r="G9" s="103"/>
      <c r="H9" s="103"/>
      <c r="I9" s="103"/>
      <c r="J9" s="104" t="s">
        <v>691</v>
      </c>
      <c r="K9" s="105"/>
      <c r="L9" s="105"/>
      <c r="M9" s="105"/>
      <c r="N9" s="105"/>
      <c r="O9" s="105"/>
      <c r="P9" s="106" t="s">
        <v>711</v>
      </c>
      <c r="Q9" s="107"/>
      <c r="R9" s="107"/>
      <c r="S9" s="107"/>
      <c r="T9" s="107"/>
      <c r="U9" s="107"/>
      <c r="V9" s="107"/>
      <c r="W9" s="107"/>
      <c r="X9" s="107"/>
      <c r="Y9" s="108">
        <v>0.1</v>
      </c>
      <c r="Z9" s="109"/>
      <c r="AA9" s="109"/>
      <c r="AB9" s="110"/>
      <c r="AC9" s="722" t="s">
        <v>73</v>
      </c>
      <c r="AD9" s="722"/>
      <c r="AE9" s="722"/>
      <c r="AF9" s="722"/>
      <c r="AG9" s="722"/>
      <c r="AH9" s="723" t="s">
        <v>691</v>
      </c>
      <c r="AI9" s="724"/>
      <c r="AJ9" s="724"/>
      <c r="AK9" s="724"/>
      <c r="AL9" s="98" t="s">
        <v>691</v>
      </c>
      <c r="AM9" s="99"/>
      <c r="AN9" s="99"/>
      <c r="AO9" s="100"/>
      <c r="AP9" s="97" t="s">
        <v>691</v>
      </c>
      <c r="AQ9" s="97"/>
      <c r="AR9" s="97"/>
      <c r="AS9" s="97"/>
      <c r="AT9" s="97"/>
      <c r="AU9" s="97"/>
      <c r="AV9" s="97"/>
      <c r="AW9" s="97"/>
      <c r="AX9" s="97"/>
      <c r="AY9">
        <f>COUNTA($C$9)</f>
        <v>1</v>
      </c>
    </row>
    <row r="10" spans="1:51" ht="27" customHeight="1" x14ac:dyDescent="0.15">
      <c r="A10" s="725">
        <v>7</v>
      </c>
      <c r="B10" s="725">
        <v>1</v>
      </c>
      <c r="C10" s="102" t="s">
        <v>692</v>
      </c>
      <c r="D10" s="103"/>
      <c r="E10" s="103"/>
      <c r="F10" s="103"/>
      <c r="G10" s="103"/>
      <c r="H10" s="103"/>
      <c r="I10" s="103"/>
      <c r="J10" s="104">
        <v>4010701026082</v>
      </c>
      <c r="K10" s="105"/>
      <c r="L10" s="105"/>
      <c r="M10" s="105"/>
      <c r="N10" s="105"/>
      <c r="O10" s="105"/>
      <c r="P10" s="106" t="s">
        <v>711</v>
      </c>
      <c r="Q10" s="107"/>
      <c r="R10" s="107"/>
      <c r="S10" s="107"/>
      <c r="T10" s="107"/>
      <c r="U10" s="107"/>
      <c r="V10" s="107"/>
      <c r="W10" s="107"/>
      <c r="X10" s="107"/>
      <c r="Y10" s="108">
        <v>0.1</v>
      </c>
      <c r="Z10" s="109"/>
      <c r="AA10" s="109"/>
      <c r="AB10" s="110"/>
      <c r="AC10" s="722" t="s">
        <v>73</v>
      </c>
      <c r="AD10" s="722"/>
      <c r="AE10" s="722"/>
      <c r="AF10" s="722"/>
      <c r="AG10" s="722"/>
      <c r="AH10" s="723" t="s">
        <v>691</v>
      </c>
      <c r="AI10" s="724"/>
      <c r="AJ10" s="724"/>
      <c r="AK10" s="724"/>
      <c r="AL10" s="98" t="s">
        <v>691</v>
      </c>
      <c r="AM10" s="99"/>
      <c r="AN10" s="99"/>
      <c r="AO10" s="100"/>
      <c r="AP10" s="97" t="s">
        <v>691</v>
      </c>
      <c r="AQ10" s="97"/>
      <c r="AR10" s="97"/>
      <c r="AS10" s="97"/>
      <c r="AT10" s="97"/>
      <c r="AU10" s="97"/>
      <c r="AV10" s="97"/>
      <c r="AW10" s="97"/>
      <c r="AX10" s="97"/>
      <c r="AY10">
        <f>COUNTA($C$10)</f>
        <v>1</v>
      </c>
    </row>
    <row r="11" spans="1:51" ht="27" customHeight="1" x14ac:dyDescent="0.15">
      <c r="A11" s="725">
        <v>8</v>
      </c>
      <c r="B11" s="725">
        <v>1</v>
      </c>
      <c r="C11" s="102" t="s">
        <v>693</v>
      </c>
      <c r="D11" s="103"/>
      <c r="E11" s="103"/>
      <c r="F11" s="103"/>
      <c r="G11" s="103"/>
      <c r="H11" s="103"/>
      <c r="I11" s="103"/>
      <c r="J11" s="104">
        <v>8010001079224</v>
      </c>
      <c r="K11" s="105"/>
      <c r="L11" s="105"/>
      <c r="M11" s="105"/>
      <c r="N11" s="105"/>
      <c r="O11" s="105"/>
      <c r="P11" s="106" t="s">
        <v>711</v>
      </c>
      <c r="Q11" s="107"/>
      <c r="R11" s="107"/>
      <c r="S11" s="107"/>
      <c r="T11" s="107"/>
      <c r="U11" s="107"/>
      <c r="V11" s="107"/>
      <c r="W11" s="107"/>
      <c r="X11" s="107"/>
      <c r="Y11" s="108">
        <v>0.1</v>
      </c>
      <c r="Z11" s="109"/>
      <c r="AA11" s="109"/>
      <c r="AB11" s="110"/>
      <c r="AC11" s="722" t="s">
        <v>73</v>
      </c>
      <c r="AD11" s="722"/>
      <c r="AE11" s="722"/>
      <c r="AF11" s="722"/>
      <c r="AG11" s="722"/>
      <c r="AH11" s="723" t="s">
        <v>691</v>
      </c>
      <c r="AI11" s="724"/>
      <c r="AJ11" s="724"/>
      <c r="AK11" s="724"/>
      <c r="AL11" s="98" t="s">
        <v>691</v>
      </c>
      <c r="AM11" s="99"/>
      <c r="AN11" s="99"/>
      <c r="AO11" s="100"/>
      <c r="AP11" s="97" t="s">
        <v>691</v>
      </c>
      <c r="AQ11" s="97"/>
      <c r="AR11" s="97"/>
      <c r="AS11" s="97"/>
      <c r="AT11" s="97"/>
      <c r="AU11" s="97"/>
      <c r="AV11" s="97"/>
      <c r="AW11" s="97"/>
      <c r="AX11" s="97"/>
      <c r="AY11">
        <f>COUNTA($C$11)</f>
        <v>1</v>
      </c>
    </row>
    <row r="12" spans="1:51" ht="27" customHeight="1" x14ac:dyDescent="0.15">
      <c r="A12" s="725">
        <v>9</v>
      </c>
      <c r="B12" s="725">
        <v>1</v>
      </c>
      <c r="C12" s="102" t="s">
        <v>694</v>
      </c>
      <c r="D12" s="103"/>
      <c r="E12" s="103"/>
      <c r="F12" s="103"/>
      <c r="G12" s="103"/>
      <c r="H12" s="103"/>
      <c r="I12" s="103"/>
      <c r="J12" s="104">
        <v>3010001025942</v>
      </c>
      <c r="K12" s="105"/>
      <c r="L12" s="105"/>
      <c r="M12" s="105"/>
      <c r="N12" s="105"/>
      <c r="O12" s="105"/>
      <c r="P12" s="106" t="s">
        <v>711</v>
      </c>
      <c r="Q12" s="107"/>
      <c r="R12" s="107"/>
      <c r="S12" s="107"/>
      <c r="T12" s="107"/>
      <c r="U12" s="107"/>
      <c r="V12" s="107"/>
      <c r="W12" s="107"/>
      <c r="X12" s="107"/>
      <c r="Y12" s="108">
        <v>0.1</v>
      </c>
      <c r="Z12" s="109"/>
      <c r="AA12" s="109"/>
      <c r="AB12" s="110"/>
      <c r="AC12" s="722" t="s">
        <v>73</v>
      </c>
      <c r="AD12" s="722"/>
      <c r="AE12" s="722"/>
      <c r="AF12" s="722"/>
      <c r="AG12" s="722"/>
      <c r="AH12" s="723" t="s">
        <v>691</v>
      </c>
      <c r="AI12" s="724"/>
      <c r="AJ12" s="724"/>
      <c r="AK12" s="724"/>
      <c r="AL12" s="98" t="s">
        <v>691</v>
      </c>
      <c r="AM12" s="99"/>
      <c r="AN12" s="99"/>
      <c r="AO12" s="100"/>
      <c r="AP12" s="97" t="s">
        <v>691</v>
      </c>
      <c r="AQ12" s="97"/>
      <c r="AR12" s="97"/>
      <c r="AS12" s="97"/>
      <c r="AT12" s="97"/>
      <c r="AU12" s="97"/>
      <c r="AV12" s="97"/>
      <c r="AW12" s="97"/>
      <c r="AX12" s="97"/>
      <c r="AY12">
        <f>COUNTA($C$12)</f>
        <v>1</v>
      </c>
    </row>
    <row r="13" spans="1:51" ht="27" customHeight="1" x14ac:dyDescent="0.15">
      <c r="A13" s="725">
        <v>10</v>
      </c>
      <c r="B13" s="725">
        <v>1</v>
      </c>
      <c r="C13" s="102" t="s">
        <v>690</v>
      </c>
      <c r="D13" s="103"/>
      <c r="E13" s="103"/>
      <c r="F13" s="103"/>
      <c r="G13" s="103"/>
      <c r="H13" s="103"/>
      <c r="I13" s="103"/>
      <c r="J13" s="104" t="s">
        <v>691</v>
      </c>
      <c r="K13" s="105"/>
      <c r="L13" s="105"/>
      <c r="M13" s="105"/>
      <c r="N13" s="105"/>
      <c r="O13" s="105"/>
      <c r="P13" s="106" t="s">
        <v>713</v>
      </c>
      <c r="Q13" s="107"/>
      <c r="R13" s="107"/>
      <c r="S13" s="107"/>
      <c r="T13" s="107"/>
      <c r="U13" s="107"/>
      <c r="V13" s="107"/>
      <c r="W13" s="107"/>
      <c r="X13" s="107"/>
      <c r="Y13" s="108">
        <v>4.9000000000000002E-2</v>
      </c>
      <c r="Z13" s="109"/>
      <c r="AA13" s="109"/>
      <c r="AB13" s="110"/>
      <c r="AC13" s="722" t="s">
        <v>73</v>
      </c>
      <c r="AD13" s="722"/>
      <c r="AE13" s="722"/>
      <c r="AF13" s="722"/>
      <c r="AG13" s="722"/>
      <c r="AH13" s="723" t="s">
        <v>691</v>
      </c>
      <c r="AI13" s="724"/>
      <c r="AJ13" s="724"/>
      <c r="AK13" s="724"/>
      <c r="AL13" s="98" t="s">
        <v>691</v>
      </c>
      <c r="AM13" s="99"/>
      <c r="AN13" s="99"/>
      <c r="AO13" s="100"/>
      <c r="AP13" s="97" t="s">
        <v>691</v>
      </c>
      <c r="AQ13" s="97"/>
      <c r="AR13" s="97"/>
      <c r="AS13" s="97"/>
      <c r="AT13" s="97"/>
      <c r="AU13" s="97"/>
      <c r="AV13" s="97"/>
      <c r="AW13" s="97"/>
      <c r="AX13" s="97"/>
      <c r="AY13">
        <f>COUNTA($C$13)</f>
        <v>1</v>
      </c>
    </row>
    <row r="14" spans="1:51" x14ac:dyDescent="0.15">
      <c r="A14" s="36"/>
      <c r="B14" s="36"/>
      <c r="P14" s="60"/>
      <c r="Q14" s="60"/>
      <c r="R14" s="60"/>
      <c r="S14" s="60"/>
      <c r="T14" s="60"/>
      <c r="U14" s="60"/>
      <c r="V14" s="60"/>
      <c r="W14" s="60"/>
      <c r="X14" s="60"/>
      <c r="Y14" s="61"/>
      <c r="Z14" s="61"/>
      <c r="AA14" s="61"/>
      <c r="AB14" s="61"/>
      <c r="AC14" s="61"/>
      <c r="AD14" s="61"/>
      <c r="AE14" s="61"/>
      <c r="AF14" s="61"/>
      <c r="AG14" s="61"/>
      <c r="AH14" s="61"/>
      <c r="AI14" s="61"/>
      <c r="AJ14" s="61"/>
      <c r="AK14" s="61"/>
      <c r="AL14" s="61"/>
      <c r="AM14" s="61"/>
      <c r="AN14" s="61"/>
      <c r="AO14" s="61"/>
      <c r="AY14">
        <f>COUNTA($C$17)</f>
        <v>1</v>
      </c>
    </row>
    <row r="15" spans="1:51" x14ac:dyDescent="0.15">
      <c r="A15" s="9"/>
      <c r="B15" s="41" t="s">
        <v>708</v>
      </c>
      <c r="C15" s="46"/>
      <c r="D15" s="46"/>
      <c r="E15" s="46"/>
      <c r="F15" s="46"/>
      <c r="G15" s="46"/>
      <c r="H15" s="46"/>
      <c r="I15" s="46"/>
      <c r="J15" s="46"/>
      <c r="K15" s="46"/>
      <c r="L15" s="46"/>
      <c r="M15" s="46"/>
      <c r="N15" s="46"/>
      <c r="O15" s="46"/>
      <c r="P15" s="51"/>
      <c r="Q15" s="51"/>
      <c r="R15" s="51"/>
      <c r="S15" s="51"/>
      <c r="T15" s="51"/>
      <c r="U15" s="51"/>
      <c r="V15" s="51"/>
      <c r="W15" s="51"/>
      <c r="X15" s="51"/>
      <c r="Y15" s="52"/>
      <c r="Z15" s="52"/>
      <c r="AA15" s="52"/>
      <c r="AB15" s="52"/>
      <c r="AC15" s="52"/>
      <c r="AD15" s="52"/>
      <c r="AE15" s="52"/>
      <c r="AF15" s="52"/>
      <c r="AG15" s="52"/>
      <c r="AH15" s="52"/>
      <c r="AI15" s="52"/>
      <c r="AJ15" s="52"/>
      <c r="AK15" s="52"/>
      <c r="AL15" s="52"/>
      <c r="AM15" s="52"/>
      <c r="AN15" s="52"/>
      <c r="AO15" s="52"/>
      <c r="AP15" s="51"/>
      <c r="AQ15" s="51"/>
      <c r="AR15" s="51"/>
      <c r="AS15" s="51"/>
      <c r="AT15" s="51"/>
      <c r="AU15" s="51"/>
      <c r="AV15" s="51"/>
      <c r="AW15" s="51"/>
      <c r="AX15" s="51"/>
      <c r="AY15">
        <f>$AY$14</f>
        <v>1</v>
      </c>
    </row>
    <row r="16" spans="1:51" customFormat="1" ht="59.25" customHeight="1" x14ac:dyDescent="0.15">
      <c r="A16" s="115"/>
      <c r="B16" s="115"/>
      <c r="C16" s="115" t="s">
        <v>24</v>
      </c>
      <c r="D16" s="115"/>
      <c r="E16" s="115"/>
      <c r="F16" s="115"/>
      <c r="G16" s="115"/>
      <c r="H16" s="115"/>
      <c r="I16" s="115"/>
      <c r="J16" s="726" t="s">
        <v>187</v>
      </c>
      <c r="K16" s="727"/>
      <c r="L16" s="727"/>
      <c r="M16" s="727"/>
      <c r="N16" s="727"/>
      <c r="O16" s="727"/>
      <c r="P16" s="118" t="s">
        <v>25</v>
      </c>
      <c r="Q16" s="118"/>
      <c r="R16" s="118"/>
      <c r="S16" s="118"/>
      <c r="T16" s="118"/>
      <c r="U16" s="118"/>
      <c r="V16" s="118"/>
      <c r="W16" s="118"/>
      <c r="X16" s="118"/>
      <c r="Y16" s="119" t="s">
        <v>218</v>
      </c>
      <c r="Z16" s="120"/>
      <c r="AA16" s="120"/>
      <c r="AB16" s="120"/>
      <c r="AC16" s="726" t="s">
        <v>212</v>
      </c>
      <c r="AD16" s="726"/>
      <c r="AE16" s="726"/>
      <c r="AF16" s="726"/>
      <c r="AG16" s="726"/>
      <c r="AH16" s="119" t="s">
        <v>180</v>
      </c>
      <c r="AI16" s="115"/>
      <c r="AJ16" s="115"/>
      <c r="AK16" s="115"/>
      <c r="AL16" s="115" t="s">
        <v>19</v>
      </c>
      <c r="AM16" s="115"/>
      <c r="AN16" s="115"/>
      <c r="AO16" s="121"/>
      <c r="AP16" s="728" t="s">
        <v>188</v>
      </c>
      <c r="AQ16" s="728"/>
      <c r="AR16" s="728"/>
      <c r="AS16" s="728"/>
      <c r="AT16" s="728"/>
      <c r="AU16" s="728"/>
      <c r="AV16" s="728"/>
      <c r="AW16" s="728"/>
      <c r="AX16" s="728"/>
      <c r="AY16">
        <f>$AY$14</f>
        <v>1</v>
      </c>
    </row>
    <row r="17" spans="1:51" ht="27" customHeight="1" x14ac:dyDescent="0.15">
      <c r="A17" s="725">
        <v>1</v>
      </c>
      <c r="B17" s="725">
        <v>1</v>
      </c>
      <c r="C17" s="102" t="s">
        <v>695</v>
      </c>
      <c r="D17" s="103"/>
      <c r="E17" s="103"/>
      <c r="F17" s="103"/>
      <c r="G17" s="103"/>
      <c r="H17" s="103"/>
      <c r="I17" s="103"/>
      <c r="J17" s="104" t="s">
        <v>691</v>
      </c>
      <c r="K17" s="105"/>
      <c r="L17" s="105"/>
      <c r="M17" s="105"/>
      <c r="N17" s="105"/>
      <c r="O17" s="105"/>
      <c r="P17" s="106" t="s">
        <v>714</v>
      </c>
      <c r="Q17" s="107"/>
      <c r="R17" s="107"/>
      <c r="S17" s="107"/>
      <c r="T17" s="107"/>
      <c r="U17" s="107"/>
      <c r="V17" s="107"/>
      <c r="W17" s="107"/>
      <c r="X17" s="107"/>
      <c r="Y17" s="108">
        <v>0.1</v>
      </c>
      <c r="Z17" s="109"/>
      <c r="AA17" s="109"/>
      <c r="AB17" s="110"/>
      <c r="AC17" s="722" t="s">
        <v>73</v>
      </c>
      <c r="AD17" s="722"/>
      <c r="AE17" s="722"/>
      <c r="AF17" s="722"/>
      <c r="AG17" s="722"/>
      <c r="AH17" s="723" t="s">
        <v>691</v>
      </c>
      <c r="AI17" s="724"/>
      <c r="AJ17" s="724"/>
      <c r="AK17" s="724"/>
      <c r="AL17" s="98" t="s">
        <v>691</v>
      </c>
      <c r="AM17" s="99"/>
      <c r="AN17" s="99"/>
      <c r="AO17" s="100"/>
      <c r="AP17" s="97" t="s">
        <v>691</v>
      </c>
      <c r="AQ17" s="97"/>
      <c r="AR17" s="97"/>
      <c r="AS17" s="97"/>
      <c r="AT17" s="97"/>
      <c r="AU17" s="97"/>
      <c r="AV17" s="97"/>
      <c r="AW17" s="97"/>
      <c r="AX17" s="97"/>
      <c r="AY17">
        <f>$AY$14</f>
        <v>1</v>
      </c>
    </row>
    <row r="18" spans="1:51" ht="27" customHeight="1" x14ac:dyDescent="0.15">
      <c r="A18" s="725">
        <v>2</v>
      </c>
      <c r="B18" s="725">
        <v>1</v>
      </c>
      <c r="C18" s="102" t="s">
        <v>696</v>
      </c>
      <c r="D18" s="103"/>
      <c r="E18" s="103"/>
      <c r="F18" s="103"/>
      <c r="G18" s="103"/>
      <c r="H18" s="103"/>
      <c r="I18" s="103"/>
      <c r="J18" s="104" t="s">
        <v>691</v>
      </c>
      <c r="K18" s="105"/>
      <c r="L18" s="105"/>
      <c r="M18" s="105"/>
      <c r="N18" s="105"/>
      <c r="O18" s="105"/>
      <c r="P18" s="106" t="s">
        <v>714</v>
      </c>
      <c r="Q18" s="107"/>
      <c r="R18" s="107"/>
      <c r="S18" s="107"/>
      <c r="T18" s="107"/>
      <c r="U18" s="107"/>
      <c r="V18" s="107"/>
      <c r="W18" s="107"/>
      <c r="X18" s="107"/>
      <c r="Y18" s="108">
        <v>0.1</v>
      </c>
      <c r="Z18" s="109"/>
      <c r="AA18" s="109"/>
      <c r="AB18" s="110"/>
      <c r="AC18" s="722" t="s">
        <v>73</v>
      </c>
      <c r="AD18" s="722"/>
      <c r="AE18" s="722"/>
      <c r="AF18" s="722"/>
      <c r="AG18" s="722"/>
      <c r="AH18" s="723" t="s">
        <v>691</v>
      </c>
      <c r="AI18" s="724"/>
      <c r="AJ18" s="724"/>
      <c r="AK18" s="724"/>
      <c r="AL18" s="98" t="s">
        <v>691</v>
      </c>
      <c r="AM18" s="99"/>
      <c r="AN18" s="99"/>
      <c r="AO18" s="100"/>
      <c r="AP18" s="97" t="s">
        <v>691</v>
      </c>
      <c r="AQ18" s="97"/>
      <c r="AR18" s="97"/>
      <c r="AS18" s="97"/>
      <c r="AT18" s="97"/>
      <c r="AU18" s="97"/>
      <c r="AV18" s="97"/>
      <c r="AW18" s="97"/>
      <c r="AX18" s="97"/>
      <c r="AY18">
        <f>COUNTA($C$18)</f>
        <v>1</v>
      </c>
    </row>
    <row r="19" spans="1:51" ht="27" customHeight="1" x14ac:dyDescent="0.15">
      <c r="A19" s="725">
        <v>3</v>
      </c>
      <c r="B19" s="725">
        <v>1</v>
      </c>
      <c r="C19" s="102" t="s">
        <v>697</v>
      </c>
      <c r="D19" s="103"/>
      <c r="E19" s="103"/>
      <c r="F19" s="103"/>
      <c r="G19" s="103"/>
      <c r="H19" s="103"/>
      <c r="I19" s="103"/>
      <c r="J19" s="104" t="s">
        <v>691</v>
      </c>
      <c r="K19" s="105"/>
      <c r="L19" s="105"/>
      <c r="M19" s="105"/>
      <c r="N19" s="105"/>
      <c r="O19" s="105"/>
      <c r="P19" s="106" t="s">
        <v>715</v>
      </c>
      <c r="Q19" s="107"/>
      <c r="R19" s="107"/>
      <c r="S19" s="107"/>
      <c r="T19" s="107"/>
      <c r="U19" s="107"/>
      <c r="V19" s="107"/>
      <c r="W19" s="107"/>
      <c r="X19" s="107"/>
      <c r="Y19" s="108">
        <v>0.1</v>
      </c>
      <c r="Z19" s="109"/>
      <c r="AA19" s="109"/>
      <c r="AB19" s="110"/>
      <c r="AC19" s="722" t="s">
        <v>73</v>
      </c>
      <c r="AD19" s="722"/>
      <c r="AE19" s="722"/>
      <c r="AF19" s="722"/>
      <c r="AG19" s="722"/>
      <c r="AH19" s="723" t="s">
        <v>691</v>
      </c>
      <c r="AI19" s="724"/>
      <c r="AJ19" s="724"/>
      <c r="AK19" s="724"/>
      <c r="AL19" s="98" t="s">
        <v>691</v>
      </c>
      <c r="AM19" s="99"/>
      <c r="AN19" s="99"/>
      <c r="AO19" s="100"/>
      <c r="AP19" s="97" t="s">
        <v>691</v>
      </c>
      <c r="AQ19" s="97"/>
      <c r="AR19" s="97"/>
      <c r="AS19" s="97"/>
      <c r="AT19" s="97"/>
      <c r="AU19" s="97"/>
      <c r="AV19" s="97"/>
      <c r="AW19" s="97"/>
      <c r="AX19" s="97"/>
      <c r="AY19">
        <f>COUNTA($C$19)</f>
        <v>1</v>
      </c>
    </row>
    <row r="20" spans="1:51" ht="42" customHeight="1" x14ac:dyDescent="0.15">
      <c r="A20" s="725">
        <v>4</v>
      </c>
      <c r="B20" s="725">
        <v>1</v>
      </c>
      <c r="C20" s="102" t="s">
        <v>698</v>
      </c>
      <c r="D20" s="103"/>
      <c r="E20" s="103"/>
      <c r="F20" s="103"/>
      <c r="G20" s="103"/>
      <c r="H20" s="103"/>
      <c r="I20" s="103"/>
      <c r="J20" s="104" t="s">
        <v>691</v>
      </c>
      <c r="K20" s="105"/>
      <c r="L20" s="105"/>
      <c r="M20" s="105"/>
      <c r="N20" s="105"/>
      <c r="O20" s="105"/>
      <c r="P20" s="106" t="s">
        <v>716</v>
      </c>
      <c r="Q20" s="107"/>
      <c r="R20" s="107"/>
      <c r="S20" s="107"/>
      <c r="T20" s="107"/>
      <c r="U20" s="107"/>
      <c r="V20" s="107"/>
      <c r="W20" s="107"/>
      <c r="X20" s="107"/>
      <c r="Y20" s="108">
        <v>0.1</v>
      </c>
      <c r="Z20" s="109"/>
      <c r="AA20" s="109"/>
      <c r="AB20" s="110"/>
      <c r="AC20" s="722" t="s">
        <v>73</v>
      </c>
      <c r="AD20" s="722"/>
      <c r="AE20" s="722"/>
      <c r="AF20" s="722"/>
      <c r="AG20" s="722"/>
      <c r="AH20" s="723" t="s">
        <v>691</v>
      </c>
      <c r="AI20" s="724"/>
      <c r="AJ20" s="724"/>
      <c r="AK20" s="724"/>
      <c r="AL20" s="98" t="s">
        <v>691</v>
      </c>
      <c r="AM20" s="99"/>
      <c r="AN20" s="99"/>
      <c r="AO20" s="100"/>
      <c r="AP20" s="97" t="s">
        <v>691</v>
      </c>
      <c r="AQ20" s="97"/>
      <c r="AR20" s="97"/>
      <c r="AS20" s="97"/>
      <c r="AT20" s="97"/>
      <c r="AU20" s="97"/>
      <c r="AV20" s="97"/>
      <c r="AW20" s="97"/>
      <c r="AX20" s="97"/>
      <c r="AY20">
        <f>COUNTA($C$20)</f>
        <v>1</v>
      </c>
    </row>
    <row r="21" spans="1:51" ht="42" customHeight="1" x14ac:dyDescent="0.15">
      <c r="A21" s="725">
        <v>5</v>
      </c>
      <c r="B21" s="725">
        <v>1</v>
      </c>
      <c r="C21" s="102" t="s">
        <v>699</v>
      </c>
      <c r="D21" s="103"/>
      <c r="E21" s="103"/>
      <c r="F21" s="103"/>
      <c r="G21" s="103"/>
      <c r="H21" s="103"/>
      <c r="I21" s="103"/>
      <c r="J21" s="104" t="s">
        <v>691</v>
      </c>
      <c r="K21" s="105"/>
      <c r="L21" s="105"/>
      <c r="M21" s="105"/>
      <c r="N21" s="105"/>
      <c r="O21" s="105"/>
      <c r="P21" s="106" t="s">
        <v>716</v>
      </c>
      <c r="Q21" s="107"/>
      <c r="R21" s="107"/>
      <c r="S21" s="107"/>
      <c r="T21" s="107"/>
      <c r="U21" s="107"/>
      <c r="V21" s="107"/>
      <c r="W21" s="107"/>
      <c r="X21" s="107"/>
      <c r="Y21" s="108">
        <v>0.1</v>
      </c>
      <c r="Z21" s="109"/>
      <c r="AA21" s="109"/>
      <c r="AB21" s="110"/>
      <c r="AC21" s="722" t="s">
        <v>73</v>
      </c>
      <c r="AD21" s="722"/>
      <c r="AE21" s="722"/>
      <c r="AF21" s="722"/>
      <c r="AG21" s="722"/>
      <c r="AH21" s="723" t="s">
        <v>691</v>
      </c>
      <c r="AI21" s="724"/>
      <c r="AJ21" s="724"/>
      <c r="AK21" s="724"/>
      <c r="AL21" s="98" t="s">
        <v>691</v>
      </c>
      <c r="AM21" s="99"/>
      <c r="AN21" s="99"/>
      <c r="AO21" s="100"/>
      <c r="AP21" s="97" t="s">
        <v>691</v>
      </c>
      <c r="AQ21" s="97"/>
      <c r="AR21" s="97"/>
      <c r="AS21" s="97"/>
      <c r="AT21" s="97"/>
      <c r="AU21" s="97"/>
      <c r="AV21" s="97"/>
      <c r="AW21" s="97"/>
      <c r="AX21" s="97"/>
      <c r="AY21">
        <f>COUNTA($C$21)</f>
        <v>1</v>
      </c>
    </row>
    <row r="22" spans="1:51" ht="42" customHeight="1" x14ac:dyDescent="0.15">
      <c r="A22" s="725">
        <v>6</v>
      </c>
      <c r="B22" s="725">
        <v>1</v>
      </c>
      <c r="C22" s="102" t="s">
        <v>700</v>
      </c>
      <c r="D22" s="103"/>
      <c r="E22" s="103"/>
      <c r="F22" s="103"/>
      <c r="G22" s="103"/>
      <c r="H22" s="103"/>
      <c r="I22" s="103"/>
      <c r="J22" s="104" t="s">
        <v>691</v>
      </c>
      <c r="K22" s="105"/>
      <c r="L22" s="105"/>
      <c r="M22" s="105"/>
      <c r="N22" s="105"/>
      <c r="O22" s="105"/>
      <c r="P22" s="106" t="s">
        <v>716</v>
      </c>
      <c r="Q22" s="107"/>
      <c r="R22" s="107"/>
      <c r="S22" s="107"/>
      <c r="T22" s="107"/>
      <c r="U22" s="107"/>
      <c r="V22" s="107"/>
      <c r="W22" s="107"/>
      <c r="X22" s="107"/>
      <c r="Y22" s="108">
        <v>0.1</v>
      </c>
      <c r="Z22" s="109"/>
      <c r="AA22" s="109"/>
      <c r="AB22" s="110"/>
      <c r="AC22" s="722" t="s">
        <v>73</v>
      </c>
      <c r="AD22" s="722"/>
      <c r="AE22" s="722"/>
      <c r="AF22" s="722"/>
      <c r="AG22" s="722"/>
      <c r="AH22" s="723" t="s">
        <v>691</v>
      </c>
      <c r="AI22" s="724"/>
      <c r="AJ22" s="724"/>
      <c r="AK22" s="724"/>
      <c r="AL22" s="98" t="s">
        <v>691</v>
      </c>
      <c r="AM22" s="99"/>
      <c r="AN22" s="99"/>
      <c r="AO22" s="100"/>
      <c r="AP22" s="97" t="s">
        <v>691</v>
      </c>
      <c r="AQ22" s="97"/>
      <c r="AR22" s="97"/>
      <c r="AS22" s="97"/>
      <c r="AT22" s="97"/>
      <c r="AU22" s="97"/>
      <c r="AV22" s="97"/>
      <c r="AW22" s="97"/>
      <c r="AX22" s="97"/>
      <c r="AY22">
        <f>COUNTA($C$22)</f>
        <v>1</v>
      </c>
    </row>
    <row r="23" spans="1:51" ht="27" customHeight="1" x14ac:dyDescent="0.15">
      <c r="A23" s="725">
        <v>7</v>
      </c>
      <c r="B23" s="725">
        <v>1</v>
      </c>
      <c r="C23" s="102" t="s">
        <v>701</v>
      </c>
      <c r="D23" s="103"/>
      <c r="E23" s="103"/>
      <c r="F23" s="103"/>
      <c r="G23" s="103"/>
      <c r="H23" s="103"/>
      <c r="I23" s="103"/>
      <c r="J23" s="104" t="s">
        <v>691</v>
      </c>
      <c r="K23" s="105"/>
      <c r="L23" s="105"/>
      <c r="M23" s="105"/>
      <c r="N23" s="105"/>
      <c r="O23" s="105"/>
      <c r="P23" s="106" t="s">
        <v>717</v>
      </c>
      <c r="Q23" s="107"/>
      <c r="R23" s="107"/>
      <c r="S23" s="107"/>
      <c r="T23" s="107"/>
      <c r="U23" s="107"/>
      <c r="V23" s="107"/>
      <c r="W23" s="107"/>
      <c r="X23" s="107"/>
      <c r="Y23" s="108">
        <v>0.04</v>
      </c>
      <c r="Z23" s="109"/>
      <c r="AA23" s="109"/>
      <c r="AB23" s="110"/>
      <c r="AC23" s="722" t="s">
        <v>73</v>
      </c>
      <c r="AD23" s="722"/>
      <c r="AE23" s="722"/>
      <c r="AF23" s="722"/>
      <c r="AG23" s="722"/>
      <c r="AH23" s="723" t="s">
        <v>691</v>
      </c>
      <c r="AI23" s="724"/>
      <c r="AJ23" s="724"/>
      <c r="AK23" s="724"/>
      <c r="AL23" s="98" t="s">
        <v>691</v>
      </c>
      <c r="AM23" s="99"/>
      <c r="AN23" s="99"/>
      <c r="AO23" s="100"/>
      <c r="AP23" s="97" t="s">
        <v>691</v>
      </c>
      <c r="AQ23" s="97"/>
      <c r="AR23" s="97"/>
      <c r="AS23" s="97"/>
      <c r="AT23" s="97"/>
      <c r="AU23" s="97"/>
      <c r="AV23" s="97"/>
      <c r="AW23" s="97"/>
      <c r="AX23" s="97"/>
      <c r="AY23">
        <f>COUNTA($C$23)</f>
        <v>1</v>
      </c>
    </row>
    <row r="24" spans="1:51" ht="27" customHeight="1" x14ac:dyDescent="0.15">
      <c r="A24" s="725">
        <v>8</v>
      </c>
      <c r="B24" s="725">
        <v>1</v>
      </c>
      <c r="C24" s="102" t="s">
        <v>702</v>
      </c>
      <c r="D24" s="103"/>
      <c r="E24" s="103"/>
      <c r="F24" s="103"/>
      <c r="G24" s="103"/>
      <c r="H24" s="103"/>
      <c r="I24" s="103"/>
      <c r="J24" s="104" t="s">
        <v>691</v>
      </c>
      <c r="K24" s="105"/>
      <c r="L24" s="105"/>
      <c r="M24" s="105"/>
      <c r="N24" s="105"/>
      <c r="O24" s="105"/>
      <c r="P24" s="106" t="s">
        <v>717</v>
      </c>
      <c r="Q24" s="107"/>
      <c r="R24" s="107"/>
      <c r="S24" s="107"/>
      <c r="T24" s="107"/>
      <c r="U24" s="107"/>
      <c r="V24" s="107"/>
      <c r="W24" s="107"/>
      <c r="X24" s="107"/>
      <c r="Y24" s="108">
        <v>0.04</v>
      </c>
      <c r="Z24" s="109"/>
      <c r="AA24" s="109"/>
      <c r="AB24" s="110"/>
      <c r="AC24" s="722" t="s">
        <v>73</v>
      </c>
      <c r="AD24" s="722"/>
      <c r="AE24" s="722"/>
      <c r="AF24" s="722"/>
      <c r="AG24" s="722"/>
      <c r="AH24" s="723" t="s">
        <v>691</v>
      </c>
      <c r="AI24" s="724"/>
      <c r="AJ24" s="724"/>
      <c r="AK24" s="724"/>
      <c r="AL24" s="98" t="s">
        <v>691</v>
      </c>
      <c r="AM24" s="99"/>
      <c r="AN24" s="99"/>
      <c r="AO24" s="100"/>
      <c r="AP24" s="97" t="s">
        <v>691</v>
      </c>
      <c r="AQ24" s="97"/>
      <c r="AR24" s="97"/>
      <c r="AS24" s="97"/>
      <c r="AT24" s="97"/>
      <c r="AU24" s="97"/>
      <c r="AV24" s="97"/>
      <c r="AW24" s="97"/>
      <c r="AX24" s="97"/>
      <c r="AY24">
        <f>COUNTA($C$24)</f>
        <v>1</v>
      </c>
    </row>
    <row r="25" spans="1:51" ht="27" customHeight="1" x14ac:dyDescent="0.15">
      <c r="A25" s="725">
        <v>9</v>
      </c>
      <c r="B25" s="725">
        <v>1</v>
      </c>
      <c r="C25" s="102" t="s">
        <v>703</v>
      </c>
      <c r="D25" s="103"/>
      <c r="E25" s="103"/>
      <c r="F25" s="103"/>
      <c r="G25" s="103"/>
      <c r="H25" s="103"/>
      <c r="I25" s="103"/>
      <c r="J25" s="104" t="s">
        <v>691</v>
      </c>
      <c r="K25" s="105"/>
      <c r="L25" s="105"/>
      <c r="M25" s="105"/>
      <c r="N25" s="105"/>
      <c r="O25" s="105"/>
      <c r="P25" s="106" t="s">
        <v>714</v>
      </c>
      <c r="Q25" s="107"/>
      <c r="R25" s="107"/>
      <c r="S25" s="107"/>
      <c r="T25" s="107"/>
      <c r="U25" s="107"/>
      <c r="V25" s="107"/>
      <c r="W25" s="107"/>
      <c r="X25" s="107"/>
      <c r="Y25" s="108">
        <v>0.04</v>
      </c>
      <c r="Z25" s="109"/>
      <c r="AA25" s="109"/>
      <c r="AB25" s="110"/>
      <c r="AC25" s="722" t="s">
        <v>73</v>
      </c>
      <c r="AD25" s="722"/>
      <c r="AE25" s="722"/>
      <c r="AF25" s="722"/>
      <c r="AG25" s="722"/>
      <c r="AH25" s="723" t="s">
        <v>691</v>
      </c>
      <c r="AI25" s="724"/>
      <c r="AJ25" s="724"/>
      <c r="AK25" s="724"/>
      <c r="AL25" s="98" t="s">
        <v>691</v>
      </c>
      <c r="AM25" s="99"/>
      <c r="AN25" s="99"/>
      <c r="AO25" s="100"/>
      <c r="AP25" s="97" t="s">
        <v>691</v>
      </c>
      <c r="AQ25" s="97"/>
      <c r="AR25" s="97"/>
      <c r="AS25" s="97"/>
      <c r="AT25" s="97"/>
      <c r="AU25" s="97"/>
      <c r="AV25" s="97"/>
      <c r="AW25" s="97"/>
      <c r="AX25" s="97"/>
      <c r="AY25">
        <f>COUNTA($C$25)</f>
        <v>1</v>
      </c>
    </row>
    <row r="26" spans="1:51" ht="27" customHeight="1" x14ac:dyDescent="0.15">
      <c r="A26" s="725">
        <v>10</v>
      </c>
      <c r="B26" s="725">
        <v>1</v>
      </c>
      <c r="C26" s="102" t="s">
        <v>704</v>
      </c>
      <c r="D26" s="103"/>
      <c r="E26" s="103"/>
      <c r="F26" s="103"/>
      <c r="G26" s="103"/>
      <c r="H26" s="103"/>
      <c r="I26" s="103"/>
      <c r="J26" s="104" t="s">
        <v>691</v>
      </c>
      <c r="K26" s="105"/>
      <c r="L26" s="105"/>
      <c r="M26" s="105"/>
      <c r="N26" s="105"/>
      <c r="O26" s="105"/>
      <c r="P26" s="106" t="s">
        <v>714</v>
      </c>
      <c r="Q26" s="107"/>
      <c r="R26" s="107"/>
      <c r="S26" s="107"/>
      <c r="T26" s="107"/>
      <c r="U26" s="107"/>
      <c r="V26" s="107"/>
      <c r="W26" s="107"/>
      <c r="X26" s="107"/>
      <c r="Y26" s="108">
        <v>0.04</v>
      </c>
      <c r="Z26" s="109"/>
      <c r="AA26" s="109"/>
      <c r="AB26" s="110"/>
      <c r="AC26" s="722" t="s">
        <v>73</v>
      </c>
      <c r="AD26" s="722"/>
      <c r="AE26" s="722"/>
      <c r="AF26" s="722"/>
      <c r="AG26" s="722"/>
      <c r="AH26" s="723" t="s">
        <v>691</v>
      </c>
      <c r="AI26" s="724"/>
      <c r="AJ26" s="724"/>
      <c r="AK26" s="724"/>
      <c r="AL26" s="98" t="s">
        <v>691</v>
      </c>
      <c r="AM26" s="99"/>
      <c r="AN26" s="99"/>
      <c r="AO26" s="100"/>
      <c r="AP26" s="97" t="s">
        <v>691</v>
      </c>
      <c r="AQ26" s="97"/>
      <c r="AR26" s="97"/>
      <c r="AS26" s="97"/>
      <c r="AT26" s="97"/>
      <c r="AU26" s="97"/>
      <c r="AV26" s="97"/>
      <c r="AW26" s="97"/>
      <c r="AX26" s="97"/>
      <c r="AY26">
        <f>COUNTA($C$26)</f>
        <v>1</v>
      </c>
    </row>
    <row r="27" spans="1:51" x14ac:dyDescent="0.15">
      <c r="P27" s="60"/>
      <c r="Q27" s="60"/>
      <c r="R27" s="60"/>
      <c r="S27" s="60"/>
      <c r="T27" s="60"/>
      <c r="U27" s="60"/>
      <c r="V27" s="60"/>
      <c r="W27" s="60"/>
      <c r="X27" s="60"/>
      <c r="Y27" s="61"/>
      <c r="Z27" s="61"/>
      <c r="AA27" s="61"/>
      <c r="AB27" s="61"/>
      <c r="AC27" s="61"/>
      <c r="AD27" s="61"/>
      <c r="AE27" s="61"/>
      <c r="AF27" s="61"/>
      <c r="AG27" s="61"/>
      <c r="AH27" s="61"/>
      <c r="AI27" s="61"/>
      <c r="AJ27" s="61"/>
      <c r="AK27" s="61"/>
      <c r="AL27" s="61"/>
      <c r="AM27" s="61"/>
      <c r="AN27" s="61"/>
      <c r="AO27" s="61"/>
      <c r="AY27">
        <f>COUNTA(#REF!)</f>
        <v>1</v>
      </c>
    </row>
  </sheetData>
  <sheetProtection formatRows="0"/>
  <mergeCells count="198">
    <mergeCell ref="AL22:AO22"/>
    <mergeCell ref="AP22:AX22"/>
    <mergeCell ref="C23:I23"/>
    <mergeCell ref="J23:O23"/>
    <mergeCell ref="P23:X23"/>
    <mergeCell ref="Y23:AB23"/>
    <mergeCell ref="AC23:AG23"/>
    <mergeCell ref="AH23:AK23"/>
    <mergeCell ref="AL23:AO23"/>
    <mergeCell ref="AP23:AX23"/>
    <mergeCell ref="AL24:AO24"/>
    <mergeCell ref="AP24:AX24"/>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24:B24"/>
    <mergeCell ref="A23:B23"/>
    <mergeCell ref="A22:B22"/>
    <mergeCell ref="C24:I24"/>
    <mergeCell ref="J24:O24"/>
    <mergeCell ref="P24:X24"/>
    <mergeCell ref="Y24:AB24"/>
    <mergeCell ref="AC24:AG24"/>
    <mergeCell ref="AH24:AK24"/>
    <mergeCell ref="C22:I22"/>
    <mergeCell ref="J22:O22"/>
    <mergeCell ref="P22:X22"/>
    <mergeCell ref="Y22:AB22"/>
    <mergeCell ref="AC22:AG22"/>
    <mergeCell ref="AH22:AK22"/>
    <mergeCell ref="AH21:AK21"/>
    <mergeCell ref="AL21:AO21"/>
    <mergeCell ref="AP21:AX21"/>
    <mergeCell ref="AL17:AO17"/>
    <mergeCell ref="AP17:AX17"/>
    <mergeCell ref="C18:I18"/>
    <mergeCell ref="J18:O18"/>
    <mergeCell ref="P18:X18"/>
    <mergeCell ref="Y18:AB18"/>
    <mergeCell ref="AC18:AG18"/>
    <mergeCell ref="AH18:AK18"/>
    <mergeCell ref="AL18:AO18"/>
    <mergeCell ref="AP18:AX18"/>
    <mergeCell ref="C19:I19"/>
    <mergeCell ref="J19:O19"/>
    <mergeCell ref="P19:X19"/>
    <mergeCell ref="Y19:AB19"/>
    <mergeCell ref="AC19:AG19"/>
    <mergeCell ref="AH19:AK19"/>
    <mergeCell ref="AL19:AO19"/>
    <mergeCell ref="AL16:AO16"/>
    <mergeCell ref="AP16:AX16"/>
    <mergeCell ref="C17:I17"/>
    <mergeCell ref="J17:O17"/>
    <mergeCell ref="P17:X17"/>
    <mergeCell ref="Y17:AB17"/>
    <mergeCell ref="AC17:AG17"/>
    <mergeCell ref="AH17:AK17"/>
    <mergeCell ref="A21:B21"/>
    <mergeCell ref="A20:B20"/>
    <mergeCell ref="A19:B19"/>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18:B18"/>
    <mergeCell ref="A17:B17"/>
    <mergeCell ref="A16:B16"/>
    <mergeCell ref="C16:I16"/>
    <mergeCell ref="J16:O16"/>
    <mergeCell ref="P16:X16"/>
    <mergeCell ref="Y16:AB16"/>
    <mergeCell ref="AC16:AG16"/>
    <mergeCell ref="AH16:AK16"/>
    <mergeCell ref="A13:B13"/>
    <mergeCell ref="C13:I13"/>
    <mergeCell ref="J13:O13"/>
    <mergeCell ref="P13:X13"/>
    <mergeCell ref="Y13:AB13"/>
    <mergeCell ref="AC13:AG13"/>
    <mergeCell ref="AH13:AK13"/>
    <mergeCell ref="AL13:AO13"/>
    <mergeCell ref="AP13:AX13"/>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9:B9"/>
    <mergeCell ref="A8:B8"/>
    <mergeCell ref="A7:B7"/>
    <mergeCell ref="C7:I7"/>
    <mergeCell ref="J7:O7"/>
    <mergeCell ref="P7:X7"/>
    <mergeCell ref="Y7:AB7"/>
    <mergeCell ref="AC7:AG7"/>
    <mergeCell ref="AH7:AK7"/>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AP19:AX19"/>
    <mergeCell ref="AL26:AO26"/>
    <mergeCell ref="AP26:AX26"/>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s>
  <phoneticPr fontId="5"/>
  <conditionalFormatting sqref="AL4:AO13">
    <cfRule type="expression" dxfId="11" priority="261">
      <formula>IF(AND(AL4&gt;=0, RIGHT(TEXT(AL4,"0.#"),1)&lt;&gt;"."),TRUE,FALSE)</formula>
    </cfRule>
    <cfRule type="expression" dxfId="10" priority="262">
      <formula>IF(AND(AL4&gt;=0, RIGHT(TEXT(AL4,"0.#"),1)="."),TRUE,FALSE)</formula>
    </cfRule>
    <cfRule type="expression" dxfId="9" priority="263">
      <formula>IF(AND(AL4&lt;0, RIGHT(TEXT(AL4,"0.#"),1)&lt;&gt;"."),TRUE,FALSE)</formula>
    </cfRule>
    <cfRule type="expression" dxfId="8" priority="264">
      <formula>IF(AND(AL4&lt;0, RIGHT(TEXT(AL4,"0.#"),1)="."),TRUE,FALSE)</formula>
    </cfRule>
  </conditionalFormatting>
  <conditionalFormatting sqref="Y4:Y13">
    <cfRule type="expression" dxfId="7" priority="259">
      <formula>IF(RIGHT(TEXT(Y4,"0.#"),1)=".",FALSE,TRUE)</formula>
    </cfRule>
    <cfRule type="expression" dxfId="6" priority="260">
      <formula>IF(RIGHT(TEXT(Y4,"0.#"),1)=".",TRUE,FALSE)</formula>
    </cfRule>
  </conditionalFormatting>
  <conditionalFormatting sqref="Y17:Y26">
    <cfRule type="expression" dxfId="5" priority="253">
      <formula>IF(RIGHT(TEXT(Y17,"0.#"),1)=".",FALSE,TRUE)</formula>
    </cfRule>
    <cfRule type="expression" dxfId="4" priority="254">
      <formula>IF(RIGHT(TEXT(Y17,"0.#"),1)=".",TRUE,FALSE)</formula>
    </cfRule>
  </conditionalFormatting>
  <conditionalFormatting sqref="AL17:AO26">
    <cfRule type="expression" dxfId="3" priority="21">
      <formula>IF(AND(AL17&gt;=0, RIGHT(TEXT(AL17,"0.#"),1)&lt;&gt;"."),TRUE,FALSE)</formula>
    </cfRule>
    <cfRule type="expression" dxfId="2" priority="22">
      <formula>IF(AND(AL17&gt;=0, RIGHT(TEXT(AL17,"0.#"),1)="."),TRUE,FALSE)</formula>
    </cfRule>
    <cfRule type="expression" dxfId="1" priority="23">
      <formula>IF(AND(AL17&lt;0, RIGHT(TEXT(AL17,"0.#"),1)&lt;&gt;"."),TRUE,FALSE)</formula>
    </cfRule>
    <cfRule type="expression" dxfId="0" priority="24">
      <formula>IF(AND(AL17&lt;0, RIGHT(TEXT(AL17,"0.#"),1)="."),TRUE,FALSE)</formula>
    </cfRule>
  </conditionalFormatting>
  <dataValidations count="3">
    <dataValidation type="custom" imeMode="disabled" allowBlank="1" showInputMessage="1" showErrorMessage="1" sqref="AL17:AL26 AL4:AL13 Y4:AB13 Y17:AB26">
      <formula1>OR(ISNUMBER(Y4), Y4="-")</formula1>
    </dataValidation>
    <dataValidation type="custom" imeMode="disabled" allowBlank="1" showInputMessage="1" showErrorMessage="1" sqref="AH4:AK13 AH17:AK26">
      <formula1>OR(AND(MOD(IF(ISNUMBER(AH4), AH4, 0.5),1)=0, 0&lt;=AH4), AH4="-")</formula1>
    </dataValidation>
    <dataValidation type="custom" allowBlank="1" showInputMessage="1" showErrorMessage="1" errorTitle="法人番号チェック" error="法人番号は13桁の数字で入力してください。" sqref="J17:O26 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 AC17:AG26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2022-08-25T16:23:53Z</dcterms:created>
  <dcterms:modified xsi:type="dcterms:W3CDTF">2022-09-14T02:54:47Z</dcterms:modified>
</cp:coreProperties>
</file>