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行政事業レビューシート!$A$3:$BH$105</definedName>
    <definedName name="_xlnm.Print_Area" localSheetId="0">行政事業レビューシート!$A$1:$AX$110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W91" i="11" l="1"/>
  <c r="AT91" i="11"/>
  <c r="AQ91" i="11"/>
  <c r="AL91" i="11"/>
  <c r="AI91" i="11"/>
  <c r="AF91" i="11"/>
  <c r="Z91" i="11"/>
  <c r="W91" i="11"/>
  <c r="T91" i="11"/>
  <c r="N91" i="11"/>
  <c r="AW90" i="11"/>
  <c r="AT90" i="11"/>
  <c r="AQ90" i="11"/>
  <c r="AL90" i="11"/>
  <c r="AI90" i="11"/>
  <c r="AF90" i="11"/>
  <c r="Z90" i="11"/>
  <c r="W90" i="11"/>
  <c r="T90" i="11"/>
  <c r="N90" i="11"/>
  <c r="K90" i="11"/>
  <c r="H90" i="11"/>
  <c r="AU105" i="11" l="1"/>
  <c r="Y105"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<sst xmlns="http://schemas.openxmlformats.org/spreadsheetml/2006/main" count="742" uniqueCount="620">
  <si>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</si>
  <si>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</si>
  <si>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</si>
  <si>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</si>
  <si>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</si>
  <si>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</si>
  <si>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</si>
  <si>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</si>
  <si>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</si>
  <si>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</si>
  <si>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</si>
  <si>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</si>
  <si>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</si>
  <si>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</si>
  <si>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</si>
  <si>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</si>
  <si>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</si>
  <si>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</si>
  <si>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</si>
  <si>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</si>
  <si>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</si>
  <si>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</si>
  <si>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</si>
  <si>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</si>
  <si>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</si>
  <si>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</si>
  <si>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</si>
  <si>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</si>
  <si>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</si>
  <si>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</si>
  <si>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</si>
  <si>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</si>
  <si>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</si>
  <si>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</si>
  <si>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</si>
  <si>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</si>
  <si>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</si>
  <si>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</si>
  <si>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</si>
  <si>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</si>
  <si>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</si>
  <si>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</si>
  <si>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</si>
  <si>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</si>
  <si>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</si>
  <si>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</si>
  <si>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</si>
  <si>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</si>
  <si>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</si>
  <si>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</si>
  <si>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</si>
  <si>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</si>
  <si>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</si>
  <si>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</si>
  <si>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</si>
  <si>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</si>
  <si>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</si>
  <si>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</si>
  <si>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</si>
  <si>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</si>
  <si>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</si>
  <si>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</si>
  <si>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</si>
  <si>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</si>
  <si>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</si>
  <si>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</si>
  <si>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</si>
  <si>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</si>
  <si>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</si>
  <si>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</si>
  <si>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</si>
  <si>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</si>
  <si>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</si>
  <si>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</si>
  <si>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</si>
  <si>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</si>
  <si>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</si>
  <si>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</si>
  <si>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</si>
  <si>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</si>
  <si>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</si>
  <si>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</si>
  <si>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</si>
  <si>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</si>
  <si>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</si>
  <si>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</si>
  <si>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</si>
  <si>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</si>
  <si>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</si>
  <si>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</si>
  <si>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</si>
  <si>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</si>
  <si>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</si>
  <si>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</si>
  <si>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</si>
  <si>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</si>
  <si>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</si>
  <si>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</si>
  <si>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</si>
  <si>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</si>
  <si>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</si>
  <si>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</si>
  <si>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</si>
  <si>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</si>
  <si>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</si>
  <si>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</si>
  <si>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</si>
  <si>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</si>
  <si>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</si>
  <si>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</si>
  <si>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</si>
  <si>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</si>
  <si>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</si>
  <si>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</si>
  <si>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</si>
  <si>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</si>
  <si>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</si>
  <si>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</si>
  <si>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</si>
  <si>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</si>
  <si>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</si>
  <si>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</si>
  <si>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</si>
  <si>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</si>
  <si>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</si>
  <si>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</si>
  <si>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</si>
  <si>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</si>
  <si>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</si>
  <si>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</si>
  <si>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</si>
  <si>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</si>
  <si>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</si>
  <si>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</si>
  <si>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</si>
  <si>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</si>
  <si>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</si>
  <si>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</si>
  <si>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</si>
  <si>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</si>
  <si>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</si>
  <si>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</si>
  <si>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</si>
  <si>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</si>
  <si>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</si>
  <si>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</si>
  <si>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</si>
  <si>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</si>
  <si>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</si>
  <si>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</si>
  <si>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</si>
  <si>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</si>
  <si>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</si>
  <si>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</si>
  <si>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</si>
  <si>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</si>
  <si>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</si>
  <si>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</si>
  <si>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</si>
  <si>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</si>
  <si>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</si>
  <si>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</si>
  <si>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</si>
  <si>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</si>
  <si>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</si>
  <si>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</si>
  <si>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</si>
  <si>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</si>
  <si>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</si>
  <si>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</si>
  <si>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</si>
  <si>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</si>
  <si>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</si>
  <si>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</si>
  <si>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</si>
  <si>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</si>
  <si>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</si>
  <si>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</si>
  <si>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</si>
  <si>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</si>
  <si>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</si>
  <si>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</si>
  <si>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</si>
  <si>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</si>
  <si>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</si>
  <si>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</si>
  <si>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</si>
  <si>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</si>
  <si>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</si>
  <si>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</si>
  <si>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</si>
  <si>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</si>
  <si>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</si>
  <si>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</si>
  <si>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</si>
  <si>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</si>
  <si>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</si>
  <si>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</si>
  <si>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</si>
  <si>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</si>
  <si>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</si>
  <si>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</si>
  <si>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</si>
  <si>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</si>
  <si>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</si>
  <si>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</si>
  <si>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</si>
  <si>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</si>
  <si>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</si>
  <si>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</si>
  <si>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</si>
  <si>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</si>
  <si>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</si>
  <si>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</si>
  <si>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</si>
  <si>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</si>
  <si>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</si>
  <si>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</si>
  <si>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</si>
  <si>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</si>
  <si>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</si>
  <si>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</si>
  <si>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</si>
  <si>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</si>
  <si>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</si>
  <si>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</si>
  <si>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</si>
  <si>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</si>
  <si>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</si>
  <si>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</si>
  <si>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</si>
  <si>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</si>
  <si>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</si>
  <si>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</si>
  <si>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</si>
  <si>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</si>
  <si>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</si>
  <si>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</si>
  <si>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</si>
  <si>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</si>
  <si>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</si>
  <si>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</si>
  <si>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</si>
  <si>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</si>
  <si>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</si>
  <si>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</si>
  <si>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</si>
  <si>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</si>
  <si>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</si>
  <si>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</si>
  <si>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</si>
  <si>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</si>
  <si>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</si>
  <si>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</si>
  <si>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</si>
  <si>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</si>
  <si>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</si>
  <si>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</si>
  <si>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</si>
  <si>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</si>
  <si>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</si>
  <si>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</si>
  <si>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</si>
  <si>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</si>
  <si>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</si>
  <si>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</si>
  <si>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</si>
  <si>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</si>
  <si>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</si>
  <si>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</si>
  <si>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</si>
  <si>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</si>
  <si>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</si>
  <si>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</si>
  <si>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</si>
  <si>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</si>
  <si>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</si>
  <si>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</si>
  <si>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</si>
  <si>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</si>
  <si>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</si>
  <si>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</si>
  <si>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</si>
  <si>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</si>
  <si>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</si>
  <si>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</si>
  <si>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</si>
  <si>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</si>
  <si>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</si>
  <si>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</si>
  <si>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</si>
  <si>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</si>
  <si>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</si>
  <si>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</si>
  <si>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</si>
  <si>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</si>
  <si>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</si>
  <si>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</si>
  <si>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</si>
  <si>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</si>
  <si>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</si>
  <si>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</si>
  <si>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</si>
  <si>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</si>
  <si>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</si>
  <si>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</si>
  <si>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</si>
  <si>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</si>
  <si>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</si>
  <si>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</si>
  <si>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</si>
  <si>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</si>
  <si>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</si>
  <si>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</si>
  <si>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</si>
  <si>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</si>
  <si>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</si>
  <si>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</si>
  <si>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</si>
  <si>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</si>
  <si>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</si>
  <si>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</si>
  <si>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</si>
  <si>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</si>
  <si>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</si>
  <si>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</si>
  <si>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</si>
  <si>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</si>
  <si>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</si>
  <si>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</si>
  <si>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</si>
  <si>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</si>
  <si>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</si>
  <si>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</si>
  <si>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</si>
  <si>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</si>
  <si>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</si>
  <si>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</si>
  <si>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</si>
  <si>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</si>
  <si>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</si>
  <si>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</si>
  <si>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</si>
  <si>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</si>
  <si>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</si>
  <si>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</si>
  <si>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</si>
  <si>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</si>
  <si>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</si>
  <si>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</si>
  <si>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</si>
  <si>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</si>
  <si>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</si>
  <si>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</si>
  <si>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</si>
  <si>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</si>
  <si>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</si>
  <si>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</si>
  <si>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</si>
  <si>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</si>
  <si>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</si>
  <si>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</si>
  <si>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</si>
  <si>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</si>
  <si>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</si>
  <si>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</si>
  <si>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</si>
  <si>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</si>
  <si>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</si>
  <si>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</si>
  <si>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</si>
  <si>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</si>
  <si>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</si>
  <si>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</si>
  <si>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</si>
  <si>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</si>
  <si>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</si>
  <si>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</si>
  <si>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</si>
  <si>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</si>
  <si>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</si>
  <si>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</si>
  <si>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</si>
  <si>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</si>
  <si>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</si>
  <si>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</si>
  <si>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</si>
  <si>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</si>
  <si>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</si>
  <si>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</si>
  <si>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</si>
  <si>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</si>
  <si>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</si>
  <si>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</si>
  <si>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</si>
  <si>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</si>
  <si>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</si>
  <si>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</si>
  <si>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</si>
  <si>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</si>
  <si>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</si>
  <si>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</si>
  <si>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</si>
  <si>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</si>
  <si>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</si>
  <si>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</si>
  <si>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</si>
  <si>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</si>
  <si>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</si>
  <si>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</si>
  <si>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</si>
  <si>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</si>
  <si>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</si>
  <si>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</si>
  <si>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</si>
  <si>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</si>
  <si>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</si>
  <si>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</si>
  <si>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</si>
  <si>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</si>
  <si>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</si>
  <si>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</si>
  <si>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</si>
  <si>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</si>
  <si>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</si>
  <si>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</si>
  <si>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</si>
  <si>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</si>
  <si>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</si>
  <si>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</si>
  <si>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</si>
  <si>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</si>
  <si>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</si>
  <si>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</si>
  <si>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</si>
  <si>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</si>
  <si>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</si>
  <si>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</si>
  <si>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</si>
  <si>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</si>
  <si>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</si>
  <si>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</si>
  <si>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</si>
  <si>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</si>
  <si>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</si>
  <si>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</si>
  <si>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</si>
  <si>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</si>
  <si>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</si>
  <si>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</si>
  <si>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</si>
  <si>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</si>
  <si>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</si>
  <si>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</si>
  <si>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</si>
  <si>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</si>
  <si>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</si>
  <si>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</si>
  <si>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</si>
  <si>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</si>
  <si>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</si>
  <si>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</si>
  <si>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</si>
  <si>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</si>
  <si>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</si>
  <si>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</si>
  <si>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</si>
  <si>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</si>
  <si>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</si>
  <si>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</si>
  <si>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</si>
  <si>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</si>
  <si>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</si>
  <si>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</si>
  <si>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</si>
  <si>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</si>
  <si>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</si>
  <si>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</si>
  <si>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</si>
  <si>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</si>
  <si>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</si>
  <si>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</si>
  <si>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</si>
  <si>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</si>
  <si>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</si>
  <si>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</si>
  <si>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</si>
  <si>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</si>
  <si>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</si>
  <si>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</si>
  <si>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</si>
  <si>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</si>
  <si>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</si>
  <si>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</si>
  <si>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</si>
  <si>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</si>
  <si>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</si>
  <si>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</si>
  <si>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</si>
  <si>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</si>
  <si>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</si>
  <si>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</si>
  <si>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</si>
  <si>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</si>
  <si>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</si>
  <si>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</si>
  <si>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</si>
  <si>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</si>
  <si>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</si>
  <si>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</si>
  <si>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</si>
  <si>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</si>
  <si>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</si>
  <si>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</si>
  <si>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</si>
  <si>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</si>
  <si>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</si>
  <si>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</si>
  <si>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</si>
  <si>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</si>
  <si>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</si>
  <si>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</si>
  <si>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</si>
  <si>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</si>
  <si>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</si>
  <si>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</si>
  <si>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</si>
  <si>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</si>
  <si>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</si>
  <si>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</si>
  <si>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</si>
  <si>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</si>
  <si>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</si>
  <si>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</si>
  <si>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</si>
  <si>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</si>
  <si>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</si>
  <si>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</si>
  <si>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</si>
  <si>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</si>
  <si>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</si>
  <si>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</si>
  <si>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</si>
  <si>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</si>
  <si>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</si>
  <si>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</si>
  <si>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</si>
  <si>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</si>
  <si>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</si>
  <si>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</si>
  <si>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</si>
  <si>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</si>
  <si>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</si>
  <si>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</si>
  <si>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</si>
  <si>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</si>
  <si>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</si>
  <si>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</si>
  <si>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</si>
  <si>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</si>
  <si>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</si>
  <si>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</si>
  <si>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</si>
  <si>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</si>
  <si>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</si>
  <si>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健康・医療戦略推進事務局</t>
  </si>
  <si>
    <t>令和元年度</t>
  </si>
  <si>
    <t>終了予定なし</t>
  </si>
  <si>
    <t>-</t>
  </si>
  <si>
    <t>諸謝金</t>
  </si>
  <si>
    <t>次世代医療基盤法に基づく医療情報の収集規模</t>
  </si>
  <si>
    <t>万人</t>
  </si>
  <si>
    <t>医療分野の研究開発に資するための匿名加工医療情報に関する法律についてのガイドライン（平成30年5月、内閣府、文部科学省、厚生労働省、経済産業省）</t>
  </si>
  <si>
    <t>次世代医療基盤法に関する普及啓発及び匿名加工医療情報の利活用の推進のための説明数</t>
  </si>
  <si>
    <t>件</t>
  </si>
  <si>
    <t>百万円</t>
  </si>
  <si>
    <t>百万円/件</t>
    <phoneticPr fontId="5"/>
  </si>
  <si>
    <t>61/26</t>
  </si>
  <si>
    <t>61/23</t>
  </si>
  <si>
    <t>新31</t>
  </si>
  <si>
    <t>○</t>
  </si>
  <si>
    <t>府</t>
  </si>
  <si>
    <t>-</t>
    <phoneticPr fontId="5"/>
  </si>
  <si>
    <t>匿名加工医療情報の利活用に必要な経費</t>
    <phoneticPr fontId="5"/>
  </si>
  <si>
    <t>健康・医療・介護データが分散しており、データベースごとに縦割りで活用できる主体が限られている現状において、国民や患者がメリットをより一層実感できるデータ利活用基盤の整備が求められている。本事業はオールジャパンのデータ利活用基盤の構築に向けて、次世代医療基盤法の円滑な施行を通じて、国民や社会のニーズに応えるものである。</t>
    <rPh sb="85" eb="86">
      <t>モト</t>
    </rPh>
    <rPh sb="93" eb="94">
      <t>ホン</t>
    </rPh>
    <rPh sb="94" eb="96">
      <t>ジギョウ</t>
    </rPh>
    <rPh sb="108" eb="111">
      <t>リカツヨウ</t>
    </rPh>
    <rPh sb="111" eb="113">
      <t>キバン</t>
    </rPh>
    <rPh sb="114" eb="116">
      <t>コウチク</t>
    </rPh>
    <rPh sb="117" eb="118">
      <t>ム</t>
    </rPh>
    <rPh sb="121" eb="124">
      <t>ジセダイ</t>
    </rPh>
    <rPh sb="124" eb="126">
      <t>イリョウ</t>
    </rPh>
    <rPh sb="126" eb="128">
      <t>キバン</t>
    </rPh>
    <rPh sb="128" eb="129">
      <t>ホウ</t>
    </rPh>
    <rPh sb="130" eb="132">
      <t>エンカツ</t>
    </rPh>
    <rPh sb="133" eb="135">
      <t>セコウ</t>
    </rPh>
    <rPh sb="136" eb="137">
      <t>ツウ</t>
    </rPh>
    <rPh sb="140" eb="142">
      <t>コクミン</t>
    </rPh>
    <rPh sb="143" eb="145">
      <t>シャカイ</t>
    </rPh>
    <rPh sb="150" eb="151">
      <t>コタ</t>
    </rPh>
    <phoneticPr fontId="5"/>
  </si>
  <si>
    <t>本事業は、次世代医療基盤法に基づき、産学官による利活用がさらに加速・高度化する好循環を実現していくために国において実施すべき施策を講ずるものである。</t>
    <rPh sb="0" eb="1">
      <t>ホン</t>
    </rPh>
    <rPh sb="1" eb="3">
      <t>ジギョウ</t>
    </rPh>
    <rPh sb="5" eb="13">
      <t>ジセ</t>
    </rPh>
    <rPh sb="14" eb="15">
      <t>モト</t>
    </rPh>
    <rPh sb="24" eb="27">
      <t>リカツヨウ</t>
    </rPh>
    <rPh sb="31" eb="33">
      <t>カソク</t>
    </rPh>
    <rPh sb="34" eb="37">
      <t>コウドカ</t>
    </rPh>
    <rPh sb="39" eb="42">
      <t>コウジュンカン</t>
    </rPh>
    <rPh sb="43" eb="45">
      <t>ジツゲン</t>
    </rPh>
    <rPh sb="52" eb="53">
      <t>クニ</t>
    </rPh>
    <rPh sb="57" eb="59">
      <t>ジッシ</t>
    </rPh>
    <rPh sb="62" eb="63">
      <t>セ</t>
    </rPh>
    <rPh sb="63" eb="64">
      <t>サク</t>
    </rPh>
    <rPh sb="65" eb="66">
      <t>コウ</t>
    </rPh>
    <phoneticPr fontId="5"/>
  </si>
  <si>
    <t>少額案件を除き、一般競争入札により競争性を確保するなど、支出先の選定は妥当である。</t>
    <phoneticPr fontId="5"/>
  </si>
  <si>
    <t>無</t>
    <rPh sb="0" eb="1">
      <t>ナ</t>
    </rPh>
    <phoneticPr fontId="5"/>
  </si>
  <si>
    <t>‐</t>
  </si>
  <si>
    <t>一般競争入札により、経費の効率化に努めていることから妥当である。</t>
    <phoneticPr fontId="5"/>
  </si>
  <si>
    <t>費用・使途は調査等の内容に則し、真に必要な経費に限定されている。</t>
    <rPh sb="6" eb="8">
      <t>チョウサ</t>
    </rPh>
    <rPh sb="8" eb="9">
      <t>トウ</t>
    </rPh>
    <rPh sb="10" eb="12">
      <t>ナイヨウ</t>
    </rPh>
    <phoneticPr fontId="5"/>
  </si>
  <si>
    <t>調査等の事業の内容が相互密接に関連していることから、一つの事業とし、効率的に実施した結果である。</t>
    <rPh sb="0" eb="2">
      <t>チョウサ</t>
    </rPh>
    <rPh sb="2" eb="3">
      <t>トウ</t>
    </rPh>
    <rPh sb="4" eb="6">
      <t>ジギョウ</t>
    </rPh>
    <rPh sb="7" eb="9">
      <t>ナイヨウ</t>
    </rPh>
    <rPh sb="10" eb="12">
      <t>ソウゴ</t>
    </rPh>
    <rPh sb="12" eb="14">
      <t>ミッセツ</t>
    </rPh>
    <rPh sb="15" eb="17">
      <t>カンレン</t>
    </rPh>
    <rPh sb="26" eb="27">
      <t>ヒト</t>
    </rPh>
    <rPh sb="29" eb="31">
      <t>ジギョウ</t>
    </rPh>
    <rPh sb="34" eb="37">
      <t>コウリツテキ</t>
    </rPh>
    <rPh sb="38" eb="40">
      <t>ジッシ</t>
    </rPh>
    <rPh sb="42" eb="44">
      <t>ケッカ</t>
    </rPh>
    <phoneticPr fontId="5"/>
  </si>
  <si>
    <t>成果については、関係者のみならず、一般の方にも広く情報提供しているほか、組織内での検討に活用されている。</t>
    <rPh sb="36" eb="38">
      <t>ソシキ</t>
    </rPh>
    <rPh sb="38" eb="39">
      <t>ナイ</t>
    </rPh>
    <rPh sb="41" eb="43">
      <t>ケントウ</t>
    </rPh>
    <phoneticPr fontId="5"/>
  </si>
  <si>
    <t>引き続き、競争性の確保、経費の効率化に努めることとし、認定匿名加工医療情報作成事業者や医療情報取扱事業者等のニーズも踏まえつつ、事業の効率的・効果的な実施を図っていく。</t>
    <phoneticPr fontId="5"/>
  </si>
  <si>
    <t>第３号の認定匿名加工医療情報作成事業者の認定が、令和４年４月に行われており、医療情報の収集は今後進んでいく見込みである。</t>
    <rPh sb="31" eb="32">
      <t>オコナ</t>
    </rPh>
    <phoneticPr fontId="5"/>
  </si>
  <si>
    <t>健康・医療戦略（平成26年7月22日閣議決定、令和2年3月27日第2期閣議決定）
医療分野の研究開発に資するための匿名加工医療情報に関する基本方針（平成30年４月27日閣議決定）　等</t>
    <phoneticPr fontId="5"/>
  </si>
  <si>
    <t>医療分野の研究開発に資するための匿名加工医療情報に関する法律（以下「次世代医療基盤法」とする）の国民による適切な理解に基づき、データ利活用基盤の整備及び情報の利活用が促進され、健康・医療に関する先端的研究開発及び新産業創出を促進し、もって健康長寿社会を実現することを目的とする。</t>
    <rPh sb="83" eb="85">
      <t>ソクシン</t>
    </rPh>
    <phoneticPr fontId="5"/>
  </si>
  <si>
    <t>調査費</t>
    <rPh sb="0" eb="2">
      <t>チョウサ</t>
    </rPh>
    <rPh sb="2" eb="3">
      <t>ヒ</t>
    </rPh>
    <phoneticPr fontId="5"/>
  </si>
  <si>
    <t>匿名加工医療情報の利活用に関する調査等</t>
    <phoneticPr fontId="5"/>
  </si>
  <si>
    <t>A.株式会社野村総合研究所</t>
    <phoneticPr fontId="5"/>
  </si>
  <si>
    <t>匿名加工医療情報の利活用に関する調査等事業</t>
    <phoneticPr fontId="5"/>
  </si>
  <si>
    <t>落札率については、予定価格が類推される恐れがあることから非公表としている。</t>
    <rPh sb="0" eb="2">
      <t>ラクサツ</t>
    </rPh>
    <rPh sb="2" eb="3">
      <t>リツ</t>
    </rPh>
    <phoneticPr fontId="5"/>
  </si>
  <si>
    <t>株式会社野村総合研究所</t>
    <phoneticPr fontId="5"/>
  </si>
  <si>
    <t>参事官　姫野　泰啓</t>
    <rPh sb="4" eb="6">
      <t>ヒメノ</t>
    </rPh>
    <phoneticPr fontId="5"/>
  </si>
  <si>
    <t>次世代医療基盤法に基づく認定事業を同法に基づいて認定された事業者が医療情報の収集や利活用の推進を円滑に行うための支援を行う。</t>
    <rPh sb="12" eb="14">
      <t>ニンテイ</t>
    </rPh>
    <rPh sb="14" eb="16">
      <t>ジギョウ</t>
    </rPh>
    <rPh sb="17" eb="19">
      <t>ドウホウ</t>
    </rPh>
    <rPh sb="20" eb="21">
      <t>モト</t>
    </rPh>
    <rPh sb="24" eb="26">
      <t>ニンテイ</t>
    </rPh>
    <rPh sb="29" eb="32">
      <t>ジギョウシャ</t>
    </rPh>
    <rPh sb="33" eb="35">
      <t>イリョウ</t>
    </rPh>
    <rPh sb="35" eb="37">
      <t>ジョウホウ</t>
    </rPh>
    <rPh sb="38" eb="40">
      <t>シュウシュウ</t>
    </rPh>
    <rPh sb="41" eb="44">
      <t>リカツヨウ</t>
    </rPh>
    <rPh sb="45" eb="47">
      <t>スイシン</t>
    </rPh>
    <rPh sb="48" eb="50">
      <t>エンカツ</t>
    </rPh>
    <rPh sb="51" eb="52">
      <t>オコナ</t>
    </rPh>
    <rPh sb="56" eb="58">
      <t>シエン</t>
    </rPh>
    <rPh sb="59" eb="60">
      <t>オコナ</t>
    </rPh>
    <phoneticPr fontId="5"/>
  </si>
  <si>
    <t>61.1/25</t>
    <phoneticPr fontId="5"/>
  </si>
  <si>
    <t>匿名加工医療情報の利活用が想定される企業・団体等に対してその利活用促進のための普及啓発</t>
    <rPh sb="13" eb="15">
      <t>ソウテイ</t>
    </rPh>
    <rPh sb="18" eb="20">
      <t>キギョウ</t>
    </rPh>
    <rPh sb="21" eb="23">
      <t>ダンタイ</t>
    </rPh>
    <rPh sb="23" eb="24">
      <t>トウ</t>
    </rPh>
    <rPh sb="25" eb="26">
      <t>タイ</t>
    </rPh>
    <rPh sb="30" eb="33">
      <t>リカツヨウ</t>
    </rPh>
    <rPh sb="33" eb="35">
      <t>ソクシン</t>
    </rPh>
    <rPh sb="39" eb="41">
      <t>フキュウ</t>
    </rPh>
    <rPh sb="41" eb="43">
      <t>ケイハツ</t>
    </rPh>
    <phoneticPr fontId="5"/>
  </si>
  <si>
    <t>本事業は、次世代医療基盤法の円滑な施行のために必要性が高いものである。加えて、第2期の「健康・医療戦略」において「広報・啓発による国民の理解の増進を行うとともに、産業界を含む幅広い主体による匿名加工医療情報の医療分野の研究開発への利活用を推進する。」と盛り込まれている。従って、優先度の高い事業である。</t>
    <phoneticPr fontId="5"/>
  </si>
  <si>
    <t>契約に当たって、一般競争入札により、競争性を確保するとともに、経費の効率化に努めている。</t>
    <phoneticPr fontId="5"/>
  </si>
  <si>
    <t>医療分野の研究開発に資するための匿名加工医療情報に関する法律第３条、第８条、第28条、第35～37条
内閣府設置法第4条第3項第7号の4</t>
    <phoneticPr fontId="5"/>
  </si>
  <si>
    <t>普及啓発・利活用推進のための費用（百万円）／説明数</t>
    <rPh sb="17" eb="19">
      <t>ヒャクマン</t>
    </rPh>
    <phoneticPr fontId="5"/>
  </si>
  <si>
    <t>-</t>
    <phoneticPr fontId="5"/>
  </si>
  <si>
    <t>62.1/25</t>
    <phoneticPr fontId="5"/>
  </si>
  <si>
    <t>20.健康・医療</t>
    <rPh sb="3" eb="5">
      <t>ケンコウ</t>
    </rPh>
    <rPh sb="6" eb="8">
      <t>イリョウ</t>
    </rPh>
    <phoneticPr fontId="5"/>
  </si>
  <si>
    <t>26.匿名加工医療情報に関する施策の推進</t>
    <rPh sb="3" eb="5">
      <t>トクメイ</t>
    </rPh>
    <rPh sb="5" eb="7">
      <t>カコウ</t>
    </rPh>
    <rPh sb="9" eb="11">
      <t>ジョウホウ</t>
    </rPh>
    <rPh sb="12" eb="13">
      <t>カン</t>
    </rPh>
    <rPh sb="15" eb="16">
      <t>セ</t>
    </rPh>
    <rPh sb="16" eb="17">
      <t>サク</t>
    </rPh>
    <rPh sb="18" eb="20">
      <t>スイシン</t>
    </rPh>
    <phoneticPr fontId="5"/>
  </si>
  <si>
    <t>認定匿名加工医療情報作成事業者の収集規模人数
（新型コロナウイルス感染症の感染拡大を受け、中間目標値の見直しを行った）</t>
    <phoneticPr fontId="5"/>
  </si>
  <si>
    <t>引き続き、効果的･効率的な事業の実施、予算の適切かつ効率的な執行に努めること。</t>
    <phoneticPr fontId="5"/>
  </si>
  <si>
    <t>所見の通り、引き続き、事業の適切な進捗管理、予算の効率的かつ適正な執行に努めることとする。</t>
  </si>
  <si>
    <t>重要政策推進枠　52</t>
    <rPh sb="0" eb="2">
      <t>ジュウヨウ</t>
    </rPh>
    <rPh sb="2" eb="4">
      <t>セイサク</t>
    </rPh>
    <rPh sb="4" eb="6">
      <t>スイシン</t>
    </rPh>
    <rPh sb="6" eb="7">
      <t>ワク</t>
    </rPh>
    <phoneticPr fontId="5"/>
  </si>
  <si>
    <t>次世代医療基盤法が円滑に施行され、産学官による匿名加工医療情報の積極的な利活用を推進するための事業を行う。具体的には、匿名加工医療情報の利活用に向けた調査を基に、医療機関、地方公共団体、利活用事業者などの協力者・利用者を拡大するための事業等を行う。</t>
    <rPh sb="75" eb="77">
      <t>チョウサ</t>
    </rPh>
    <rPh sb="78" eb="79">
      <t>モト</t>
    </rPh>
    <rPh sb="81" eb="83">
      <t>イリョウ</t>
    </rPh>
    <rPh sb="83" eb="85">
      <t>キカン</t>
    </rPh>
    <rPh sb="86" eb="88">
      <t>チホウ</t>
    </rPh>
    <rPh sb="88" eb="90">
      <t>コウキョウ</t>
    </rPh>
    <rPh sb="90" eb="92">
      <t>ダンタイ</t>
    </rPh>
    <rPh sb="93" eb="96">
      <t>リカツヨウ</t>
    </rPh>
    <rPh sb="96" eb="99">
      <t>ジギョウシャ</t>
    </rPh>
    <rPh sb="102" eb="105">
      <t>キョウリョクシャ</t>
    </rPh>
    <rPh sb="106" eb="109">
      <t>リヨウシャ</t>
    </rPh>
    <rPh sb="110" eb="112">
      <t>カクダイ</t>
    </rPh>
    <rPh sb="117" eb="119">
      <t>ジギョウ</t>
    </rPh>
    <rPh sb="119" eb="120">
      <t>トウ</t>
    </rPh>
    <rPh sb="121" eb="1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</si>
</sst>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8"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30" fillId="5" borderId="25"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25" xfId="0" applyFont="1" applyFill="1" applyBorder="1" applyAlignment="1" applyProtection="1">
      <alignment horizontal="left" vertical="center" wrapText="1"/>
      <protection locked="0"/>
    </xf>
    <xf numFmtId="0" fontId="30" fillId="5" borderId="26" xfId="0" applyFont="1" applyFill="1" applyBorder="1" applyAlignment="1" applyProtection="1">
      <alignment horizontal="left" vertical="center" wrapText="1"/>
      <protection locked="0"/>
    </xf>
    <xf numFmtId="0" fontId="3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30" fillId="5" borderId="11" xfId="0" applyFont="1" applyFill="1" applyBorder="1" applyAlignment="1" applyProtection="1">
      <alignment horizontal="center" vertical="center"/>
      <protection locked="0"/>
    </xf>
    <xf numFmtId="0" fontId="30" fillId="5" borderId="12" xfId="0" applyFont="1" applyFill="1" applyBorder="1" applyAlignment="1" applyProtection="1">
      <alignment horizontal="center" vertical="center"/>
      <protection locked="0"/>
    </xf>
    <xf numFmtId="0" fontId="30" fillId="5" borderId="11" xfId="0" applyFont="1" applyFill="1" applyBorder="1" applyAlignment="1" applyProtection="1">
      <alignment horizontal="left" vertical="center" wrapText="1"/>
      <protection locked="0"/>
    </xf>
    <xf numFmtId="0" fontId="30" fillId="5" borderId="12" xfId="0" applyFont="1" applyFill="1" applyBorder="1" applyAlignment="1" applyProtection="1">
      <alignment horizontal="left" vertical="center" wrapText="1"/>
      <protection locked="0"/>
    </xf>
    <xf numFmtId="0" fontId="3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30" fillId="5" borderId="101" xfId="0" applyFont="1" applyFill="1" applyBorder="1" applyAlignment="1" applyProtection="1">
      <alignment horizontal="center" vertical="center"/>
      <protection locked="0"/>
    </xf>
    <xf numFmtId="0" fontId="30" fillId="5" borderId="102" xfId="0" applyFont="1" applyFill="1" applyBorder="1" applyAlignment="1" applyProtection="1">
      <alignment horizontal="center" vertical="center"/>
      <protection locked="0"/>
    </xf>
    <xf numFmtId="0" fontId="30" fillId="5" borderId="61" xfId="0" applyFont="1" applyFill="1" applyBorder="1" applyAlignment="1" applyProtection="1">
      <alignment horizontal="left" vertical="center" wrapText="1"/>
      <protection locked="0"/>
    </xf>
    <xf numFmtId="0" fontId="30" fillId="5" borderId="0" xfId="0" applyFont="1" applyFill="1" applyBorder="1" applyAlignment="1" applyProtection="1">
      <alignment horizontal="left" vertical="center" wrapText="1"/>
      <protection locked="0"/>
    </xf>
    <xf numFmtId="0" fontId="30" fillId="5" borderId="2"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30" fillId="5" borderId="13" xfId="0" applyFont="1" applyFill="1" applyBorder="1" applyAlignment="1" applyProtection="1">
      <alignment horizontal="center" vertical="center"/>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30" fillId="5" borderId="17" xfId="0" applyFon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protection locked="0"/>
    </xf>
    <xf numFmtId="0" fontId="30" fillId="5" borderId="65" xfId="0" applyFont="1" applyFill="1" applyBorder="1" applyAlignment="1" applyProtection="1">
      <alignment horizontal="center" vertical="center"/>
      <protection locked="0"/>
    </xf>
    <xf numFmtId="0" fontId="30" fillId="5" borderId="17" xfId="0" applyFont="1" applyFill="1" applyBorder="1" applyAlignment="1" applyProtection="1">
      <alignment horizontal="left" vertical="center" wrapText="1"/>
      <protection locked="0"/>
    </xf>
    <xf numFmtId="0" fontId="30" fillId="5" borderId="18" xfId="0" applyFont="1" applyFill="1" applyBorder="1" applyAlignment="1" applyProtection="1">
      <alignment horizontal="left" vertical="center" wrapText="1"/>
      <protection locked="0"/>
    </xf>
    <xf numFmtId="0" fontId="3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30" fillId="5" borderId="57" xfId="0" applyFont="1" applyFill="1" applyBorder="1" applyAlignment="1" applyProtection="1">
      <alignment horizontal="left" vertical="center" wrapText="1"/>
      <protection locked="0"/>
    </xf>
    <xf numFmtId="0" fontId="30" fillId="5" borderId="58" xfId="0" applyFont="1" applyFill="1" applyBorder="1" applyAlignment="1" applyProtection="1">
      <alignment horizontal="left" vertical="center" wrapText="1"/>
      <protection locked="0"/>
    </xf>
    <xf numFmtId="0" fontId="30" fillId="5" borderId="59" xfId="0" applyFont="1" applyFill="1" applyBorder="1" applyAlignment="1" applyProtection="1">
      <alignment horizontal="left" vertical="center" wrapText="1"/>
      <protection locked="0"/>
    </xf>
    <xf numFmtId="0" fontId="30" fillId="5" borderId="68" xfId="0" applyFont="1" applyFill="1" applyBorder="1" applyAlignment="1" applyProtection="1">
      <alignment horizontal="center" vertical="center"/>
      <protection locked="0"/>
    </xf>
    <xf numFmtId="0" fontId="30" fillId="5" borderId="69" xfId="0" applyFont="1" applyFill="1" applyBorder="1" applyAlignment="1" applyProtection="1">
      <alignment horizontal="center" vertical="center"/>
      <protection locked="0"/>
    </xf>
    <xf numFmtId="0" fontId="30" fillId="5" borderId="68" xfId="0" applyFont="1" applyFill="1" applyBorder="1" applyAlignment="1" applyProtection="1">
      <alignment horizontal="left" vertical="center" wrapText="1"/>
      <protection locked="0"/>
    </xf>
    <xf numFmtId="0" fontId="30" fillId="5" borderId="69" xfId="0" applyFont="1" applyFill="1" applyBorder="1" applyAlignment="1" applyProtection="1">
      <alignment horizontal="left" vertical="center" wrapText="1"/>
      <protection locked="0"/>
    </xf>
    <xf numFmtId="0" fontId="30" fillId="5" borderId="93" xfId="0" applyFont="1" applyFill="1" applyBorder="1" applyAlignment="1" applyProtection="1">
      <alignment horizontal="left" vertical="center" wrapText="1"/>
      <protection locked="0"/>
    </xf>
    <xf numFmtId="0" fontId="30" fillId="5" borderId="14" xfId="0" applyFont="1" applyFill="1" applyBorder="1" applyAlignment="1" applyProtection="1">
      <alignment horizontal="left" vertical="center" wrapText="1"/>
      <protection locked="0"/>
    </xf>
    <xf numFmtId="0" fontId="30" fillId="5" borderId="15" xfId="0" applyFont="1" applyFill="1" applyBorder="1" applyAlignment="1" applyProtection="1">
      <alignment horizontal="left" vertical="center" wrapText="1"/>
      <protection locked="0"/>
    </xf>
    <xf numFmtId="0" fontId="3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0" fillId="5" borderId="57" xfId="0" applyFont="1" applyFill="1" applyBorder="1" applyAlignment="1" applyProtection="1">
      <alignment horizontal="center" vertical="center"/>
      <protection locked="0"/>
    </xf>
    <xf numFmtId="0" fontId="30" fillId="5" borderId="58" xfId="0" applyFont="1" applyFill="1" applyBorder="1" applyAlignment="1" applyProtection="1">
      <alignment horizontal="center" vertical="center"/>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30" fillId="0" borderId="78"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wrapText="1"/>
      <protection locked="0"/>
    </xf>
    <xf numFmtId="0" fontId="30" fillId="0" borderId="91" xfId="0" applyFont="1" applyBorder="1" applyAlignment="1" applyProtection="1">
      <alignment horizontal="left" vertical="center" wrapText="1"/>
      <protection locked="0"/>
    </xf>
    <xf numFmtId="0" fontId="31" fillId="0" borderId="68"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protection locked="0"/>
    </xf>
    <xf numFmtId="0" fontId="30" fillId="0" borderId="91" xfId="0" applyFont="1" applyBorder="1" applyAlignment="1" applyProtection="1">
      <alignment horizontal="left" vertical="center"/>
      <protection locked="0"/>
    </xf>
    <xf numFmtId="177" fontId="30" fillId="0" borderId="68" xfId="0" applyNumberFormat="1" applyFont="1" applyFill="1" applyBorder="1" applyAlignment="1" applyProtection="1">
      <alignment horizontal="right" vertical="center"/>
      <protection locked="0"/>
    </xf>
    <xf numFmtId="177" fontId="30" fillId="0" borderId="69" xfId="0" applyNumberFormat="1" applyFont="1" applyFill="1" applyBorder="1" applyAlignment="1" applyProtection="1">
      <alignment horizontal="right" vertical="center"/>
      <protection locked="0"/>
    </xf>
    <xf numFmtId="177" fontId="30" fillId="0" borderId="117"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2" borderId="9" xfId="0" applyFont="1" applyFill="1" applyBorder="1" applyAlignment="1">
      <alignment vertical="center" wrapText="1"/>
    </xf>
    <xf numFmtId="0" fontId="0" fillId="6" borderId="9" xfId="0" applyFill="1" applyBorder="1" applyAlignment="1">
      <alignment horizontal="center" vertical="center" wrapText="1"/>
    </xf>
    <xf numFmtId="0" fontId="30" fillId="0" borderId="9" xfId="0" applyFont="1" applyBorder="1" applyAlignment="1" applyProtection="1">
      <alignment horizontal="left" vertical="center" wrapText="1"/>
      <protection locked="0"/>
    </xf>
    <xf numFmtId="181" fontId="30" fillId="5" borderId="9" xfId="0" applyNumberFormat="1" applyFont="1" applyFill="1" applyBorder="1" applyAlignment="1" applyProtection="1">
      <alignment horizontal="center" vertical="center" wrapText="1"/>
      <protection locked="0"/>
    </xf>
    <xf numFmtId="176" fontId="30" fillId="5" borderId="9" xfId="0" applyNumberFormat="1" applyFont="1" applyFill="1" applyBorder="1" applyAlignment="1" applyProtection="1">
      <alignment horizontal="left" vertical="center" wrapText="1"/>
      <protection locked="0"/>
    </xf>
    <xf numFmtId="177" fontId="30" fillId="0" borderId="22" xfId="0" applyNumberFormat="1" applyFont="1" applyFill="1" applyBorder="1" applyAlignment="1" applyProtection="1">
      <alignment horizontal="right" vertical="center"/>
      <protection locked="0"/>
    </xf>
    <xf numFmtId="177" fontId="30" fillId="0" borderId="23" xfId="0" applyNumberFormat="1" applyFont="1" applyFill="1" applyBorder="1" applyAlignment="1" applyProtection="1">
      <alignment horizontal="right" vertical="center"/>
      <protection locked="0"/>
    </xf>
    <xf numFmtId="177" fontId="30" fillId="0" borderId="24" xfId="0" applyNumberFormat="1" applyFont="1" applyFill="1" applyBorder="1" applyAlignment="1" applyProtection="1">
      <alignment horizontal="right" vertical="center"/>
      <protection locked="0"/>
    </xf>
    <xf numFmtId="177" fontId="30" fillId="5" borderId="9" xfId="0" applyNumberFormat="1" applyFont="1" applyFill="1" applyBorder="1" applyAlignment="1" applyProtection="1">
      <alignment horizontal="center" vertical="center" wrapText="1" shrinkToFit="1"/>
      <protection locked="0"/>
    </xf>
    <xf numFmtId="177" fontId="30" fillId="5" borderId="9" xfId="0" applyNumberFormat="1" applyFont="1" applyFill="1" applyBorder="1" applyAlignment="1" applyProtection="1">
      <alignment horizontal="center" vertical="center" shrinkToFit="1"/>
      <protection locked="0"/>
    </xf>
    <xf numFmtId="182" fontId="30" fillId="0" borderId="9" xfId="0" applyNumberFormat="1" applyFont="1" applyFill="1" applyBorder="1" applyAlignment="1" applyProtection="1">
      <alignment horizontal="right" vertical="center" wrapText="1"/>
      <protection locked="0"/>
    </xf>
    <xf numFmtId="177" fontId="30" fillId="0" borderId="22" xfId="0" applyNumberFormat="1" applyFont="1" applyFill="1" applyBorder="1" applyAlignment="1" applyProtection="1">
      <alignment horizontal="right" vertical="center" wrapText="1"/>
      <protection locked="0"/>
    </xf>
    <xf numFmtId="177" fontId="30" fillId="0" borderId="23" xfId="0" applyNumberFormat="1" applyFont="1" applyFill="1" applyBorder="1" applyAlignment="1" applyProtection="1">
      <alignment horizontal="right" vertical="center" wrapText="1"/>
      <protection locked="0"/>
    </xf>
    <xf numFmtId="177" fontId="30" fillId="0" borderId="24" xfId="0" applyNumberFormat="1" applyFont="1" applyFill="1" applyBorder="1" applyAlignment="1" applyProtection="1">
      <alignment horizontal="right" vertical="center" wrapText="1"/>
      <protection locked="0"/>
    </xf>
    <xf numFmtId="0" fontId="30" fillId="5" borderId="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112049</xdr:colOff>
      <xdr:row>94</xdr:row>
      <xdr:rowOff>268943</xdr:rowOff>
    </xdr:from>
    <xdr:to>
      <xdr:col>17</xdr:col>
      <xdr:colOff>102886</xdr:colOff>
      <xdr:row>96</xdr:row>
      <xdr:rowOff>157211</xdr:rowOff>
    </xdr:to>
    <xdr:sp macro="" textlink="">
      <xdr:nvSpPr>
        <xdr:cNvPr id="2" name="正方形/長方形 1"/>
        <xdr:cNvSpPr/>
      </xdr:nvSpPr>
      <xdr:spPr bwMode="auto">
        <a:xfrm>
          <a:off x="1725696" y="43456414"/>
          <a:ext cx="1806190" cy="58303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baseline="0">
              <a:solidFill>
                <a:schemeClr val="tx1"/>
              </a:solidFill>
            </a:rPr>
            <a:t>  ５０．２</a:t>
          </a:r>
          <a:r>
            <a:rPr kumimoji="1" lang="ja-JP" altLang="en-US" sz="1100">
              <a:solidFill>
                <a:sysClr val="windowText" lastClr="000000"/>
              </a:solidFill>
            </a:rPr>
            <a:t>百万円</a:t>
          </a:r>
        </a:p>
      </xdr:txBody>
    </xdr:sp>
    <xdr:clientData/>
  </xdr:twoCellAnchor>
  <xdr:twoCellAnchor>
    <xdr:from>
      <xdr:col>22</xdr:col>
      <xdr:colOff>197374</xdr:colOff>
      <xdr:row>94</xdr:row>
      <xdr:rowOff>307043</xdr:rowOff>
    </xdr:from>
    <xdr:to>
      <xdr:col>36</xdr:col>
      <xdr:colOff>187031</xdr:colOff>
      <xdr:row>96</xdr:row>
      <xdr:rowOff>12829</xdr:rowOff>
    </xdr:to>
    <xdr:sp macro="" textlink="">
      <xdr:nvSpPr>
        <xdr:cNvPr id="3" name="大かっこ 2"/>
        <xdr:cNvSpPr/>
      </xdr:nvSpPr>
      <xdr:spPr>
        <a:xfrm>
          <a:off x="4634903" y="43494514"/>
          <a:ext cx="2813540" cy="400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事業全体の企画立案、執行管理</a:t>
          </a:r>
          <a:endParaRPr kumimoji="1" lang="ja-JP" altLang="en-US" sz="1100"/>
        </a:p>
      </xdr:txBody>
    </xdr:sp>
    <xdr:clientData/>
  </xdr:twoCellAnchor>
  <xdr:twoCellAnchor>
    <xdr:from>
      <xdr:col>15</xdr:col>
      <xdr:colOff>171040</xdr:colOff>
      <xdr:row>96</xdr:row>
      <xdr:rowOff>281749</xdr:rowOff>
    </xdr:from>
    <xdr:to>
      <xdr:col>32</xdr:col>
      <xdr:colOff>18144</xdr:colOff>
      <xdr:row>97</xdr:row>
      <xdr:rowOff>229419</xdr:rowOff>
    </xdr:to>
    <xdr:sp macro="" textlink="">
      <xdr:nvSpPr>
        <xdr:cNvPr id="4" name="テキスト ボックス 3"/>
        <xdr:cNvSpPr txBox="1"/>
      </xdr:nvSpPr>
      <xdr:spPr bwMode="auto">
        <a:xfrm>
          <a:off x="3196628" y="44163984"/>
          <a:ext cx="3276104"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請負</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12</xdr:col>
      <xdr:colOff>163836</xdr:colOff>
      <xdr:row>97</xdr:row>
      <xdr:rowOff>288152</xdr:rowOff>
    </xdr:from>
    <xdr:to>
      <xdr:col>34</xdr:col>
      <xdr:colOff>58173</xdr:colOff>
      <xdr:row>99</xdr:row>
      <xdr:rowOff>232436</xdr:rowOff>
    </xdr:to>
    <xdr:sp macro="" textlink="">
      <xdr:nvSpPr>
        <xdr:cNvPr id="5" name="正方形/長方形 4"/>
        <xdr:cNvSpPr/>
      </xdr:nvSpPr>
      <xdr:spPr bwMode="auto">
        <a:xfrm>
          <a:off x="2584307" y="44517770"/>
          <a:ext cx="4331866" cy="63904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Ａ．株式会社野村総合研究所／　５０．２百万</a:t>
          </a:r>
          <a:r>
            <a:rPr kumimoji="1" lang="ja-JP" altLang="en-US" sz="1100">
              <a:solidFill>
                <a:sysClr val="windowText" lastClr="000000"/>
              </a:solidFill>
            </a:rPr>
            <a:t>円</a:t>
          </a:r>
        </a:p>
      </xdr:txBody>
    </xdr:sp>
    <xdr:clientData/>
  </xdr:twoCellAnchor>
  <xdr:twoCellAnchor>
    <xdr:from>
      <xdr:col>10</xdr:col>
      <xdr:colOff>145426</xdr:colOff>
      <xdr:row>96</xdr:row>
      <xdr:rowOff>185139</xdr:rowOff>
    </xdr:from>
    <xdr:to>
      <xdr:col>10</xdr:col>
      <xdr:colOff>159033</xdr:colOff>
      <xdr:row>98</xdr:row>
      <xdr:rowOff>294556</xdr:rowOff>
    </xdr:to>
    <xdr:cxnSp macro="">
      <xdr:nvCxnSpPr>
        <xdr:cNvPr id="6" name="直線コネクタ 5"/>
        <xdr:cNvCxnSpPr/>
      </xdr:nvCxnSpPr>
      <xdr:spPr>
        <a:xfrm flipH="1">
          <a:off x="2162485" y="44067374"/>
          <a:ext cx="13607" cy="804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168558</xdr:colOff>
      <xdr:row>98</xdr:row>
      <xdr:rowOff>294556</xdr:rowOff>
    </xdr:from>
    <xdr:to>
      <xdr:col>12</xdr:col>
      <xdr:colOff>175401</xdr:colOff>
      <xdr:row>98</xdr:row>
      <xdr:rowOff>304081</xdr:rowOff>
    </xdr:to>
    <xdr:cxnSp macro="">
      <xdr:nvCxnSpPr>
        <xdr:cNvPr id="7" name="直線矢印コネクタ 6"/>
        <xdr:cNvCxnSpPr/>
      </xdr:nvCxnSpPr>
      <xdr:spPr bwMode="auto">
        <a:xfrm flipV="1">
          <a:off x="2185617" y="44871556"/>
          <a:ext cx="410255" cy="95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156882</xdr:colOff>
      <xdr:row>97</xdr:row>
      <xdr:rowOff>324971</xdr:rowOff>
    </xdr:from>
    <xdr:to>
      <xdr:col>49</xdr:col>
      <xdr:colOff>291353</xdr:colOff>
      <xdr:row>99</xdr:row>
      <xdr:rowOff>198305</xdr:rowOff>
    </xdr:to>
    <xdr:sp macro="" textlink="">
      <xdr:nvSpPr>
        <xdr:cNvPr id="9" name="大かっこ 8"/>
        <xdr:cNvSpPr/>
      </xdr:nvSpPr>
      <xdr:spPr>
        <a:xfrm>
          <a:off x="7216588" y="44554589"/>
          <a:ext cx="2958353" cy="5680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匿名加工医療情報の利活用に関する調査等</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10"/>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7" t="s">
        <v>0</v>
      </c>
      <c r="Y2" s="39"/>
      <c r="Z2" s="34"/>
      <c r="AA2" s="34"/>
      <c r="AB2" s="34"/>
      <c r="AC2" s="34"/>
      <c r="AD2" s="143">
        <v>2022</v>
      </c>
      <c r="AE2" s="143"/>
      <c r="AF2" s="143"/>
      <c r="AG2" s="143"/>
      <c r="AH2" s="143"/>
      <c r="AI2" s="49" t="s">
        <v>250</v>
      </c>
      <c r="AJ2" s="143" t="s">
        <v>581</v>
      </c>
      <c r="AK2" s="143"/>
      <c r="AL2" s="143"/>
      <c r="AM2" s="143"/>
      <c r="AN2" s="49" t="s">
        <v>250</v>
      </c>
      <c r="AO2" s="143">
        <v>21</v>
      </c>
      <c r="AP2" s="143"/>
      <c r="AQ2" s="143"/>
      <c r="AR2" s="50" t="s">
        <v>250</v>
      </c>
      <c r="AS2" s="144">
        <v>140</v>
      </c>
      <c r="AT2" s="144"/>
      <c r="AU2" s="144"/>
      <c r="AV2" s="49" t="str">
        <f>IF(AW2="","","-")</f>
        <v/>
      </c>
      <c r="AW2" s="145"/>
      <c r="AX2" s="145"/>
    </row>
    <row r="3" spans="1:50" ht="21" customHeight="1" thickBot="1" x14ac:dyDescent="0.2">
      <c r="A3" s="146" t="s">
        <v>554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6" t="s">
        <v>56</v>
      </c>
      <c r="AJ3" s="148" t="s">
        <v>564</v>
      </c>
      <c r="AK3" s="148"/>
      <c r="AL3" s="148"/>
      <c r="AM3" s="148"/>
      <c r="AN3" s="148"/>
      <c r="AO3" s="148"/>
      <c r="AP3" s="148"/>
      <c r="AQ3" s="148"/>
      <c r="AR3" s="148"/>
      <c r="AS3" s="148"/>
      <c r="AT3" s="148"/>
      <c r="AU3" s="148"/>
      <c r="AV3" s="148"/>
      <c r="AW3" s="148"/>
      <c r="AX3" s="17" t="s">
        <v>57</v>
      </c>
    </row>
    <row r="4" spans="1:50" ht="24.75" customHeight="1" x14ac:dyDescent="0.15">
      <c r="A4" s="118" t="s">
        <v>23</v>
      </c>
      <c r="B4" s="119"/>
      <c r="C4" s="119"/>
      <c r="D4" s="119"/>
      <c r="E4" s="119"/>
      <c r="F4" s="119"/>
      <c r="G4" s="120" t="s">
        <v>583</v>
      </c>
      <c r="H4" s="121"/>
      <c r="I4" s="121"/>
      <c r="J4" s="121"/>
      <c r="K4" s="121"/>
      <c r="L4" s="121"/>
      <c r="M4" s="121"/>
      <c r="N4" s="121"/>
      <c r="O4" s="121"/>
      <c r="P4" s="121"/>
      <c r="Q4" s="121"/>
      <c r="R4" s="121"/>
      <c r="S4" s="121"/>
      <c r="T4" s="121"/>
      <c r="U4" s="121"/>
      <c r="V4" s="121"/>
      <c r="W4" s="121"/>
      <c r="X4" s="121"/>
      <c r="Y4" s="122" t="s">
        <v>1</v>
      </c>
      <c r="Z4" s="123"/>
      <c r="AA4" s="123"/>
      <c r="AB4" s="123"/>
      <c r="AC4" s="123"/>
      <c r="AD4" s="124"/>
      <c r="AE4" s="125" t="s">
        <v>565</v>
      </c>
      <c r="AF4" s="126"/>
      <c r="AG4" s="126"/>
      <c r="AH4" s="126"/>
      <c r="AI4" s="126"/>
      <c r="AJ4" s="126"/>
      <c r="AK4" s="126"/>
      <c r="AL4" s="126"/>
      <c r="AM4" s="126"/>
      <c r="AN4" s="126"/>
      <c r="AO4" s="126"/>
      <c r="AP4" s="127"/>
      <c r="AQ4" s="128" t="s">
        <v>2</v>
      </c>
      <c r="AR4" s="123"/>
      <c r="AS4" s="123"/>
      <c r="AT4" s="123"/>
      <c r="AU4" s="123"/>
      <c r="AV4" s="123"/>
      <c r="AW4" s="123"/>
      <c r="AX4" s="129"/>
    </row>
    <row r="5" spans="1:50" ht="30" customHeight="1" x14ac:dyDescent="0.15">
      <c r="A5" s="130" t="s">
        <v>59</v>
      </c>
      <c r="B5" s="131"/>
      <c r="C5" s="131"/>
      <c r="D5" s="131"/>
      <c r="E5" s="131"/>
      <c r="F5" s="132"/>
      <c r="G5" s="133" t="s">
        <v>566</v>
      </c>
      <c r="H5" s="134"/>
      <c r="I5" s="134"/>
      <c r="J5" s="134"/>
      <c r="K5" s="134"/>
      <c r="L5" s="134"/>
      <c r="M5" s="135" t="s">
        <v>58</v>
      </c>
      <c r="N5" s="136"/>
      <c r="O5" s="136"/>
      <c r="P5" s="136"/>
      <c r="Q5" s="136"/>
      <c r="R5" s="137"/>
      <c r="S5" s="138" t="s">
        <v>567</v>
      </c>
      <c r="T5" s="134"/>
      <c r="U5" s="134"/>
      <c r="V5" s="134"/>
      <c r="W5" s="134"/>
      <c r="X5" s="139"/>
      <c r="Y5" s="140" t="s">
        <v>3</v>
      </c>
      <c r="Z5" s="141"/>
      <c r="AA5" s="141"/>
      <c r="AB5" s="141"/>
      <c r="AC5" s="141"/>
      <c r="AD5" s="142"/>
      <c r="AE5" s="165" t="s">
        <v>565</v>
      </c>
      <c r="AF5" s="165"/>
      <c r="AG5" s="165"/>
      <c r="AH5" s="165"/>
      <c r="AI5" s="165"/>
      <c r="AJ5" s="165"/>
      <c r="AK5" s="165"/>
      <c r="AL5" s="165"/>
      <c r="AM5" s="165"/>
      <c r="AN5" s="165"/>
      <c r="AO5" s="165"/>
      <c r="AP5" s="166"/>
      <c r="AQ5" s="167" t="s">
        <v>603</v>
      </c>
      <c r="AR5" s="168"/>
      <c r="AS5" s="168"/>
      <c r="AT5" s="168"/>
      <c r="AU5" s="168"/>
      <c r="AV5" s="168"/>
      <c r="AW5" s="168"/>
      <c r="AX5" s="169"/>
    </row>
    <row r="6" spans="1:50" ht="39" customHeight="1" x14ac:dyDescent="0.15">
      <c r="A6" s="170" t="s">
        <v>4</v>
      </c>
      <c r="B6" s="171"/>
      <c r="C6" s="171"/>
      <c r="D6" s="171"/>
      <c r="E6" s="171"/>
      <c r="F6" s="171"/>
      <c r="G6" s="172" t="str">
        <f>入力規則等!F39</f>
        <v>一般会計</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4"/>
    </row>
    <row r="7" spans="1:50" ht="71.25" customHeight="1" x14ac:dyDescent="0.15">
      <c r="A7" s="149" t="s">
        <v>20</v>
      </c>
      <c r="B7" s="150"/>
      <c r="C7" s="150"/>
      <c r="D7" s="150"/>
      <c r="E7" s="150"/>
      <c r="F7" s="151"/>
      <c r="G7" s="175" t="s">
        <v>609</v>
      </c>
      <c r="H7" s="176"/>
      <c r="I7" s="176"/>
      <c r="J7" s="176"/>
      <c r="K7" s="176"/>
      <c r="L7" s="176"/>
      <c r="M7" s="176"/>
      <c r="N7" s="176"/>
      <c r="O7" s="176"/>
      <c r="P7" s="176"/>
      <c r="Q7" s="176"/>
      <c r="R7" s="176"/>
      <c r="S7" s="176"/>
      <c r="T7" s="176"/>
      <c r="U7" s="176"/>
      <c r="V7" s="176"/>
      <c r="W7" s="176"/>
      <c r="X7" s="177"/>
      <c r="Y7" s="178" t="s">
        <v>235</v>
      </c>
      <c r="Z7" s="179"/>
      <c r="AA7" s="179"/>
      <c r="AB7" s="179"/>
      <c r="AC7" s="179"/>
      <c r="AD7" s="180"/>
      <c r="AE7" s="181" t="s">
        <v>595</v>
      </c>
      <c r="AF7" s="182"/>
      <c r="AG7" s="182"/>
      <c r="AH7" s="182"/>
      <c r="AI7" s="182"/>
      <c r="AJ7" s="182"/>
      <c r="AK7" s="182"/>
      <c r="AL7" s="182"/>
      <c r="AM7" s="182"/>
      <c r="AN7" s="182"/>
      <c r="AO7" s="182"/>
      <c r="AP7" s="182"/>
      <c r="AQ7" s="182"/>
      <c r="AR7" s="182"/>
      <c r="AS7" s="182"/>
      <c r="AT7" s="182"/>
      <c r="AU7" s="182"/>
      <c r="AV7" s="182"/>
      <c r="AW7" s="182"/>
      <c r="AX7" s="183"/>
    </row>
    <row r="8" spans="1:50" ht="53.25" customHeight="1" x14ac:dyDescent="0.15">
      <c r="A8" s="149" t="s">
        <v>172</v>
      </c>
      <c r="B8" s="150"/>
      <c r="C8" s="150"/>
      <c r="D8" s="150"/>
      <c r="E8" s="150"/>
      <c r="F8" s="151"/>
      <c r="G8" s="152" t="str">
        <f>入力規則等!A27</f>
        <v>科学技術・イノベーション</v>
      </c>
      <c r="H8" s="153"/>
      <c r="I8" s="153"/>
      <c r="J8" s="153"/>
      <c r="K8" s="153"/>
      <c r="L8" s="153"/>
      <c r="M8" s="153"/>
      <c r="N8" s="153"/>
      <c r="O8" s="153"/>
      <c r="P8" s="153"/>
      <c r="Q8" s="153"/>
      <c r="R8" s="153"/>
      <c r="S8" s="153"/>
      <c r="T8" s="153"/>
      <c r="U8" s="153"/>
      <c r="V8" s="153"/>
      <c r="W8" s="153"/>
      <c r="X8" s="154"/>
      <c r="Y8" s="155" t="s">
        <v>173</v>
      </c>
      <c r="Z8" s="156"/>
      <c r="AA8" s="156"/>
      <c r="AB8" s="156"/>
      <c r="AC8" s="156"/>
      <c r="AD8" s="157"/>
      <c r="AE8" s="158" t="str">
        <f>入力規則等!K13</f>
        <v>その他の事項経費</v>
      </c>
      <c r="AF8" s="153"/>
      <c r="AG8" s="153"/>
      <c r="AH8" s="153"/>
      <c r="AI8" s="153"/>
      <c r="AJ8" s="153"/>
      <c r="AK8" s="153"/>
      <c r="AL8" s="153"/>
      <c r="AM8" s="153"/>
      <c r="AN8" s="153"/>
      <c r="AO8" s="153"/>
      <c r="AP8" s="153"/>
      <c r="AQ8" s="153"/>
      <c r="AR8" s="153"/>
      <c r="AS8" s="153"/>
      <c r="AT8" s="153"/>
      <c r="AU8" s="153"/>
      <c r="AV8" s="153"/>
      <c r="AW8" s="153"/>
      <c r="AX8" s="159"/>
    </row>
    <row r="9" spans="1:50" ht="58.5" customHeight="1" x14ac:dyDescent="0.15">
      <c r="A9" s="160" t="s">
        <v>21</v>
      </c>
      <c r="B9" s="161"/>
      <c r="C9" s="161"/>
      <c r="D9" s="161"/>
      <c r="E9" s="161"/>
      <c r="F9" s="161"/>
      <c r="G9" s="162" t="s">
        <v>596</v>
      </c>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4"/>
    </row>
    <row r="10" spans="1:50" ht="80.25" customHeight="1" x14ac:dyDescent="0.15">
      <c r="A10" s="205" t="s">
        <v>27</v>
      </c>
      <c r="B10" s="206"/>
      <c r="C10" s="206"/>
      <c r="D10" s="206"/>
      <c r="E10" s="206"/>
      <c r="F10" s="206"/>
      <c r="G10" s="207" t="s">
        <v>619</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9"/>
    </row>
    <row r="11" spans="1:50" ht="42" customHeight="1" x14ac:dyDescent="0.15">
      <c r="A11" s="205" t="s">
        <v>5</v>
      </c>
      <c r="B11" s="206"/>
      <c r="C11" s="206"/>
      <c r="D11" s="206"/>
      <c r="E11" s="206"/>
      <c r="F11" s="210"/>
      <c r="G11" s="211" t="str">
        <f>入力規則等!P10</f>
        <v>委託・請負</v>
      </c>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3"/>
    </row>
    <row r="12" spans="1:50" ht="21" customHeight="1" x14ac:dyDescent="0.15">
      <c r="A12" s="214" t="s">
        <v>22</v>
      </c>
      <c r="B12" s="215"/>
      <c r="C12" s="215"/>
      <c r="D12" s="215"/>
      <c r="E12" s="215"/>
      <c r="F12" s="216"/>
      <c r="G12" s="221"/>
      <c r="H12" s="222"/>
      <c r="I12" s="222"/>
      <c r="J12" s="222"/>
      <c r="K12" s="222"/>
      <c r="L12" s="222"/>
      <c r="M12" s="222"/>
      <c r="N12" s="222"/>
      <c r="O12" s="222"/>
      <c r="P12" s="193" t="s">
        <v>382</v>
      </c>
      <c r="Q12" s="194"/>
      <c r="R12" s="194"/>
      <c r="S12" s="194"/>
      <c r="T12" s="194"/>
      <c r="U12" s="194"/>
      <c r="V12" s="223"/>
      <c r="W12" s="193" t="s">
        <v>534</v>
      </c>
      <c r="X12" s="194"/>
      <c r="Y12" s="194"/>
      <c r="Z12" s="194"/>
      <c r="AA12" s="194"/>
      <c r="AB12" s="194"/>
      <c r="AC12" s="223"/>
      <c r="AD12" s="193" t="s">
        <v>536</v>
      </c>
      <c r="AE12" s="194"/>
      <c r="AF12" s="194"/>
      <c r="AG12" s="194"/>
      <c r="AH12" s="194"/>
      <c r="AI12" s="194"/>
      <c r="AJ12" s="223"/>
      <c r="AK12" s="193" t="s">
        <v>546</v>
      </c>
      <c r="AL12" s="194"/>
      <c r="AM12" s="194"/>
      <c r="AN12" s="194"/>
      <c r="AO12" s="194"/>
      <c r="AP12" s="194"/>
      <c r="AQ12" s="223"/>
      <c r="AR12" s="193" t="s">
        <v>547</v>
      </c>
      <c r="AS12" s="194"/>
      <c r="AT12" s="194"/>
      <c r="AU12" s="194"/>
      <c r="AV12" s="194"/>
      <c r="AW12" s="194"/>
      <c r="AX12" s="195"/>
    </row>
    <row r="13" spans="1:50" ht="21" customHeight="1" x14ac:dyDescent="0.15">
      <c r="A13" s="217"/>
      <c r="B13" s="218"/>
      <c r="C13" s="218"/>
      <c r="D13" s="218"/>
      <c r="E13" s="218"/>
      <c r="F13" s="219"/>
      <c r="G13" s="237" t="s">
        <v>6</v>
      </c>
      <c r="H13" s="238"/>
      <c r="I13" s="196" t="s">
        <v>7</v>
      </c>
      <c r="J13" s="197"/>
      <c r="K13" s="197"/>
      <c r="L13" s="197"/>
      <c r="M13" s="197"/>
      <c r="N13" s="197"/>
      <c r="O13" s="198"/>
      <c r="P13" s="187">
        <v>61</v>
      </c>
      <c r="Q13" s="188"/>
      <c r="R13" s="188"/>
      <c r="S13" s="188"/>
      <c r="T13" s="188"/>
      <c r="U13" s="188"/>
      <c r="V13" s="189"/>
      <c r="W13" s="187">
        <v>61</v>
      </c>
      <c r="X13" s="188"/>
      <c r="Y13" s="188"/>
      <c r="Z13" s="188"/>
      <c r="AA13" s="188"/>
      <c r="AB13" s="188"/>
      <c r="AC13" s="189"/>
      <c r="AD13" s="187">
        <v>61.11</v>
      </c>
      <c r="AE13" s="188"/>
      <c r="AF13" s="188"/>
      <c r="AG13" s="188"/>
      <c r="AH13" s="188"/>
      <c r="AI13" s="188"/>
      <c r="AJ13" s="189"/>
      <c r="AK13" s="187">
        <v>62.13</v>
      </c>
      <c r="AL13" s="188"/>
      <c r="AM13" s="188"/>
      <c r="AN13" s="188"/>
      <c r="AO13" s="188"/>
      <c r="AP13" s="188"/>
      <c r="AQ13" s="189"/>
      <c r="AR13" s="199">
        <v>92.29</v>
      </c>
      <c r="AS13" s="200"/>
      <c r="AT13" s="200"/>
      <c r="AU13" s="200"/>
      <c r="AV13" s="200"/>
      <c r="AW13" s="200"/>
      <c r="AX13" s="201"/>
    </row>
    <row r="14" spans="1:50" ht="21" customHeight="1" x14ac:dyDescent="0.15">
      <c r="A14" s="217"/>
      <c r="B14" s="218"/>
      <c r="C14" s="218"/>
      <c r="D14" s="218"/>
      <c r="E14" s="218"/>
      <c r="F14" s="219"/>
      <c r="G14" s="239"/>
      <c r="H14" s="240"/>
      <c r="I14" s="184" t="s">
        <v>8</v>
      </c>
      <c r="J14" s="202"/>
      <c r="K14" s="202"/>
      <c r="L14" s="202"/>
      <c r="M14" s="202"/>
      <c r="N14" s="202"/>
      <c r="O14" s="203"/>
      <c r="P14" s="187" t="s">
        <v>568</v>
      </c>
      <c r="Q14" s="188"/>
      <c r="R14" s="188"/>
      <c r="S14" s="188"/>
      <c r="T14" s="188"/>
      <c r="U14" s="188"/>
      <c r="V14" s="189"/>
      <c r="W14" s="187" t="s">
        <v>568</v>
      </c>
      <c r="X14" s="188"/>
      <c r="Y14" s="188"/>
      <c r="Z14" s="188"/>
      <c r="AA14" s="188"/>
      <c r="AB14" s="188"/>
      <c r="AC14" s="189"/>
      <c r="AD14" s="187" t="s">
        <v>568</v>
      </c>
      <c r="AE14" s="188"/>
      <c r="AF14" s="188"/>
      <c r="AG14" s="188"/>
      <c r="AH14" s="188"/>
      <c r="AI14" s="188"/>
      <c r="AJ14" s="189"/>
      <c r="AK14" s="187"/>
      <c r="AL14" s="188"/>
      <c r="AM14" s="188"/>
      <c r="AN14" s="188"/>
      <c r="AO14" s="188"/>
      <c r="AP14" s="188"/>
      <c r="AQ14" s="189"/>
      <c r="AR14" s="243"/>
      <c r="AS14" s="243"/>
      <c r="AT14" s="243"/>
      <c r="AU14" s="243"/>
      <c r="AV14" s="243"/>
      <c r="AW14" s="243"/>
      <c r="AX14" s="244"/>
    </row>
    <row r="15" spans="1:50" ht="21" customHeight="1" x14ac:dyDescent="0.15">
      <c r="A15" s="217"/>
      <c r="B15" s="218"/>
      <c r="C15" s="218"/>
      <c r="D15" s="218"/>
      <c r="E15" s="218"/>
      <c r="F15" s="219"/>
      <c r="G15" s="239"/>
      <c r="H15" s="240"/>
      <c r="I15" s="184" t="s">
        <v>47</v>
      </c>
      <c r="J15" s="185"/>
      <c r="K15" s="185"/>
      <c r="L15" s="185"/>
      <c r="M15" s="185"/>
      <c r="N15" s="185"/>
      <c r="O15" s="186"/>
      <c r="P15" s="187" t="s">
        <v>568</v>
      </c>
      <c r="Q15" s="188"/>
      <c r="R15" s="188"/>
      <c r="S15" s="188"/>
      <c r="T15" s="188"/>
      <c r="U15" s="188"/>
      <c r="V15" s="189"/>
      <c r="W15" s="187" t="s">
        <v>568</v>
      </c>
      <c r="X15" s="188"/>
      <c r="Y15" s="188"/>
      <c r="Z15" s="188"/>
      <c r="AA15" s="188"/>
      <c r="AB15" s="188"/>
      <c r="AC15" s="189"/>
      <c r="AD15" s="187" t="s">
        <v>568</v>
      </c>
      <c r="AE15" s="188"/>
      <c r="AF15" s="188"/>
      <c r="AG15" s="188"/>
      <c r="AH15" s="188"/>
      <c r="AI15" s="188"/>
      <c r="AJ15" s="189"/>
      <c r="AK15" s="187" t="s">
        <v>582</v>
      </c>
      <c r="AL15" s="188"/>
      <c r="AM15" s="188"/>
      <c r="AN15" s="188"/>
      <c r="AO15" s="188"/>
      <c r="AP15" s="188"/>
      <c r="AQ15" s="189"/>
      <c r="AR15" s="187"/>
      <c r="AS15" s="188"/>
      <c r="AT15" s="188"/>
      <c r="AU15" s="188"/>
      <c r="AV15" s="188"/>
      <c r="AW15" s="188"/>
      <c r="AX15" s="204"/>
    </row>
    <row r="16" spans="1:50" ht="21" customHeight="1" x14ac:dyDescent="0.15">
      <c r="A16" s="217"/>
      <c r="B16" s="218"/>
      <c r="C16" s="218"/>
      <c r="D16" s="218"/>
      <c r="E16" s="218"/>
      <c r="F16" s="219"/>
      <c r="G16" s="239"/>
      <c r="H16" s="240"/>
      <c r="I16" s="184" t="s">
        <v>48</v>
      </c>
      <c r="J16" s="185"/>
      <c r="K16" s="185"/>
      <c r="L16" s="185"/>
      <c r="M16" s="185"/>
      <c r="N16" s="185"/>
      <c r="O16" s="186"/>
      <c r="P16" s="187" t="s">
        <v>568</v>
      </c>
      <c r="Q16" s="188"/>
      <c r="R16" s="188"/>
      <c r="S16" s="188"/>
      <c r="T16" s="188"/>
      <c r="U16" s="188"/>
      <c r="V16" s="189"/>
      <c r="W16" s="187" t="s">
        <v>568</v>
      </c>
      <c r="X16" s="188"/>
      <c r="Y16" s="188"/>
      <c r="Z16" s="188"/>
      <c r="AA16" s="188"/>
      <c r="AB16" s="188"/>
      <c r="AC16" s="189"/>
      <c r="AD16" s="187" t="s">
        <v>568</v>
      </c>
      <c r="AE16" s="188"/>
      <c r="AF16" s="188"/>
      <c r="AG16" s="188"/>
      <c r="AH16" s="188"/>
      <c r="AI16" s="188"/>
      <c r="AJ16" s="189"/>
      <c r="AK16" s="187"/>
      <c r="AL16" s="188"/>
      <c r="AM16" s="188"/>
      <c r="AN16" s="188"/>
      <c r="AO16" s="188"/>
      <c r="AP16" s="188"/>
      <c r="AQ16" s="189"/>
      <c r="AR16" s="190"/>
      <c r="AS16" s="191"/>
      <c r="AT16" s="191"/>
      <c r="AU16" s="191"/>
      <c r="AV16" s="191"/>
      <c r="AW16" s="191"/>
      <c r="AX16" s="192"/>
    </row>
    <row r="17" spans="1:50" ht="24.75" customHeight="1" x14ac:dyDescent="0.15">
      <c r="A17" s="217"/>
      <c r="B17" s="218"/>
      <c r="C17" s="218"/>
      <c r="D17" s="218"/>
      <c r="E17" s="218"/>
      <c r="F17" s="219"/>
      <c r="G17" s="239"/>
      <c r="H17" s="240"/>
      <c r="I17" s="184" t="s">
        <v>46</v>
      </c>
      <c r="J17" s="202"/>
      <c r="K17" s="202"/>
      <c r="L17" s="202"/>
      <c r="M17" s="202"/>
      <c r="N17" s="202"/>
      <c r="O17" s="203"/>
      <c r="P17" s="187" t="s">
        <v>568</v>
      </c>
      <c r="Q17" s="188"/>
      <c r="R17" s="188"/>
      <c r="S17" s="188"/>
      <c r="T17" s="188"/>
      <c r="U17" s="188"/>
      <c r="V17" s="189"/>
      <c r="W17" s="187" t="s">
        <v>568</v>
      </c>
      <c r="X17" s="188"/>
      <c r="Y17" s="188"/>
      <c r="Z17" s="188"/>
      <c r="AA17" s="188"/>
      <c r="AB17" s="188"/>
      <c r="AC17" s="189"/>
      <c r="AD17" s="187" t="s">
        <v>568</v>
      </c>
      <c r="AE17" s="188"/>
      <c r="AF17" s="188"/>
      <c r="AG17" s="188"/>
      <c r="AH17" s="188"/>
      <c r="AI17" s="188"/>
      <c r="AJ17" s="189"/>
      <c r="AK17" s="187" t="s">
        <v>250</v>
      </c>
      <c r="AL17" s="188"/>
      <c r="AM17" s="188"/>
      <c r="AN17" s="188"/>
      <c r="AO17" s="188"/>
      <c r="AP17" s="188"/>
      <c r="AQ17" s="189"/>
      <c r="AR17" s="235"/>
      <c r="AS17" s="235"/>
      <c r="AT17" s="235"/>
      <c r="AU17" s="235"/>
      <c r="AV17" s="235"/>
      <c r="AW17" s="235"/>
      <c r="AX17" s="236"/>
    </row>
    <row r="18" spans="1:50" ht="24.75" customHeight="1" x14ac:dyDescent="0.15">
      <c r="A18" s="217"/>
      <c r="B18" s="218"/>
      <c r="C18" s="218"/>
      <c r="D18" s="218"/>
      <c r="E18" s="218"/>
      <c r="F18" s="219"/>
      <c r="G18" s="241"/>
      <c r="H18" s="242"/>
      <c r="I18" s="228" t="s">
        <v>18</v>
      </c>
      <c r="J18" s="229"/>
      <c r="K18" s="229"/>
      <c r="L18" s="229"/>
      <c r="M18" s="229"/>
      <c r="N18" s="229"/>
      <c r="O18" s="230"/>
      <c r="P18" s="231">
        <f>SUM(P13:V17)</f>
        <v>61</v>
      </c>
      <c r="Q18" s="232"/>
      <c r="R18" s="232"/>
      <c r="S18" s="232"/>
      <c r="T18" s="232"/>
      <c r="U18" s="232"/>
      <c r="V18" s="233"/>
      <c r="W18" s="231">
        <f>SUM(W13:AC17)</f>
        <v>61</v>
      </c>
      <c r="X18" s="232"/>
      <c r="Y18" s="232"/>
      <c r="Z18" s="232"/>
      <c r="AA18" s="232"/>
      <c r="AB18" s="232"/>
      <c r="AC18" s="233"/>
      <c r="AD18" s="231">
        <f>SUM(AD13:AJ17)</f>
        <v>61.11</v>
      </c>
      <c r="AE18" s="232"/>
      <c r="AF18" s="232"/>
      <c r="AG18" s="232"/>
      <c r="AH18" s="232"/>
      <c r="AI18" s="232"/>
      <c r="AJ18" s="233"/>
      <c r="AK18" s="231">
        <f>SUM(AK13:AQ17)</f>
        <v>62.13</v>
      </c>
      <c r="AL18" s="232"/>
      <c r="AM18" s="232"/>
      <c r="AN18" s="232"/>
      <c r="AO18" s="232"/>
      <c r="AP18" s="232"/>
      <c r="AQ18" s="233"/>
      <c r="AR18" s="231">
        <f>SUM(AR13:AX17)</f>
        <v>92.29</v>
      </c>
      <c r="AS18" s="232"/>
      <c r="AT18" s="232"/>
      <c r="AU18" s="232"/>
      <c r="AV18" s="232"/>
      <c r="AW18" s="232"/>
      <c r="AX18" s="234"/>
    </row>
    <row r="19" spans="1:50" ht="24.75" customHeight="1" x14ac:dyDescent="0.15">
      <c r="A19" s="217"/>
      <c r="B19" s="218"/>
      <c r="C19" s="218"/>
      <c r="D19" s="218"/>
      <c r="E19" s="218"/>
      <c r="F19" s="219"/>
      <c r="G19" s="224" t="s">
        <v>9</v>
      </c>
      <c r="H19" s="225"/>
      <c r="I19" s="225"/>
      <c r="J19" s="225"/>
      <c r="K19" s="225"/>
      <c r="L19" s="225"/>
      <c r="M19" s="225"/>
      <c r="N19" s="225"/>
      <c r="O19" s="225"/>
      <c r="P19" s="187">
        <v>55</v>
      </c>
      <c r="Q19" s="188"/>
      <c r="R19" s="188"/>
      <c r="S19" s="188"/>
      <c r="T19" s="188"/>
      <c r="U19" s="188"/>
      <c r="V19" s="189"/>
      <c r="W19" s="187">
        <v>46</v>
      </c>
      <c r="X19" s="188"/>
      <c r="Y19" s="188"/>
      <c r="Z19" s="188"/>
      <c r="AA19" s="188"/>
      <c r="AB19" s="188"/>
      <c r="AC19" s="189"/>
      <c r="AD19" s="187">
        <v>50</v>
      </c>
      <c r="AE19" s="188"/>
      <c r="AF19" s="188"/>
      <c r="AG19" s="188"/>
      <c r="AH19" s="188"/>
      <c r="AI19" s="188"/>
      <c r="AJ19" s="189"/>
      <c r="AK19" s="226"/>
      <c r="AL19" s="226"/>
      <c r="AM19" s="226"/>
      <c r="AN19" s="226"/>
      <c r="AO19" s="226"/>
      <c r="AP19" s="226"/>
      <c r="AQ19" s="226"/>
      <c r="AR19" s="226"/>
      <c r="AS19" s="226"/>
      <c r="AT19" s="226"/>
      <c r="AU19" s="226"/>
      <c r="AV19" s="226"/>
      <c r="AW19" s="226"/>
      <c r="AX19" s="227"/>
    </row>
    <row r="20" spans="1:50" ht="24.75" customHeight="1" x14ac:dyDescent="0.15">
      <c r="A20" s="217"/>
      <c r="B20" s="218"/>
      <c r="C20" s="218"/>
      <c r="D20" s="218"/>
      <c r="E20" s="218"/>
      <c r="F20" s="219"/>
      <c r="G20" s="224" t="s">
        <v>10</v>
      </c>
      <c r="H20" s="225"/>
      <c r="I20" s="225"/>
      <c r="J20" s="225"/>
      <c r="K20" s="225"/>
      <c r="L20" s="225"/>
      <c r="M20" s="225"/>
      <c r="N20" s="225"/>
      <c r="O20" s="225"/>
      <c r="P20" s="259">
        <f>IF(P18=0, "-", SUM(P19)/P18)</f>
        <v>0.90163934426229508</v>
      </c>
      <c r="Q20" s="259"/>
      <c r="R20" s="259"/>
      <c r="S20" s="259"/>
      <c r="T20" s="259"/>
      <c r="U20" s="259"/>
      <c r="V20" s="259"/>
      <c r="W20" s="259">
        <f>IF(W18=0, "-", SUM(W19)/W18)</f>
        <v>0.75409836065573765</v>
      </c>
      <c r="X20" s="259"/>
      <c r="Y20" s="259"/>
      <c r="Z20" s="259"/>
      <c r="AA20" s="259"/>
      <c r="AB20" s="259"/>
      <c r="AC20" s="259"/>
      <c r="AD20" s="259">
        <f>IF(AD18=0, "-", SUM(AD19)/AD18)</f>
        <v>0.81819669448535426</v>
      </c>
      <c r="AE20" s="259"/>
      <c r="AF20" s="259"/>
      <c r="AG20" s="259"/>
      <c r="AH20" s="259"/>
      <c r="AI20" s="259"/>
      <c r="AJ20" s="259"/>
      <c r="AK20" s="226"/>
      <c r="AL20" s="226"/>
      <c r="AM20" s="226"/>
      <c r="AN20" s="226"/>
      <c r="AO20" s="226"/>
      <c r="AP20" s="226"/>
      <c r="AQ20" s="260"/>
      <c r="AR20" s="260"/>
      <c r="AS20" s="260"/>
      <c r="AT20" s="260"/>
      <c r="AU20" s="226"/>
      <c r="AV20" s="226"/>
      <c r="AW20" s="226"/>
      <c r="AX20" s="227"/>
    </row>
    <row r="21" spans="1:50" ht="25.5" customHeight="1" x14ac:dyDescent="0.15">
      <c r="A21" s="160"/>
      <c r="B21" s="161"/>
      <c r="C21" s="161"/>
      <c r="D21" s="161"/>
      <c r="E21" s="161"/>
      <c r="F21" s="220"/>
      <c r="G21" s="257" t="s">
        <v>209</v>
      </c>
      <c r="H21" s="258"/>
      <c r="I21" s="258"/>
      <c r="J21" s="258"/>
      <c r="K21" s="258"/>
      <c r="L21" s="258"/>
      <c r="M21" s="258"/>
      <c r="N21" s="258"/>
      <c r="O21" s="258"/>
      <c r="P21" s="259">
        <f>IF(P19=0, "-", SUM(P19)/SUM(P13,P14))</f>
        <v>0.90163934426229508</v>
      </c>
      <c r="Q21" s="259"/>
      <c r="R21" s="259"/>
      <c r="S21" s="259"/>
      <c r="T21" s="259"/>
      <c r="U21" s="259"/>
      <c r="V21" s="259"/>
      <c r="W21" s="259">
        <f>IF(W19=0, "-", SUM(W19)/SUM(W13,W14))</f>
        <v>0.75409836065573765</v>
      </c>
      <c r="X21" s="259"/>
      <c r="Y21" s="259"/>
      <c r="Z21" s="259"/>
      <c r="AA21" s="259"/>
      <c r="AB21" s="259"/>
      <c r="AC21" s="259"/>
      <c r="AD21" s="259">
        <f>IF(AD19=0, "-", SUM(AD19)/SUM(AD13,AD14))</f>
        <v>0.81819669448535426</v>
      </c>
      <c r="AE21" s="259"/>
      <c r="AF21" s="259"/>
      <c r="AG21" s="259"/>
      <c r="AH21" s="259"/>
      <c r="AI21" s="259"/>
      <c r="AJ21" s="259"/>
      <c r="AK21" s="226"/>
      <c r="AL21" s="226"/>
      <c r="AM21" s="226"/>
      <c r="AN21" s="226"/>
      <c r="AO21" s="226"/>
      <c r="AP21" s="226"/>
      <c r="AQ21" s="260"/>
      <c r="AR21" s="260"/>
      <c r="AS21" s="260"/>
      <c r="AT21" s="260"/>
      <c r="AU21" s="226"/>
      <c r="AV21" s="226"/>
      <c r="AW21" s="226"/>
      <c r="AX21" s="227"/>
    </row>
    <row r="22" spans="1:50" ht="18.75" customHeight="1" x14ac:dyDescent="0.15">
      <c r="A22" s="261" t="s">
        <v>550</v>
      </c>
      <c r="B22" s="262"/>
      <c r="C22" s="262"/>
      <c r="D22" s="262"/>
      <c r="E22" s="262"/>
      <c r="F22" s="263"/>
      <c r="G22" s="267" t="s">
        <v>203</v>
      </c>
      <c r="H22" s="246"/>
      <c r="I22" s="246"/>
      <c r="J22" s="246"/>
      <c r="K22" s="246"/>
      <c r="L22" s="246"/>
      <c r="M22" s="246"/>
      <c r="N22" s="246"/>
      <c r="O22" s="268"/>
      <c r="P22" s="245" t="s">
        <v>548</v>
      </c>
      <c r="Q22" s="246"/>
      <c r="R22" s="246"/>
      <c r="S22" s="246"/>
      <c r="T22" s="246"/>
      <c r="U22" s="246"/>
      <c r="V22" s="268"/>
      <c r="W22" s="245" t="s">
        <v>549</v>
      </c>
      <c r="X22" s="246"/>
      <c r="Y22" s="246"/>
      <c r="Z22" s="246"/>
      <c r="AA22" s="246"/>
      <c r="AB22" s="246"/>
      <c r="AC22" s="268"/>
      <c r="AD22" s="245" t="s">
        <v>202</v>
      </c>
      <c r="AE22" s="246"/>
      <c r="AF22" s="246"/>
      <c r="AG22" s="246"/>
      <c r="AH22" s="246"/>
      <c r="AI22" s="246"/>
      <c r="AJ22" s="246"/>
      <c r="AK22" s="246"/>
      <c r="AL22" s="246"/>
      <c r="AM22" s="246"/>
      <c r="AN22" s="246"/>
      <c r="AO22" s="246"/>
      <c r="AP22" s="246"/>
      <c r="AQ22" s="246"/>
      <c r="AR22" s="246"/>
      <c r="AS22" s="246"/>
      <c r="AT22" s="246"/>
      <c r="AU22" s="246"/>
      <c r="AV22" s="246"/>
      <c r="AW22" s="246"/>
      <c r="AX22" s="247"/>
    </row>
    <row r="23" spans="1:50" ht="25.5" customHeight="1" x14ac:dyDescent="0.15">
      <c r="A23" s="264"/>
      <c r="B23" s="265"/>
      <c r="C23" s="265"/>
      <c r="D23" s="265"/>
      <c r="E23" s="265"/>
      <c r="F23" s="266"/>
      <c r="G23" s="248" t="s">
        <v>569</v>
      </c>
      <c r="H23" s="249"/>
      <c r="I23" s="249"/>
      <c r="J23" s="249"/>
      <c r="K23" s="249"/>
      <c r="L23" s="249"/>
      <c r="M23" s="249"/>
      <c r="N23" s="249"/>
      <c r="O23" s="250"/>
      <c r="P23" s="199">
        <v>62.13</v>
      </c>
      <c r="Q23" s="200"/>
      <c r="R23" s="200"/>
      <c r="S23" s="200"/>
      <c r="T23" s="200"/>
      <c r="U23" s="200"/>
      <c r="V23" s="251"/>
      <c r="W23" s="199">
        <v>92.29</v>
      </c>
      <c r="X23" s="200"/>
      <c r="Y23" s="200"/>
      <c r="Z23" s="200"/>
      <c r="AA23" s="200"/>
      <c r="AB23" s="200"/>
      <c r="AC23" s="251"/>
      <c r="AD23" s="252" t="s">
        <v>618</v>
      </c>
      <c r="AE23" s="253"/>
      <c r="AF23" s="253"/>
      <c r="AG23" s="253"/>
      <c r="AH23" s="253"/>
      <c r="AI23" s="253"/>
      <c r="AJ23" s="253"/>
      <c r="AK23" s="253"/>
      <c r="AL23" s="253"/>
      <c r="AM23" s="253"/>
      <c r="AN23" s="253"/>
      <c r="AO23" s="253"/>
      <c r="AP23" s="253"/>
      <c r="AQ23" s="253"/>
      <c r="AR23" s="253"/>
      <c r="AS23" s="253"/>
      <c r="AT23" s="253"/>
      <c r="AU23" s="253"/>
      <c r="AV23" s="253"/>
      <c r="AW23" s="253"/>
      <c r="AX23" s="254"/>
    </row>
    <row r="24" spans="1:50" ht="25.5" customHeight="1" thickBot="1" x14ac:dyDescent="0.2">
      <c r="A24" s="264"/>
      <c r="B24" s="265"/>
      <c r="C24" s="265"/>
      <c r="D24" s="265"/>
      <c r="E24" s="265"/>
      <c r="F24" s="266"/>
      <c r="G24" s="97" t="s">
        <v>18</v>
      </c>
      <c r="H24" s="98"/>
      <c r="I24" s="98"/>
      <c r="J24" s="98"/>
      <c r="K24" s="98"/>
      <c r="L24" s="98"/>
      <c r="M24" s="98"/>
      <c r="N24" s="98"/>
      <c r="O24" s="99"/>
      <c r="P24" s="285">
        <f>AK13</f>
        <v>62.13</v>
      </c>
      <c r="Q24" s="286"/>
      <c r="R24" s="286"/>
      <c r="S24" s="286"/>
      <c r="T24" s="286"/>
      <c r="U24" s="286"/>
      <c r="V24" s="287"/>
      <c r="W24" s="288">
        <f>AR13</f>
        <v>92.29</v>
      </c>
      <c r="X24" s="289"/>
      <c r="Y24" s="289"/>
      <c r="Z24" s="289"/>
      <c r="AA24" s="289"/>
      <c r="AB24" s="289"/>
      <c r="AC24" s="290"/>
      <c r="AD24" s="255"/>
      <c r="AE24" s="255"/>
      <c r="AF24" s="255"/>
      <c r="AG24" s="255"/>
      <c r="AH24" s="255"/>
      <c r="AI24" s="255"/>
      <c r="AJ24" s="255"/>
      <c r="AK24" s="255"/>
      <c r="AL24" s="255"/>
      <c r="AM24" s="255"/>
      <c r="AN24" s="255"/>
      <c r="AO24" s="255"/>
      <c r="AP24" s="255"/>
      <c r="AQ24" s="255"/>
      <c r="AR24" s="255"/>
      <c r="AS24" s="255"/>
      <c r="AT24" s="255"/>
      <c r="AU24" s="255"/>
      <c r="AV24" s="255"/>
      <c r="AW24" s="255"/>
      <c r="AX24" s="256"/>
    </row>
    <row r="25" spans="1:50" ht="47.25" customHeight="1" x14ac:dyDescent="0.15">
      <c r="A25" s="291" t="s">
        <v>539</v>
      </c>
      <c r="B25" s="292"/>
      <c r="C25" s="292"/>
      <c r="D25" s="292"/>
      <c r="E25" s="292"/>
      <c r="F25" s="293"/>
      <c r="G25" s="294" t="s">
        <v>604</v>
      </c>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70"/>
    </row>
    <row r="26" spans="1:50" ht="31.5" customHeight="1" x14ac:dyDescent="0.15">
      <c r="A26" s="296" t="s">
        <v>540</v>
      </c>
      <c r="B26" s="272"/>
      <c r="C26" s="272"/>
      <c r="D26" s="272"/>
      <c r="E26" s="272"/>
      <c r="F26" s="273"/>
      <c r="G26" s="298" t="s">
        <v>538</v>
      </c>
      <c r="H26" s="299"/>
      <c r="I26" s="299"/>
      <c r="J26" s="299"/>
      <c r="K26" s="299"/>
      <c r="L26" s="299"/>
      <c r="M26" s="299"/>
      <c r="N26" s="299"/>
      <c r="O26" s="299"/>
      <c r="P26" s="300" t="s">
        <v>537</v>
      </c>
      <c r="Q26" s="299"/>
      <c r="R26" s="299"/>
      <c r="S26" s="299"/>
      <c r="T26" s="299"/>
      <c r="U26" s="299"/>
      <c r="V26" s="299"/>
      <c r="W26" s="299"/>
      <c r="X26" s="301"/>
      <c r="Y26" s="302"/>
      <c r="Z26" s="303"/>
      <c r="AA26" s="304"/>
      <c r="AB26" s="349" t="s">
        <v>11</v>
      </c>
      <c r="AC26" s="349"/>
      <c r="AD26" s="349"/>
      <c r="AE26" s="350" t="s">
        <v>382</v>
      </c>
      <c r="AF26" s="351"/>
      <c r="AG26" s="351"/>
      <c r="AH26" s="352"/>
      <c r="AI26" s="350" t="s">
        <v>534</v>
      </c>
      <c r="AJ26" s="351"/>
      <c r="AK26" s="351"/>
      <c r="AL26" s="352"/>
      <c r="AM26" s="350" t="s">
        <v>350</v>
      </c>
      <c r="AN26" s="351"/>
      <c r="AO26" s="351"/>
      <c r="AP26" s="352"/>
      <c r="AQ26" s="359" t="s">
        <v>381</v>
      </c>
      <c r="AR26" s="360"/>
      <c r="AS26" s="360"/>
      <c r="AT26" s="361"/>
      <c r="AU26" s="359" t="s">
        <v>551</v>
      </c>
      <c r="AV26" s="360"/>
      <c r="AW26" s="360"/>
      <c r="AX26" s="362"/>
    </row>
    <row r="27" spans="1:50" ht="27.95" customHeight="1" x14ac:dyDescent="0.15">
      <c r="A27" s="296"/>
      <c r="B27" s="272"/>
      <c r="C27" s="272"/>
      <c r="D27" s="272"/>
      <c r="E27" s="272"/>
      <c r="F27" s="273"/>
      <c r="G27" s="305" t="s">
        <v>606</v>
      </c>
      <c r="H27" s="306"/>
      <c r="I27" s="306"/>
      <c r="J27" s="306"/>
      <c r="K27" s="306"/>
      <c r="L27" s="306"/>
      <c r="M27" s="306"/>
      <c r="N27" s="306"/>
      <c r="O27" s="306"/>
      <c r="P27" s="309" t="s">
        <v>573</v>
      </c>
      <c r="Q27" s="310"/>
      <c r="R27" s="310"/>
      <c r="S27" s="310"/>
      <c r="T27" s="310"/>
      <c r="U27" s="310"/>
      <c r="V27" s="310"/>
      <c r="W27" s="310"/>
      <c r="X27" s="311"/>
      <c r="Y27" s="315" t="s">
        <v>51</v>
      </c>
      <c r="Z27" s="316"/>
      <c r="AA27" s="317"/>
      <c r="AB27" s="318" t="s">
        <v>574</v>
      </c>
      <c r="AC27" s="318"/>
      <c r="AD27" s="318"/>
      <c r="AE27" s="319">
        <v>26</v>
      </c>
      <c r="AF27" s="319"/>
      <c r="AG27" s="319"/>
      <c r="AH27" s="319"/>
      <c r="AI27" s="319">
        <v>23</v>
      </c>
      <c r="AJ27" s="319"/>
      <c r="AK27" s="319"/>
      <c r="AL27" s="319"/>
      <c r="AM27" s="319">
        <v>25</v>
      </c>
      <c r="AN27" s="319"/>
      <c r="AO27" s="319"/>
      <c r="AP27" s="319"/>
      <c r="AQ27" s="346" t="s">
        <v>611</v>
      </c>
      <c r="AR27" s="319"/>
      <c r="AS27" s="319"/>
      <c r="AT27" s="319"/>
      <c r="AU27" s="337" t="s">
        <v>611</v>
      </c>
      <c r="AV27" s="353"/>
      <c r="AW27" s="353"/>
      <c r="AX27" s="354"/>
    </row>
    <row r="28" spans="1:50" ht="27.95" customHeight="1" x14ac:dyDescent="0.15">
      <c r="A28" s="297"/>
      <c r="B28" s="275"/>
      <c r="C28" s="275"/>
      <c r="D28" s="275"/>
      <c r="E28" s="275"/>
      <c r="F28" s="276"/>
      <c r="G28" s="307"/>
      <c r="H28" s="308"/>
      <c r="I28" s="308"/>
      <c r="J28" s="308"/>
      <c r="K28" s="308"/>
      <c r="L28" s="308"/>
      <c r="M28" s="308"/>
      <c r="N28" s="308"/>
      <c r="O28" s="308"/>
      <c r="P28" s="312"/>
      <c r="Q28" s="313"/>
      <c r="R28" s="313"/>
      <c r="S28" s="313"/>
      <c r="T28" s="313"/>
      <c r="U28" s="313"/>
      <c r="V28" s="313"/>
      <c r="W28" s="313"/>
      <c r="X28" s="314"/>
      <c r="Y28" s="355" t="s">
        <v>52</v>
      </c>
      <c r="Z28" s="356"/>
      <c r="AA28" s="357"/>
      <c r="AB28" s="318" t="s">
        <v>574</v>
      </c>
      <c r="AC28" s="318"/>
      <c r="AD28" s="318"/>
      <c r="AE28" s="319" t="s">
        <v>568</v>
      </c>
      <c r="AF28" s="319"/>
      <c r="AG28" s="319"/>
      <c r="AH28" s="319"/>
      <c r="AI28" s="319">
        <v>24</v>
      </c>
      <c r="AJ28" s="319"/>
      <c r="AK28" s="319"/>
      <c r="AL28" s="319"/>
      <c r="AM28" s="319">
        <v>25</v>
      </c>
      <c r="AN28" s="319"/>
      <c r="AO28" s="319"/>
      <c r="AP28" s="319"/>
      <c r="AQ28" s="319">
        <v>25</v>
      </c>
      <c r="AR28" s="319"/>
      <c r="AS28" s="319"/>
      <c r="AT28" s="319"/>
      <c r="AU28" s="358">
        <v>25</v>
      </c>
      <c r="AV28" s="353"/>
      <c r="AW28" s="353"/>
      <c r="AX28" s="354"/>
    </row>
    <row r="29" spans="1:50" ht="23.25" customHeight="1" x14ac:dyDescent="0.15">
      <c r="A29" s="383" t="s">
        <v>541</v>
      </c>
      <c r="B29" s="384"/>
      <c r="C29" s="384"/>
      <c r="D29" s="384"/>
      <c r="E29" s="384"/>
      <c r="F29" s="385"/>
      <c r="G29" s="194" t="s">
        <v>542</v>
      </c>
      <c r="H29" s="194"/>
      <c r="I29" s="194"/>
      <c r="J29" s="194"/>
      <c r="K29" s="194"/>
      <c r="L29" s="194"/>
      <c r="M29" s="194"/>
      <c r="N29" s="194"/>
      <c r="O29" s="194"/>
      <c r="P29" s="194"/>
      <c r="Q29" s="194"/>
      <c r="R29" s="194"/>
      <c r="S29" s="194"/>
      <c r="T29" s="194"/>
      <c r="U29" s="194"/>
      <c r="V29" s="194"/>
      <c r="W29" s="194"/>
      <c r="X29" s="223"/>
      <c r="Y29" s="391"/>
      <c r="Z29" s="392"/>
      <c r="AA29" s="393"/>
      <c r="AB29" s="193" t="s">
        <v>11</v>
      </c>
      <c r="AC29" s="194"/>
      <c r="AD29" s="223"/>
      <c r="AE29" s="193" t="s">
        <v>382</v>
      </c>
      <c r="AF29" s="194"/>
      <c r="AG29" s="194"/>
      <c r="AH29" s="223"/>
      <c r="AI29" s="193" t="s">
        <v>534</v>
      </c>
      <c r="AJ29" s="194"/>
      <c r="AK29" s="194"/>
      <c r="AL29" s="223"/>
      <c r="AM29" s="193" t="s">
        <v>350</v>
      </c>
      <c r="AN29" s="194"/>
      <c r="AO29" s="194"/>
      <c r="AP29" s="223"/>
      <c r="AQ29" s="364" t="s">
        <v>552</v>
      </c>
      <c r="AR29" s="365"/>
      <c r="AS29" s="365"/>
      <c r="AT29" s="365"/>
      <c r="AU29" s="365"/>
      <c r="AV29" s="365"/>
      <c r="AW29" s="365"/>
      <c r="AX29" s="366"/>
    </row>
    <row r="30" spans="1:50" ht="23.25" customHeight="1" x14ac:dyDescent="0.15">
      <c r="A30" s="386"/>
      <c r="B30" s="387"/>
      <c r="C30" s="387"/>
      <c r="D30" s="387"/>
      <c r="E30" s="387"/>
      <c r="F30" s="388"/>
      <c r="G30" s="342" t="s">
        <v>610</v>
      </c>
      <c r="H30" s="343"/>
      <c r="I30" s="343"/>
      <c r="J30" s="343"/>
      <c r="K30" s="343"/>
      <c r="L30" s="343"/>
      <c r="M30" s="343"/>
      <c r="N30" s="343"/>
      <c r="O30" s="343"/>
      <c r="P30" s="343"/>
      <c r="Q30" s="343"/>
      <c r="R30" s="343"/>
      <c r="S30" s="343"/>
      <c r="T30" s="343"/>
      <c r="U30" s="343"/>
      <c r="V30" s="343"/>
      <c r="W30" s="343"/>
      <c r="X30" s="343"/>
      <c r="Y30" s="367" t="s">
        <v>541</v>
      </c>
      <c r="Z30" s="368"/>
      <c r="AA30" s="369"/>
      <c r="AB30" s="370" t="s">
        <v>575</v>
      </c>
      <c r="AC30" s="371"/>
      <c r="AD30" s="372"/>
      <c r="AE30" s="346">
        <v>2.2999999999999998</v>
      </c>
      <c r="AF30" s="346"/>
      <c r="AG30" s="346"/>
      <c r="AH30" s="346"/>
      <c r="AI30" s="346">
        <v>2.7</v>
      </c>
      <c r="AJ30" s="346"/>
      <c r="AK30" s="346"/>
      <c r="AL30" s="346"/>
      <c r="AM30" s="346">
        <v>2.4300000000000002</v>
      </c>
      <c r="AN30" s="346"/>
      <c r="AO30" s="346"/>
      <c r="AP30" s="346"/>
      <c r="AQ30" s="337">
        <v>2.48</v>
      </c>
      <c r="AR30" s="320"/>
      <c r="AS30" s="320"/>
      <c r="AT30" s="320"/>
      <c r="AU30" s="320"/>
      <c r="AV30" s="320"/>
      <c r="AW30" s="320"/>
      <c r="AX30" s="321"/>
    </row>
    <row r="31" spans="1:50" ht="46.5" customHeight="1" x14ac:dyDescent="0.15">
      <c r="A31" s="389"/>
      <c r="B31" s="179"/>
      <c r="C31" s="179"/>
      <c r="D31" s="179"/>
      <c r="E31" s="179"/>
      <c r="F31" s="390"/>
      <c r="G31" s="344"/>
      <c r="H31" s="345"/>
      <c r="I31" s="345"/>
      <c r="J31" s="345"/>
      <c r="K31" s="345"/>
      <c r="L31" s="345"/>
      <c r="M31" s="345"/>
      <c r="N31" s="345"/>
      <c r="O31" s="345"/>
      <c r="P31" s="345"/>
      <c r="Q31" s="345"/>
      <c r="R31" s="345"/>
      <c r="S31" s="345"/>
      <c r="T31" s="345"/>
      <c r="U31" s="345"/>
      <c r="V31" s="345"/>
      <c r="W31" s="345"/>
      <c r="X31" s="345"/>
      <c r="Y31" s="333" t="s">
        <v>543</v>
      </c>
      <c r="Z31" s="347"/>
      <c r="AA31" s="348"/>
      <c r="AB31" s="373" t="s">
        <v>576</v>
      </c>
      <c r="AC31" s="374"/>
      <c r="AD31" s="375"/>
      <c r="AE31" s="376" t="s">
        <v>577</v>
      </c>
      <c r="AF31" s="376"/>
      <c r="AG31" s="376"/>
      <c r="AH31" s="376"/>
      <c r="AI31" s="376" t="s">
        <v>578</v>
      </c>
      <c r="AJ31" s="376"/>
      <c r="AK31" s="376"/>
      <c r="AL31" s="376"/>
      <c r="AM31" s="376" t="s">
        <v>605</v>
      </c>
      <c r="AN31" s="376"/>
      <c r="AO31" s="376"/>
      <c r="AP31" s="376"/>
      <c r="AQ31" s="376" t="s">
        <v>612</v>
      </c>
      <c r="AR31" s="376"/>
      <c r="AS31" s="376"/>
      <c r="AT31" s="376"/>
      <c r="AU31" s="376"/>
      <c r="AV31" s="376"/>
      <c r="AW31" s="376"/>
      <c r="AX31" s="377"/>
    </row>
    <row r="32" spans="1:50" ht="18.75" customHeight="1" x14ac:dyDescent="0.15">
      <c r="A32" s="402" t="s">
        <v>207</v>
      </c>
      <c r="B32" s="403"/>
      <c r="C32" s="403"/>
      <c r="D32" s="403"/>
      <c r="E32" s="403"/>
      <c r="F32" s="404"/>
      <c r="G32" s="412" t="s">
        <v>135</v>
      </c>
      <c r="H32" s="277"/>
      <c r="I32" s="277"/>
      <c r="J32" s="277"/>
      <c r="K32" s="277"/>
      <c r="L32" s="277"/>
      <c r="M32" s="277"/>
      <c r="N32" s="277"/>
      <c r="O32" s="278"/>
      <c r="P32" s="281" t="s">
        <v>55</v>
      </c>
      <c r="Q32" s="277"/>
      <c r="R32" s="277"/>
      <c r="S32" s="277"/>
      <c r="T32" s="277"/>
      <c r="U32" s="277"/>
      <c r="V32" s="277"/>
      <c r="W32" s="277"/>
      <c r="X32" s="278"/>
      <c r="Y32" s="413"/>
      <c r="Z32" s="414"/>
      <c r="AA32" s="415"/>
      <c r="AB32" s="419" t="s">
        <v>11</v>
      </c>
      <c r="AC32" s="420"/>
      <c r="AD32" s="421"/>
      <c r="AE32" s="419" t="s">
        <v>382</v>
      </c>
      <c r="AF32" s="420"/>
      <c r="AG32" s="420"/>
      <c r="AH32" s="421"/>
      <c r="AI32" s="424" t="s">
        <v>534</v>
      </c>
      <c r="AJ32" s="424"/>
      <c r="AK32" s="424"/>
      <c r="AL32" s="419"/>
      <c r="AM32" s="424" t="s">
        <v>350</v>
      </c>
      <c r="AN32" s="424"/>
      <c r="AO32" s="424"/>
      <c r="AP32" s="419"/>
      <c r="AQ32" s="398" t="s">
        <v>163</v>
      </c>
      <c r="AR32" s="399"/>
      <c r="AS32" s="399"/>
      <c r="AT32" s="400"/>
      <c r="AU32" s="277" t="s">
        <v>125</v>
      </c>
      <c r="AV32" s="277"/>
      <c r="AW32" s="277"/>
      <c r="AX32" s="282"/>
    </row>
    <row r="33" spans="1:51" ht="18.75" customHeight="1" x14ac:dyDescent="0.15">
      <c r="A33" s="405"/>
      <c r="B33" s="406"/>
      <c r="C33" s="406"/>
      <c r="D33" s="406"/>
      <c r="E33" s="406"/>
      <c r="F33" s="407"/>
      <c r="G33" s="295"/>
      <c r="H33" s="279"/>
      <c r="I33" s="279"/>
      <c r="J33" s="279"/>
      <c r="K33" s="279"/>
      <c r="L33" s="279"/>
      <c r="M33" s="279"/>
      <c r="N33" s="279"/>
      <c r="O33" s="280"/>
      <c r="P33" s="283"/>
      <c r="Q33" s="279"/>
      <c r="R33" s="279"/>
      <c r="S33" s="279"/>
      <c r="T33" s="279"/>
      <c r="U33" s="279"/>
      <c r="V33" s="279"/>
      <c r="W33" s="279"/>
      <c r="X33" s="280"/>
      <c r="Y33" s="416"/>
      <c r="Z33" s="417"/>
      <c r="AA33" s="418"/>
      <c r="AB33" s="350"/>
      <c r="AC33" s="422"/>
      <c r="AD33" s="423"/>
      <c r="AE33" s="350"/>
      <c r="AF33" s="422"/>
      <c r="AG33" s="422"/>
      <c r="AH33" s="423"/>
      <c r="AI33" s="425"/>
      <c r="AJ33" s="425"/>
      <c r="AK33" s="425"/>
      <c r="AL33" s="350"/>
      <c r="AM33" s="425"/>
      <c r="AN33" s="425"/>
      <c r="AO33" s="425"/>
      <c r="AP33" s="350"/>
      <c r="AQ33" s="378">
        <v>7</v>
      </c>
      <c r="AR33" s="379"/>
      <c r="AS33" s="380" t="s">
        <v>164</v>
      </c>
      <c r="AT33" s="381"/>
      <c r="AU33" s="382" t="s">
        <v>568</v>
      </c>
      <c r="AV33" s="382"/>
      <c r="AW33" s="279" t="s">
        <v>162</v>
      </c>
      <c r="AX33" s="284"/>
    </row>
    <row r="34" spans="1:51" ht="27" customHeight="1" x14ac:dyDescent="0.15">
      <c r="A34" s="408"/>
      <c r="B34" s="406"/>
      <c r="C34" s="406"/>
      <c r="D34" s="406"/>
      <c r="E34" s="406"/>
      <c r="F34" s="407"/>
      <c r="G34" s="322" t="s">
        <v>570</v>
      </c>
      <c r="H34" s="323"/>
      <c r="I34" s="323"/>
      <c r="J34" s="323"/>
      <c r="K34" s="323"/>
      <c r="L34" s="323"/>
      <c r="M34" s="323"/>
      <c r="N34" s="323"/>
      <c r="O34" s="324"/>
      <c r="P34" s="110" t="s">
        <v>615</v>
      </c>
      <c r="Q34" s="110"/>
      <c r="R34" s="110"/>
      <c r="S34" s="110"/>
      <c r="T34" s="110"/>
      <c r="U34" s="110"/>
      <c r="V34" s="110"/>
      <c r="W34" s="110"/>
      <c r="X34" s="111"/>
      <c r="Y34" s="333" t="s">
        <v>12</v>
      </c>
      <c r="Z34" s="334"/>
      <c r="AA34" s="335"/>
      <c r="AB34" s="336" t="s">
        <v>571</v>
      </c>
      <c r="AC34" s="336"/>
      <c r="AD34" s="336"/>
      <c r="AE34" s="337" t="s">
        <v>568</v>
      </c>
      <c r="AF34" s="320"/>
      <c r="AG34" s="320"/>
      <c r="AH34" s="320"/>
      <c r="AI34" s="337">
        <v>76</v>
      </c>
      <c r="AJ34" s="320"/>
      <c r="AK34" s="320"/>
      <c r="AL34" s="320"/>
      <c r="AM34" s="337">
        <v>210</v>
      </c>
      <c r="AN34" s="320"/>
      <c r="AO34" s="320"/>
      <c r="AP34" s="320"/>
      <c r="AQ34" s="339" t="s">
        <v>568</v>
      </c>
      <c r="AR34" s="340"/>
      <c r="AS34" s="340"/>
      <c r="AT34" s="341"/>
      <c r="AU34" s="320" t="s">
        <v>568</v>
      </c>
      <c r="AV34" s="320"/>
      <c r="AW34" s="320"/>
      <c r="AX34" s="321"/>
    </row>
    <row r="35" spans="1:51" ht="27" customHeight="1" x14ac:dyDescent="0.15">
      <c r="A35" s="409"/>
      <c r="B35" s="410"/>
      <c r="C35" s="410"/>
      <c r="D35" s="410"/>
      <c r="E35" s="410"/>
      <c r="F35" s="411"/>
      <c r="G35" s="325"/>
      <c r="H35" s="326"/>
      <c r="I35" s="326"/>
      <c r="J35" s="326"/>
      <c r="K35" s="326"/>
      <c r="L35" s="326"/>
      <c r="M35" s="326"/>
      <c r="N35" s="326"/>
      <c r="O35" s="327"/>
      <c r="P35" s="331"/>
      <c r="Q35" s="331"/>
      <c r="R35" s="331"/>
      <c r="S35" s="331"/>
      <c r="T35" s="331"/>
      <c r="U35" s="331"/>
      <c r="V35" s="331"/>
      <c r="W35" s="331"/>
      <c r="X35" s="332"/>
      <c r="Y35" s="193" t="s">
        <v>50</v>
      </c>
      <c r="Z35" s="194"/>
      <c r="AA35" s="223"/>
      <c r="AB35" s="394" t="s">
        <v>571</v>
      </c>
      <c r="AC35" s="394"/>
      <c r="AD35" s="394"/>
      <c r="AE35" s="337" t="s">
        <v>568</v>
      </c>
      <c r="AF35" s="320"/>
      <c r="AG35" s="320"/>
      <c r="AH35" s="320"/>
      <c r="AI35" s="337">
        <v>100</v>
      </c>
      <c r="AJ35" s="320"/>
      <c r="AK35" s="320"/>
      <c r="AL35" s="320"/>
      <c r="AM35" s="337">
        <v>200</v>
      </c>
      <c r="AN35" s="320"/>
      <c r="AO35" s="320"/>
      <c r="AP35" s="320"/>
      <c r="AQ35" s="339">
        <v>600</v>
      </c>
      <c r="AR35" s="340"/>
      <c r="AS35" s="340"/>
      <c r="AT35" s="341"/>
      <c r="AU35" s="320" t="s">
        <v>568</v>
      </c>
      <c r="AV35" s="320"/>
      <c r="AW35" s="320"/>
      <c r="AX35" s="321"/>
    </row>
    <row r="36" spans="1:51" ht="27" customHeight="1" x14ac:dyDescent="0.15">
      <c r="A36" s="408"/>
      <c r="B36" s="406"/>
      <c r="C36" s="406"/>
      <c r="D36" s="406"/>
      <c r="E36" s="406"/>
      <c r="F36" s="407"/>
      <c r="G36" s="328"/>
      <c r="H36" s="329"/>
      <c r="I36" s="329"/>
      <c r="J36" s="329"/>
      <c r="K36" s="329"/>
      <c r="L36" s="329"/>
      <c r="M36" s="329"/>
      <c r="N36" s="329"/>
      <c r="O36" s="330"/>
      <c r="P36" s="113"/>
      <c r="Q36" s="113"/>
      <c r="R36" s="113"/>
      <c r="S36" s="113"/>
      <c r="T36" s="113"/>
      <c r="U36" s="113"/>
      <c r="V36" s="113"/>
      <c r="W36" s="113"/>
      <c r="X36" s="114"/>
      <c r="Y36" s="193" t="s">
        <v>13</v>
      </c>
      <c r="Z36" s="194"/>
      <c r="AA36" s="223"/>
      <c r="AB36" s="338" t="s">
        <v>14</v>
      </c>
      <c r="AC36" s="338"/>
      <c r="AD36" s="338"/>
      <c r="AE36" s="337" t="s">
        <v>568</v>
      </c>
      <c r="AF36" s="320"/>
      <c r="AG36" s="320"/>
      <c r="AH36" s="320"/>
      <c r="AI36" s="337">
        <v>76</v>
      </c>
      <c r="AJ36" s="320"/>
      <c r="AK36" s="320"/>
      <c r="AL36" s="320"/>
      <c r="AM36" s="337">
        <v>105</v>
      </c>
      <c r="AN36" s="320"/>
      <c r="AO36" s="320"/>
      <c r="AP36" s="320"/>
      <c r="AQ36" s="339" t="s">
        <v>568</v>
      </c>
      <c r="AR36" s="340"/>
      <c r="AS36" s="340"/>
      <c r="AT36" s="341"/>
      <c r="AU36" s="320" t="s">
        <v>568</v>
      </c>
      <c r="AV36" s="320"/>
      <c r="AW36" s="320"/>
      <c r="AX36" s="321"/>
    </row>
    <row r="37" spans="1:51" ht="23.25" customHeight="1" x14ac:dyDescent="0.15">
      <c r="A37" s="401" t="s">
        <v>227</v>
      </c>
      <c r="B37" s="396"/>
      <c r="C37" s="396"/>
      <c r="D37" s="396"/>
      <c r="E37" s="396"/>
      <c r="F37" s="397"/>
      <c r="G37" s="426" t="s">
        <v>572</v>
      </c>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8"/>
    </row>
    <row r="38" spans="1:51" ht="23.25" customHeight="1" thickBot="1" x14ac:dyDescent="0.2">
      <c r="A38" s="297"/>
      <c r="B38" s="275"/>
      <c r="C38" s="275"/>
      <c r="D38" s="275"/>
      <c r="E38" s="275"/>
      <c r="F38" s="276"/>
      <c r="G38" s="429"/>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1"/>
    </row>
    <row r="39" spans="1:51" ht="45" customHeight="1" x14ac:dyDescent="0.15">
      <c r="A39" s="461" t="s">
        <v>249</v>
      </c>
      <c r="B39" s="462"/>
      <c r="C39" s="464" t="s">
        <v>165</v>
      </c>
      <c r="D39" s="462"/>
      <c r="E39" s="465" t="s">
        <v>178</v>
      </c>
      <c r="F39" s="466"/>
      <c r="G39" s="467" t="s">
        <v>613</v>
      </c>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8"/>
      <c r="AW39" s="468"/>
      <c r="AX39" s="469"/>
    </row>
    <row r="40" spans="1:51" ht="32.25" customHeight="1" x14ac:dyDescent="0.15">
      <c r="A40" s="463"/>
      <c r="B40" s="457"/>
      <c r="C40" s="456"/>
      <c r="D40" s="457"/>
      <c r="E40" s="395" t="s">
        <v>177</v>
      </c>
      <c r="F40" s="397"/>
      <c r="G40" s="109" t="s">
        <v>614</v>
      </c>
      <c r="H40" s="110"/>
      <c r="I40" s="110"/>
      <c r="J40" s="110"/>
      <c r="K40" s="110"/>
      <c r="L40" s="110"/>
      <c r="M40" s="110"/>
      <c r="N40" s="110"/>
      <c r="O40" s="110"/>
      <c r="P40" s="110"/>
      <c r="Q40" s="110"/>
      <c r="R40" s="110"/>
      <c r="S40" s="110"/>
      <c r="T40" s="110"/>
      <c r="U40" s="110"/>
      <c r="V40" s="111"/>
      <c r="W40" s="445" t="s">
        <v>544</v>
      </c>
      <c r="X40" s="446"/>
      <c r="Y40" s="446"/>
      <c r="Z40" s="446"/>
      <c r="AA40" s="447"/>
      <c r="AB40" s="448" t="s">
        <v>611</v>
      </c>
      <c r="AC40" s="449"/>
      <c r="AD40" s="449"/>
      <c r="AE40" s="449"/>
      <c r="AF40" s="449"/>
      <c r="AG40" s="449"/>
      <c r="AH40" s="449"/>
      <c r="AI40" s="449"/>
      <c r="AJ40" s="449"/>
      <c r="AK40" s="449"/>
      <c r="AL40" s="449"/>
      <c r="AM40" s="449"/>
      <c r="AN40" s="449"/>
      <c r="AO40" s="449"/>
      <c r="AP40" s="449"/>
      <c r="AQ40" s="449"/>
      <c r="AR40" s="449"/>
      <c r="AS40" s="449"/>
      <c r="AT40" s="449"/>
      <c r="AU40" s="449"/>
      <c r="AV40" s="449"/>
      <c r="AW40" s="449"/>
      <c r="AX40" s="450"/>
    </row>
    <row r="41" spans="1:51" ht="21" customHeight="1" x14ac:dyDescent="0.15">
      <c r="A41" s="463"/>
      <c r="B41" s="457"/>
      <c r="C41" s="456"/>
      <c r="D41" s="457"/>
      <c r="E41" s="274"/>
      <c r="F41" s="276"/>
      <c r="G41" s="112"/>
      <c r="H41" s="113"/>
      <c r="I41" s="113"/>
      <c r="J41" s="113"/>
      <c r="K41" s="113"/>
      <c r="L41" s="113"/>
      <c r="M41" s="113"/>
      <c r="N41" s="113"/>
      <c r="O41" s="113"/>
      <c r="P41" s="113"/>
      <c r="Q41" s="113"/>
      <c r="R41" s="113"/>
      <c r="S41" s="113"/>
      <c r="T41" s="113"/>
      <c r="U41" s="113"/>
      <c r="V41" s="114"/>
      <c r="W41" s="451" t="s">
        <v>545</v>
      </c>
      <c r="X41" s="452"/>
      <c r="Y41" s="452"/>
      <c r="Z41" s="452"/>
      <c r="AA41" s="453"/>
      <c r="AB41" s="448" t="s">
        <v>611</v>
      </c>
      <c r="AC41" s="449"/>
      <c r="AD41" s="449"/>
      <c r="AE41" s="449"/>
      <c r="AF41" s="449"/>
      <c r="AG41" s="449"/>
      <c r="AH41" s="449"/>
      <c r="AI41" s="449"/>
      <c r="AJ41" s="449"/>
      <c r="AK41" s="449"/>
      <c r="AL41" s="449"/>
      <c r="AM41" s="449"/>
      <c r="AN41" s="449"/>
      <c r="AO41" s="449"/>
      <c r="AP41" s="449"/>
      <c r="AQ41" s="449"/>
      <c r="AR41" s="449"/>
      <c r="AS41" s="449"/>
      <c r="AT41" s="449"/>
      <c r="AU41" s="449"/>
      <c r="AV41" s="449"/>
      <c r="AW41" s="449"/>
      <c r="AX41" s="450"/>
    </row>
    <row r="42" spans="1:51" ht="34.5" customHeight="1" x14ac:dyDescent="0.15">
      <c r="A42" s="463"/>
      <c r="B42" s="457"/>
      <c r="C42" s="454" t="s">
        <v>556</v>
      </c>
      <c r="D42" s="455"/>
      <c r="E42" s="395" t="s">
        <v>245</v>
      </c>
      <c r="F42" s="397"/>
      <c r="G42" s="435" t="s">
        <v>168</v>
      </c>
      <c r="H42" s="436"/>
      <c r="I42" s="436"/>
      <c r="J42" s="458" t="s">
        <v>568</v>
      </c>
      <c r="K42" s="459"/>
      <c r="L42" s="459"/>
      <c r="M42" s="459"/>
      <c r="N42" s="459"/>
      <c r="O42" s="459"/>
      <c r="P42" s="459"/>
      <c r="Q42" s="459"/>
      <c r="R42" s="459"/>
      <c r="S42" s="459"/>
      <c r="T42" s="460"/>
      <c r="U42" s="433" t="s">
        <v>611</v>
      </c>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4"/>
      <c r="AY42" s="44"/>
    </row>
    <row r="43" spans="1:51" ht="34.5" customHeight="1" x14ac:dyDescent="0.15">
      <c r="A43" s="463"/>
      <c r="B43" s="457"/>
      <c r="C43" s="456"/>
      <c r="D43" s="457"/>
      <c r="E43" s="271"/>
      <c r="F43" s="273"/>
      <c r="G43" s="435" t="s">
        <v>557</v>
      </c>
      <c r="H43" s="436"/>
      <c r="I43" s="436"/>
      <c r="J43" s="436"/>
      <c r="K43" s="436"/>
      <c r="L43" s="436"/>
      <c r="M43" s="436"/>
      <c r="N43" s="436"/>
      <c r="O43" s="436"/>
      <c r="P43" s="436"/>
      <c r="Q43" s="436"/>
      <c r="R43" s="436"/>
      <c r="S43" s="436"/>
      <c r="T43" s="436"/>
      <c r="U43" s="432" t="s">
        <v>611</v>
      </c>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4"/>
      <c r="AY43" s="44"/>
    </row>
    <row r="44" spans="1:51" ht="34.5" customHeight="1" thickBot="1" x14ac:dyDescent="0.2">
      <c r="A44" s="463"/>
      <c r="B44" s="457"/>
      <c r="C44" s="456"/>
      <c r="D44" s="457"/>
      <c r="E44" s="274"/>
      <c r="F44" s="276"/>
      <c r="G44" s="435" t="s">
        <v>545</v>
      </c>
      <c r="H44" s="436"/>
      <c r="I44" s="436"/>
      <c r="J44" s="436"/>
      <c r="K44" s="436"/>
      <c r="L44" s="436"/>
      <c r="M44" s="436"/>
      <c r="N44" s="436"/>
      <c r="O44" s="436"/>
      <c r="P44" s="436"/>
      <c r="Q44" s="436"/>
      <c r="R44" s="436"/>
      <c r="S44" s="436"/>
      <c r="T44" s="436"/>
      <c r="U44" s="115" t="s">
        <v>611</v>
      </c>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7"/>
      <c r="AY44" s="44"/>
    </row>
    <row r="45" spans="1:51" ht="27" customHeight="1" x14ac:dyDescent="0.15">
      <c r="A45" s="437" t="s">
        <v>44</v>
      </c>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9"/>
    </row>
    <row r="46" spans="1:51" ht="27" customHeight="1" x14ac:dyDescent="0.15">
      <c r="A46" s="3"/>
      <c r="B46" s="4"/>
      <c r="C46" s="440" t="s">
        <v>29</v>
      </c>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2"/>
      <c r="AD46" s="441" t="s">
        <v>33</v>
      </c>
      <c r="AE46" s="441"/>
      <c r="AF46" s="441"/>
      <c r="AG46" s="443" t="s">
        <v>28</v>
      </c>
      <c r="AH46" s="441"/>
      <c r="AI46" s="441"/>
      <c r="AJ46" s="441"/>
      <c r="AK46" s="441"/>
      <c r="AL46" s="441"/>
      <c r="AM46" s="441"/>
      <c r="AN46" s="441"/>
      <c r="AO46" s="441"/>
      <c r="AP46" s="441"/>
      <c r="AQ46" s="441"/>
      <c r="AR46" s="441"/>
      <c r="AS46" s="441"/>
      <c r="AT46" s="441"/>
      <c r="AU46" s="441"/>
      <c r="AV46" s="441"/>
      <c r="AW46" s="441"/>
      <c r="AX46" s="444"/>
    </row>
    <row r="47" spans="1:51" ht="90" customHeight="1" x14ac:dyDescent="0.15">
      <c r="A47" s="503" t="s">
        <v>130</v>
      </c>
      <c r="B47" s="504"/>
      <c r="C47" s="509" t="s">
        <v>131</v>
      </c>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1"/>
      <c r="AD47" s="512" t="s">
        <v>580</v>
      </c>
      <c r="AE47" s="513"/>
      <c r="AF47" s="513"/>
      <c r="AG47" s="514" t="s">
        <v>584</v>
      </c>
      <c r="AH47" s="515"/>
      <c r="AI47" s="515"/>
      <c r="AJ47" s="515"/>
      <c r="AK47" s="515"/>
      <c r="AL47" s="515"/>
      <c r="AM47" s="515"/>
      <c r="AN47" s="515"/>
      <c r="AO47" s="515"/>
      <c r="AP47" s="515"/>
      <c r="AQ47" s="515"/>
      <c r="AR47" s="515"/>
      <c r="AS47" s="515"/>
      <c r="AT47" s="515"/>
      <c r="AU47" s="515"/>
      <c r="AV47" s="515"/>
      <c r="AW47" s="515"/>
      <c r="AX47" s="516"/>
    </row>
    <row r="48" spans="1:51" ht="50.25" customHeight="1" x14ac:dyDescent="0.15">
      <c r="A48" s="505"/>
      <c r="B48" s="506"/>
      <c r="C48" s="517" t="s">
        <v>34</v>
      </c>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9"/>
      <c r="AD48" s="520" t="s">
        <v>580</v>
      </c>
      <c r="AE48" s="521"/>
      <c r="AF48" s="521"/>
      <c r="AG48" s="522" t="s">
        <v>585</v>
      </c>
      <c r="AH48" s="523"/>
      <c r="AI48" s="523"/>
      <c r="AJ48" s="523"/>
      <c r="AK48" s="523"/>
      <c r="AL48" s="523"/>
      <c r="AM48" s="523"/>
      <c r="AN48" s="523"/>
      <c r="AO48" s="523"/>
      <c r="AP48" s="523"/>
      <c r="AQ48" s="523"/>
      <c r="AR48" s="523"/>
      <c r="AS48" s="523"/>
      <c r="AT48" s="523"/>
      <c r="AU48" s="523"/>
      <c r="AV48" s="523"/>
      <c r="AW48" s="523"/>
      <c r="AX48" s="524"/>
    </row>
    <row r="49" spans="1:50" ht="81.75" customHeight="1" x14ac:dyDescent="0.15">
      <c r="A49" s="507"/>
      <c r="B49" s="508"/>
      <c r="C49" s="525" t="s">
        <v>132</v>
      </c>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7"/>
      <c r="AD49" s="528" t="s">
        <v>580</v>
      </c>
      <c r="AE49" s="529"/>
      <c r="AF49" s="529"/>
      <c r="AG49" s="530" t="s">
        <v>607</v>
      </c>
      <c r="AH49" s="531"/>
      <c r="AI49" s="531"/>
      <c r="AJ49" s="531"/>
      <c r="AK49" s="531"/>
      <c r="AL49" s="531"/>
      <c r="AM49" s="531"/>
      <c r="AN49" s="531"/>
      <c r="AO49" s="531"/>
      <c r="AP49" s="531"/>
      <c r="AQ49" s="531"/>
      <c r="AR49" s="531"/>
      <c r="AS49" s="531"/>
      <c r="AT49" s="531"/>
      <c r="AU49" s="531"/>
      <c r="AV49" s="531"/>
      <c r="AW49" s="531"/>
      <c r="AX49" s="532"/>
    </row>
    <row r="50" spans="1:50" ht="27" customHeight="1" x14ac:dyDescent="0.15">
      <c r="A50" s="93" t="s">
        <v>36</v>
      </c>
      <c r="B50" s="470"/>
      <c r="C50" s="476" t="s">
        <v>38</v>
      </c>
      <c r="D50" s="477"/>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9"/>
      <c r="AD50" s="480" t="s">
        <v>580</v>
      </c>
      <c r="AE50" s="481"/>
      <c r="AF50" s="481"/>
      <c r="AG50" s="482" t="s">
        <v>586</v>
      </c>
      <c r="AH50" s="110"/>
      <c r="AI50" s="110"/>
      <c r="AJ50" s="110"/>
      <c r="AK50" s="110"/>
      <c r="AL50" s="110"/>
      <c r="AM50" s="110"/>
      <c r="AN50" s="110"/>
      <c r="AO50" s="110"/>
      <c r="AP50" s="110"/>
      <c r="AQ50" s="110"/>
      <c r="AR50" s="110"/>
      <c r="AS50" s="110"/>
      <c r="AT50" s="110"/>
      <c r="AU50" s="110"/>
      <c r="AV50" s="110"/>
      <c r="AW50" s="110"/>
      <c r="AX50" s="483"/>
    </row>
    <row r="51" spans="1:50" ht="35.25" customHeight="1" x14ac:dyDescent="0.15">
      <c r="A51" s="471"/>
      <c r="B51" s="472"/>
      <c r="C51" s="486"/>
      <c r="D51" s="487"/>
      <c r="E51" s="490" t="s">
        <v>228</v>
      </c>
      <c r="F51" s="491"/>
      <c r="G51" s="491"/>
      <c r="H51" s="491"/>
      <c r="I51" s="491"/>
      <c r="J51" s="491"/>
      <c r="K51" s="491"/>
      <c r="L51" s="491"/>
      <c r="M51" s="491"/>
      <c r="N51" s="491"/>
      <c r="O51" s="491"/>
      <c r="P51" s="491"/>
      <c r="Q51" s="491"/>
      <c r="R51" s="491"/>
      <c r="S51" s="491"/>
      <c r="T51" s="491"/>
      <c r="U51" s="491"/>
      <c r="V51" s="491"/>
      <c r="W51" s="491"/>
      <c r="X51" s="491"/>
      <c r="Y51" s="491"/>
      <c r="Z51" s="491"/>
      <c r="AA51" s="491"/>
      <c r="AB51" s="491"/>
      <c r="AC51" s="492"/>
      <c r="AD51" s="493" t="s">
        <v>587</v>
      </c>
      <c r="AE51" s="494"/>
      <c r="AF51" s="495"/>
      <c r="AG51" s="484"/>
      <c r="AH51" s="331"/>
      <c r="AI51" s="331"/>
      <c r="AJ51" s="331"/>
      <c r="AK51" s="331"/>
      <c r="AL51" s="331"/>
      <c r="AM51" s="331"/>
      <c r="AN51" s="331"/>
      <c r="AO51" s="331"/>
      <c r="AP51" s="331"/>
      <c r="AQ51" s="331"/>
      <c r="AR51" s="331"/>
      <c r="AS51" s="331"/>
      <c r="AT51" s="331"/>
      <c r="AU51" s="331"/>
      <c r="AV51" s="331"/>
      <c r="AW51" s="331"/>
      <c r="AX51" s="485"/>
    </row>
    <row r="52" spans="1:50" ht="26.25" customHeight="1" x14ac:dyDescent="0.15">
      <c r="A52" s="471"/>
      <c r="B52" s="472"/>
      <c r="C52" s="488"/>
      <c r="D52" s="489"/>
      <c r="E52" s="496" t="s">
        <v>197</v>
      </c>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8"/>
      <c r="AD52" s="499" t="s">
        <v>587</v>
      </c>
      <c r="AE52" s="500"/>
      <c r="AF52" s="500"/>
      <c r="AG52" s="484"/>
      <c r="AH52" s="331"/>
      <c r="AI52" s="331"/>
      <c r="AJ52" s="331"/>
      <c r="AK52" s="331"/>
      <c r="AL52" s="331"/>
      <c r="AM52" s="331"/>
      <c r="AN52" s="331"/>
      <c r="AO52" s="331"/>
      <c r="AP52" s="331"/>
      <c r="AQ52" s="331"/>
      <c r="AR52" s="331"/>
      <c r="AS52" s="331"/>
      <c r="AT52" s="331"/>
      <c r="AU52" s="331"/>
      <c r="AV52" s="331"/>
      <c r="AW52" s="331"/>
      <c r="AX52" s="485"/>
    </row>
    <row r="53" spans="1:50" ht="26.25" customHeight="1" x14ac:dyDescent="0.15">
      <c r="A53" s="471"/>
      <c r="B53" s="473"/>
      <c r="C53" s="501" t="s">
        <v>39</v>
      </c>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2"/>
      <c r="AB53" s="502"/>
      <c r="AC53" s="502"/>
      <c r="AD53" s="551" t="s">
        <v>588</v>
      </c>
      <c r="AE53" s="552"/>
      <c r="AF53" s="552"/>
      <c r="AG53" s="553" t="s">
        <v>250</v>
      </c>
      <c r="AH53" s="554"/>
      <c r="AI53" s="554"/>
      <c r="AJ53" s="554"/>
      <c r="AK53" s="554"/>
      <c r="AL53" s="554"/>
      <c r="AM53" s="554"/>
      <c r="AN53" s="554"/>
      <c r="AO53" s="554"/>
      <c r="AP53" s="554"/>
      <c r="AQ53" s="554"/>
      <c r="AR53" s="554"/>
      <c r="AS53" s="554"/>
      <c r="AT53" s="554"/>
      <c r="AU53" s="554"/>
      <c r="AV53" s="554"/>
      <c r="AW53" s="554"/>
      <c r="AX53" s="555"/>
    </row>
    <row r="54" spans="1:50" ht="26.25" customHeight="1" x14ac:dyDescent="0.15">
      <c r="A54" s="471"/>
      <c r="B54" s="473"/>
      <c r="C54" s="546" t="s">
        <v>133</v>
      </c>
      <c r="D54" s="519"/>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19"/>
      <c r="AD54" s="540" t="s">
        <v>580</v>
      </c>
      <c r="AE54" s="541"/>
      <c r="AF54" s="542"/>
      <c r="AG54" s="543" t="s">
        <v>589</v>
      </c>
      <c r="AH54" s="544"/>
      <c r="AI54" s="544"/>
      <c r="AJ54" s="544"/>
      <c r="AK54" s="544"/>
      <c r="AL54" s="544"/>
      <c r="AM54" s="544"/>
      <c r="AN54" s="544"/>
      <c r="AO54" s="544"/>
      <c r="AP54" s="544"/>
      <c r="AQ54" s="544"/>
      <c r="AR54" s="544"/>
      <c r="AS54" s="544"/>
      <c r="AT54" s="544"/>
      <c r="AU54" s="544"/>
      <c r="AV54" s="544"/>
      <c r="AW54" s="544"/>
      <c r="AX54" s="545"/>
    </row>
    <row r="55" spans="1:50" ht="26.25" customHeight="1" x14ac:dyDescent="0.15">
      <c r="A55" s="471"/>
      <c r="B55" s="473"/>
      <c r="C55" s="546" t="s">
        <v>35</v>
      </c>
      <c r="D55" s="519"/>
      <c r="E55" s="519"/>
      <c r="F55" s="519"/>
      <c r="G55" s="519"/>
      <c r="H55" s="519"/>
      <c r="I55" s="519"/>
      <c r="J55" s="519"/>
      <c r="K55" s="519"/>
      <c r="L55" s="519"/>
      <c r="M55" s="519"/>
      <c r="N55" s="519"/>
      <c r="O55" s="519"/>
      <c r="P55" s="519"/>
      <c r="Q55" s="519"/>
      <c r="R55" s="519"/>
      <c r="S55" s="519"/>
      <c r="T55" s="519"/>
      <c r="U55" s="519"/>
      <c r="V55" s="519"/>
      <c r="W55" s="519"/>
      <c r="X55" s="519"/>
      <c r="Y55" s="519"/>
      <c r="Z55" s="519"/>
      <c r="AA55" s="519"/>
      <c r="AB55" s="519"/>
      <c r="AC55" s="519"/>
      <c r="AD55" s="551" t="s">
        <v>588</v>
      </c>
      <c r="AE55" s="552"/>
      <c r="AF55" s="552"/>
      <c r="AG55" s="553" t="s">
        <v>250</v>
      </c>
      <c r="AH55" s="554"/>
      <c r="AI55" s="554"/>
      <c r="AJ55" s="554"/>
      <c r="AK55" s="554"/>
      <c r="AL55" s="554"/>
      <c r="AM55" s="554"/>
      <c r="AN55" s="554"/>
      <c r="AO55" s="554"/>
      <c r="AP55" s="554"/>
      <c r="AQ55" s="554"/>
      <c r="AR55" s="554"/>
      <c r="AS55" s="554"/>
      <c r="AT55" s="554"/>
      <c r="AU55" s="554"/>
      <c r="AV55" s="554"/>
      <c r="AW55" s="554"/>
      <c r="AX55" s="555"/>
    </row>
    <row r="56" spans="1:50" ht="33" customHeight="1" x14ac:dyDescent="0.15">
      <c r="A56" s="471"/>
      <c r="B56" s="473"/>
      <c r="C56" s="546" t="s">
        <v>40</v>
      </c>
      <c r="D56" s="519"/>
      <c r="E56" s="519"/>
      <c r="F56" s="519"/>
      <c r="G56" s="519"/>
      <c r="H56" s="519"/>
      <c r="I56" s="519"/>
      <c r="J56" s="519"/>
      <c r="K56" s="519"/>
      <c r="L56" s="519"/>
      <c r="M56" s="519"/>
      <c r="N56" s="519"/>
      <c r="O56" s="519"/>
      <c r="P56" s="519"/>
      <c r="Q56" s="519"/>
      <c r="R56" s="519"/>
      <c r="S56" s="519"/>
      <c r="T56" s="519"/>
      <c r="U56" s="519"/>
      <c r="V56" s="519"/>
      <c r="W56" s="519"/>
      <c r="X56" s="519"/>
      <c r="Y56" s="519"/>
      <c r="Z56" s="519"/>
      <c r="AA56" s="519"/>
      <c r="AB56" s="519"/>
      <c r="AC56" s="547"/>
      <c r="AD56" s="520" t="s">
        <v>580</v>
      </c>
      <c r="AE56" s="521"/>
      <c r="AF56" s="521"/>
      <c r="AG56" s="522" t="s">
        <v>590</v>
      </c>
      <c r="AH56" s="523"/>
      <c r="AI56" s="523"/>
      <c r="AJ56" s="523"/>
      <c r="AK56" s="523"/>
      <c r="AL56" s="523"/>
      <c r="AM56" s="523"/>
      <c r="AN56" s="523"/>
      <c r="AO56" s="523"/>
      <c r="AP56" s="523"/>
      <c r="AQ56" s="523"/>
      <c r="AR56" s="523"/>
      <c r="AS56" s="523"/>
      <c r="AT56" s="523"/>
      <c r="AU56" s="523"/>
      <c r="AV56" s="523"/>
      <c r="AW56" s="523"/>
      <c r="AX56" s="524"/>
    </row>
    <row r="57" spans="1:50" ht="26.25" customHeight="1" x14ac:dyDescent="0.15">
      <c r="A57" s="471"/>
      <c r="B57" s="473"/>
      <c r="C57" s="546" t="s">
        <v>205</v>
      </c>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47"/>
      <c r="AD57" s="528" t="s">
        <v>588</v>
      </c>
      <c r="AE57" s="529"/>
      <c r="AF57" s="529"/>
      <c r="AG57" s="548" t="s">
        <v>250</v>
      </c>
      <c r="AH57" s="549"/>
      <c r="AI57" s="549"/>
      <c r="AJ57" s="549"/>
      <c r="AK57" s="549"/>
      <c r="AL57" s="549"/>
      <c r="AM57" s="549"/>
      <c r="AN57" s="549"/>
      <c r="AO57" s="549"/>
      <c r="AP57" s="549"/>
      <c r="AQ57" s="549"/>
      <c r="AR57" s="549"/>
      <c r="AS57" s="549"/>
      <c r="AT57" s="549"/>
      <c r="AU57" s="549"/>
      <c r="AV57" s="549"/>
      <c r="AW57" s="549"/>
      <c r="AX57" s="550"/>
    </row>
    <row r="58" spans="1:50" ht="26.25" customHeight="1" x14ac:dyDescent="0.15">
      <c r="A58" s="471"/>
      <c r="B58" s="473"/>
      <c r="C58" s="533" t="s">
        <v>206</v>
      </c>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35"/>
      <c r="AD58" s="520" t="s">
        <v>588</v>
      </c>
      <c r="AE58" s="521"/>
      <c r="AF58" s="536"/>
      <c r="AG58" s="522" t="s">
        <v>250</v>
      </c>
      <c r="AH58" s="523"/>
      <c r="AI58" s="523"/>
      <c r="AJ58" s="523"/>
      <c r="AK58" s="523"/>
      <c r="AL58" s="523"/>
      <c r="AM58" s="523"/>
      <c r="AN58" s="523"/>
      <c r="AO58" s="523"/>
      <c r="AP58" s="523"/>
      <c r="AQ58" s="523"/>
      <c r="AR58" s="523"/>
      <c r="AS58" s="523"/>
      <c r="AT58" s="523"/>
      <c r="AU58" s="523"/>
      <c r="AV58" s="523"/>
      <c r="AW58" s="523"/>
      <c r="AX58" s="524"/>
    </row>
    <row r="59" spans="1:50" ht="26.25" customHeight="1" x14ac:dyDescent="0.15">
      <c r="A59" s="474"/>
      <c r="B59" s="475"/>
      <c r="C59" s="537" t="s">
        <v>198</v>
      </c>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c r="AD59" s="540" t="s">
        <v>588</v>
      </c>
      <c r="AE59" s="541"/>
      <c r="AF59" s="542"/>
      <c r="AG59" s="543" t="s">
        <v>250</v>
      </c>
      <c r="AH59" s="544"/>
      <c r="AI59" s="544"/>
      <c r="AJ59" s="544"/>
      <c r="AK59" s="544"/>
      <c r="AL59" s="544"/>
      <c r="AM59" s="544"/>
      <c r="AN59" s="544"/>
      <c r="AO59" s="544"/>
      <c r="AP59" s="544"/>
      <c r="AQ59" s="544"/>
      <c r="AR59" s="544"/>
      <c r="AS59" s="544"/>
      <c r="AT59" s="544"/>
      <c r="AU59" s="544"/>
      <c r="AV59" s="544"/>
      <c r="AW59" s="544"/>
      <c r="AX59" s="545"/>
    </row>
    <row r="60" spans="1:50" ht="50.25" customHeight="1" x14ac:dyDescent="0.15">
      <c r="A60" s="93" t="s">
        <v>37</v>
      </c>
      <c r="B60" s="559"/>
      <c r="C60" s="560" t="s">
        <v>199</v>
      </c>
      <c r="D60" s="561"/>
      <c r="E60" s="561"/>
      <c r="F60" s="561"/>
      <c r="G60" s="561"/>
      <c r="H60" s="561"/>
      <c r="I60" s="561"/>
      <c r="J60" s="561"/>
      <c r="K60" s="561"/>
      <c r="L60" s="561"/>
      <c r="M60" s="561"/>
      <c r="N60" s="561"/>
      <c r="O60" s="561"/>
      <c r="P60" s="561"/>
      <c r="Q60" s="561"/>
      <c r="R60" s="561"/>
      <c r="S60" s="561"/>
      <c r="T60" s="561"/>
      <c r="U60" s="561"/>
      <c r="V60" s="561"/>
      <c r="W60" s="561"/>
      <c r="X60" s="561"/>
      <c r="Y60" s="561"/>
      <c r="Z60" s="561"/>
      <c r="AA60" s="561"/>
      <c r="AB60" s="561"/>
      <c r="AC60" s="562"/>
      <c r="AD60" s="551" t="s">
        <v>580</v>
      </c>
      <c r="AE60" s="552"/>
      <c r="AF60" s="563"/>
      <c r="AG60" s="553" t="s">
        <v>594</v>
      </c>
      <c r="AH60" s="554"/>
      <c r="AI60" s="554"/>
      <c r="AJ60" s="554"/>
      <c r="AK60" s="554"/>
      <c r="AL60" s="554"/>
      <c r="AM60" s="554"/>
      <c r="AN60" s="554"/>
      <c r="AO60" s="554"/>
      <c r="AP60" s="554"/>
      <c r="AQ60" s="554"/>
      <c r="AR60" s="554"/>
      <c r="AS60" s="554"/>
      <c r="AT60" s="554"/>
      <c r="AU60" s="554"/>
      <c r="AV60" s="554"/>
      <c r="AW60" s="554"/>
      <c r="AX60" s="555"/>
    </row>
    <row r="61" spans="1:50" ht="35.25" customHeight="1" x14ac:dyDescent="0.15">
      <c r="A61" s="471"/>
      <c r="B61" s="473"/>
      <c r="C61" s="564" t="s">
        <v>42</v>
      </c>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6"/>
      <c r="AD61" s="567" t="s">
        <v>588</v>
      </c>
      <c r="AE61" s="568"/>
      <c r="AF61" s="568"/>
      <c r="AG61" s="522" t="s">
        <v>250</v>
      </c>
      <c r="AH61" s="523"/>
      <c r="AI61" s="523"/>
      <c r="AJ61" s="523"/>
      <c r="AK61" s="523"/>
      <c r="AL61" s="523"/>
      <c r="AM61" s="523"/>
      <c r="AN61" s="523"/>
      <c r="AO61" s="523"/>
      <c r="AP61" s="523"/>
      <c r="AQ61" s="523"/>
      <c r="AR61" s="523"/>
      <c r="AS61" s="523"/>
      <c r="AT61" s="523"/>
      <c r="AU61" s="523"/>
      <c r="AV61" s="523"/>
      <c r="AW61" s="523"/>
      <c r="AX61" s="524"/>
    </row>
    <row r="62" spans="1:50" ht="27" customHeight="1" x14ac:dyDescent="0.15">
      <c r="A62" s="471"/>
      <c r="B62" s="473"/>
      <c r="C62" s="546" t="s">
        <v>166</v>
      </c>
      <c r="D62" s="519"/>
      <c r="E62" s="519"/>
      <c r="F62" s="519"/>
      <c r="G62" s="519"/>
      <c r="H62" s="519"/>
      <c r="I62" s="519"/>
      <c r="J62" s="519"/>
      <c r="K62" s="519"/>
      <c r="L62" s="519"/>
      <c r="M62" s="519"/>
      <c r="N62" s="519"/>
      <c r="O62" s="519"/>
      <c r="P62" s="519"/>
      <c r="Q62" s="519"/>
      <c r="R62" s="519"/>
      <c r="S62" s="519"/>
      <c r="T62" s="519"/>
      <c r="U62" s="519"/>
      <c r="V62" s="519"/>
      <c r="W62" s="519"/>
      <c r="X62" s="519"/>
      <c r="Y62" s="519"/>
      <c r="Z62" s="519"/>
      <c r="AA62" s="519"/>
      <c r="AB62" s="519"/>
      <c r="AC62" s="519"/>
      <c r="AD62" s="520" t="s">
        <v>580</v>
      </c>
      <c r="AE62" s="521"/>
      <c r="AF62" s="521"/>
      <c r="AG62" s="522" t="s">
        <v>591</v>
      </c>
      <c r="AH62" s="523"/>
      <c r="AI62" s="523"/>
      <c r="AJ62" s="523"/>
      <c r="AK62" s="523"/>
      <c r="AL62" s="523"/>
      <c r="AM62" s="523"/>
      <c r="AN62" s="523"/>
      <c r="AO62" s="523"/>
      <c r="AP62" s="523"/>
      <c r="AQ62" s="523"/>
      <c r="AR62" s="523"/>
      <c r="AS62" s="523"/>
      <c r="AT62" s="523"/>
      <c r="AU62" s="523"/>
      <c r="AV62" s="523"/>
      <c r="AW62" s="523"/>
      <c r="AX62" s="524"/>
    </row>
    <row r="63" spans="1:50" ht="27" customHeight="1" x14ac:dyDescent="0.15">
      <c r="A63" s="474"/>
      <c r="B63" s="475"/>
      <c r="C63" s="546" t="s">
        <v>41</v>
      </c>
      <c r="D63" s="519"/>
      <c r="E63" s="519"/>
      <c r="F63" s="519"/>
      <c r="G63" s="519"/>
      <c r="H63" s="519"/>
      <c r="I63" s="519"/>
      <c r="J63" s="519"/>
      <c r="K63" s="519"/>
      <c r="L63" s="519"/>
      <c r="M63" s="519"/>
      <c r="N63" s="519"/>
      <c r="O63" s="519"/>
      <c r="P63" s="519"/>
      <c r="Q63" s="519"/>
      <c r="R63" s="519"/>
      <c r="S63" s="519"/>
      <c r="T63" s="519"/>
      <c r="U63" s="519"/>
      <c r="V63" s="519"/>
      <c r="W63" s="519"/>
      <c r="X63" s="519"/>
      <c r="Y63" s="519"/>
      <c r="Z63" s="519"/>
      <c r="AA63" s="519"/>
      <c r="AB63" s="519"/>
      <c r="AC63" s="519"/>
      <c r="AD63" s="520" t="s">
        <v>580</v>
      </c>
      <c r="AE63" s="521"/>
      <c r="AF63" s="521"/>
      <c r="AG63" s="556" t="s">
        <v>592</v>
      </c>
      <c r="AH63" s="557"/>
      <c r="AI63" s="557"/>
      <c r="AJ63" s="557"/>
      <c r="AK63" s="557"/>
      <c r="AL63" s="557"/>
      <c r="AM63" s="557"/>
      <c r="AN63" s="557"/>
      <c r="AO63" s="557"/>
      <c r="AP63" s="557"/>
      <c r="AQ63" s="557"/>
      <c r="AR63" s="557"/>
      <c r="AS63" s="557"/>
      <c r="AT63" s="557"/>
      <c r="AU63" s="557"/>
      <c r="AV63" s="557"/>
      <c r="AW63" s="557"/>
      <c r="AX63" s="558"/>
    </row>
    <row r="64" spans="1:50" ht="41.25" customHeight="1" x14ac:dyDescent="0.15">
      <c r="A64" s="572" t="s">
        <v>54</v>
      </c>
      <c r="B64" s="573"/>
      <c r="C64" s="578" t="s">
        <v>134</v>
      </c>
      <c r="D64" s="579"/>
      <c r="E64" s="579"/>
      <c r="F64" s="579"/>
      <c r="G64" s="579"/>
      <c r="H64" s="579"/>
      <c r="I64" s="579"/>
      <c r="J64" s="579"/>
      <c r="K64" s="579"/>
      <c r="L64" s="579"/>
      <c r="M64" s="579"/>
      <c r="N64" s="579"/>
      <c r="O64" s="579"/>
      <c r="P64" s="579"/>
      <c r="Q64" s="579"/>
      <c r="R64" s="579"/>
      <c r="S64" s="579"/>
      <c r="T64" s="579"/>
      <c r="U64" s="579"/>
      <c r="V64" s="579"/>
      <c r="W64" s="579"/>
      <c r="X64" s="579"/>
      <c r="Y64" s="579"/>
      <c r="Z64" s="579"/>
      <c r="AA64" s="579"/>
      <c r="AB64" s="579"/>
      <c r="AC64" s="477"/>
      <c r="AD64" s="480" t="s">
        <v>588</v>
      </c>
      <c r="AE64" s="481"/>
      <c r="AF64" s="580"/>
      <c r="AG64" s="482"/>
      <c r="AH64" s="110"/>
      <c r="AI64" s="110"/>
      <c r="AJ64" s="110"/>
      <c r="AK64" s="110"/>
      <c r="AL64" s="110"/>
      <c r="AM64" s="110"/>
      <c r="AN64" s="110"/>
      <c r="AO64" s="110"/>
      <c r="AP64" s="110"/>
      <c r="AQ64" s="110"/>
      <c r="AR64" s="110"/>
      <c r="AS64" s="110"/>
      <c r="AT64" s="110"/>
      <c r="AU64" s="110"/>
      <c r="AV64" s="110"/>
      <c r="AW64" s="110"/>
      <c r="AX64" s="483"/>
    </row>
    <row r="65" spans="1:50" ht="19.7" customHeight="1" x14ac:dyDescent="0.15">
      <c r="A65" s="574"/>
      <c r="B65" s="575"/>
      <c r="C65" s="75" t="s">
        <v>0</v>
      </c>
      <c r="D65" s="76"/>
      <c r="E65" s="76"/>
      <c r="F65" s="76"/>
      <c r="G65" s="76"/>
      <c r="H65" s="76"/>
      <c r="I65" s="76"/>
      <c r="J65" s="76"/>
      <c r="K65" s="76"/>
      <c r="L65" s="76"/>
      <c r="M65" s="76"/>
      <c r="N65" s="76"/>
      <c r="O65" s="72" t="s">
        <v>562</v>
      </c>
      <c r="P65" s="73"/>
      <c r="Q65" s="73"/>
      <c r="R65" s="73"/>
      <c r="S65" s="73"/>
      <c r="T65" s="73"/>
      <c r="U65" s="73"/>
      <c r="V65" s="73"/>
      <c r="W65" s="73"/>
      <c r="X65" s="73"/>
      <c r="Y65" s="73"/>
      <c r="Z65" s="73"/>
      <c r="AA65" s="73"/>
      <c r="AB65" s="73"/>
      <c r="AC65" s="73"/>
      <c r="AD65" s="73"/>
      <c r="AE65" s="73"/>
      <c r="AF65" s="74"/>
      <c r="AG65" s="484"/>
      <c r="AH65" s="331"/>
      <c r="AI65" s="331"/>
      <c r="AJ65" s="331"/>
      <c r="AK65" s="331"/>
      <c r="AL65" s="331"/>
      <c r="AM65" s="331"/>
      <c r="AN65" s="331"/>
      <c r="AO65" s="331"/>
      <c r="AP65" s="331"/>
      <c r="AQ65" s="331"/>
      <c r="AR65" s="331"/>
      <c r="AS65" s="331"/>
      <c r="AT65" s="331"/>
      <c r="AU65" s="331"/>
      <c r="AV65" s="331"/>
      <c r="AW65" s="331"/>
      <c r="AX65" s="485"/>
    </row>
    <row r="66" spans="1:50" ht="24.75" customHeight="1" x14ac:dyDescent="0.15">
      <c r="A66" s="574"/>
      <c r="B66" s="575"/>
      <c r="C66" s="57"/>
      <c r="D66" s="58"/>
      <c r="E66" s="59"/>
      <c r="F66" s="59"/>
      <c r="G66" s="59"/>
      <c r="H66" s="60"/>
      <c r="I66" s="60"/>
      <c r="J66" s="61"/>
      <c r="K66" s="61"/>
      <c r="L66" s="61"/>
      <c r="M66" s="60"/>
      <c r="N66" s="62"/>
      <c r="O66" s="63"/>
      <c r="P66" s="64"/>
      <c r="Q66" s="64"/>
      <c r="R66" s="64"/>
      <c r="S66" s="64"/>
      <c r="T66" s="64"/>
      <c r="U66" s="64"/>
      <c r="V66" s="64"/>
      <c r="W66" s="64"/>
      <c r="X66" s="64"/>
      <c r="Y66" s="64"/>
      <c r="Z66" s="64"/>
      <c r="AA66" s="64"/>
      <c r="AB66" s="64"/>
      <c r="AC66" s="64"/>
      <c r="AD66" s="64"/>
      <c r="AE66" s="64"/>
      <c r="AF66" s="65"/>
      <c r="AG66" s="484"/>
      <c r="AH66" s="331"/>
      <c r="AI66" s="331"/>
      <c r="AJ66" s="331"/>
      <c r="AK66" s="331"/>
      <c r="AL66" s="331"/>
      <c r="AM66" s="331"/>
      <c r="AN66" s="331"/>
      <c r="AO66" s="331"/>
      <c r="AP66" s="331"/>
      <c r="AQ66" s="331"/>
      <c r="AR66" s="331"/>
      <c r="AS66" s="331"/>
      <c r="AT66" s="331"/>
      <c r="AU66" s="331"/>
      <c r="AV66" s="331"/>
      <c r="AW66" s="331"/>
      <c r="AX66" s="485"/>
    </row>
    <row r="67" spans="1:50" ht="24.75" customHeight="1" x14ac:dyDescent="0.15">
      <c r="A67" s="574"/>
      <c r="B67" s="575"/>
      <c r="C67" s="78"/>
      <c r="D67" s="79"/>
      <c r="E67" s="59"/>
      <c r="F67" s="59"/>
      <c r="G67" s="59"/>
      <c r="H67" s="60"/>
      <c r="I67" s="60"/>
      <c r="J67" s="569"/>
      <c r="K67" s="569"/>
      <c r="L67" s="569"/>
      <c r="M67" s="570"/>
      <c r="N67" s="571"/>
      <c r="O67" s="66"/>
      <c r="P67" s="67"/>
      <c r="Q67" s="67"/>
      <c r="R67" s="67"/>
      <c r="S67" s="67"/>
      <c r="T67" s="67"/>
      <c r="U67" s="67"/>
      <c r="V67" s="67"/>
      <c r="W67" s="67"/>
      <c r="X67" s="67"/>
      <c r="Y67" s="67"/>
      <c r="Z67" s="67"/>
      <c r="AA67" s="67"/>
      <c r="AB67" s="67"/>
      <c r="AC67" s="67"/>
      <c r="AD67" s="67"/>
      <c r="AE67" s="67"/>
      <c r="AF67" s="68"/>
      <c r="AG67" s="484"/>
      <c r="AH67" s="331"/>
      <c r="AI67" s="331"/>
      <c r="AJ67" s="331"/>
      <c r="AK67" s="331"/>
      <c r="AL67" s="331"/>
      <c r="AM67" s="331"/>
      <c r="AN67" s="331"/>
      <c r="AO67" s="331"/>
      <c r="AP67" s="331"/>
      <c r="AQ67" s="331"/>
      <c r="AR67" s="331"/>
      <c r="AS67" s="331"/>
      <c r="AT67" s="331"/>
      <c r="AU67" s="331"/>
      <c r="AV67" s="331"/>
      <c r="AW67" s="331"/>
      <c r="AX67" s="485"/>
    </row>
    <row r="68" spans="1:50" ht="24.75" customHeight="1" x14ac:dyDescent="0.15">
      <c r="A68" s="574"/>
      <c r="B68" s="575"/>
      <c r="C68" s="78"/>
      <c r="D68" s="79"/>
      <c r="E68" s="59"/>
      <c r="F68" s="59"/>
      <c r="G68" s="59"/>
      <c r="H68" s="60"/>
      <c r="I68" s="60"/>
      <c r="J68" s="569"/>
      <c r="K68" s="569"/>
      <c r="L68" s="569"/>
      <c r="M68" s="570"/>
      <c r="N68" s="571"/>
      <c r="O68" s="66"/>
      <c r="P68" s="67"/>
      <c r="Q68" s="67"/>
      <c r="R68" s="67"/>
      <c r="S68" s="67"/>
      <c r="T68" s="67"/>
      <c r="U68" s="67"/>
      <c r="V68" s="67"/>
      <c r="W68" s="67"/>
      <c r="X68" s="67"/>
      <c r="Y68" s="67"/>
      <c r="Z68" s="67"/>
      <c r="AA68" s="67"/>
      <c r="AB68" s="67"/>
      <c r="AC68" s="67"/>
      <c r="AD68" s="67"/>
      <c r="AE68" s="67"/>
      <c r="AF68" s="68"/>
      <c r="AG68" s="484"/>
      <c r="AH68" s="331"/>
      <c r="AI68" s="331"/>
      <c r="AJ68" s="331"/>
      <c r="AK68" s="331"/>
      <c r="AL68" s="331"/>
      <c r="AM68" s="331"/>
      <c r="AN68" s="331"/>
      <c r="AO68" s="331"/>
      <c r="AP68" s="331"/>
      <c r="AQ68" s="331"/>
      <c r="AR68" s="331"/>
      <c r="AS68" s="331"/>
      <c r="AT68" s="331"/>
      <c r="AU68" s="331"/>
      <c r="AV68" s="331"/>
      <c r="AW68" s="331"/>
      <c r="AX68" s="485"/>
    </row>
    <row r="69" spans="1:50" ht="24.75" customHeight="1" x14ac:dyDescent="0.15">
      <c r="A69" s="574"/>
      <c r="B69" s="575"/>
      <c r="C69" s="78"/>
      <c r="D69" s="79"/>
      <c r="E69" s="59"/>
      <c r="F69" s="59"/>
      <c r="G69" s="59"/>
      <c r="H69" s="60"/>
      <c r="I69" s="60"/>
      <c r="J69" s="569"/>
      <c r="K69" s="569"/>
      <c r="L69" s="569"/>
      <c r="M69" s="570"/>
      <c r="N69" s="571"/>
      <c r="O69" s="66"/>
      <c r="P69" s="67"/>
      <c r="Q69" s="67"/>
      <c r="R69" s="67"/>
      <c r="S69" s="67"/>
      <c r="T69" s="67"/>
      <c r="U69" s="67"/>
      <c r="V69" s="67"/>
      <c r="W69" s="67"/>
      <c r="X69" s="67"/>
      <c r="Y69" s="67"/>
      <c r="Z69" s="67"/>
      <c r="AA69" s="67"/>
      <c r="AB69" s="67"/>
      <c r="AC69" s="67"/>
      <c r="AD69" s="67"/>
      <c r="AE69" s="67"/>
      <c r="AF69" s="68"/>
      <c r="AG69" s="484"/>
      <c r="AH69" s="331"/>
      <c r="AI69" s="331"/>
      <c r="AJ69" s="331"/>
      <c r="AK69" s="331"/>
      <c r="AL69" s="331"/>
      <c r="AM69" s="331"/>
      <c r="AN69" s="331"/>
      <c r="AO69" s="331"/>
      <c r="AP69" s="331"/>
      <c r="AQ69" s="331"/>
      <c r="AR69" s="331"/>
      <c r="AS69" s="331"/>
      <c r="AT69" s="331"/>
      <c r="AU69" s="331"/>
      <c r="AV69" s="331"/>
      <c r="AW69" s="331"/>
      <c r="AX69" s="485"/>
    </row>
    <row r="70" spans="1:50" ht="24.75" customHeight="1" x14ac:dyDescent="0.15">
      <c r="A70" s="576"/>
      <c r="B70" s="577"/>
      <c r="C70" s="583"/>
      <c r="D70" s="584"/>
      <c r="E70" s="59"/>
      <c r="F70" s="59"/>
      <c r="G70" s="59"/>
      <c r="H70" s="60"/>
      <c r="I70" s="60"/>
      <c r="J70" s="585"/>
      <c r="K70" s="585"/>
      <c r="L70" s="585"/>
      <c r="M70" s="55"/>
      <c r="N70" s="56"/>
      <c r="O70" s="69"/>
      <c r="P70" s="70"/>
      <c r="Q70" s="70"/>
      <c r="R70" s="70"/>
      <c r="S70" s="70"/>
      <c r="T70" s="70"/>
      <c r="U70" s="70"/>
      <c r="V70" s="70"/>
      <c r="W70" s="70"/>
      <c r="X70" s="70"/>
      <c r="Y70" s="70"/>
      <c r="Z70" s="70"/>
      <c r="AA70" s="70"/>
      <c r="AB70" s="70"/>
      <c r="AC70" s="70"/>
      <c r="AD70" s="70"/>
      <c r="AE70" s="70"/>
      <c r="AF70" s="71"/>
      <c r="AG70" s="581"/>
      <c r="AH70" s="113"/>
      <c r="AI70" s="113"/>
      <c r="AJ70" s="113"/>
      <c r="AK70" s="113"/>
      <c r="AL70" s="113"/>
      <c r="AM70" s="113"/>
      <c r="AN70" s="113"/>
      <c r="AO70" s="113"/>
      <c r="AP70" s="113"/>
      <c r="AQ70" s="113"/>
      <c r="AR70" s="113"/>
      <c r="AS70" s="113"/>
      <c r="AT70" s="113"/>
      <c r="AU70" s="113"/>
      <c r="AV70" s="113"/>
      <c r="AW70" s="113"/>
      <c r="AX70" s="582"/>
    </row>
    <row r="71" spans="1:50" ht="67.5" customHeight="1" x14ac:dyDescent="0.15">
      <c r="A71" s="93" t="s">
        <v>45</v>
      </c>
      <c r="B71" s="94"/>
      <c r="C71" s="97" t="s">
        <v>49</v>
      </c>
      <c r="D71" s="98"/>
      <c r="E71" s="98"/>
      <c r="F71" s="99"/>
      <c r="G71" s="100" t="s">
        <v>608</v>
      </c>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1"/>
    </row>
    <row r="72" spans="1:50" ht="67.5" customHeight="1" thickBot="1" x14ac:dyDescent="0.2">
      <c r="A72" s="95"/>
      <c r="B72" s="96"/>
      <c r="C72" s="102" t="s">
        <v>53</v>
      </c>
      <c r="D72" s="103"/>
      <c r="E72" s="103"/>
      <c r="F72" s="104"/>
      <c r="G72" s="105" t="s">
        <v>593</v>
      </c>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6"/>
    </row>
    <row r="73" spans="1:50" ht="24" customHeight="1" x14ac:dyDescent="0.15">
      <c r="A73" s="80" t="s">
        <v>30</v>
      </c>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2"/>
    </row>
    <row r="74" spans="1:50" ht="67.5" customHeight="1" thickBot="1" x14ac:dyDescent="0.2">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5"/>
    </row>
    <row r="75" spans="1:50" ht="24.75" customHeight="1" x14ac:dyDescent="0.15">
      <c r="A75" s="86" t="s">
        <v>31</v>
      </c>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8"/>
    </row>
    <row r="76" spans="1:50" ht="67.5" customHeight="1" thickBot="1" x14ac:dyDescent="0.2">
      <c r="A76" s="89" t="s">
        <v>129</v>
      </c>
      <c r="B76" s="90"/>
      <c r="C76" s="90"/>
      <c r="D76" s="90"/>
      <c r="E76" s="91"/>
      <c r="F76" s="92" t="s">
        <v>616</v>
      </c>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5"/>
    </row>
    <row r="77" spans="1:50" ht="24.75" customHeight="1" x14ac:dyDescent="0.15">
      <c r="A77" s="86" t="s">
        <v>43</v>
      </c>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8"/>
    </row>
    <row r="78" spans="1:50" ht="66" customHeight="1" thickBot="1" x14ac:dyDescent="0.2">
      <c r="A78" s="89" t="s">
        <v>129</v>
      </c>
      <c r="B78" s="90"/>
      <c r="C78" s="90"/>
      <c r="D78" s="90"/>
      <c r="E78" s="91"/>
      <c r="F78" s="590" t="s">
        <v>617</v>
      </c>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591"/>
      <c r="AK78" s="591"/>
      <c r="AL78" s="591"/>
      <c r="AM78" s="591"/>
      <c r="AN78" s="591"/>
      <c r="AO78" s="591"/>
      <c r="AP78" s="591"/>
      <c r="AQ78" s="591"/>
      <c r="AR78" s="591"/>
      <c r="AS78" s="591"/>
      <c r="AT78" s="591"/>
      <c r="AU78" s="591"/>
      <c r="AV78" s="591"/>
      <c r="AW78" s="591"/>
      <c r="AX78" s="592"/>
    </row>
    <row r="79" spans="1:50" ht="24.75" customHeight="1" x14ac:dyDescent="0.15">
      <c r="A79" s="593" t="s">
        <v>32</v>
      </c>
      <c r="B79" s="594"/>
      <c r="C79" s="594"/>
      <c r="D79" s="594"/>
      <c r="E79" s="594"/>
      <c r="F79" s="594"/>
      <c r="G79" s="594"/>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4"/>
      <c r="AI79" s="594"/>
      <c r="AJ79" s="594"/>
      <c r="AK79" s="594"/>
      <c r="AL79" s="594"/>
      <c r="AM79" s="594"/>
      <c r="AN79" s="594"/>
      <c r="AO79" s="594"/>
      <c r="AP79" s="594"/>
      <c r="AQ79" s="594"/>
      <c r="AR79" s="594"/>
      <c r="AS79" s="594"/>
      <c r="AT79" s="594"/>
      <c r="AU79" s="594"/>
      <c r="AV79" s="594"/>
      <c r="AW79" s="594"/>
      <c r="AX79" s="595"/>
    </row>
    <row r="80" spans="1:50" ht="67.5" customHeight="1" thickBot="1" x14ac:dyDescent="0.2">
      <c r="A80" s="59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7"/>
    </row>
    <row r="81" spans="1:51" ht="24.75" customHeight="1" x14ac:dyDescent="0.15">
      <c r="A81" s="597" t="s">
        <v>208</v>
      </c>
      <c r="B81" s="598"/>
      <c r="C81" s="598"/>
      <c r="D81" s="598"/>
      <c r="E81" s="598"/>
      <c r="F81" s="598"/>
      <c r="G81" s="598"/>
      <c r="H81" s="598"/>
      <c r="I81" s="598"/>
      <c r="J81" s="598"/>
      <c r="K81" s="598"/>
      <c r="L81" s="598"/>
      <c r="M81" s="598"/>
      <c r="N81" s="598"/>
      <c r="O81" s="598"/>
      <c r="P81" s="598"/>
      <c r="Q81" s="598"/>
      <c r="R81" s="598"/>
      <c r="S81" s="598"/>
      <c r="T81" s="598"/>
      <c r="U81" s="598"/>
      <c r="V81" s="598"/>
      <c r="W81" s="598"/>
      <c r="X81" s="598"/>
      <c r="Y81" s="598"/>
      <c r="Z81" s="598"/>
      <c r="AA81" s="598"/>
      <c r="AB81" s="598"/>
      <c r="AC81" s="598"/>
      <c r="AD81" s="598"/>
      <c r="AE81" s="598"/>
      <c r="AF81" s="598"/>
      <c r="AG81" s="598"/>
      <c r="AH81" s="598"/>
      <c r="AI81" s="598"/>
      <c r="AJ81" s="598"/>
      <c r="AK81" s="598"/>
      <c r="AL81" s="598"/>
      <c r="AM81" s="598"/>
      <c r="AN81" s="598"/>
      <c r="AO81" s="598"/>
      <c r="AP81" s="598"/>
      <c r="AQ81" s="598"/>
      <c r="AR81" s="598"/>
      <c r="AS81" s="598"/>
      <c r="AT81" s="598"/>
      <c r="AU81" s="598"/>
      <c r="AV81" s="598"/>
      <c r="AW81" s="598"/>
      <c r="AX81" s="599"/>
    </row>
    <row r="82" spans="1:51" ht="24.75" customHeight="1" x14ac:dyDescent="0.15">
      <c r="A82" s="600" t="s">
        <v>243</v>
      </c>
      <c r="B82" s="601"/>
      <c r="C82" s="601"/>
      <c r="D82" s="602"/>
      <c r="E82" s="586" t="s">
        <v>568</v>
      </c>
      <c r="F82" s="587"/>
      <c r="G82" s="587"/>
      <c r="H82" s="587"/>
      <c r="I82" s="587"/>
      <c r="J82" s="587"/>
      <c r="K82" s="587"/>
      <c r="L82" s="587"/>
      <c r="M82" s="587"/>
      <c r="N82" s="587"/>
      <c r="O82" s="587"/>
      <c r="P82" s="588"/>
      <c r="Q82" s="586"/>
      <c r="R82" s="587"/>
      <c r="S82" s="587"/>
      <c r="T82" s="587"/>
      <c r="U82" s="587"/>
      <c r="V82" s="587"/>
      <c r="W82" s="587"/>
      <c r="X82" s="587"/>
      <c r="Y82" s="587"/>
      <c r="Z82" s="587"/>
      <c r="AA82" s="587"/>
      <c r="AB82" s="588"/>
      <c r="AC82" s="586"/>
      <c r="AD82" s="587"/>
      <c r="AE82" s="587"/>
      <c r="AF82" s="587"/>
      <c r="AG82" s="587"/>
      <c r="AH82" s="587"/>
      <c r="AI82" s="587"/>
      <c r="AJ82" s="587"/>
      <c r="AK82" s="587"/>
      <c r="AL82" s="587"/>
      <c r="AM82" s="587"/>
      <c r="AN82" s="588"/>
      <c r="AO82" s="586"/>
      <c r="AP82" s="587"/>
      <c r="AQ82" s="587"/>
      <c r="AR82" s="587"/>
      <c r="AS82" s="587"/>
      <c r="AT82" s="587"/>
      <c r="AU82" s="587"/>
      <c r="AV82" s="587"/>
      <c r="AW82" s="587"/>
      <c r="AX82" s="589"/>
      <c r="AY82" s="48"/>
    </row>
    <row r="83" spans="1:51" ht="24.75" customHeight="1" x14ac:dyDescent="0.15">
      <c r="A83" s="107" t="s">
        <v>242</v>
      </c>
      <c r="B83" s="107"/>
      <c r="C83" s="107"/>
      <c r="D83" s="107"/>
      <c r="E83" s="586" t="s">
        <v>568</v>
      </c>
      <c r="F83" s="587"/>
      <c r="G83" s="587"/>
      <c r="H83" s="587"/>
      <c r="I83" s="587"/>
      <c r="J83" s="587"/>
      <c r="K83" s="587"/>
      <c r="L83" s="587"/>
      <c r="M83" s="587"/>
      <c r="N83" s="587"/>
      <c r="O83" s="587"/>
      <c r="P83" s="588"/>
      <c r="Q83" s="586"/>
      <c r="R83" s="587"/>
      <c r="S83" s="587"/>
      <c r="T83" s="587"/>
      <c r="U83" s="587"/>
      <c r="V83" s="587"/>
      <c r="W83" s="587"/>
      <c r="X83" s="587"/>
      <c r="Y83" s="587"/>
      <c r="Z83" s="587"/>
      <c r="AA83" s="587"/>
      <c r="AB83" s="588"/>
      <c r="AC83" s="586"/>
      <c r="AD83" s="587"/>
      <c r="AE83" s="587"/>
      <c r="AF83" s="587"/>
      <c r="AG83" s="587"/>
      <c r="AH83" s="587"/>
      <c r="AI83" s="587"/>
      <c r="AJ83" s="587"/>
      <c r="AK83" s="587"/>
      <c r="AL83" s="587"/>
      <c r="AM83" s="587"/>
      <c r="AN83" s="588"/>
      <c r="AO83" s="586"/>
      <c r="AP83" s="587"/>
      <c r="AQ83" s="587"/>
      <c r="AR83" s="587"/>
      <c r="AS83" s="587"/>
      <c r="AT83" s="587"/>
      <c r="AU83" s="587"/>
      <c r="AV83" s="587"/>
      <c r="AW83" s="587"/>
      <c r="AX83" s="589"/>
    </row>
    <row r="84" spans="1:51" ht="24.75" customHeight="1" x14ac:dyDescent="0.15">
      <c r="A84" s="107" t="s">
        <v>241</v>
      </c>
      <c r="B84" s="107"/>
      <c r="C84" s="107"/>
      <c r="D84" s="107"/>
      <c r="E84" s="586" t="s">
        <v>568</v>
      </c>
      <c r="F84" s="587"/>
      <c r="G84" s="587"/>
      <c r="H84" s="587"/>
      <c r="I84" s="587"/>
      <c r="J84" s="587"/>
      <c r="K84" s="587"/>
      <c r="L84" s="587"/>
      <c r="M84" s="587"/>
      <c r="N84" s="587"/>
      <c r="O84" s="587"/>
      <c r="P84" s="588"/>
      <c r="Q84" s="586"/>
      <c r="R84" s="587"/>
      <c r="S84" s="587"/>
      <c r="T84" s="587"/>
      <c r="U84" s="587"/>
      <c r="V84" s="587"/>
      <c r="W84" s="587"/>
      <c r="X84" s="587"/>
      <c r="Y84" s="587"/>
      <c r="Z84" s="587"/>
      <c r="AA84" s="587"/>
      <c r="AB84" s="588"/>
      <c r="AC84" s="586"/>
      <c r="AD84" s="587"/>
      <c r="AE84" s="587"/>
      <c r="AF84" s="587"/>
      <c r="AG84" s="587"/>
      <c r="AH84" s="587"/>
      <c r="AI84" s="587"/>
      <c r="AJ84" s="587"/>
      <c r="AK84" s="587"/>
      <c r="AL84" s="587"/>
      <c r="AM84" s="587"/>
      <c r="AN84" s="588"/>
      <c r="AO84" s="586"/>
      <c r="AP84" s="587"/>
      <c r="AQ84" s="587"/>
      <c r="AR84" s="587"/>
      <c r="AS84" s="587"/>
      <c r="AT84" s="587"/>
      <c r="AU84" s="587"/>
      <c r="AV84" s="587"/>
      <c r="AW84" s="587"/>
      <c r="AX84" s="589"/>
    </row>
    <row r="85" spans="1:51" ht="24.75" customHeight="1" x14ac:dyDescent="0.15">
      <c r="A85" s="107" t="s">
        <v>240</v>
      </c>
      <c r="B85" s="107"/>
      <c r="C85" s="107"/>
      <c r="D85" s="107"/>
      <c r="E85" s="586" t="s">
        <v>568</v>
      </c>
      <c r="F85" s="587"/>
      <c r="G85" s="587"/>
      <c r="H85" s="587"/>
      <c r="I85" s="587"/>
      <c r="J85" s="587"/>
      <c r="K85" s="587"/>
      <c r="L85" s="587"/>
      <c r="M85" s="587"/>
      <c r="N85" s="587"/>
      <c r="O85" s="587"/>
      <c r="P85" s="588"/>
      <c r="Q85" s="586"/>
      <c r="R85" s="587"/>
      <c r="S85" s="587"/>
      <c r="T85" s="587"/>
      <c r="U85" s="587"/>
      <c r="V85" s="587"/>
      <c r="W85" s="587"/>
      <c r="X85" s="587"/>
      <c r="Y85" s="587"/>
      <c r="Z85" s="587"/>
      <c r="AA85" s="587"/>
      <c r="AB85" s="588"/>
      <c r="AC85" s="586"/>
      <c r="AD85" s="587"/>
      <c r="AE85" s="587"/>
      <c r="AF85" s="587"/>
      <c r="AG85" s="587"/>
      <c r="AH85" s="587"/>
      <c r="AI85" s="587"/>
      <c r="AJ85" s="587"/>
      <c r="AK85" s="587"/>
      <c r="AL85" s="587"/>
      <c r="AM85" s="587"/>
      <c r="AN85" s="588"/>
      <c r="AO85" s="586"/>
      <c r="AP85" s="587"/>
      <c r="AQ85" s="587"/>
      <c r="AR85" s="587"/>
      <c r="AS85" s="587"/>
      <c r="AT85" s="587"/>
      <c r="AU85" s="587"/>
      <c r="AV85" s="587"/>
      <c r="AW85" s="587"/>
      <c r="AX85" s="589"/>
    </row>
    <row r="86" spans="1:51" ht="24.75" customHeight="1" x14ac:dyDescent="0.15">
      <c r="A86" s="107" t="s">
        <v>239</v>
      </c>
      <c r="B86" s="107"/>
      <c r="C86" s="107"/>
      <c r="D86" s="107"/>
      <c r="E86" s="586" t="s">
        <v>568</v>
      </c>
      <c r="F86" s="587"/>
      <c r="G86" s="587"/>
      <c r="H86" s="587"/>
      <c r="I86" s="587"/>
      <c r="J86" s="587"/>
      <c r="K86" s="587"/>
      <c r="L86" s="587"/>
      <c r="M86" s="587"/>
      <c r="N86" s="587"/>
      <c r="O86" s="587"/>
      <c r="P86" s="588"/>
      <c r="Q86" s="586"/>
      <c r="R86" s="587"/>
      <c r="S86" s="587"/>
      <c r="T86" s="587"/>
      <c r="U86" s="587"/>
      <c r="V86" s="587"/>
      <c r="W86" s="587"/>
      <c r="X86" s="587"/>
      <c r="Y86" s="587"/>
      <c r="Z86" s="587"/>
      <c r="AA86" s="587"/>
      <c r="AB86" s="588"/>
      <c r="AC86" s="586"/>
      <c r="AD86" s="587"/>
      <c r="AE86" s="587"/>
      <c r="AF86" s="587"/>
      <c r="AG86" s="587"/>
      <c r="AH86" s="587"/>
      <c r="AI86" s="587"/>
      <c r="AJ86" s="587"/>
      <c r="AK86" s="587"/>
      <c r="AL86" s="587"/>
      <c r="AM86" s="587"/>
      <c r="AN86" s="588"/>
      <c r="AO86" s="586"/>
      <c r="AP86" s="587"/>
      <c r="AQ86" s="587"/>
      <c r="AR86" s="587"/>
      <c r="AS86" s="587"/>
      <c r="AT86" s="587"/>
      <c r="AU86" s="587"/>
      <c r="AV86" s="587"/>
      <c r="AW86" s="587"/>
      <c r="AX86" s="589"/>
    </row>
    <row r="87" spans="1:51" ht="24.75" customHeight="1" x14ac:dyDescent="0.15">
      <c r="A87" s="107" t="s">
        <v>238</v>
      </c>
      <c r="B87" s="107"/>
      <c r="C87" s="107"/>
      <c r="D87" s="107"/>
      <c r="E87" s="586" t="s">
        <v>568</v>
      </c>
      <c r="F87" s="587"/>
      <c r="G87" s="587"/>
      <c r="H87" s="587"/>
      <c r="I87" s="587"/>
      <c r="J87" s="587"/>
      <c r="K87" s="587"/>
      <c r="L87" s="587"/>
      <c r="M87" s="587"/>
      <c r="N87" s="587"/>
      <c r="O87" s="587"/>
      <c r="P87" s="588"/>
      <c r="Q87" s="586"/>
      <c r="R87" s="587"/>
      <c r="S87" s="587"/>
      <c r="T87" s="587"/>
      <c r="U87" s="587"/>
      <c r="V87" s="587"/>
      <c r="W87" s="587"/>
      <c r="X87" s="587"/>
      <c r="Y87" s="587"/>
      <c r="Z87" s="587"/>
      <c r="AA87" s="587"/>
      <c r="AB87" s="588"/>
      <c r="AC87" s="586"/>
      <c r="AD87" s="587"/>
      <c r="AE87" s="587"/>
      <c r="AF87" s="587"/>
      <c r="AG87" s="587"/>
      <c r="AH87" s="587"/>
      <c r="AI87" s="587"/>
      <c r="AJ87" s="587"/>
      <c r="AK87" s="587"/>
      <c r="AL87" s="587"/>
      <c r="AM87" s="587"/>
      <c r="AN87" s="588"/>
      <c r="AO87" s="586"/>
      <c r="AP87" s="587"/>
      <c r="AQ87" s="587"/>
      <c r="AR87" s="587"/>
      <c r="AS87" s="587"/>
      <c r="AT87" s="587"/>
      <c r="AU87" s="587"/>
      <c r="AV87" s="587"/>
      <c r="AW87" s="587"/>
      <c r="AX87" s="589"/>
    </row>
    <row r="88" spans="1:51" ht="24.75" customHeight="1" x14ac:dyDescent="0.15">
      <c r="A88" s="107" t="s">
        <v>237</v>
      </c>
      <c r="B88" s="107"/>
      <c r="C88" s="107"/>
      <c r="D88" s="107"/>
      <c r="E88" s="586" t="s">
        <v>568</v>
      </c>
      <c r="F88" s="587"/>
      <c r="G88" s="587"/>
      <c r="H88" s="587"/>
      <c r="I88" s="587"/>
      <c r="J88" s="587"/>
      <c r="K88" s="587"/>
      <c r="L88" s="587"/>
      <c r="M88" s="587"/>
      <c r="N88" s="587"/>
      <c r="O88" s="587"/>
      <c r="P88" s="588"/>
      <c r="Q88" s="586"/>
      <c r="R88" s="587"/>
      <c r="S88" s="587"/>
      <c r="T88" s="587"/>
      <c r="U88" s="587"/>
      <c r="V88" s="587"/>
      <c r="W88" s="587"/>
      <c r="X88" s="587"/>
      <c r="Y88" s="587"/>
      <c r="Z88" s="587"/>
      <c r="AA88" s="587"/>
      <c r="AB88" s="588"/>
      <c r="AC88" s="586"/>
      <c r="AD88" s="587"/>
      <c r="AE88" s="587"/>
      <c r="AF88" s="587"/>
      <c r="AG88" s="587"/>
      <c r="AH88" s="587"/>
      <c r="AI88" s="587"/>
      <c r="AJ88" s="587"/>
      <c r="AK88" s="587"/>
      <c r="AL88" s="587"/>
      <c r="AM88" s="587"/>
      <c r="AN88" s="588"/>
      <c r="AO88" s="586"/>
      <c r="AP88" s="587"/>
      <c r="AQ88" s="587"/>
      <c r="AR88" s="587"/>
      <c r="AS88" s="587"/>
      <c r="AT88" s="587"/>
      <c r="AU88" s="587"/>
      <c r="AV88" s="587"/>
      <c r="AW88" s="587"/>
      <c r="AX88" s="589"/>
    </row>
    <row r="89" spans="1:51" ht="24.75" customHeight="1" x14ac:dyDescent="0.15">
      <c r="A89" s="107" t="s">
        <v>236</v>
      </c>
      <c r="B89" s="107"/>
      <c r="C89" s="107"/>
      <c r="D89" s="107"/>
      <c r="E89" s="586" t="s">
        <v>568</v>
      </c>
      <c r="F89" s="587"/>
      <c r="G89" s="587"/>
      <c r="H89" s="587"/>
      <c r="I89" s="587"/>
      <c r="J89" s="587"/>
      <c r="K89" s="587"/>
      <c r="L89" s="587"/>
      <c r="M89" s="587"/>
      <c r="N89" s="587"/>
      <c r="O89" s="587"/>
      <c r="P89" s="588"/>
      <c r="Q89" s="586"/>
      <c r="R89" s="587"/>
      <c r="S89" s="587"/>
      <c r="T89" s="587"/>
      <c r="U89" s="587"/>
      <c r="V89" s="587"/>
      <c r="W89" s="587"/>
      <c r="X89" s="587"/>
      <c r="Y89" s="587"/>
      <c r="Z89" s="587"/>
      <c r="AA89" s="587"/>
      <c r="AB89" s="588"/>
      <c r="AC89" s="586"/>
      <c r="AD89" s="587"/>
      <c r="AE89" s="587"/>
      <c r="AF89" s="587"/>
      <c r="AG89" s="587"/>
      <c r="AH89" s="587"/>
      <c r="AI89" s="587"/>
      <c r="AJ89" s="587"/>
      <c r="AK89" s="587"/>
      <c r="AL89" s="587"/>
      <c r="AM89" s="587"/>
      <c r="AN89" s="588"/>
      <c r="AO89" s="586"/>
      <c r="AP89" s="587"/>
      <c r="AQ89" s="587"/>
      <c r="AR89" s="587"/>
      <c r="AS89" s="587"/>
      <c r="AT89" s="587"/>
      <c r="AU89" s="587"/>
      <c r="AV89" s="587"/>
      <c r="AW89" s="587"/>
      <c r="AX89" s="589"/>
    </row>
    <row r="90" spans="1:51" ht="24.75" customHeight="1" x14ac:dyDescent="0.15">
      <c r="A90" s="107" t="s">
        <v>382</v>
      </c>
      <c r="B90" s="107"/>
      <c r="C90" s="107"/>
      <c r="D90" s="107"/>
      <c r="E90" s="605" t="s">
        <v>564</v>
      </c>
      <c r="F90" s="606"/>
      <c r="G90" s="606"/>
      <c r="H90" s="51" t="str">
        <f>IF(E90="","","-")</f>
        <v>-</v>
      </c>
      <c r="I90" s="606" t="s">
        <v>579</v>
      </c>
      <c r="J90" s="606"/>
      <c r="K90" s="51" t="str">
        <f>IF(I90="","","-")</f>
        <v>-</v>
      </c>
      <c r="L90" s="77">
        <v>12</v>
      </c>
      <c r="M90" s="77"/>
      <c r="N90" s="51" t="str">
        <f>IF(O90="","","-")</f>
        <v/>
      </c>
      <c r="O90" s="603"/>
      <c r="P90" s="604"/>
      <c r="Q90" s="605"/>
      <c r="R90" s="606"/>
      <c r="S90" s="606"/>
      <c r="T90" s="51" t="str">
        <f>IF(Q90="","","-")</f>
        <v/>
      </c>
      <c r="U90" s="606"/>
      <c r="V90" s="606"/>
      <c r="W90" s="51" t="str">
        <f>IF(U90="","","-")</f>
        <v/>
      </c>
      <c r="X90" s="77"/>
      <c r="Y90" s="77"/>
      <c r="Z90" s="51" t="str">
        <f>IF(AA90="","","-")</f>
        <v/>
      </c>
      <c r="AA90" s="603"/>
      <c r="AB90" s="604"/>
      <c r="AC90" s="605"/>
      <c r="AD90" s="606"/>
      <c r="AE90" s="606"/>
      <c r="AF90" s="51" t="str">
        <f>IF(AC90="","","-")</f>
        <v/>
      </c>
      <c r="AG90" s="606"/>
      <c r="AH90" s="606"/>
      <c r="AI90" s="51" t="str">
        <f>IF(AG90="","","-")</f>
        <v/>
      </c>
      <c r="AJ90" s="77"/>
      <c r="AK90" s="77"/>
      <c r="AL90" s="51" t="str">
        <f>IF(AM90="","","-")</f>
        <v/>
      </c>
      <c r="AM90" s="603"/>
      <c r="AN90" s="604"/>
      <c r="AO90" s="605"/>
      <c r="AP90" s="606"/>
      <c r="AQ90" s="51" t="str">
        <f>IF(AO90="","","-")</f>
        <v/>
      </c>
      <c r="AR90" s="606"/>
      <c r="AS90" s="606"/>
      <c r="AT90" s="51" t="str">
        <f>IF(AR90="","","-")</f>
        <v/>
      </c>
      <c r="AU90" s="77"/>
      <c r="AV90" s="77"/>
      <c r="AW90" s="51" t="str">
        <f>IF(AX90="","","-")</f>
        <v/>
      </c>
      <c r="AX90" s="53"/>
    </row>
    <row r="91" spans="1:51" ht="24.75" customHeight="1" x14ac:dyDescent="0.15">
      <c r="A91" s="107" t="s">
        <v>553</v>
      </c>
      <c r="B91" s="107"/>
      <c r="C91" s="107"/>
      <c r="D91" s="107"/>
      <c r="E91" s="605" t="s">
        <v>564</v>
      </c>
      <c r="F91" s="606"/>
      <c r="G91" s="606"/>
      <c r="H91" s="51"/>
      <c r="I91" s="606"/>
      <c r="J91" s="606"/>
      <c r="K91" s="51"/>
      <c r="L91" s="77">
        <v>143</v>
      </c>
      <c r="M91" s="77"/>
      <c r="N91" s="51" t="str">
        <f>IF(O91="","","-")</f>
        <v/>
      </c>
      <c r="O91" s="603"/>
      <c r="P91" s="604"/>
      <c r="Q91" s="605"/>
      <c r="R91" s="606"/>
      <c r="S91" s="606"/>
      <c r="T91" s="51" t="str">
        <f>IF(Q91="","","-")</f>
        <v/>
      </c>
      <c r="U91" s="606"/>
      <c r="V91" s="606"/>
      <c r="W91" s="51" t="str">
        <f>IF(U91="","","-")</f>
        <v/>
      </c>
      <c r="X91" s="77"/>
      <c r="Y91" s="77"/>
      <c r="Z91" s="51" t="str">
        <f>IF(AA91="","","-")</f>
        <v/>
      </c>
      <c r="AA91" s="603"/>
      <c r="AB91" s="604"/>
      <c r="AC91" s="605"/>
      <c r="AD91" s="606"/>
      <c r="AE91" s="606"/>
      <c r="AF91" s="51" t="str">
        <f>IF(AC91="","","-")</f>
        <v/>
      </c>
      <c r="AG91" s="606"/>
      <c r="AH91" s="606"/>
      <c r="AI91" s="51" t="str">
        <f>IF(AG91="","","-")</f>
        <v/>
      </c>
      <c r="AJ91" s="77"/>
      <c r="AK91" s="77"/>
      <c r="AL91" s="51" t="str">
        <f>IF(AM91="","","-")</f>
        <v/>
      </c>
      <c r="AM91" s="603"/>
      <c r="AN91" s="604"/>
      <c r="AO91" s="605"/>
      <c r="AP91" s="606"/>
      <c r="AQ91" s="51" t="str">
        <f>IF(AO91="","","-")</f>
        <v/>
      </c>
      <c r="AR91" s="606"/>
      <c r="AS91" s="606"/>
      <c r="AT91" s="51" t="str">
        <f>IF(AR91="","","-")</f>
        <v/>
      </c>
      <c r="AU91" s="77"/>
      <c r="AV91" s="77"/>
      <c r="AW91" s="51" t="str">
        <f>IF(AX91="","","-")</f>
        <v/>
      </c>
      <c r="AX91" s="53"/>
    </row>
    <row r="92" spans="1:51" ht="24.75" customHeight="1" x14ac:dyDescent="0.15">
      <c r="A92" s="107" t="s">
        <v>350</v>
      </c>
      <c r="B92" s="107"/>
      <c r="C92" s="107"/>
      <c r="D92" s="107"/>
      <c r="E92" s="608">
        <v>2021</v>
      </c>
      <c r="F92" s="108"/>
      <c r="G92" s="606" t="s">
        <v>581</v>
      </c>
      <c r="H92" s="606"/>
      <c r="I92" s="606"/>
      <c r="J92" s="108">
        <v>20</v>
      </c>
      <c r="K92" s="108"/>
      <c r="L92" s="77">
        <v>184</v>
      </c>
      <c r="M92" s="77"/>
      <c r="N92" s="77"/>
      <c r="O92" s="108"/>
      <c r="P92" s="108"/>
      <c r="Q92" s="608"/>
      <c r="R92" s="108"/>
      <c r="S92" s="606"/>
      <c r="T92" s="606"/>
      <c r="U92" s="606"/>
      <c r="V92" s="108"/>
      <c r="W92" s="108"/>
      <c r="X92" s="77"/>
      <c r="Y92" s="77"/>
      <c r="Z92" s="77"/>
      <c r="AA92" s="108"/>
      <c r="AB92" s="607"/>
      <c r="AC92" s="608"/>
      <c r="AD92" s="108"/>
      <c r="AE92" s="606"/>
      <c r="AF92" s="606"/>
      <c r="AG92" s="606"/>
      <c r="AH92" s="108"/>
      <c r="AI92" s="108"/>
      <c r="AJ92" s="77"/>
      <c r="AK92" s="77"/>
      <c r="AL92" s="77"/>
      <c r="AM92" s="108"/>
      <c r="AN92" s="607"/>
      <c r="AO92" s="608"/>
      <c r="AP92" s="108"/>
      <c r="AQ92" s="606"/>
      <c r="AR92" s="606"/>
      <c r="AS92" s="606"/>
      <c r="AT92" s="108"/>
      <c r="AU92" s="108"/>
      <c r="AV92" s="77"/>
      <c r="AW92" s="77"/>
      <c r="AX92" s="53"/>
    </row>
    <row r="93" spans="1:51" ht="28.35" customHeight="1" x14ac:dyDescent="0.15">
      <c r="A93" s="217" t="s">
        <v>230</v>
      </c>
      <c r="B93" s="218"/>
      <c r="C93" s="218"/>
      <c r="D93" s="218"/>
      <c r="E93" s="218"/>
      <c r="F93" s="219"/>
      <c r="G93" s="38" t="s">
        <v>555</v>
      </c>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30"/>
    </row>
    <row r="94" spans="1:51" ht="28.35" customHeight="1" x14ac:dyDescent="0.15">
      <c r="A94" s="217"/>
      <c r="B94" s="218"/>
      <c r="C94" s="218"/>
      <c r="D94" s="218"/>
      <c r="E94" s="218"/>
      <c r="F94" s="219"/>
      <c r="G94" s="28"/>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30"/>
    </row>
    <row r="95" spans="1:51" ht="28.35" customHeight="1" x14ac:dyDescent="0.15">
      <c r="A95" s="217"/>
      <c r="B95" s="218"/>
      <c r="C95" s="218"/>
      <c r="D95" s="218"/>
      <c r="E95" s="218"/>
      <c r="F95" s="219"/>
      <c r="G95" s="28"/>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30"/>
    </row>
    <row r="96" spans="1:51" ht="28.35" customHeight="1" x14ac:dyDescent="0.15">
      <c r="A96" s="217"/>
      <c r="B96" s="218"/>
      <c r="C96" s="218"/>
      <c r="D96" s="218"/>
      <c r="E96" s="218"/>
      <c r="F96" s="219"/>
      <c r="G96" s="28"/>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30"/>
    </row>
    <row r="97" spans="1:50" ht="27.75" customHeight="1" x14ac:dyDescent="0.15">
      <c r="A97" s="217"/>
      <c r="B97" s="218"/>
      <c r="C97" s="218"/>
      <c r="D97" s="218"/>
      <c r="E97" s="218"/>
      <c r="F97" s="219"/>
      <c r="G97" s="28"/>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30"/>
    </row>
    <row r="98" spans="1:50" ht="28.35" customHeight="1" x14ac:dyDescent="0.15">
      <c r="A98" s="217"/>
      <c r="B98" s="218"/>
      <c r="C98" s="218"/>
      <c r="D98" s="218"/>
      <c r="E98" s="218"/>
      <c r="F98" s="219"/>
      <c r="G98" s="28"/>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30"/>
    </row>
    <row r="99" spans="1:50" ht="28.35" customHeight="1" x14ac:dyDescent="0.15">
      <c r="A99" s="217"/>
      <c r="B99" s="218"/>
      <c r="C99" s="218"/>
      <c r="D99" s="218"/>
      <c r="E99" s="218"/>
      <c r="F99" s="219"/>
      <c r="G99" s="28"/>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30"/>
    </row>
    <row r="100" spans="1:50" ht="27.75" customHeight="1" x14ac:dyDescent="0.15">
      <c r="A100" s="217"/>
      <c r="B100" s="218"/>
      <c r="C100" s="218"/>
      <c r="D100" s="218"/>
      <c r="E100" s="218"/>
      <c r="F100" s="219"/>
      <c r="G100" s="28"/>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30"/>
    </row>
    <row r="101" spans="1:50" ht="28.35" customHeight="1" thickBot="1" x14ac:dyDescent="0.2">
      <c r="A101" s="217"/>
      <c r="B101" s="218"/>
      <c r="C101" s="218"/>
      <c r="D101" s="218"/>
      <c r="E101" s="218"/>
      <c r="F101" s="219"/>
      <c r="G101" s="28"/>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30"/>
    </row>
    <row r="102" spans="1:50" ht="30" customHeight="1" x14ac:dyDescent="0.15">
      <c r="A102" s="609" t="s">
        <v>232</v>
      </c>
      <c r="B102" s="610"/>
      <c r="C102" s="610"/>
      <c r="D102" s="610"/>
      <c r="E102" s="610"/>
      <c r="F102" s="611"/>
      <c r="G102" s="615" t="s">
        <v>599</v>
      </c>
      <c r="H102" s="616"/>
      <c r="I102" s="616"/>
      <c r="J102" s="616"/>
      <c r="K102" s="616"/>
      <c r="L102" s="616"/>
      <c r="M102" s="616"/>
      <c r="N102" s="616"/>
      <c r="O102" s="616"/>
      <c r="P102" s="616"/>
      <c r="Q102" s="616"/>
      <c r="R102" s="616"/>
      <c r="S102" s="616"/>
      <c r="T102" s="616"/>
      <c r="U102" s="616"/>
      <c r="V102" s="616"/>
      <c r="W102" s="616"/>
      <c r="X102" s="616"/>
      <c r="Y102" s="616"/>
      <c r="Z102" s="616"/>
      <c r="AA102" s="616"/>
      <c r="AB102" s="617"/>
      <c r="AC102" s="615" t="s">
        <v>213</v>
      </c>
      <c r="AD102" s="616"/>
      <c r="AE102" s="616"/>
      <c r="AF102" s="616"/>
      <c r="AG102" s="616"/>
      <c r="AH102" s="616"/>
      <c r="AI102" s="616"/>
      <c r="AJ102" s="616"/>
      <c r="AK102" s="616"/>
      <c r="AL102" s="616"/>
      <c r="AM102" s="616"/>
      <c r="AN102" s="616"/>
      <c r="AO102" s="616"/>
      <c r="AP102" s="616"/>
      <c r="AQ102" s="616"/>
      <c r="AR102" s="616"/>
      <c r="AS102" s="616"/>
      <c r="AT102" s="616"/>
      <c r="AU102" s="616"/>
      <c r="AV102" s="616"/>
      <c r="AW102" s="616"/>
      <c r="AX102" s="618"/>
    </row>
    <row r="103" spans="1:50" ht="30" customHeight="1" x14ac:dyDescent="0.15">
      <c r="A103" s="612"/>
      <c r="B103" s="613"/>
      <c r="C103" s="613"/>
      <c r="D103" s="613"/>
      <c r="E103" s="613"/>
      <c r="F103" s="614"/>
      <c r="G103" s="97" t="s">
        <v>15</v>
      </c>
      <c r="H103" s="619"/>
      <c r="I103" s="619"/>
      <c r="J103" s="619"/>
      <c r="K103" s="619"/>
      <c r="L103" s="620" t="s">
        <v>16</v>
      </c>
      <c r="M103" s="619"/>
      <c r="N103" s="619"/>
      <c r="O103" s="619"/>
      <c r="P103" s="619"/>
      <c r="Q103" s="619"/>
      <c r="R103" s="619"/>
      <c r="S103" s="619"/>
      <c r="T103" s="619"/>
      <c r="U103" s="619"/>
      <c r="V103" s="619"/>
      <c r="W103" s="619"/>
      <c r="X103" s="621"/>
      <c r="Y103" s="622" t="s">
        <v>17</v>
      </c>
      <c r="Z103" s="623"/>
      <c r="AA103" s="623"/>
      <c r="AB103" s="624"/>
      <c r="AC103" s="97" t="s">
        <v>15</v>
      </c>
      <c r="AD103" s="619"/>
      <c r="AE103" s="619"/>
      <c r="AF103" s="619"/>
      <c r="AG103" s="619"/>
      <c r="AH103" s="620" t="s">
        <v>16</v>
      </c>
      <c r="AI103" s="619"/>
      <c r="AJ103" s="619"/>
      <c r="AK103" s="619"/>
      <c r="AL103" s="619"/>
      <c r="AM103" s="619"/>
      <c r="AN103" s="619"/>
      <c r="AO103" s="619"/>
      <c r="AP103" s="619"/>
      <c r="AQ103" s="619"/>
      <c r="AR103" s="619"/>
      <c r="AS103" s="619"/>
      <c r="AT103" s="621"/>
      <c r="AU103" s="622" t="s">
        <v>17</v>
      </c>
      <c r="AV103" s="623"/>
      <c r="AW103" s="623"/>
      <c r="AX103" s="625"/>
    </row>
    <row r="104" spans="1:50" ht="30" customHeight="1" x14ac:dyDescent="0.15">
      <c r="A104" s="612"/>
      <c r="B104" s="613"/>
      <c r="C104" s="613"/>
      <c r="D104" s="613"/>
      <c r="E104" s="613"/>
      <c r="F104" s="614"/>
      <c r="G104" s="626" t="s">
        <v>597</v>
      </c>
      <c r="H104" s="627"/>
      <c r="I104" s="627"/>
      <c r="J104" s="627"/>
      <c r="K104" s="628"/>
      <c r="L104" s="629" t="s">
        <v>598</v>
      </c>
      <c r="M104" s="630"/>
      <c r="N104" s="630"/>
      <c r="O104" s="630"/>
      <c r="P104" s="630"/>
      <c r="Q104" s="630"/>
      <c r="R104" s="630"/>
      <c r="S104" s="630"/>
      <c r="T104" s="630"/>
      <c r="U104" s="630"/>
      <c r="V104" s="630"/>
      <c r="W104" s="630"/>
      <c r="X104" s="631"/>
      <c r="Y104" s="632">
        <v>50.2</v>
      </c>
      <c r="Z104" s="633"/>
      <c r="AA104" s="633"/>
      <c r="AB104" s="634"/>
      <c r="AC104" s="635"/>
      <c r="AD104" s="636"/>
      <c r="AE104" s="636"/>
      <c r="AF104" s="636"/>
      <c r="AG104" s="637"/>
      <c r="AH104" s="638"/>
      <c r="AI104" s="639"/>
      <c r="AJ104" s="639"/>
      <c r="AK104" s="639"/>
      <c r="AL104" s="639"/>
      <c r="AM104" s="639"/>
      <c r="AN104" s="639"/>
      <c r="AO104" s="639"/>
      <c r="AP104" s="639"/>
      <c r="AQ104" s="639"/>
      <c r="AR104" s="639"/>
      <c r="AS104" s="639"/>
      <c r="AT104" s="640"/>
      <c r="AU104" s="641"/>
      <c r="AV104" s="642"/>
      <c r="AW104" s="642"/>
      <c r="AX104" s="643"/>
    </row>
    <row r="105" spans="1:50" ht="30" customHeight="1" x14ac:dyDescent="0.15">
      <c r="A105" s="612"/>
      <c r="B105" s="613"/>
      <c r="C105" s="613"/>
      <c r="D105" s="613"/>
      <c r="E105" s="613"/>
      <c r="F105" s="614"/>
      <c r="G105" s="644" t="s">
        <v>18</v>
      </c>
      <c r="H105" s="645"/>
      <c r="I105" s="645"/>
      <c r="J105" s="645"/>
      <c r="K105" s="645"/>
      <c r="L105" s="646"/>
      <c r="M105" s="647"/>
      <c r="N105" s="647"/>
      <c r="O105" s="647"/>
      <c r="P105" s="647"/>
      <c r="Q105" s="647"/>
      <c r="R105" s="647"/>
      <c r="S105" s="647"/>
      <c r="T105" s="647"/>
      <c r="U105" s="647"/>
      <c r="V105" s="647"/>
      <c r="W105" s="647"/>
      <c r="X105" s="648"/>
      <c r="Y105" s="649">
        <f>SUM(Y104:AB104)</f>
        <v>50.2</v>
      </c>
      <c r="Z105" s="650"/>
      <c r="AA105" s="650"/>
      <c r="AB105" s="651"/>
      <c r="AC105" s="644" t="s">
        <v>18</v>
      </c>
      <c r="AD105" s="645"/>
      <c r="AE105" s="645"/>
      <c r="AF105" s="645"/>
      <c r="AG105" s="645"/>
      <c r="AH105" s="646"/>
      <c r="AI105" s="647"/>
      <c r="AJ105" s="647"/>
      <c r="AK105" s="647"/>
      <c r="AL105" s="647"/>
      <c r="AM105" s="647"/>
      <c r="AN105" s="647"/>
      <c r="AO105" s="647"/>
      <c r="AP105" s="647"/>
      <c r="AQ105" s="647"/>
      <c r="AR105" s="647"/>
      <c r="AS105" s="647"/>
      <c r="AT105" s="648"/>
      <c r="AU105" s="649">
        <f>SUM(AU104:AX104)</f>
        <v>0</v>
      </c>
      <c r="AV105" s="650"/>
      <c r="AW105" s="650"/>
      <c r="AX105" s="652"/>
    </row>
    <row r="106" spans="1:50" ht="24.75" customHeight="1" x14ac:dyDescent="0.15"/>
    <row r="107" spans="1:50" ht="24.75" customHeight="1" x14ac:dyDescent="0.15">
      <c r="A107" s="5"/>
      <c r="B107" s="1" t="s">
        <v>26</v>
      </c>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row>
    <row r="108" spans="1:50" ht="24.75" customHeight="1" x14ac:dyDescent="0.15">
      <c r="A108" s="5"/>
      <c r="B108" s="31" t="s">
        <v>212</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row>
    <row r="109" spans="1:50" ht="59.25" customHeight="1" x14ac:dyDescent="0.15">
      <c r="A109" s="653"/>
      <c r="B109" s="653"/>
      <c r="C109" s="653" t="s">
        <v>24</v>
      </c>
      <c r="D109" s="653"/>
      <c r="E109" s="653"/>
      <c r="F109" s="653"/>
      <c r="G109" s="653"/>
      <c r="H109" s="653"/>
      <c r="I109" s="653"/>
      <c r="J109" s="654" t="s">
        <v>180</v>
      </c>
      <c r="K109" s="107"/>
      <c r="L109" s="107"/>
      <c r="M109" s="107"/>
      <c r="N109" s="107"/>
      <c r="O109" s="107"/>
      <c r="P109" s="363" t="s">
        <v>25</v>
      </c>
      <c r="Q109" s="363"/>
      <c r="R109" s="363"/>
      <c r="S109" s="363"/>
      <c r="T109" s="363"/>
      <c r="U109" s="363"/>
      <c r="V109" s="363"/>
      <c r="W109" s="363"/>
      <c r="X109" s="363"/>
      <c r="Y109" s="655" t="s">
        <v>179</v>
      </c>
      <c r="Z109" s="656"/>
      <c r="AA109" s="656"/>
      <c r="AB109" s="656"/>
      <c r="AC109" s="654" t="s">
        <v>204</v>
      </c>
      <c r="AD109" s="654"/>
      <c r="AE109" s="654"/>
      <c r="AF109" s="654"/>
      <c r="AG109" s="654"/>
      <c r="AH109" s="655" t="s">
        <v>218</v>
      </c>
      <c r="AI109" s="653"/>
      <c r="AJ109" s="653"/>
      <c r="AK109" s="653"/>
      <c r="AL109" s="653" t="s">
        <v>19</v>
      </c>
      <c r="AM109" s="653"/>
      <c r="AN109" s="653"/>
      <c r="AO109" s="657"/>
      <c r="AP109" s="659" t="s">
        <v>181</v>
      </c>
      <c r="AQ109" s="659"/>
      <c r="AR109" s="659"/>
      <c r="AS109" s="659"/>
      <c r="AT109" s="659"/>
      <c r="AU109" s="659"/>
      <c r="AV109" s="659"/>
      <c r="AW109" s="659"/>
      <c r="AX109" s="659"/>
    </row>
    <row r="110" spans="1:50" ht="45" customHeight="1" x14ac:dyDescent="0.15">
      <c r="A110" s="658">
        <v>1</v>
      </c>
      <c r="B110" s="658">
        <v>1</v>
      </c>
      <c r="C110" s="660" t="s">
        <v>602</v>
      </c>
      <c r="D110" s="660"/>
      <c r="E110" s="660"/>
      <c r="F110" s="660"/>
      <c r="G110" s="660"/>
      <c r="H110" s="660"/>
      <c r="I110" s="660"/>
      <c r="J110" s="661">
        <v>4010001054032</v>
      </c>
      <c r="K110" s="661"/>
      <c r="L110" s="661"/>
      <c r="M110" s="661"/>
      <c r="N110" s="661"/>
      <c r="O110" s="661"/>
      <c r="P110" s="662" t="s">
        <v>600</v>
      </c>
      <c r="Q110" s="662"/>
      <c r="R110" s="662"/>
      <c r="S110" s="662"/>
      <c r="T110" s="662"/>
      <c r="U110" s="662"/>
      <c r="V110" s="662"/>
      <c r="W110" s="662"/>
      <c r="X110" s="662"/>
      <c r="Y110" s="663">
        <v>50.2</v>
      </c>
      <c r="Z110" s="664"/>
      <c r="AA110" s="664"/>
      <c r="AB110" s="665"/>
      <c r="AC110" s="666" t="s">
        <v>220</v>
      </c>
      <c r="AD110" s="667"/>
      <c r="AE110" s="667"/>
      <c r="AF110" s="667"/>
      <c r="AG110" s="667"/>
      <c r="AH110" s="668">
        <v>4</v>
      </c>
      <c r="AI110" s="668"/>
      <c r="AJ110" s="668"/>
      <c r="AK110" s="668"/>
      <c r="AL110" s="669" t="s">
        <v>250</v>
      </c>
      <c r="AM110" s="670"/>
      <c r="AN110" s="670"/>
      <c r="AO110" s="671"/>
      <c r="AP110" s="672" t="s">
        <v>601</v>
      </c>
      <c r="AQ110" s="672"/>
      <c r="AR110" s="672"/>
      <c r="AS110" s="672"/>
      <c r="AT110" s="672"/>
      <c r="AU110" s="672"/>
      <c r="AV110" s="672"/>
      <c r="AW110" s="672"/>
      <c r="AX110" s="672"/>
    </row>
  </sheetData>
  <sheetProtection formatRows="0"/>
  <dataConsolidate link="1"/>
  <mergeCells count="457">
    <mergeCell ref="E92:F92"/>
    <mergeCell ref="G92:I92"/>
    <mergeCell ref="J92:K92"/>
    <mergeCell ref="Q92:R92"/>
    <mergeCell ref="S92:U92"/>
    <mergeCell ref="V92:W92"/>
    <mergeCell ref="AC92:AD92"/>
    <mergeCell ref="AE92:AG92"/>
    <mergeCell ref="AH92:AI92"/>
    <mergeCell ref="AQ92:AS92"/>
    <mergeCell ref="E90:G90"/>
    <mergeCell ref="I90:J90"/>
    <mergeCell ref="L90:M90"/>
    <mergeCell ref="O90:P90"/>
    <mergeCell ref="Q90:S90"/>
    <mergeCell ref="U90:V90"/>
    <mergeCell ref="X90:Y90"/>
    <mergeCell ref="AR90:AS90"/>
    <mergeCell ref="AU90:AV90"/>
    <mergeCell ref="AP109:AX109"/>
    <mergeCell ref="A110:B110"/>
    <mergeCell ref="C110:I110"/>
    <mergeCell ref="J110:O110"/>
    <mergeCell ref="P110:X110"/>
    <mergeCell ref="Y110:AB110"/>
    <mergeCell ref="AC110:AG110"/>
    <mergeCell ref="AH110:AK110"/>
    <mergeCell ref="AL110:AO110"/>
    <mergeCell ref="AP110:AX110"/>
    <mergeCell ref="A109:B109"/>
    <mergeCell ref="C109:I109"/>
    <mergeCell ref="J109:O109"/>
    <mergeCell ref="P109:X109"/>
    <mergeCell ref="Y109:AB109"/>
    <mergeCell ref="AC109:AG109"/>
    <mergeCell ref="AH109:AK109"/>
    <mergeCell ref="AL109:AO109"/>
    <mergeCell ref="G105:K105"/>
    <mergeCell ref="L105:X105"/>
    <mergeCell ref="Y105:AB105"/>
    <mergeCell ref="AC105:AG105"/>
    <mergeCell ref="AH105:AT105"/>
    <mergeCell ref="AU105:AX105"/>
    <mergeCell ref="Y103:AB103"/>
    <mergeCell ref="AC103:AG103"/>
    <mergeCell ref="AH103:AT103"/>
    <mergeCell ref="AU103:AX103"/>
    <mergeCell ref="G104:K104"/>
    <mergeCell ref="L104:X104"/>
    <mergeCell ref="Y104:AB104"/>
    <mergeCell ref="AC104:AG104"/>
    <mergeCell ref="AH104:AT104"/>
    <mergeCell ref="AU104:AX104"/>
    <mergeCell ref="AM92:AN92"/>
    <mergeCell ref="AO92:AP92"/>
    <mergeCell ref="A93:F101"/>
    <mergeCell ref="A102:F105"/>
    <mergeCell ref="G102:AB102"/>
    <mergeCell ref="AC102:AX102"/>
    <mergeCell ref="G103:K103"/>
    <mergeCell ref="L103:X103"/>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85:D85"/>
    <mergeCell ref="E85:P85"/>
    <mergeCell ref="Q85:AB85"/>
    <mergeCell ref="AC85:AN85"/>
    <mergeCell ref="AO85:AX85"/>
    <mergeCell ref="A86:D86"/>
    <mergeCell ref="E86:P86"/>
    <mergeCell ref="Q86:AB86"/>
    <mergeCell ref="AC86:AN86"/>
    <mergeCell ref="AO86:AX86"/>
    <mergeCell ref="AA90:AB90"/>
    <mergeCell ref="AC90:AE90"/>
    <mergeCell ref="AG90:AH90"/>
    <mergeCell ref="AJ90:AK90"/>
    <mergeCell ref="AM90:AN90"/>
    <mergeCell ref="AO90:AP90"/>
    <mergeCell ref="E83:P83"/>
    <mergeCell ref="Q83:AB83"/>
    <mergeCell ref="AC83:AN83"/>
    <mergeCell ref="AO83:AX83"/>
    <mergeCell ref="A84:D84"/>
    <mergeCell ref="E84:P84"/>
    <mergeCell ref="Q84:AB84"/>
    <mergeCell ref="AC84:AN84"/>
    <mergeCell ref="AO84:AX84"/>
    <mergeCell ref="A78:E78"/>
    <mergeCell ref="F78:AX78"/>
    <mergeCell ref="A79:AX79"/>
    <mergeCell ref="A80:AX80"/>
    <mergeCell ref="A81:AX81"/>
    <mergeCell ref="A82:D82"/>
    <mergeCell ref="E82:P82"/>
    <mergeCell ref="Q82:AB82"/>
    <mergeCell ref="AC82:AN82"/>
    <mergeCell ref="AO82:AX82"/>
    <mergeCell ref="A60:B63"/>
    <mergeCell ref="C60:AC60"/>
    <mergeCell ref="AD60:AF60"/>
    <mergeCell ref="AG60:AX60"/>
    <mergeCell ref="C61:AC61"/>
    <mergeCell ref="AD61:AF61"/>
    <mergeCell ref="AG61:AX61"/>
    <mergeCell ref="C62:AC62"/>
    <mergeCell ref="AD62:AF62"/>
    <mergeCell ref="AG62:AX62"/>
    <mergeCell ref="C63:AC63"/>
    <mergeCell ref="AD63:AF63"/>
    <mergeCell ref="C67:D67"/>
    <mergeCell ref="E67:G67"/>
    <mergeCell ref="H67:I67"/>
    <mergeCell ref="J67:L67"/>
    <mergeCell ref="M67:N67"/>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AG63:AX63"/>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G49:AX49"/>
    <mergeCell ref="C58:AC58"/>
    <mergeCell ref="AD58:AF58"/>
    <mergeCell ref="AG58:AX58"/>
    <mergeCell ref="C59:AC59"/>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Q32:AT32"/>
    <mergeCell ref="AU32:AX32"/>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0:V41"/>
    <mergeCell ref="U44:AX4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0:N70"/>
    <mergeCell ref="C66:D66"/>
    <mergeCell ref="E66:G66"/>
    <mergeCell ref="H66:I66"/>
    <mergeCell ref="J66:L66"/>
    <mergeCell ref="M66:N66"/>
    <mergeCell ref="O66:AF66"/>
    <mergeCell ref="O67:AF67"/>
    <mergeCell ref="O68:AF68"/>
    <mergeCell ref="O69:AF69"/>
    <mergeCell ref="O70:AF70"/>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s>
  <phoneticPr fontId="5"/>
  <conditionalFormatting sqref="P14:AJ14">
    <cfRule type="expression" dxfId="81" priority="915">
      <formula>IF(RIGHT(TEXT(P14,"0.#"),1)=".",FALSE,TRUE)</formula>
    </cfRule>
    <cfRule type="expression" dxfId="80" priority="916">
      <formula>IF(RIGHT(TEXT(P14,"0.#"),1)=".",TRUE,FALSE)</formula>
    </cfRule>
  </conditionalFormatting>
  <conditionalFormatting sqref="P18:AX18">
    <cfRule type="expression" dxfId="79" priority="913">
      <formula>IF(RIGHT(TEXT(P18,"0.#"),1)=".",FALSE,TRUE)</formula>
    </cfRule>
    <cfRule type="expression" dxfId="78" priority="914">
      <formula>IF(RIGHT(TEXT(P18,"0.#"),1)=".",TRUE,FALSE)</formula>
    </cfRule>
  </conditionalFormatting>
  <conditionalFormatting sqref="Y105">
    <cfRule type="expression" dxfId="77" priority="909">
      <formula>IF(RIGHT(TEXT(Y105,"0.#"),1)=".",FALSE,TRUE)</formula>
    </cfRule>
    <cfRule type="expression" dxfId="76" priority="910">
      <formula>IF(RIGHT(TEXT(Y105,"0.#"),1)=".",TRUE,FALSE)</formula>
    </cfRule>
  </conditionalFormatting>
  <conditionalFormatting sqref="P15:AX15 P13:AX13 P16:AQ17">
    <cfRule type="expression" dxfId="75" priority="907">
      <formula>IF(RIGHT(TEXT(P13,"0.#"),1)=".",FALSE,TRUE)</formula>
    </cfRule>
    <cfRule type="expression" dxfId="74" priority="908">
      <formula>IF(RIGHT(TEXT(P13,"0.#"),1)=".",TRUE,FALSE)</formula>
    </cfRule>
  </conditionalFormatting>
  <conditionalFormatting sqref="P19:AJ19">
    <cfRule type="expression" dxfId="73" priority="905">
      <formula>IF(RIGHT(TEXT(P19,"0.#"),1)=".",FALSE,TRUE)</formula>
    </cfRule>
    <cfRule type="expression" dxfId="72" priority="906">
      <formula>IF(RIGHT(TEXT(P19,"0.#"),1)=".",TRUE,FALSE)</formula>
    </cfRule>
  </conditionalFormatting>
  <conditionalFormatting sqref="AE27 AQ27">
    <cfRule type="expression" dxfId="71" priority="903">
      <formula>IF(RIGHT(TEXT(AE27,"0.#"),1)=".",FALSE,TRUE)</formula>
    </cfRule>
    <cfRule type="expression" dxfId="70" priority="904">
      <formula>IF(RIGHT(TEXT(AE27,"0.#"),1)=".",TRUE,FALSE)</formula>
    </cfRule>
  </conditionalFormatting>
  <conditionalFormatting sqref="AU105">
    <cfRule type="expression" dxfId="69" priority="897">
      <formula>IF(RIGHT(TEXT(AU105,"0.#"),1)=".",FALSE,TRUE)</formula>
    </cfRule>
    <cfRule type="expression" dxfId="68" priority="898">
      <formula>IF(RIGHT(TEXT(AU105,"0.#"),1)=".",TRUE,FALSE)</formula>
    </cfRule>
  </conditionalFormatting>
  <conditionalFormatting sqref="AU104">
    <cfRule type="expression" dxfId="67" priority="895">
      <formula>IF(RIGHT(TEXT(AU104,"0.#"),1)=".",FALSE,TRUE)</formula>
    </cfRule>
    <cfRule type="expression" dxfId="66" priority="896">
      <formula>IF(RIGHT(TEXT(AU104,"0.#"),1)=".",TRUE,FALSE)</formula>
    </cfRule>
  </conditionalFormatting>
  <conditionalFormatting sqref="AI27">
    <cfRule type="expression" dxfId="65" priority="881">
      <formula>IF(RIGHT(TEXT(AI27,"0.#"),1)=".",FALSE,TRUE)</formula>
    </cfRule>
    <cfRule type="expression" dxfId="64" priority="882">
      <formula>IF(RIGHT(TEXT(AI27,"0.#"),1)=".",TRUE,FALSE)</formula>
    </cfRule>
  </conditionalFormatting>
  <conditionalFormatting sqref="AM27">
    <cfRule type="expression" dxfId="63" priority="879">
      <formula>IF(RIGHT(TEXT(AM27,"0.#"),1)=".",FALSE,TRUE)</formula>
    </cfRule>
    <cfRule type="expression" dxfId="62" priority="880">
      <formula>IF(RIGHT(TEXT(AM27,"0.#"),1)=".",TRUE,FALSE)</formula>
    </cfRule>
  </conditionalFormatting>
  <conditionalFormatting sqref="AE28">
    <cfRule type="expression" dxfId="61" priority="877">
      <formula>IF(RIGHT(TEXT(AE28,"0.#"),1)=".",FALSE,TRUE)</formula>
    </cfRule>
    <cfRule type="expression" dxfId="60" priority="878">
      <formula>IF(RIGHT(TEXT(AE28,"0.#"),1)=".",TRUE,FALSE)</formula>
    </cfRule>
  </conditionalFormatting>
  <conditionalFormatting sqref="AI28">
    <cfRule type="expression" dxfId="59" priority="875">
      <formula>IF(RIGHT(TEXT(AI28,"0.#"),1)=".",FALSE,TRUE)</formula>
    </cfRule>
    <cfRule type="expression" dxfId="58" priority="876">
      <formula>IF(RIGHT(TEXT(AI28,"0.#"),1)=".",TRUE,FALSE)</formula>
    </cfRule>
  </conditionalFormatting>
  <conditionalFormatting sqref="AM28">
    <cfRule type="expression" dxfId="57" priority="873">
      <formula>IF(RIGHT(TEXT(AM28,"0.#"),1)=".",FALSE,TRUE)</formula>
    </cfRule>
    <cfRule type="expression" dxfId="56" priority="874">
      <formula>IF(RIGHT(TEXT(AM28,"0.#"),1)=".",TRUE,FALSE)</formula>
    </cfRule>
  </conditionalFormatting>
  <conditionalFormatting sqref="AQ28">
    <cfRule type="expression" dxfId="55" priority="871">
      <formula>IF(RIGHT(TEXT(AQ28,"0.#"),1)=".",FALSE,TRUE)</formula>
    </cfRule>
    <cfRule type="expression" dxfId="54" priority="872">
      <formula>IF(RIGHT(TEXT(AQ28,"0.#"),1)=".",TRUE,FALSE)</formula>
    </cfRule>
  </conditionalFormatting>
  <conditionalFormatting sqref="W23">
    <cfRule type="expression" dxfId="53" priority="829">
      <formula>IF(RIGHT(TEXT(W23,"0.#"),1)=".",FALSE,TRUE)</formula>
    </cfRule>
    <cfRule type="expression" dxfId="52" priority="830">
      <formula>IF(RIGHT(TEXT(W23,"0.#"),1)=".",TRUE,FALSE)</formula>
    </cfRule>
  </conditionalFormatting>
  <conditionalFormatting sqref="P23">
    <cfRule type="expression" dxfId="51" priority="823">
      <formula>IF(RIGHT(TEXT(P23,"0.#"),1)=".",FALSE,TRUE)</formula>
    </cfRule>
    <cfRule type="expression" dxfId="50" priority="824">
      <formula>IF(RIGHT(TEXT(P23,"0.#"),1)=".",TRUE,FALSE)</formula>
    </cfRule>
  </conditionalFormatting>
  <conditionalFormatting sqref="AU28">
    <cfRule type="expression" dxfId="49" priority="687">
      <formula>IF(RIGHT(TEXT(AU28,"0.#"),1)=".",FALSE,TRUE)</formula>
    </cfRule>
    <cfRule type="expression" dxfId="48" priority="688">
      <formula>IF(RIGHT(TEXT(AU28,"0.#"),1)=".",TRUE,FALSE)</formula>
    </cfRule>
  </conditionalFormatting>
  <conditionalFormatting sqref="AU27">
    <cfRule type="expression" dxfId="47" priority="689">
      <formula>IF(RIGHT(TEXT(AU27,"0.#"),1)=".",FALSE,TRUE)</formula>
    </cfRule>
    <cfRule type="expression" dxfId="46" priority="690">
      <formula>IF(RIGHT(TEXT(AU27,"0.#"),1)=".",TRUE,FALSE)</formula>
    </cfRule>
  </conditionalFormatting>
  <conditionalFormatting sqref="P24:AC24">
    <cfRule type="expression" dxfId="45" priority="685">
      <formula>IF(RIGHT(TEXT(P24,"0.#"),1)=".",FALSE,TRUE)</formula>
    </cfRule>
    <cfRule type="expression" dxfId="44" priority="686">
      <formula>IF(RIGHT(TEXT(P24,"0.#"),1)=".",TRUE,FALSE)</formula>
    </cfRule>
  </conditionalFormatting>
  <conditionalFormatting sqref="AM36">
    <cfRule type="expression" dxfId="43" priority="667">
      <formula>IF(RIGHT(TEXT(AM36,"0.#"),1)=".",FALSE,TRUE)</formula>
    </cfRule>
    <cfRule type="expression" dxfId="42" priority="668">
      <formula>IF(RIGHT(TEXT(AM36,"0.#"),1)=".",TRUE,FALSE)</formula>
    </cfRule>
  </conditionalFormatting>
  <conditionalFormatting sqref="AM35">
    <cfRule type="expression" dxfId="41" priority="669">
      <formula>IF(RIGHT(TEXT(AM35,"0.#"),1)=".",FALSE,TRUE)</formula>
    </cfRule>
    <cfRule type="expression" dxfId="40" priority="670">
      <formula>IF(RIGHT(TEXT(AM35,"0.#"),1)=".",TRUE,FALSE)</formula>
    </cfRule>
  </conditionalFormatting>
  <conditionalFormatting sqref="AE34">
    <cfRule type="expression" dxfId="39" priority="683">
      <formula>IF(RIGHT(TEXT(AE34,"0.#"),1)=".",FALSE,TRUE)</formula>
    </cfRule>
    <cfRule type="expression" dxfId="38" priority="684">
      <formula>IF(RIGHT(TEXT(AE34,"0.#"),1)=".",TRUE,FALSE)</formula>
    </cfRule>
  </conditionalFormatting>
  <conditionalFormatting sqref="AQ34:AQ36">
    <cfRule type="expression" dxfId="37" priority="665">
      <formula>IF(RIGHT(TEXT(AQ34,"0.#"),1)=".",FALSE,TRUE)</formula>
    </cfRule>
    <cfRule type="expression" dxfId="36" priority="666">
      <formula>IF(RIGHT(TEXT(AQ34,"0.#"),1)=".",TRUE,FALSE)</formula>
    </cfRule>
  </conditionalFormatting>
  <conditionalFormatting sqref="AU34:AU36">
    <cfRule type="expression" dxfId="35" priority="663">
      <formula>IF(RIGHT(TEXT(AU34,"0.#"),1)=".",FALSE,TRUE)</formula>
    </cfRule>
    <cfRule type="expression" dxfId="34" priority="664">
      <formula>IF(RIGHT(TEXT(AU34,"0.#"),1)=".",TRUE,FALSE)</formula>
    </cfRule>
  </conditionalFormatting>
  <conditionalFormatting sqref="AI36">
    <cfRule type="expression" dxfId="33" priority="677">
      <formula>IF(RIGHT(TEXT(AI36,"0.#"),1)=".",FALSE,TRUE)</formula>
    </cfRule>
    <cfRule type="expression" dxfId="32" priority="678">
      <formula>IF(RIGHT(TEXT(AI36,"0.#"),1)=".",TRUE,FALSE)</formula>
    </cfRule>
  </conditionalFormatting>
  <conditionalFormatting sqref="AE35">
    <cfRule type="expression" dxfId="31" priority="681">
      <formula>IF(RIGHT(TEXT(AE35,"0.#"),1)=".",FALSE,TRUE)</formula>
    </cfRule>
    <cfRule type="expression" dxfId="30" priority="682">
      <formula>IF(RIGHT(TEXT(AE35,"0.#"),1)=".",TRUE,FALSE)</formula>
    </cfRule>
  </conditionalFormatting>
  <conditionalFormatting sqref="AE36">
    <cfRule type="expression" dxfId="29" priority="679">
      <formula>IF(RIGHT(TEXT(AE36,"0.#"),1)=".",FALSE,TRUE)</formula>
    </cfRule>
    <cfRule type="expression" dxfId="28" priority="680">
      <formula>IF(RIGHT(TEXT(AE36,"0.#"),1)=".",TRUE,FALSE)</formula>
    </cfRule>
  </conditionalFormatting>
  <conditionalFormatting sqref="AM34">
    <cfRule type="expression" dxfId="27" priority="671">
      <formula>IF(RIGHT(TEXT(AM34,"0.#"),1)=".",FALSE,TRUE)</formula>
    </cfRule>
    <cfRule type="expression" dxfId="26" priority="672">
      <formula>IF(RIGHT(TEXT(AM34,"0.#"),1)=".",TRUE,FALSE)</formula>
    </cfRule>
  </conditionalFormatting>
  <conditionalFormatting sqref="AI34">
    <cfRule type="expression" dxfId="25" priority="673">
      <formula>IF(RIGHT(TEXT(AI34,"0.#"),1)=".",FALSE,TRUE)</formula>
    </cfRule>
    <cfRule type="expression" dxfId="24" priority="674">
      <formula>IF(RIGHT(TEXT(AI34,"0.#"),1)=".",TRUE,FALSE)</formula>
    </cfRule>
  </conditionalFormatting>
  <conditionalFormatting sqref="AI35">
    <cfRule type="expression" dxfId="23" priority="675">
      <formula>IF(RIGHT(TEXT(AI35,"0.#"),1)=".",FALSE,TRUE)</formula>
    </cfRule>
    <cfRule type="expression" dxfId="22" priority="676">
      <formula>IF(RIGHT(TEXT(AI35,"0.#"),1)=".",TRUE,FALSE)</formula>
    </cfRule>
  </conditionalFormatting>
  <conditionalFormatting sqref="AM30">
    <cfRule type="expression" dxfId="21" priority="551">
      <formula>IF(RIGHT(TEXT(AM30,"0.#"),1)=".",FALSE,TRUE)</formula>
    </cfRule>
    <cfRule type="expression" dxfId="20" priority="552">
      <formula>IF(RIGHT(TEXT(AM30,"0.#"),1)=".",TRUE,FALSE)</formula>
    </cfRule>
  </conditionalFormatting>
  <conditionalFormatting sqref="AE31 AM31">
    <cfRule type="expression" dxfId="19" priority="549">
      <formula>IF(RIGHT(TEXT(AE31,"0.#"),1)=".",FALSE,TRUE)</formula>
    </cfRule>
    <cfRule type="expression" dxfId="18" priority="550">
      <formula>IF(RIGHT(TEXT(AE31,"0.#"),1)=".",TRUE,FALSE)</formula>
    </cfRule>
  </conditionalFormatting>
  <conditionalFormatting sqref="AI31">
    <cfRule type="expression" dxfId="17" priority="547">
      <formula>IF(RIGHT(TEXT(AI31,"0.#"),1)=".",FALSE,TRUE)</formula>
    </cfRule>
    <cfRule type="expression" dxfId="16" priority="548">
      <formula>IF(RIGHT(TEXT(AI31,"0.#"),1)=".",TRUE,FALSE)</formula>
    </cfRule>
  </conditionalFormatting>
  <conditionalFormatting sqref="AQ31">
    <cfRule type="expression" dxfId="15" priority="545">
      <formula>IF(RIGHT(TEXT(AQ31,"0.#"),1)=".",FALSE,TRUE)</formula>
    </cfRule>
    <cfRule type="expression" dxfId="14" priority="546">
      <formula>IF(RIGHT(TEXT(AQ31,"0.#"),1)=".",TRUE,FALSE)</formula>
    </cfRule>
  </conditionalFormatting>
  <conditionalFormatting sqref="AE30 AQ30">
    <cfRule type="expression" dxfId="13" priority="555">
      <formula>IF(RIGHT(TEXT(AE30,"0.#"),1)=".",FALSE,TRUE)</formula>
    </cfRule>
    <cfRule type="expression" dxfId="12" priority="556">
      <formula>IF(RIGHT(TEXT(AE30,"0.#"),1)=".",TRUE,FALSE)</formula>
    </cfRule>
  </conditionalFormatting>
  <conditionalFormatting sqref="AI30">
    <cfRule type="expression" dxfId="11" priority="553">
      <formula>IF(RIGHT(TEXT(AI30,"0.#"),1)=".",FALSE,TRUE)</formula>
    </cfRule>
    <cfRule type="expression" dxfId="10" priority="554">
      <formula>IF(RIGHT(TEXT(AI30,"0.#"),1)=".",TRUE,FALSE)</formula>
    </cfRule>
  </conditionalFormatting>
  <conditionalFormatting sqref="AK14:AQ14">
    <cfRule type="expression" dxfId="9" priority="9">
      <formula>IF(RIGHT(TEXT(AK14,"0.#"),1)=".",FALSE,TRUE)</formula>
    </cfRule>
    <cfRule type="expression" dxfId="8" priority="10">
      <formula>IF(RIGHT(TEXT(AK14,"0.#"),1)=".",TRUE,FALSE)</formula>
    </cfRule>
  </conditionalFormatting>
  <conditionalFormatting sqref="Y104">
    <cfRule type="expression" dxfId="7" priority="7">
      <formula>IF(RIGHT(TEXT(Y104,"0.#"),1)=".",FALSE,TRUE)</formula>
    </cfRule>
    <cfRule type="expression" dxfId="6" priority="8">
      <formula>IF(RIGHT(TEXT(Y104,"0.#"),1)=".",TRUE,FALSE)</formula>
    </cfRule>
  </conditionalFormatting>
  <conditionalFormatting sqref="AL110:AO110">
    <cfRule type="expression" dxfId="5" priority="3">
      <formula>IF(AND(AL110&gt;=0, RIGHT(TEXT(AL110,"0.#"),1)&lt;&gt;"."),TRUE,FALSE)</formula>
    </cfRule>
    <cfRule type="expression" dxfId="4" priority="4">
      <formula>IF(AND(AL110&gt;=0, RIGHT(TEXT(AL110,"0.#"),1)="."),TRUE,FALSE)</formula>
    </cfRule>
    <cfRule type="expression" dxfId="3" priority="5">
      <formula>IF(AND(AL110&lt;0, RIGHT(TEXT(AL110,"0.#"),1)&lt;&gt;"."),TRUE,FALSE)</formula>
    </cfRule>
    <cfRule type="expression" dxfId="2" priority="6">
      <formula>IF(AND(AL110&lt;0, RIGHT(TEXT(AL110,"0.#"),1)="."),TRUE,FALSE)</formula>
    </cfRule>
  </conditionalFormatting>
  <conditionalFormatting sqref="Y110">
    <cfRule type="expression" dxfId="1" priority="1">
      <formula>IF(RIGHT(TEXT(Y110,"0.#"),1)=".",FALSE,TRUE)</formula>
    </cfRule>
    <cfRule type="expression" dxfId="0" priority="2">
      <formula>IF(RIGHT(TEXT(Y110,"0.#"),1)=".",TRUE,FALSE)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10:AK110">
      <formula1>OR(AND(MOD(IF(ISNUMBER(AH110), AH110, 0.5),1)=0, 0&lt;=AH110), AH110="-")</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04:AB104 AU104:AX104 Y110:AB110 AL110:AO110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10:O110">
      <formula1>OR(J110="-",AND(LEN(J110)=13,IFERROR(SEARCH("-",J110),"")="",IFERROR(SEARCH(".",J110),"")="",ISNUMBER(J110)))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3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AC110:AG110</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75</v>
      </c>
      <c r="B1" s="18" t="s">
        <v>76</v>
      </c>
      <c r="F1" s="19" t="s">
        <v>4</v>
      </c>
      <c r="G1" s="19" t="s">
        <v>65</v>
      </c>
      <c r="K1" s="20" t="s">
        <v>93</v>
      </c>
      <c r="L1" s="18" t="s">
        <v>76</v>
      </c>
      <c r="O1" s="8"/>
      <c r="P1" s="19" t="s">
        <v>5</v>
      </c>
      <c r="Q1" s="19" t="s">
        <v>65</v>
      </c>
      <c r="T1" s="8"/>
      <c r="U1" s="22" t="s">
        <v>156</v>
      </c>
      <c r="W1" s="22" t="s">
        <v>155</v>
      </c>
      <c r="Y1" s="22" t="s">
        <v>73</v>
      </c>
      <c r="Z1" s="22" t="s">
        <v>383</v>
      </c>
      <c r="AA1" s="22" t="s">
        <v>74</v>
      </c>
      <c r="AB1" s="22" t="s">
        <v>384</v>
      </c>
      <c r="AC1" s="22" t="s">
        <v>31</v>
      </c>
      <c r="AD1" s="21"/>
      <c r="AE1" s="22" t="s">
        <v>43</v>
      </c>
      <c r="AF1" s="23"/>
      <c r="AG1" s="32" t="s">
        <v>167</v>
      </c>
      <c r="AI1" s="32" t="s">
        <v>170</v>
      </c>
      <c r="AK1" s="32" t="s">
        <v>174</v>
      </c>
      <c r="AM1" s="37"/>
      <c r="AN1" s="37"/>
      <c r="AP1" s="21" t="s">
        <v>210</v>
      </c>
    </row>
    <row r="2" spans="1:42" ht="13.5" customHeight="1" x14ac:dyDescent="0.15">
      <c r="A2" s="9" t="s">
        <v>77</v>
      </c>
      <c r="B2" s="10"/>
      <c r="C2" s="8" t="str">
        <f>IF(B2="","",A2)</f>
        <v/>
      </c>
      <c r="D2" s="8" t="str">
        <f>IF(C2="","",IF(D1&lt;&gt;"",CONCATENATE(D1,"、",C2),C2))</f>
        <v/>
      </c>
      <c r="F2" s="7" t="s">
        <v>64</v>
      </c>
      <c r="G2" s="12" t="s">
        <v>580</v>
      </c>
      <c r="H2" s="8" t="str">
        <f>IF(G2="","",F2)</f>
        <v>一般会計</v>
      </c>
      <c r="I2" s="8" t="str">
        <f>IF(H2="","",IF(I1&lt;&gt;"",CONCATENATE(I1,"、",H2),H2))</f>
        <v>一般会計</v>
      </c>
      <c r="K2" s="9" t="s">
        <v>94</v>
      </c>
      <c r="L2" s="10"/>
      <c r="M2" s="8" t="str">
        <f>IF(L2="","",K2)</f>
        <v/>
      </c>
      <c r="N2" s="8" t="str">
        <f>IF(M2="","",IF(N1&lt;&gt;"",CONCATENATE(N1,"、",M2),M2))</f>
        <v/>
      </c>
      <c r="O2" s="8"/>
      <c r="P2" s="7" t="s">
        <v>66</v>
      </c>
      <c r="Q2" s="12"/>
      <c r="R2" s="8" t="str">
        <f>IF(Q2="","",P2)</f>
        <v/>
      </c>
      <c r="S2" s="8" t="str">
        <f>IF(R2="","",IF(S1&lt;&gt;"",CONCATENATE(S1,"、",R2),R2))</f>
        <v/>
      </c>
      <c r="T2" s="8"/>
      <c r="U2" s="52">
        <v>21</v>
      </c>
      <c r="W2" s="25" t="s">
        <v>161</v>
      </c>
      <c r="Y2" s="25" t="s">
        <v>60</v>
      </c>
      <c r="Z2" s="25" t="s">
        <v>60</v>
      </c>
      <c r="AA2" s="45" t="s">
        <v>253</v>
      </c>
      <c r="AB2" s="45" t="s">
        <v>478</v>
      </c>
      <c r="AC2" s="46" t="s">
        <v>126</v>
      </c>
      <c r="AD2" s="21"/>
      <c r="AE2" s="27" t="s">
        <v>157</v>
      </c>
      <c r="AF2" s="23"/>
      <c r="AG2" s="33" t="s">
        <v>219</v>
      </c>
      <c r="AI2" s="32" t="s">
        <v>250</v>
      </c>
      <c r="AK2" s="32" t="s">
        <v>175</v>
      </c>
      <c r="AM2" s="37"/>
      <c r="AN2" s="37"/>
      <c r="AP2" s="33" t="s">
        <v>219</v>
      </c>
    </row>
    <row r="3" spans="1:42" ht="13.5" customHeight="1" x14ac:dyDescent="0.15">
      <c r="A3" s="9" t="s">
        <v>78</v>
      </c>
      <c r="B3" s="10"/>
      <c r="C3" s="8" t="str">
        <f t="shared" ref="C3:C11" si="0">IF(B3="","",A3)</f>
        <v/>
      </c>
      <c r="D3" s="8" t="str">
        <f>IF(C3="",D2,IF(D2&lt;&gt;"",CONCATENATE(D2,"、",C3),C3))</f>
        <v/>
      </c>
      <c r="F3" s="13" t="s">
        <v>103</v>
      </c>
      <c r="G3" s="12"/>
      <c r="H3" s="8" t="str">
        <f t="shared" ref="H3:H37" si="1">IF(G3="","",F3)</f>
        <v/>
      </c>
      <c r="I3" s="8" t="str">
        <f>IF(H3="",I2,IF(I2&lt;&gt;"",CONCATENATE(I2,"、",H3),H3))</f>
        <v>一般会計</v>
      </c>
      <c r="K3" s="9" t="s">
        <v>95</v>
      </c>
      <c r="L3" s="10"/>
      <c r="M3" s="8" t="str">
        <f t="shared" ref="M3:M11" si="2">IF(L3="","",K3)</f>
        <v/>
      </c>
      <c r="N3" s="8" t="str">
        <f>IF(M3="",N2,IF(N2&lt;&gt;"",CONCATENATE(N2,"、",M3),M3))</f>
        <v/>
      </c>
      <c r="O3" s="8"/>
      <c r="P3" s="7" t="s">
        <v>67</v>
      </c>
      <c r="Q3" s="12" t="s">
        <v>580</v>
      </c>
      <c r="R3" s="8" t="str">
        <f t="shared" ref="R3:R8" si="3">IF(Q3="","",P3)</f>
        <v>委託・請負</v>
      </c>
      <c r="S3" s="8" t="str">
        <f t="shared" ref="S3:S8" si="4">IF(R3="",S2,IF(S2&lt;&gt;"",CONCATENATE(S2,"、",R3),R3))</f>
        <v>委託・請負</v>
      </c>
      <c r="T3" s="8"/>
      <c r="U3" s="25" t="s">
        <v>509</v>
      </c>
      <c r="W3" s="25" t="s">
        <v>136</v>
      </c>
      <c r="Y3" s="25" t="s">
        <v>61</v>
      </c>
      <c r="Z3" s="25" t="s">
        <v>385</v>
      </c>
      <c r="AA3" s="45" t="s">
        <v>351</v>
      </c>
      <c r="AB3" s="45" t="s">
        <v>479</v>
      </c>
      <c r="AC3" s="46" t="s">
        <v>127</v>
      </c>
      <c r="AD3" s="21"/>
      <c r="AE3" s="27" t="s">
        <v>158</v>
      </c>
      <c r="AF3" s="23"/>
      <c r="AG3" s="33" t="s">
        <v>220</v>
      </c>
      <c r="AI3" s="32" t="s">
        <v>169</v>
      </c>
      <c r="AK3" s="32" t="str">
        <f>CHAR(CODE(AK2)+1)</f>
        <v>B</v>
      </c>
      <c r="AM3" s="37"/>
      <c r="AN3" s="37"/>
      <c r="AP3" s="33" t="s">
        <v>220</v>
      </c>
    </row>
    <row r="4" spans="1:42" ht="13.5" customHeight="1" x14ac:dyDescent="0.15">
      <c r="A4" s="9" t="s">
        <v>79</v>
      </c>
      <c r="B4" s="10"/>
      <c r="C4" s="8" t="str">
        <f t="shared" si="0"/>
        <v/>
      </c>
      <c r="D4" s="8" t="str">
        <f>IF(C4="",D3,IF(D3&lt;&gt;"",CONCATENATE(D3,"、",C4),C4))</f>
        <v/>
      </c>
      <c r="F4" s="13" t="s">
        <v>104</v>
      </c>
      <c r="G4" s="12"/>
      <c r="H4" s="8" t="str">
        <f t="shared" si="1"/>
        <v/>
      </c>
      <c r="I4" s="8" t="str">
        <f t="shared" ref="I4:I37" si="5">IF(H4="",I3,IF(I3&lt;&gt;"",CONCATENATE(I3,"、",H4),H4))</f>
        <v>一般会計</v>
      </c>
      <c r="K4" s="9" t="s">
        <v>96</v>
      </c>
      <c r="L4" s="10"/>
      <c r="M4" s="8" t="str">
        <f t="shared" si="2"/>
        <v/>
      </c>
      <c r="N4" s="8" t="str">
        <f t="shared" ref="N4:N11" si="6">IF(M4="",N3,IF(N3&lt;&gt;"",CONCATENATE(N3,"、",M4),M4))</f>
        <v/>
      </c>
      <c r="O4" s="8"/>
      <c r="P4" s="7" t="s">
        <v>68</v>
      </c>
      <c r="Q4" s="12"/>
      <c r="R4" s="8" t="str">
        <f t="shared" si="3"/>
        <v/>
      </c>
      <c r="S4" s="8" t="str">
        <f t="shared" si="4"/>
        <v>委託・請負</v>
      </c>
      <c r="T4" s="8"/>
      <c r="U4" s="25" t="s">
        <v>561</v>
      </c>
      <c r="W4" s="25" t="s">
        <v>137</v>
      </c>
      <c r="Y4" s="25" t="s">
        <v>258</v>
      </c>
      <c r="Z4" s="25" t="s">
        <v>386</v>
      </c>
      <c r="AA4" s="45" t="s">
        <v>352</v>
      </c>
      <c r="AB4" s="45" t="s">
        <v>480</v>
      </c>
      <c r="AC4" s="45" t="s">
        <v>128</v>
      </c>
      <c r="AD4" s="21"/>
      <c r="AE4" s="27" t="s">
        <v>159</v>
      </c>
      <c r="AF4" s="23"/>
      <c r="AG4" s="33" t="s">
        <v>221</v>
      </c>
      <c r="AI4" s="32" t="s">
        <v>171</v>
      </c>
      <c r="AK4" s="32" t="str">
        <f t="shared" ref="AK4:AK49" si="7">CHAR(CODE(AK3)+1)</f>
        <v>C</v>
      </c>
      <c r="AM4" s="37"/>
      <c r="AN4" s="37"/>
      <c r="AP4" s="33" t="s">
        <v>221</v>
      </c>
    </row>
    <row r="5" spans="1:42" ht="13.5" customHeight="1" x14ac:dyDescent="0.15">
      <c r="A5" s="9" t="s">
        <v>80</v>
      </c>
      <c r="B5" s="10"/>
      <c r="C5" s="8" t="str">
        <f t="shared" si="0"/>
        <v/>
      </c>
      <c r="D5" s="8" t="str">
        <f>IF(C5="",D4,IF(D4&lt;&gt;"",CONCATENATE(D4,"、",C5),C5))</f>
        <v/>
      </c>
      <c r="F5" s="13" t="s">
        <v>105</v>
      </c>
      <c r="G5" s="12"/>
      <c r="H5" s="8" t="str">
        <f t="shared" si="1"/>
        <v/>
      </c>
      <c r="I5" s="8" t="str">
        <f t="shared" si="5"/>
        <v>一般会計</v>
      </c>
      <c r="K5" s="9" t="s">
        <v>97</v>
      </c>
      <c r="L5" s="10"/>
      <c r="M5" s="8" t="str">
        <f t="shared" si="2"/>
        <v/>
      </c>
      <c r="N5" s="8" t="str">
        <f t="shared" si="6"/>
        <v/>
      </c>
      <c r="O5" s="8"/>
      <c r="P5" s="7" t="s">
        <v>69</v>
      </c>
      <c r="Q5" s="12"/>
      <c r="R5" s="8" t="str">
        <f t="shared" si="3"/>
        <v/>
      </c>
      <c r="S5" s="8" t="str">
        <f t="shared" si="4"/>
        <v>委託・請負</v>
      </c>
      <c r="T5" s="8"/>
      <c r="W5" s="25" t="s">
        <v>533</v>
      </c>
      <c r="Y5" s="25" t="s">
        <v>259</v>
      </c>
      <c r="Z5" s="25" t="s">
        <v>387</v>
      </c>
      <c r="AA5" s="45" t="s">
        <v>353</v>
      </c>
      <c r="AB5" s="45" t="s">
        <v>481</v>
      </c>
      <c r="AC5" s="45" t="s">
        <v>160</v>
      </c>
      <c r="AD5" s="24"/>
      <c r="AE5" s="27" t="s">
        <v>231</v>
      </c>
      <c r="AF5" s="23"/>
      <c r="AG5" s="33" t="s">
        <v>222</v>
      </c>
      <c r="AI5" s="32" t="s">
        <v>256</v>
      </c>
      <c r="AK5" s="32" t="str">
        <f t="shared" si="7"/>
        <v>D</v>
      </c>
      <c r="AP5" s="33" t="s">
        <v>222</v>
      </c>
    </row>
    <row r="6" spans="1:42" ht="13.5" customHeight="1" x14ac:dyDescent="0.15">
      <c r="A6" s="9" t="s">
        <v>81</v>
      </c>
      <c r="B6" s="10" t="s">
        <v>580</v>
      </c>
      <c r="C6" s="8" t="str">
        <f t="shared" si="0"/>
        <v>科学技術・イノベーション</v>
      </c>
      <c r="D6" s="8" t="str">
        <f t="shared" ref="D6:D21" si="8">IF(C6="",D5,IF(D5&lt;&gt;"",CONCATENATE(D5,"、",C6),C6))</f>
        <v>科学技術・イノベーション</v>
      </c>
      <c r="F6" s="13" t="s">
        <v>106</v>
      </c>
      <c r="G6" s="12"/>
      <c r="H6" s="8" t="str">
        <f t="shared" si="1"/>
        <v/>
      </c>
      <c r="I6" s="8" t="str">
        <f t="shared" si="5"/>
        <v>一般会計</v>
      </c>
      <c r="K6" s="9" t="s">
        <v>98</v>
      </c>
      <c r="L6" s="10"/>
      <c r="M6" s="8" t="str">
        <f t="shared" si="2"/>
        <v/>
      </c>
      <c r="N6" s="8" t="str">
        <f t="shared" si="6"/>
        <v/>
      </c>
      <c r="O6" s="8"/>
      <c r="P6" s="7" t="s">
        <v>70</v>
      </c>
      <c r="Q6" s="12"/>
      <c r="R6" s="8" t="str">
        <f t="shared" si="3"/>
        <v/>
      </c>
      <c r="S6" s="8" t="str">
        <f t="shared" si="4"/>
        <v>委託・請負</v>
      </c>
      <c r="T6" s="8"/>
      <c r="U6" s="25" t="s">
        <v>233</v>
      </c>
      <c r="W6" s="25" t="s">
        <v>535</v>
      </c>
      <c r="Y6" s="25" t="s">
        <v>260</v>
      </c>
      <c r="Z6" s="25" t="s">
        <v>388</v>
      </c>
      <c r="AA6" s="45" t="s">
        <v>354</v>
      </c>
      <c r="AB6" s="45" t="s">
        <v>482</v>
      </c>
      <c r="AC6" s="45" t="s">
        <v>129</v>
      </c>
      <c r="AD6" s="24"/>
      <c r="AE6" s="27" t="s">
        <v>229</v>
      </c>
      <c r="AF6" s="23"/>
      <c r="AG6" s="33" t="s">
        <v>223</v>
      </c>
      <c r="AI6" s="32" t="s">
        <v>257</v>
      </c>
      <c r="AK6" s="32" t="str">
        <f>CHAR(CODE(AK5)+1)</f>
        <v>E</v>
      </c>
      <c r="AP6" s="33" t="s">
        <v>223</v>
      </c>
    </row>
    <row r="7" spans="1:42" ht="13.5" customHeight="1" x14ac:dyDescent="0.15">
      <c r="A7" s="9" t="s">
        <v>82</v>
      </c>
      <c r="B7" s="10"/>
      <c r="C7" s="8" t="str">
        <f t="shared" si="0"/>
        <v/>
      </c>
      <c r="D7" s="8" t="str">
        <f t="shared" si="8"/>
        <v>科学技術・イノベーション</v>
      </c>
      <c r="F7" s="13" t="s">
        <v>182</v>
      </c>
      <c r="G7" s="12"/>
      <c r="H7" s="8" t="str">
        <f t="shared" si="1"/>
        <v/>
      </c>
      <c r="I7" s="8" t="str">
        <f t="shared" si="5"/>
        <v>一般会計</v>
      </c>
      <c r="K7" s="9" t="s">
        <v>99</v>
      </c>
      <c r="L7" s="10"/>
      <c r="M7" s="8" t="str">
        <f t="shared" si="2"/>
        <v/>
      </c>
      <c r="N7" s="8" t="str">
        <f t="shared" si="6"/>
        <v/>
      </c>
      <c r="O7" s="8"/>
      <c r="P7" s="7" t="s">
        <v>71</v>
      </c>
      <c r="Q7" s="12"/>
      <c r="R7" s="8" t="str">
        <f t="shared" si="3"/>
        <v/>
      </c>
      <c r="S7" s="8" t="str">
        <f t="shared" si="4"/>
        <v>委託・請負</v>
      </c>
      <c r="T7" s="8"/>
      <c r="U7" s="25"/>
      <c r="W7" s="25" t="s">
        <v>138</v>
      </c>
      <c r="Y7" s="25" t="s">
        <v>261</v>
      </c>
      <c r="Z7" s="25" t="s">
        <v>389</v>
      </c>
      <c r="AA7" s="45" t="s">
        <v>355</v>
      </c>
      <c r="AB7" s="45" t="s">
        <v>483</v>
      </c>
      <c r="AC7" s="24"/>
      <c r="AD7" s="24"/>
      <c r="AE7" s="25" t="s">
        <v>129</v>
      </c>
      <c r="AF7" s="23"/>
      <c r="AG7" s="33" t="s">
        <v>224</v>
      </c>
      <c r="AH7" s="40"/>
      <c r="AI7" s="33" t="s">
        <v>246</v>
      </c>
      <c r="AK7" s="32" t="str">
        <f>CHAR(CODE(AK6)+1)</f>
        <v>F</v>
      </c>
      <c r="AP7" s="33" t="s">
        <v>224</v>
      </c>
    </row>
    <row r="8" spans="1:42" ht="13.5" customHeight="1" x14ac:dyDescent="0.15">
      <c r="A8" s="9" t="s">
        <v>83</v>
      </c>
      <c r="B8" s="10"/>
      <c r="C8" s="8" t="str">
        <f t="shared" si="0"/>
        <v/>
      </c>
      <c r="D8" s="8" t="str">
        <f t="shared" si="8"/>
        <v>科学技術・イノベーション</v>
      </c>
      <c r="F8" s="13" t="s">
        <v>107</v>
      </c>
      <c r="G8" s="12"/>
      <c r="H8" s="8" t="str">
        <f t="shared" si="1"/>
        <v/>
      </c>
      <c r="I8" s="8" t="str">
        <f t="shared" si="5"/>
        <v>一般会計</v>
      </c>
      <c r="K8" s="9" t="s">
        <v>100</v>
      </c>
      <c r="L8" s="10"/>
      <c r="M8" s="8" t="str">
        <f t="shared" si="2"/>
        <v/>
      </c>
      <c r="N8" s="8" t="str">
        <f t="shared" si="6"/>
        <v/>
      </c>
      <c r="O8" s="8"/>
      <c r="P8" s="7" t="s">
        <v>72</v>
      </c>
      <c r="Q8" s="12"/>
      <c r="R8" s="8" t="str">
        <f t="shared" si="3"/>
        <v/>
      </c>
      <c r="S8" s="8" t="str">
        <f t="shared" si="4"/>
        <v>委託・請負</v>
      </c>
      <c r="T8" s="8"/>
      <c r="U8" s="25" t="s">
        <v>254</v>
      </c>
      <c r="W8" s="25" t="s">
        <v>139</v>
      </c>
      <c r="Y8" s="25" t="s">
        <v>262</v>
      </c>
      <c r="Z8" s="25" t="s">
        <v>390</v>
      </c>
      <c r="AA8" s="45" t="s">
        <v>356</v>
      </c>
      <c r="AB8" s="45" t="s">
        <v>484</v>
      </c>
      <c r="AC8" s="24"/>
      <c r="AD8" s="24"/>
      <c r="AE8" s="24"/>
      <c r="AF8" s="23"/>
      <c r="AG8" s="33" t="s">
        <v>225</v>
      </c>
      <c r="AI8" s="32" t="s">
        <v>247</v>
      </c>
      <c r="AK8" s="32" t="str">
        <f t="shared" si="7"/>
        <v>G</v>
      </c>
      <c r="AP8" s="33" t="s">
        <v>225</v>
      </c>
    </row>
    <row r="9" spans="1:42" ht="13.5" customHeight="1" x14ac:dyDescent="0.15">
      <c r="A9" s="9" t="s">
        <v>84</v>
      </c>
      <c r="B9" s="10"/>
      <c r="C9" s="8" t="str">
        <f t="shared" si="0"/>
        <v/>
      </c>
      <c r="D9" s="8" t="str">
        <f t="shared" si="8"/>
        <v>科学技術・イノベーション</v>
      </c>
      <c r="F9" s="13" t="s">
        <v>183</v>
      </c>
      <c r="G9" s="12"/>
      <c r="H9" s="8" t="str">
        <f t="shared" si="1"/>
        <v/>
      </c>
      <c r="I9" s="8" t="str">
        <f t="shared" si="5"/>
        <v>一般会計</v>
      </c>
      <c r="K9" s="9" t="s">
        <v>101</v>
      </c>
      <c r="L9" s="10"/>
      <c r="M9" s="8" t="str">
        <f t="shared" si="2"/>
        <v/>
      </c>
      <c r="N9" s="8" t="str">
        <f t="shared" si="6"/>
        <v/>
      </c>
      <c r="O9" s="8"/>
      <c r="P9" s="8"/>
      <c r="Q9" s="14"/>
      <c r="T9" s="8"/>
      <c r="U9" s="25" t="s">
        <v>255</v>
      </c>
      <c r="W9" s="25" t="s">
        <v>140</v>
      </c>
      <c r="Y9" s="25" t="s">
        <v>263</v>
      </c>
      <c r="Z9" s="25" t="s">
        <v>391</v>
      </c>
      <c r="AA9" s="45" t="s">
        <v>357</v>
      </c>
      <c r="AB9" s="45" t="s">
        <v>485</v>
      </c>
      <c r="AC9" s="24"/>
      <c r="AD9" s="24"/>
      <c r="AE9" s="24"/>
      <c r="AF9" s="23"/>
      <c r="AG9" s="33" t="s">
        <v>226</v>
      </c>
      <c r="AI9" s="36"/>
      <c r="AK9" s="32" t="str">
        <f t="shared" si="7"/>
        <v>H</v>
      </c>
      <c r="AP9" s="33" t="s">
        <v>226</v>
      </c>
    </row>
    <row r="10" spans="1:42" ht="13.5" customHeight="1" x14ac:dyDescent="0.15">
      <c r="A10" s="9" t="s">
        <v>200</v>
      </c>
      <c r="B10" s="10"/>
      <c r="C10" s="8" t="str">
        <f t="shared" si="0"/>
        <v/>
      </c>
      <c r="D10" s="8" t="str">
        <f t="shared" si="8"/>
        <v>科学技術・イノベーション</v>
      </c>
      <c r="F10" s="13" t="s">
        <v>108</v>
      </c>
      <c r="G10" s="12"/>
      <c r="H10" s="8" t="str">
        <f t="shared" si="1"/>
        <v/>
      </c>
      <c r="I10" s="8" t="str">
        <f t="shared" si="5"/>
        <v>一般会計</v>
      </c>
      <c r="K10" s="9" t="s">
        <v>201</v>
      </c>
      <c r="L10" s="10"/>
      <c r="M10" s="8" t="str">
        <f t="shared" si="2"/>
        <v/>
      </c>
      <c r="N10" s="8" t="str">
        <f t="shared" si="6"/>
        <v/>
      </c>
      <c r="O10" s="8"/>
      <c r="P10" s="8" t="str">
        <f>S8</f>
        <v>委託・請負</v>
      </c>
      <c r="Q10" s="14"/>
      <c r="T10" s="8"/>
      <c r="W10" s="25" t="s">
        <v>141</v>
      </c>
      <c r="Y10" s="25" t="s">
        <v>264</v>
      </c>
      <c r="Z10" s="25" t="s">
        <v>392</v>
      </c>
      <c r="AA10" s="45" t="s">
        <v>358</v>
      </c>
      <c r="AB10" s="45" t="s">
        <v>486</v>
      </c>
      <c r="AC10" s="24"/>
      <c r="AD10" s="24"/>
      <c r="AE10" s="24"/>
      <c r="AF10" s="23"/>
      <c r="AG10" s="33" t="s">
        <v>214</v>
      </c>
      <c r="AK10" s="32" t="str">
        <f t="shared" si="7"/>
        <v>I</v>
      </c>
      <c r="AP10" s="32" t="s">
        <v>211</v>
      </c>
    </row>
    <row r="11" spans="1:42" ht="13.5" customHeight="1" x14ac:dyDescent="0.15">
      <c r="A11" s="9" t="s">
        <v>85</v>
      </c>
      <c r="B11" s="10"/>
      <c r="C11" s="8" t="str">
        <f t="shared" si="0"/>
        <v/>
      </c>
      <c r="D11" s="8" t="str">
        <f t="shared" si="8"/>
        <v>科学技術・イノベーション</v>
      </c>
      <c r="F11" s="13" t="s">
        <v>109</v>
      </c>
      <c r="G11" s="12"/>
      <c r="H11" s="8" t="str">
        <f t="shared" si="1"/>
        <v/>
      </c>
      <c r="I11" s="8" t="str">
        <f t="shared" si="5"/>
        <v>一般会計</v>
      </c>
      <c r="K11" s="9" t="s">
        <v>102</v>
      </c>
      <c r="L11" s="10" t="s">
        <v>580</v>
      </c>
      <c r="M11" s="8" t="str">
        <f t="shared" si="2"/>
        <v>その他の事項経費</v>
      </c>
      <c r="N11" s="8" t="str">
        <f t="shared" si="6"/>
        <v>その他の事項経費</v>
      </c>
      <c r="O11" s="8"/>
      <c r="P11" s="8"/>
      <c r="Q11" s="14"/>
      <c r="T11" s="8"/>
      <c r="W11" s="25" t="s">
        <v>558</v>
      </c>
      <c r="Y11" s="25" t="s">
        <v>265</v>
      </c>
      <c r="Z11" s="25" t="s">
        <v>393</v>
      </c>
      <c r="AA11" s="45" t="s">
        <v>359</v>
      </c>
      <c r="AB11" s="45" t="s">
        <v>487</v>
      </c>
      <c r="AC11" s="24"/>
      <c r="AD11" s="24"/>
      <c r="AE11" s="24"/>
      <c r="AF11" s="23"/>
      <c r="AG11" s="32" t="s">
        <v>217</v>
      </c>
      <c r="AK11" s="32" t="str">
        <f t="shared" si="7"/>
        <v>J</v>
      </c>
    </row>
    <row r="12" spans="1:42" ht="13.5" customHeight="1" x14ac:dyDescent="0.15">
      <c r="A12" s="9" t="s">
        <v>86</v>
      </c>
      <c r="B12" s="10"/>
      <c r="C12" s="8" t="str">
        <f t="shared" ref="C12:C23" si="9">IF(B12="","",A12)</f>
        <v/>
      </c>
      <c r="D12" s="8" t="str">
        <f t="shared" si="8"/>
        <v>科学技術・イノベーション</v>
      </c>
      <c r="F12" s="13" t="s">
        <v>110</v>
      </c>
      <c r="G12" s="12"/>
      <c r="H12" s="8" t="str">
        <f t="shared" si="1"/>
        <v/>
      </c>
      <c r="I12" s="8" t="str">
        <f t="shared" si="5"/>
        <v>一般会計</v>
      </c>
      <c r="K12" s="8"/>
      <c r="L12" s="8"/>
      <c r="O12" s="8"/>
      <c r="P12" s="8"/>
      <c r="Q12" s="14"/>
      <c r="T12" s="8"/>
      <c r="U12" s="22" t="s">
        <v>510</v>
      </c>
      <c r="W12" s="25" t="s">
        <v>142</v>
      </c>
      <c r="Y12" s="25" t="s">
        <v>266</v>
      </c>
      <c r="Z12" s="25" t="s">
        <v>394</v>
      </c>
      <c r="AA12" s="45" t="s">
        <v>360</v>
      </c>
      <c r="AB12" s="45" t="s">
        <v>488</v>
      </c>
      <c r="AC12" s="24"/>
      <c r="AD12" s="24"/>
      <c r="AE12" s="24"/>
      <c r="AF12" s="23"/>
      <c r="AG12" s="32" t="s">
        <v>215</v>
      </c>
      <c r="AK12" s="32" t="str">
        <f t="shared" si="7"/>
        <v>K</v>
      </c>
    </row>
    <row r="13" spans="1:42" ht="13.5" customHeight="1" x14ac:dyDescent="0.15">
      <c r="A13" s="9" t="s">
        <v>87</v>
      </c>
      <c r="B13" s="10"/>
      <c r="C13" s="8" t="str">
        <f t="shared" si="9"/>
        <v/>
      </c>
      <c r="D13" s="8" t="str">
        <f t="shared" si="8"/>
        <v>科学技術・イノベーション</v>
      </c>
      <c r="F13" s="13" t="s">
        <v>111</v>
      </c>
      <c r="G13" s="12"/>
      <c r="H13" s="8" t="str">
        <f t="shared" si="1"/>
        <v/>
      </c>
      <c r="I13" s="8" t="str">
        <f t="shared" si="5"/>
        <v>一般会計</v>
      </c>
      <c r="K13" s="8" t="str">
        <f>N11</f>
        <v>その他の事項経費</v>
      </c>
      <c r="L13" s="8"/>
      <c r="O13" s="8"/>
      <c r="P13" s="8"/>
      <c r="Q13" s="14"/>
      <c r="T13" s="8"/>
      <c r="U13" s="25" t="s">
        <v>161</v>
      </c>
      <c r="W13" s="25" t="s">
        <v>143</v>
      </c>
      <c r="Y13" s="25" t="s">
        <v>267</v>
      </c>
      <c r="Z13" s="25" t="s">
        <v>395</v>
      </c>
      <c r="AA13" s="45" t="s">
        <v>361</v>
      </c>
      <c r="AB13" s="45" t="s">
        <v>489</v>
      </c>
      <c r="AC13" s="24"/>
      <c r="AD13" s="24"/>
      <c r="AE13" s="24"/>
      <c r="AF13" s="23"/>
      <c r="AG13" s="32" t="s">
        <v>216</v>
      </c>
      <c r="AK13" s="32" t="str">
        <f t="shared" si="7"/>
        <v>L</v>
      </c>
    </row>
    <row r="14" spans="1:42" ht="13.5" customHeight="1" x14ac:dyDescent="0.15">
      <c r="A14" s="9" t="s">
        <v>88</v>
      </c>
      <c r="B14" s="10"/>
      <c r="C14" s="8" t="str">
        <f t="shared" si="9"/>
        <v/>
      </c>
      <c r="D14" s="8" t="str">
        <f t="shared" si="8"/>
        <v>科学技術・イノベーション</v>
      </c>
      <c r="F14" s="13" t="s">
        <v>112</v>
      </c>
      <c r="G14" s="12"/>
      <c r="H14" s="8" t="str">
        <f t="shared" si="1"/>
        <v/>
      </c>
      <c r="I14" s="8" t="str">
        <f t="shared" si="5"/>
        <v>一般会計</v>
      </c>
      <c r="K14" s="8"/>
      <c r="L14" s="8"/>
      <c r="O14" s="8"/>
      <c r="P14" s="8"/>
      <c r="Q14" s="14"/>
      <c r="T14" s="8"/>
      <c r="U14" s="25" t="s">
        <v>511</v>
      </c>
      <c r="W14" s="25" t="s">
        <v>144</v>
      </c>
      <c r="Y14" s="25" t="s">
        <v>268</v>
      </c>
      <c r="Z14" s="25" t="s">
        <v>396</v>
      </c>
      <c r="AA14" s="45" t="s">
        <v>362</v>
      </c>
      <c r="AB14" s="45" t="s">
        <v>490</v>
      </c>
      <c r="AC14" s="24"/>
      <c r="AD14" s="24"/>
      <c r="AE14" s="24"/>
      <c r="AF14" s="23"/>
      <c r="AG14" s="36"/>
      <c r="AK14" s="32" t="str">
        <f t="shared" si="7"/>
        <v>M</v>
      </c>
    </row>
    <row r="15" spans="1:42" ht="13.5" customHeight="1" x14ac:dyDescent="0.15">
      <c r="A15" s="9" t="s">
        <v>89</v>
      </c>
      <c r="B15" s="10"/>
      <c r="C15" s="8" t="str">
        <f t="shared" si="9"/>
        <v/>
      </c>
      <c r="D15" s="8" t="str">
        <f t="shared" si="8"/>
        <v>科学技術・イノベーション</v>
      </c>
      <c r="F15" s="13" t="s">
        <v>113</v>
      </c>
      <c r="G15" s="12"/>
      <c r="H15" s="8" t="str">
        <f t="shared" si="1"/>
        <v/>
      </c>
      <c r="I15" s="8" t="str">
        <f t="shared" si="5"/>
        <v>一般会計</v>
      </c>
      <c r="K15" s="8"/>
      <c r="L15" s="8"/>
      <c r="O15" s="8"/>
      <c r="P15" s="8"/>
      <c r="Q15" s="14"/>
      <c r="T15" s="8"/>
      <c r="U15" s="25" t="s">
        <v>512</v>
      </c>
      <c r="W15" s="25" t="s">
        <v>145</v>
      </c>
      <c r="Y15" s="25" t="s">
        <v>269</v>
      </c>
      <c r="Z15" s="25" t="s">
        <v>397</v>
      </c>
      <c r="AA15" s="45" t="s">
        <v>363</v>
      </c>
      <c r="AB15" s="45" t="s">
        <v>491</v>
      </c>
      <c r="AC15" s="24"/>
      <c r="AD15" s="24"/>
      <c r="AE15" s="24"/>
      <c r="AF15" s="23"/>
      <c r="AG15" s="37"/>
      <c r="AK15" s="32" t="str">
        <f t="shared" si="7"/>
        <v>N</v>
      </c>
    </row>
    <row r="16" spans="1:42" ht="13.5" customHeight="1" x14ac:dyDescent="0.15">
      <c r="A16" s="9" t="s">
        <v>90</v>
      </c>
      <c r="B16" s="10"/>
      <c r="C16" s="8" t="str">
        <f t="shared" si="9"/>
        <v/>
      </c>
      <c r="D16" s="8" t="str">
        <f t="shared" si="8"/>
        <v>科学技術・イノベーション</v>
      </c>
      <c r="F16" s="13" t="s">
        <v>114</v>
      </c>
      <c r="G16" s="12"/>
      <c r="H16" s="8" t="str">
        <f t="shared" si="1"/>
        <v/>
      </c>
      <c r="I16" s="8" t="str">
        <f t="shared" si="5"/>
        <v>一般会計</v>
      </c>
      <c r="K16" s="8"/>
      <c r="L16" s="8"/>
      <c r="O16" s="8"/>
      <c r="P16" s="8"/>
      <c r="Q16" s="14"/>
      <c r="T16" s="8"/>
      <c r="U16" s="25" t="s">
        <v>513</v>
      </c>
      <c r="W16" s="25" t="s">
        <v>146</v>
      </c>
      <c r="Y16" s="25" t="s">
        <v>270</v>
      </c>
      <c r="Z16" s="25" t="s">
        <v>398</v>
      </c>
      <c r="AA16" s="45" t="s">
        <v>364</v>
      </c>
      <c r="AB16" s="45" t="s">
        <v>492</v>
      </c>
      <c r="AC16" s="24"/>
      <c r="AD16" s="24"/>
      <c r="AE16" s="24"/>
      <c r="AF16" s="23"/>
      <c r="AG16" s="37"/>
      <c r="AK16" s="32" t="str">
        <f t="shared" si="7"/>
        <v>O</v>
      </c>
    </row>
    <row r="17" spans="1:37" ht="13.5" customHeight="1" x14ac:dyDescent="0.15">
      <c r="A17" s="9" t="s">
        <v>91</v>
      </c>
      <c r="B17" s="10"/>
      <c r="C17" s="8" t="str">
        <f t="shared" si="9"/>
        <v/>
      </c>
      <c r="D17" s="8" t="str">
        <f t="shared" si="8"/>
        <v>科学技術・イノベーション</v>
      </c>
      <c r="F17" s="13" t="s">
        <v>115</v>
      </c>
      <c r="G17" s="12"/>
      <c r="H17" s="8" t="str">
        <f t="shared" si="1"/>
        <v/>
      </c>
      <c r="I17" s="8" t="str">
        <f t="shared" si="5"/>
        <v>一般会計</v>
      </c>
      <c r="K17" s="8"/>
      <c r="L17" s="8"/>
      <c r="O17" s="8"/>
      <c r="P17" s="8"/>
      <c r="Q17" s="14"/>
      <c r="T17" s="8"/>
      <c r="U17" s="25" t="s">
        <v>531</v>
      </c>
      <c r="W17" s="25" t="s">
        <v>147</v>
      </c>
      <c r="Y17" s="25" t="s">
        <v>271</v>
      </c>
      <c r="Z17" s="25" t="s">
        <v>399</v>
      </c>
      <c r="AA17" s="45" t="s">
        <v>365</v>
      </c>
      <c r="AB17" s="45" t="s">
        <v>493</v>
      </c>
      <c r="AC17" s="24"/>
      <c r="AD17" s="24"/>
      <c r="AE17" s="24"/>
      <c r="AF17" s="23"/>
      <c r="AG17" s="37"/>
      <c r="AK17" s="32" t="str">
        <f t="shared" si="7"/>
        <v>P</v>
      </c>
    </row>
    <row r="18" spans="1:37" ht="13.5" customHeight="1" x14ac:dyDescent="0.15">
      <c r="A18" s="9" t="s">
        <v>92</v>
      </c>
      <c r="B18" s="10"/>
      <c r="C18" s="8" t="str">
        <f t="shared" si="9"/>
        <v/>
      </c>
      <c r="D18" s="8" t="str">
        <f t="shared" si="8"/>
        <v>科学技術・イノベーション</v>
      </c>
      <c r="F18" s="13" t="s">
        <v>116</v>
      </c>
      <c r="G18" s="12"/>
      <c r="H18" s="8" t="str">
        <f t="shared" si="1"/>
        <v/>
      </c>
      <c r="I18" s="8" t="str">
        <f t="shared" si="5"/>
        <v>一般会計</v>
      </c>
      <c r="K18" s="8"/>
      <c r="L18" s="8"/>
      <c r="O18" s="8"/>
      <c r="P18" s="8"/>
      <c r="Q18" s="14"/>
      <c r="T18" s="8"/>
      <c r="U18" s="25" t="s">
        <v>514</v>
      </c>
      <c r="W18" s="25" t="s">
        <v>148</v>
      </c>
      <c r="Y18" s="25" t="s">
        <v>272</v>
      </c>
      <c r="Z18" s="25" t="s">
        <v>400</v>
      </c>
      <c r="AA18" s="45" t="s">
        <v>366</v>
      </c>
      <c r="AB18" s="45" t="s">
        <v>494</v>
      </c>
      <c r="AC18" s="24"/>
      <c r="AD18" s="24"/>
      <c r="AE18" s="24"/>
      <c r="AF18" s="23"/>
      <c r="AK18" s="32" t="str">
        <f t="shared" si="7"/>
        <v>Q</v>
      </c>
    </row>
    <row r="19" spans="1:37" ht="13.5" customHeight="1" x14ac:dyDescent="0.15">
      <c r="A19" s="9" t="s">
        <v>193</v>
      </c>
      <c r="B19" s="10"/>
      <c r="C19" s="8" t="str">
        <f t="shared" si="9"/>
        <v/>
      </c>
      <c r="D19" s="8" t="str">
        <f t="shared" si="8"/>
        <v>科学技術・イノベーション</v>
      </c>
      <c r="F19" s="13" t="s">
        <v>117</v>
      </c>
      <c r="G19" s="12"/>
      <c r="H19" s="8" t="str">
        <f t="shared" si="1"/>
        <v/>
      </c>
      <c r="I19" s="8" t="str">
        <f t="shared" si="5"/>
        <v>一般会計</v>
      </c>
      <c r="K19" s="8"/>
      <c r="L19" s="8"/>
      <c r="O19" s="8"/>
      <c r="P19" s="8"/>
      <c r="Q19" s="14"/>
      <c r="T19" s="8"/>
      <c r="U19" s="25" t="s">
        <v>515</v>
      </c>
      <c r="W19" s="25" t="s">
        <v>149</v>
      </c>
      <c r="Y19" s="25" t="s">
        <v>273</v>
      </c>
      <c r="Z19" s="25" t="s">
        <v>401</v>
      </c>
      <c r="AA19" s="45" t="s">
        <v>367</v>
      </c>
      <c r="AB19" s="45" t="s">
        <v>495</v>
      </c>
      <c r="AC19" s="24"/>
      <c r="AD19" s="24"/>
      <c r="AE19" s="24"/>
      <c r="AF19" s="23"/>
      <c r="AK19" s="32" t="str">
        <f t="shared" si="7"/>
        <v>R</v>
      </c>
    </row>
    <row r="20" spans="1:37" ht="13.5" customHeight="1" x14ac:dyDescent="0.15">
      <c r="A20" s="9" t="s">
        <v>194</v>
      </c>
      <c r="B20" s="10"/>
      <c r="C20" s="8" t="str">
        <f t="shared" si="9"/>
        <v/>
      </c>
      <c r="D20" s="8" t="str">
        <f t="shared" si="8"/>
        <v>科学技術・イノベーション</v>
      </c>
      <c r="F20" s="13" t="s">
        <v>192</v>
      </c>
      <c r="G20" s="12"/>
      <c r="H20" s="8" t="str">
        <f t="shared" si="1"/>
        <v/>
      </c>
      <c r="I20" s="8" t="str">
        <f t="shared" si="5"/>
        <v>一般会計</v>
      </c>
      <c r="K20" s="8"/>
      <c r="L20" s="8"/>
      <c r="O20" s="8"/>
      <c r="P20" s="8"/>
      <c r="Q20" s="14"/>
      <c r="T20" s="8"/>
      <c r="U20" s="25" t="s">
        <v>516</v>
      </c>
      <c r="W20" s="25" t="s">
        <v>150</v>
      </c>
      <c r="Y20" s="25" t="s">
        <v>274</v>
      </c>
      <c r="Z20" s="25" t="s">
        <v>402</v>
      </c>
      <c r="AA20" s="45" t="s">
        <v>368</v>
      </c>
      <c r="AB20" s="45" t="s">
        <v>496</v>
      </c>
      <c r="AC20" s="24"/>
      <c r="AD20" s="24"/>
      <c r="AE20" s="24"/>
      <c r="AF20" s="23"/>
      <c r="AK20" s="32" t="str">
        <f t="shared" si="7"/>
        <v>S</v>
      </c>
    </row>
    <row r="21" spans="1:37" ht="13.5" customHeight="1" x14ac:dyDescent="0.15">
      <c r="A21" s="9" t="s">
        <v>195</v>
      </c>
      <c r="B21" s="10"/>
      <c r="C21" s="8" t="str">
        <f t="shared" si="9"/>
        <v/>
      </c>
      <c r="D21" s="8" t="str">
        <f t="shared" si="8"/>
        <v>科学技術・イノベーション</v>
      </c>
      <c r="F21" s="13" t="s">
        <v>118</v>
      </c>
      <c r="G21" s="12"/>
      <c r="H21" s="8" t="str">
        <f t="shared" si="1"/>
        <v/>
      </c>
      <c r="I21" s="8" t="str">
        <f t="shared" si="5"/>
        <v>一般会計</v>
      </c>
      <c r="K21" s="8"/>
      <c r="L21" s="8"/>
      <c r="O21" s="8"/>
      <c r="P21" s="8"/>
      <c r="Q21" s="14"/>
      <c r="T21" s="8"/>
      <c r="U21" s="25" t="s">
        <v>517</v>
      </c>
      <c r="W21" s="25" t="s">
        <v>151</v>
      </c>
      <c r="Y21" s="25" t="s">
        <v>275</v>
      </c>
      <c r="Z21" s="25" t="s">
        <v>403</v>
      </c>
      <c r="AA21" s="45" t="s">
        <v>369</v>
      </c>
      <c r="AB21" s="45" t="s">
        <v>497</v>
      </c>
      <c r="AC21" s="24"/>
      <c r="AD21" s="24"/>
      <c r="AE21" s="24"/>
      <c r="AF21" s="23"/>
      <c r="AK21" s="32" t="str">
        <f t="shared" si="7"/>
        <v>T</v>
      </c>
    </row>
    <row r="22" spans="1:37" ht="13.5" customHeight="1" x14ac:dyDescent="0.15">
      <c r="A22" s="9" t="s">
        <v>196</v>
      </c>
      <c r="B22" s="10"/>
      <c r="C22" s="8" t="str">
        <f t="shared" si="9"/>
        <v/>
      </c>
      <c r="D22" s="8" t="str">
        <f>IF(C22="",D21,IF(D21&lt;&gt;"",CONCATENATE(D21,"、",C22),C22))</f>
        <v>科学技術・イノベーション</v>
      </c>
      <c r="F22" s="13" t="s">
        <v>119</v>
      </c>
      <c r="G22" s="12"/>
      <c r="H22" s="8" t="str">
        <f t="shared" si="1"/>
        <v/>
      </c>
      <c r="I22" s="8" t="str">
        <f t="shared" si="5"/>
        <v>一般会計</v>
      </c>
      <c r="K22" s="8"/>
      <c r="L22" s="8"/>
      <c r="O22" s="8"/>
      <c r="P22" s="8"/>
      <c r="Q22" s="14"/>
      <c r="T22" s="8"/>
      <c r="U22" s="25" t="s">
        <v>560</v>
      </c>
      <c r="W22" s="25" t="s">
        <v>152</v>
      </c>
      <c r="Y22" s="25" t="s">
        <v>276</v>
      </c>
      <c r="Z22" s="25" t="s">
        <v>404</v>
      </c>
      <c r="AA22" s="45" t="s">
        <v>370</v>
      </c>
      <c r="AB22" s="45" t="s">
        <v>498</v>
      </c>
      <c r="AC22" s="24"/>
      <c r="AD22" s="24"/>
      <c r="AE22" s="24"/>
      <c r="AF22" s="23"/>
      <c r="AK22" s="32" t="str">
        <f t="shared" si="7"/>
        <v>U</v>
      </c>
    </row>
    <row r="23" spans="1:37" ht="13.5" customHeight="1" x14ac:dyDescent="0.15">
      <c r="A23" s="43" t="s">
        <v>248</v>
      </c>
      <c r="B23" s="10"/>
      <c r="C23" s="8" t="str">
        <f t="shared" si="9"/>
        <v/>
      </c>
      <c r="D23" s="8" t="str">
        <f>IF(C23="",D22,IF(D22&lt;&gt;"",CONCATENATE(D22,"、",C23),C23))</f>
        <v>科学技術・イノベーション</v>
      </c>
      <c r="F23" s="13" t="s">
        <v>120</v>
      </c>
      <c r="G23" s="12"/>
      <c r="H23" s="8" t="str">
        <f t="shared" si="1"/>
        <v/>
      </c>
      <c r="I23" s="8" t="str">
        <f t="shared" si="5"/>
        <v>一般会計</v>
      </c>
      <c r="K23" s="8"/>
      <c r="L23" s="8"/>
      <c r="O23" s="8"/>
      <c r="P23" s="8"/>
      <c r="Q23" s="14"/>
      <c r="T23" s="8"/>
      <c r="U23" s="25" t="s">
        <v>518</v>
      </c>
      <c r="W23" s="25" t="s">
        <v>153</v>
      </c>
      <c r="Y23" s="25" t="s">
        <v>277</v>
      </c>
      <c r="Z23" s="25" t="s">
        <v>405</v>
      </c>
      <c r="AA23" s="45" t="s">
        <v>371</v>
      </c>
      <c r="AB23" s="45" t="s">
        <v>499</v>
      </c>
      <c r="AC23" s="24"/>
      <c r="AD23" s="24"/>
      <c r="AE23" s="24"/>
      <c r="AF23" s="23"/>
      <c r="AK23" s="32" t="str">
        <f t="shared" si="7"/>
        <v>V</v>
      </c>
    </row>
    <row r="24" spans="1:37" ht="13.5" customHeight="1" x14ac:dyDescent="0.15">
      <c r="A24" s="54"/>
      <c r="B24" s="41"/>
      <c r="F24" s="13" t="s">
        <v>251</v>
      </c>
      <c r="G24" s="12"/>
      <c r="H24" s="8" t="str">
        <f t="shared" si="1"/>
        <v/>
      </c>
      <c r="I24" s="8" t="str">
        <f t="shared" si="5"/>
        <v>一般会計</v>
      </c>
      <c r="K24" s="8"/>
      <c r="L24" s="8"/>
      <c r="O24" s="8"/>
      <c r="P24" s="8"/>
      <c r="Q24" s="14"/>
      <c r="T24" s="8"/>
      <c r="U24" s="25" t="s">
        <v>519</v>
      </c>
      <c r="W24" s="25" t="s">
        <v>154</v>
      </c>
      <c r="Y24" s="25" t="s">
        <v>278</v>
      </c>
      <c r="Z24" s="25" t="s">
        <v>406</v>
      </c>
      <c r="AA24" s="45" t="s">
        <v>372</v>
      </c>
      <c r="AB24" s="45" t="s">
        <v>500</v>
      </c>
      <c r="AC24" s="24"/>
      <c r="AD24" s="24"/>
      <c r="AE24" s="24"/>
      <c r="AF24" s="23"/>
      <c r="AK24" s="32" t="str">
        <f>CHAR(CODE(AK23)+1)</f>
        <v>W</v>
      </c>
    </row>
    <row r="25" spans="1:37" ht="13.5" customHeight="1" x14ac:dyDescent="0.15">
      <c r="A25" s="42"/>
      <c r="B25" s="41"/>
      <c r="F25" s="13" t="s">
        <v>121</v>
      </c>
      <c r="G25" s="12"/>
      <c r="H25" s="8" t="str">
        <f t="shared" si="1"/>
        <v/>
      </c>
      <c r="I25" s="8" t="str">
        <f t="shared" si="5"/>
        <v>一般会計</v>
      </c>
      <c r="K25" s="8"/>
      <c r="L25" s="8"/>
      <c r="O25" s="8"/>
      <c r="P25" s="8"/>
      <c r="Q25" s="14"/>
      <c r="T25" s="8"/>
      <c r="U25" s="25" t="s">
        <v>520</v>
      </c>
      <c r="W25" s="35"/>
      <c r="Y25" s="25" t="s">
        <v>279</v>
      </c>
      <c r="Z25" s="25" t="s">
        <v>407</v>
      </c>
      <c r="AA25" s="45" t="s">
        <v>373</v>
      </c>
      <c r="AB25" s="45" t="s">
        <v>501</v>
      </c>
      <c r="AC25" s="24"/>
      <c r="AD25" s="24"/>
      <c r="AE25" s="24"/>
      <c r="AF25" s="23"/>
      <c r="AK25" s="32" t="str">
        <f t="shared" si="7"/>
        <v>X</v>
      </c>
    </row>
    <row r="26" spans="1:37" ht="13.5" customHeight="1" x14ac:dyDescent="0.15">
      <c r="A26" s="42"/>
      <c r="B26" s="41"/>
      <c r="F26" s="13" t="s">
        <v>122</v>
      </c>
      <c r="G26" s="12"/>
      <c r="H26" s="8" t="str">
        <f t="shared" si="1"/>
        <v/>
      </c>
      <c r="I26" s="8" t="str">
        <f t="shared" si="5"/>
        <v>一般会計</v>
      </c>
      <c r="K26" s="8"/>
      <c r="L26" s="8"/>
      <c r="O26" s="8"/>
      <c r="P26" s="8"/>
      <c r="Q26" s="14"/>
      <c r="T26" s="8"/>
      <c r="U26" s="25" t="s">
        <v>521</v>
      </c>
      <c r="Y26" s="25" t="s">
        <v>280</v>
      </c>
      <c r="Z26" s="25" t="s">
        <v>408</v>
      </c>
      <c r="AA26" s="45" t="s">
        <v>374</v>
      </c>
      <c r="AB26" s="45" t="s">
        <v>502</v>
      </c>
      <c r="AC26" s="24"/>
      <c r="AD26" s="24"/>
      <c r="AE26" s="24"/>
      <c r="AF26" s="23"/>
      <c r="AK26" s="32" t="str">
        <f t="shared" si="7"/>
        <v>Y</v>
      </c>
    </row>
    <row r="27" spans="1:37" ht="13.5" customHeight="1" x14ac:dyDescent="0.15">
      <c r="A27" s="8" t="str">
        <f>IF(D23="", "-", D23)</f>
        <v>科学技術・イノベーション</v>
      </c>
      <c r="B27" s="8"/>
      <c r="F27" s="13" t="s">
        <v>123</v>
      </c>
      <c r="G27" s="12"/>
      <c r="H27" s="8" t="str">
        <f t="shared" si="1"/>
        <v/>
      </c>
      <c r="I27" s="8" t="str">
        <f t="shared" si="5"/>
        <v>一般会計</v>
      </c>
      <c r="K27" s="8"/>
      <c r="L27" s="8"/>
      <c r="O27" s="8"/>
      <c r="P27" s="8"/>
      <c r="Q27" s="14"/>
      <c r="T27" s="8"/>
      <c r="U27" s="25" t="s">
        <v>522</v>
      </c>
      <c r="Y27" s="25" t="s">
        <v>281</v>
      </c>
      <c r="Z27" s="25" t="s">
        <v>409</v>
      </c>
      <c r="AA27" s="45" t="s">
        <v>375</v>
      </c>
      <c r="AB27" s="45" t="s">
        <v>503</v>
      </c>
      <c r="AC27" s="24"/>
      <c r="AD27" s="24"/>
      <c r="AE27" s="24"/>
      <c r="AF27" s="23"/>
      <c r="AK27" s="32" t="str">
        <f>CHAR(CODE(AK26)+1)</f>
        <v>Z</v>
      </c>
    </row>
    <row r="28" spans="1:37" ht="13.5" customHeight="1" x14ac:dyDescent="0.15">
      <c r="B28" s="8"/>
      <c r="F28" s="13" t="s">
        <v>124</v>
      </c>
      <c r="G28" s="12"/>
      <c r="H28" s="8" t="str">
        <f t="shared" si="1"/>
        <v/>
      </c>
      <c r="I28" s="8" t="str">
        <f t="shared" si="5"/>
        <v>一般会計</v>
      </c>
      <c r="K28" s="8"/>
      <c r="L28" s="8"/>
      <c r="O28" s="8"/>
      <c r="P28" s="8"/>
      <c r="Q28" s="14"/>
      <c r="T28" s="8"/>
      <c r="U28" s="25" t="s">
        <v>523</v>
      </c>
      <c r="Y28" s="25" t="s">
        <v>282</v>
      </c>
      <c r="Z28" s="25" t="s">
        <v>410</v>
      </c>
      <c r="AA28" s="45" t="s">
        <v>376</v>
      </c>
      <c r="AB28" s="45" t="s">
        <v>504</v>
      </c>
      <c r="AC28" s="24"/>
      <c r="AD28" s="24"/>
      <c r="AE28" s="24"/>
      <c r="AF28" s="23"/>
      <c r="AK28" s="32" t="s">
        <v>176</v>
      </c>
    </row>
    <row r="29" spans="1:37" ht="13.5" customHeight="1" x14ac:dyDescent="0.15">
      <c r="A29" s="8"/>
      <c r="B29" s="8"/>
      <c r="F29" s="13" t="s">
        <v>184</v>
      </c>
      <c r="G29" s="12"/>
      <c r="H29" s="8" t="str">
        <f t="shared" si="1"/>
        <v/>
      </c>
      <c r="I29" s="8" t="str">
        <f t="shared" si="5"/>
        <v>一般会計</v>
      </c>
      <c r="K29" s="8"/>
      <c r="L29" s="8"/>
      <c r="O29" s="8"/>
      <c r="P29" s="8"/>
      <c r="Q29" s="14"/>
      <c r="T29" s="8"/>
      <c r="U29" s="25" t="s">
        <v>524</v>
      </c>
      <c r="Y29" s="25" t="s">
        <v>283</v>
      </c>
      <c r="Z29" s="25" t="s">
        <v>411</v>
      </c>
      <c r="AA29" s="45" t="s">
        <v>377</v>
      </c>
      <c r="AB29" s="45" t="s">
        <v>505</v>
      </c>
      <c r="AC29" s="24"/>
      <c r="AD29" s="24"/>
      <c r="AE29" s="24"/>
      <c r="AF29" s="23"/>
      <c r="AK29" s="32" t="str">
        <f t="shared" si="7"/>
        <v>b</v>
      </c>
    </row>
    <row r="30" spans="1:37" ht="13.5" customHeight="1" x14ac:dyDescent="0.15">
      <c r="A30" s="8"/>
      <c r="B30" s="8"/>
      <c r="F30" s="13" t="s">
        <v>185</v>
      </c>
      <c r="G30" s="12"/>
      <c r="H30" s="8" t="str">
        <f t="shared" si="1"/>
        <v/>
      </c>
      <c r="I30" s="8" t="str">
        <f t="shared" si="5"/>
        <v>一般会計</v>
      </c>
      <c r="K30" s="8"/>
      <c r="L30" s="8"/>
      <c r="O30" s="8"/>
      <c r="P30" s="8"/>
      <c r="Q30" s="14"/>
      <c r="T30" s="8"/>
      <c r="U30" s="25" t="s">
        <v>525</v>
      </c>
      <c r="Y30" s="25" t="s">
        <v>284</v>
      </c>
      <c r="Z30" s="25" t="s">
        <v>412</v>
      </c>
      <c r="AA30" s="45" t="s">
        <v>378</v>
      </c>
      <c r="AB30" s="45" t="s">
        <v>506</v>
      </c>
      <c r="AC30" s="24"/>
      <c r="AD30" s="24"/>
      <c r="AE30" s="24"/>
      <c r="AF30" s="23"/>
      <c r="AK30" s="32" t="str">
        <f t="shared" si="7"/>
        <v>c</v>
      </c>
    </row>
    <row r="31" spans="1:37" ht="13.5" customHeight="1" x14ac:dyDescent="0.15">
      <c r="A31" s="8"/>
      <c r="B31" s="8"/>
      <c r="F31" s="13" t="s">
        <v>186</v>
      </c>
      <c r="G31" s="12"/>
      <c r="H31" s="8" t="str">
        <f t="shared" si="1"/>
        <v/>
      </c>
      <c r="I31" s="8" t="str">
        <f t="shared" si="5"/>
        <v>一般会計</v>
      </c>
      <c r="K31" s="8"/>
      <c r="L31" s="8"/>
      <c r="O31" s="8"/>
      <c r="P31" s="8"/>
      <c r="Q31" s="14"/>
      <c r="T31" s="8"/>
      <c r="U31" s="25" t="s">
        <v>526</v>
      </c>
      <c r="Y31" s="25" t="s">
        <v>285</v>
      </c>
      <c r="Z31" s="25" t="s">
        <v>413</v>
      </c>
      <c r="AA31" s="45" t="s">
        <v>379</v>
      </c>
      <c r="AB31" s="45" t="s">
        <v>507</v>
      </c>
      <c r="AC31" s="24"/>
      <c r="AD31" s="24"/>
      <c r="AE31" s="24"/>
      <c r="AF31" s="23"/>
      <c r="AK31" s="32" t="str">
        <f t="shared" si="7"/>
        <v>d</v>
      </c>
    </row>
    <row r="32" spans="1:37" ht="13.5" customHeight="1" x14ac:dyDescent="0.15">
      <c r="A32" s="8"/>
      <c r="B32" s="8"/>
      <c r="F32" s="13" t="s">
        <v>187</v>
      </c>
      <c r="G32" s="12"/>
      <c r="H32" s="8" t="str">
        <f t="shared" si="1"/>
        <v/>
      </c>
      <c r="I32" s="8" t="str">
        <f t="shared" si="5"/>
        <v>一般会計</v>
      </c>
      <c r="K32" s="8"/>
      <c r="L32" s="8"/>
      <c r="O32" s="8"/>
      <c r="P32" s="8"/>
      <c r="Q32" s="14"/>
      <c r="T32" s="8"/>
      <c r="U32" s="25" t="s">
        <v>527</v>
      </c>
      <c r="Y32" s="25" t="s">
        <v>286</v>
      </c>
      <c r="Z32" s="25" t="s">
        <v>414</v>
      </c>
      <c r="AA32" s="45" t="s">
        <v>62</v>
      </c>
      <c r="AB32" s="45" t="s">
        <v>62</v>
      </c>
      <c r="AC32" s="24"/>
      <c r="AD32" s="24"/>
      <c r="AE32" s="24"/>
      <c r="AF32" s="23"/>
      <c r="AK32" s="32" t="str">
        <f t="shared" si="7"/>
        <v>e</v>
      </c>
    </row>
    <row r="33" spans="1:37" ht="13.5" customHeight="1" x14ac:dyDescent="0.15">
      <c r="A33" s="8"/>
      <c r="B33" s="8"/>
      <c r="F33" s="13" t="s">
        <v>188</v>
      </c>
      <c r="G33" s="12"/>
      <c r="H33" s="8" t="str">
        <f t="shared" si="1"/>
        <v/>
      </c>
      <c r="I33" s="8" t="str">
        <f t="shared" si="5"/>
        <v>一般会計</v>
      </c>
      <c r="K33" s="8"/>
      <c r="L33" s="8"/>
      <c r="O33" s="8"/>
      <c r="P33" s="8"/>
      <c r="Q33" s="14"/>
      <c r="T33" s="8"/>
      <c r="U33" s="25" t="s">
        <v>528</v>
      </c>
      <c r="Y33" s="25" t="s">
        <v>287</v>
      </c>
      <c r="Z33" s="25" t="s">
        <v>415</v>
      </c>
      <c r="AA33" s="35"/>
      <c r="AB33" s="24"/>
      <c r="AC33" s="24"/>
      <c r="AD33" s="24"/>
      <c r="AE33" s="24"/>
      <c r="AF33" s="23"/>
      <c r="AK33" s="32" t="str">
        <f t="shared" si="7"/>
        <v>f</v>
      </c>
    </row>
    <row r="34" spans="1:37" ht="13.5" customHeight="1" x14ac:dyDescent="0.15">
      <c r="A34" s="8"/>
      <c r="B34" s="8"/>
      <c r="F34" s="13" t="s">
        <v>189</v>
      </c>
      <c r="G34" s="12"/>
      <c r="H34" s="8" t="str">
        <f t="shared" si="1"/>
        <v/>
      </c>
      <c r="I34" s="8" t="str">
        <f t="shared" si="5"/>
        <v>一般会計</v>
      </c>
      <c r="K34" s="8"/>
      <c r="L34" s="8"/>
      <c r="O34" s="8"/>
      <c r="P34" s="8"/>
      <c r="Q34" s="14"/>
      <c r="T34" s="8"/>
      <c r="U34" s="25" t="s">
        <v>529</v>
      </c>
      <c r="Y34" s="25" t="s">
        <v>288</v>
      </c>
      <c r="Z34" s="25" t="s">
        <v>416</v>
      </c>
      <c r="AB34" s="24"/>
      <c r="AC34" s="24"/>
      <c r="AD34" s="24"/>
      <c r="AE34" s="24"/>
      <c r="AF34" s="23"/>
      <c r="AK34" s="32" t="str">
        <f t="shared" si="7"/>
        <v>g</v>
      </c>
    </row>
    <row r="35" spans="1:37" ht="13.5" customHeight="1" x14ac:dyDescent="0.15">
      <c r="A35" s="8"/>
      <c r="B35" s="8"/>
      <c r="F35" s="13" t="s">
        <v>190</v>
      </c>
      <c r="G35" s="12"/>
      <c r="H35" s="8" t="str">
        <f t="shared" si="1"/>
        <v/>
      </c>
      <c r="I35" s="8" t="str">
        <f t="shared" si="5"/>
        <v>一般会計</v>
      </c>
      <c r="K35" s="8"/>
      <c r="L35" s="8"/>
      <c r="O35" s="8"/>
      <c r="P35" s="8"/>
      <c r="Q35" s="14"/>
      <c r="T35" s="8"/>
      <c r="U35" s="25" t="s">
        <v>530</v>
      </c>
      <c r="Y35" s="25" t="s">
        <v>289</v>
      </c>
      <c r="Z35" s="25" t="s">
        <v>417</v>
      </c>
      <c r="AC35" s="24"/>
      <c r="AF35" s="23"/>
      <c r="AK35" s="32" t="str">
        <f t="shared" si="7"/>
        <v>h</v>
      </c>
    </row>
    <row r="36" spans="1:37" ht="13.5" customHeight="1" x14ac:dyDescent="0.15">
      <c r="A36" s="8"/>
      <c r="B36" s="8"/>
      <c r="F36" s="13" t="s">
        <v>191</v>
      </c>
      <c r="G36" s="12"/>
      <c r="H36" s="8" t="str">
        <f t="shared" si="1"/>
        <v/>
      </c>
      <c r="I36" s="8" t="str">
        <f t="shared" si="5"/>
        <v>一般会計</v>
      </c>
      <c r="K36" s="8"/>
      <c r="L36" s="8"/>
      <c r="O36" s="8"/>
      <c r="P36" s="8"/>
      <c r="Q36" s="14"/>
      <c r="T36" s="8"/>
      <c r="Y36" s="25" t="s">
        <v>290</v>
      </c>
      <c r="Z36" s="25" t="s">
        <v>418</v>
      </c>
      <c r="AF36" s="23"/>
      <c r="AK36" s="32" t="str">
        <f t="shared" si="7"/>
        <v>i</v>
      </c>
    </row>
    <row r="37" spans="1:37" ht="13.5" customHeight="1" x14ac:dyDescent="0.15">
      <c r="A37" s="8"/>
      <c r="B37" s="8"/>
      <c r="F37" s="8"/>
      <c r="G37" s="14"/>
      <c r="H37" s="8" t="str">
        <f t="shared" si="1"/>
        <v/>
      </c>
      <c r="I37" s="8" t="str">
        <f t="shared" si="5"/>
        <v>一般会計</v>
      </c>
      <c r="K37" s="8"/>
      <c r="L37" s="8"/>
      <c r="O37" s="8"/>
      <c r="P37" s="8"/>
      <c r="Q37" s="14"/>
      <c r="T37" s="8"/>
      <c r="Y37" s="25" t="s">
        <v>291</v>
      </c>
      <c r="Z37" s="25" t="s">
        <v>419</v>
      </c>
      <c r="AF37" s="23"/>
      <c r="AK37" s="32" t="str">
        <f t="shared" si="7"/>
        <v>j</v>
      </c>
    </row>
    <row r="38" spans="1:37" x14ac:dyDescent="0.15">
      <c r="A38" s="8"/>
      <c r="B38" s="8"/>
      <c r="F38" s="8"/>
      <c r="G38" s="14"/>
      <c r="K38" s="8"/>
      <c r="L38" s="8"/>
      <c r="O38" s="8"/>
      <c r="P38" s="8"/>
      <c r="Q38" s="14"/>
      <c r="T38" s="8"/>
      <c r="Y38" s="25" t="s">
        <v>292</v>
      </c>
      <c r="Z38" s="25" t="s">
        <v>420</v>
      </c>
      <c r="AF38" s="23"/>
      <c r="AK38" s="32" t="str">
        <f t="shared" si="7"/>
        <v>k</v>
      </c>
    </row>
    <row r="39" spans="1:37" x14ac:dyDescent="0.15">
      <c r="A39" s="8"/>
      <c r="B39" s="8"/>
      <c r="F39" s="8" t="str">
        <f>I37</f>
        <v>一般会計</v>
      </c>
      <c r="G39" s="14"/>
      <c r="K39" s="8"/>
      <c r="L39" s="8"/>
      <c r="O39" s="8"/>
      <c r="P39" s="8"/>
      <c r="Q39" s="14"/>
      <c r="T39" s="8"/>
      <c r="U39" s="25" t="s">
        <v>532</v>
      </c>
      <c r="Y39" s="25" t="s">
        <v>293</v>
      </c>
      <c r="Z39" s="25" t="s">
        <v>421</v>
      </c>
      <c r="AF39" s="23"/>
      <c r="AK39" s="32" t="str">
        <f t="shared" si="7"/>
        <v>l</v>
      </c>
    </row>
    <row r="40" spans="1:37" x14ac:dyDescent="0.15">
      <c r="A40" s="8"/>
      <c r="B40" s="8"/>
      <c r="F40" s="8"/>
      <c r="G40" s="14"/>
      <c r="K40" s="8"/>
      <c r="L40" s="8"/>
      <c r="O40" s="8"/>
      <c r="P40" s="8"/>
      <c r="Q40" s="14"/>
      <c r="T40" s="8"/>
      <c r="U40" s="25"/>
      <c r="Y40" s="25" t="s">
        <v>294</v>
      </c>
      <c r="Z40" s="25" t="s">
        <v>422</v>
      </c>
      <c r="AF40" s="23"/>
      <c r="AK40" s="32" t="str">
        <f t="shared" si="7"/>
        <v>m</v>
      </c>
    </row>
    <row r="41" spans="1:37" x14ac:dyDescent="0.15">
      <c r="A41" s="8"/>
      <c r="B41" s="8"/>
      <c r="F41" s="8"/>
      <c r="G41" s="14"/>
      <c r="K41" s="8"/>
      <c r="L41" s="8"/>
      <c r="O41" s="8"/>
      <c r="P41" s="8"/>
      <c r="Q41" s="14"/>
      <c r="T41" s="8"/>
      <c r="U41" s="25" t="s">
        <v>234</v>
      </c>
      <c r="Y41" s="25" t="s">
        <v>295</v>
      </c>
      <c r="Z41" s="25" t="s">
        <v>423</v>
      </c>
      <c r="AF41" s="23"/>
      <c r="AK41" s="32" t="str">
        <f t="shared" si="7"/>
        <v>n</v>
      </c>
    </row>
    <row r="42" spans="1:37" x14ac:dyDescent="0.15">
      <c r="A42" s="8"/>
      <c r="B42" s="8"/>
      <c r="F42" s="8"/>
      <c r="G42" s="14"/>
      <c r="K42" s="8"/>
      <c r="L42" s="8"/>
      <c r="O42" s="8"/>
      <c r="P42" s="8"/>
      <c r="Q42" s="14"/>
      <c r="T42" s="8"/>
      <c r="U42" s="25" t="s">
        <v>244</v>
      </c>
      <c r="Y42" s="25" t="s">
        <v>296</v>
      </c>
      <c r="Z42" s="25" t="s">
        <v>424</v>
      </c>
      <c r="AF42" s="23"/>
      <c r="AK42" s="32" t="str">
        <f t="shared" si="7"/>
        <v>o</v>
      </c>
    </row>
    <row r="43" spans="1:37" x14ac:dyDescent="0.15">
      <c r="A43" s="8"/>
      <c r="B43" s="8"/>
      <c r="F43" s="8"/>
      <c r="G43" s="14"/>
      <c r="K43" s="8"/>
      <c r="L43" s="8"/>
      <c r="O43" s="8"/>
      <c r="P43" s="8"/>
      <c r="Q43" s="14"/>
      <c r="T43" s="8"/>
      <c r="Y43" s="25" t="s">
        <v>297</v>
      </c>
      <c r="Z43" s="25" t="s">
        <v>425</v>
      </c>
      <c r="AF43" s="23"/>
      <c r="AK43" s="32" t="str">
        <f t="shared" si="7"/>
        <v>p</v>
      </c>
    </row>
    <row r="44" spans="1:37" x14ac:dyDescent="0.15">
      <c r="A44" s="8"/>
      <c r="B44" s="8"/>
      <c r="F44" s="8"/>
      <c r="G44" s="14"/>
      <c r="K44" s="8"/>
      <c r="L44" s="8"/>
      <c r="O44" s="8"/>
      <c r="P44" s="8"/>
      <c r="Q44" s="14"/>
      <c r="T44" s="8"/>
      <c r="Y44" s="25" t="s">
        <v>298</v>
      </c>
      <c r="Z44" s="25" t="s">
        <v>426</v>
      </c>
      <c r="AF44" s="23"/>
      <c r="AK44" s="32" t="str">
        <f t="shared" si="7"/>
        <v>q</v>
      </c>
    </row>
    <row r="45" spans="1:37" x14ac:dyDescent="0.15">
      <c r="A45" s="8"/>
      <c r="B45" s="8"/>
      <c r="F45" s="8"/>
      <c r="G45" s="14"/>
      <c r="K45" s="8"/>
      <c r="L45" s="8"/>
      <c r="O45" s="8"/>
      <c r="P45" s="8"/>
      <c r="Q45" s="14"/>
      <c r="T45" s="8"/>
      <c r="U45" s="22" t="s">
        <v>156</v>
      </c>
      <c r="Y45" s="25" t="s">
        <v>299</v>
      </c>
      <c r="Z45" s="25" t="s">
        <v>427</v>
      </c>
      <c r="AF45" s="23"/>
      <c r="AK45" s="32" t="str">
        <f t="shared" si="7"/>
        <v>r</v>
      </c>
    </row>
    <row r="46" spans="1:37" x14ac:dyDescent="0.15">
      <c r="A46" s="8"/>
      <c r="B46" s="8"/>
      <c r="F46" s="8"/>
      <c r="G46" s="14"/>
      <c r="K46" s="8"/>
      <c r="L46" s="8"/>
      <c r="O46" s="8"/>
      <c r="P46" s="8"/>
      <c r="Q46" s="14"/>
      <c r="T46" s="8"/>
      <c r="U46" s="52" t="s">
        <v>559</v>
      </c>
      <c r="Y46" s="25" t="s">
        <v>300</v>
      </c>
      <c r="Z46" s="25" t="s">
        <v>428</v>
      </c>
      <c r="AF46" s="23"/>
      <c r="AK46" s="32" t="str">
        <f t="shared" si="7"/>
        <v>s</v>
      </c>
    </row>
    <row r="47" spans="1:37" x14ac:dyDescent="0.15">
      <c r="A47" s="8"/>
      <c r="B47" s="8"/>
      <c r="F47" s="8"/>
      <c r="G47" s="14"/>
      <c r="K47" s="8"/>
      <c r="L47" s="8"/>
      <c r="O47" s="8"/>
      <c r="P47" s="8"/>
      <c r="Q47" s="14"/>
      <c r="T47" s="8"/>
      <c r="Y47" s="25" t="s">
        <v>301</v>
      </c>
      <c r="Z47" s="25" t="s">
        <v>429</v>
      </c>
      <c r="AF47" s="23"/>
      <c r="AK47" s="32" t="str">
        <f t="shared" si="7"/>
        <v>t</v>
      </c>
    </row>
    <row r="48" spans="1:37" x14ac:dyDescent="0.15">
      <c r="A48" s="8"/>
      <c r="B48" s="8"/>
      <c r="F48" s="8"/>
      <c r="G48" s="14"/>
      <c r="K48" s="8"/>
      <c r="L48" s="8"/>
      <c r="O48" s="8"/>
      <c r="P48" s="8"/>
      <c r="Q48" s="14"/>
      <c r="T48" s="8"/>
      <c r="U48" s="52">
        <v>2021</v>
      </c>
      <c r="Y48" s="25" t="s">
        <v>302</v>
      </c>
      <c r="Z48" s="25" t="s">
        <v>430</v>
      </c>
      <c r="AF48" s="23"/>
      <c r="AK48" s="32" t="str">
        <f t="shared" si="7"/>
        <v>u</v>
      </c>
    </row>
    <row r="49" spans="1:37" x14ac:dyDescent="0.15">
      <c r="A49" s="8"/>
      <c r="B49" s="8"/>
      <c r="F49" s="8"/>
      <c r="G49" s="14"/>
      <c r="K49" s="8"/>
      <c r="L49" s="8"/>
      <c r="O49" s="8"/>
      <c r="P49" s="8"/>
      <c r="Q49" s="14"/>
      <c r="T49" s="8"/>
      <c r="U49" s="52">
        <v>2022</v>
      </c>
      <c r="Y49" s="25" t="s">
        <v>303</v>
      </c>
      <c r="Z49" s="25" t="s">
        <v>431</v>
      </c>
      <c r="AF49" s="23"/>
      <c r="AK49" s="32" t="str">
        <f t="shared" si="7"/>
        <v>v</v>
      </c>
    </row>
    <row r="50" spans="1:37" x14ac:dyDescent="0.15">
      <c r="A50" s="8"/>
      <c r="B50" s="8"/>
      <c r="F50" s="8"/>
      <c r="G50" s="14"/>
      <c r="K50" s="8"/>
      <c r="L50" s="8"/>
      <c r="O50" s="8"/>
      <c r="P50" s="8"/>
      <c r="Q50" s="14"/>
      <c r="T50" s="8"/>
      <c r="U50" s="52">
        <v>2023</v>
      </c>
      <c r="Y50" s="25" t="s">
        <v>304</v>
      </c>
      <c r="Z50" s="25" t="s">
        <v>432</v>
      </c>
      <c r="AF50" s="23"/>
    </row>
    <row r="51" spans="1:37" x14ac:dyDescent="0.15">
      <c r="A51" s="8"/>
      <c r="B51" s="8"/>
      <c r="F51" s="8"/>
      <c r="G51" s="14"/>
      <c r="K51" s="8"/>
      <c r="L51" s="8"/>
      <c r="O51" s="8"/>
      <c r="P51" s="8"/>
      <c r="Q51" s="14"/>
      <c r="T51" s="8"/>
      <c r="U51" s="52">
        <v>2024</v>
      </c>
      <c r="Y51" s="25" t="s">
        <v>305</v>
      </c>
      <c r="Z51" s="25" t="s">
        <v>433</v>
      </c>
      <c r="AF51" s="23"/>
    </row>
    <row r="52" spans="1:37" x14ac:dyDescent="0.15">
      <c r="A52" s="8"/>
      <c r="B52" s="8"/>
      <c r="F52" s="8"/>
      <c r="G52" s="14"/>
      <c r="K52" s="8"/>
      <c r="L52" s="8"/>
      <c r="O52" s="8"/>
      <c r="P52" s="8"/>
      <c r="Q52" s="14"/>
      <c r="T52" s="8"/>
      <c r="U52" s="52">
        <v>2025</v>
      </c>
      <c r="Y52" s="25" t="s">
        <v>306</v>
      </c>
      <c r="Z52" s="25" t="s">
        <v>434</v>
      </c>
      <c r="AF52" s="23"/>
    </row>
    <row r="53" spans="1:37" x14ac:dyDescent="0.15">
      <c r="A53" s="8"/>
      <c r="B53" s="8"/>
      <c r="F53" s="8"/>
      <c r="G53" s="14"/>
      <c r="K53" s="8"/>
      <c r="L53" s="8"/>
      <c r="O53" s="8"/>
      <c r="P53" s="8"/>
      <c r="Q53" s="14"/>
      <c r="T53" s="8"/>
      <c r="U53" s="52">
        <v>2026</v>
      </c>
      <c r="Y53" s="25" t="s">
        <v>307</v>
      </c>
      <c r="Z53" s="25" t="s">
        <v>435</v>
      </c>
      <c r="AF53" s="23"/>
    </row>
    <row r="54" spans="1:37" x14ac:dyDescent="0.15">
      <c r="A54" s="8"/>
      <c r="B54" s="8"/>
      <c r="F54" s="8"/>
      <c r="G54" s="14"/>
      <c r="K54" s="8"/>
      <c r="L54" s="8"/>
      <c r="O54" s="8"/>
      <c r="P54" s="15"/>
      <c r="Q54" s="14"/>
      <c r="T54" s="8"/>
      <c r="Y54" s="25" t="s">
        <v>308</v>
      </c>
      <c r="Z54" s="25" t="s">
        <v>436</v>
      </c>
      <c r="AF54" s="23"/>
    </row>
    <row r="55" spans="1:37" x14ac:dyDescent="0.15">
      <c r="A55" s="8"/>
      <c r="B55" s="8"/>
      <c r="F55" s="8"/>
      <c r="G55" s="14"/>
      <c r="K55" s="8"/>
      <c r="L55" s="8"/>
      <c r="O55" s="8"/>
      <c r="P55" s="8"/>
      <c r="Q55" s="14"/>
      <c r="T55" s="8"/>
      <c r="Y55" s="25" t="s">
        <v>309</v>
      </c>
      <c r="Z55" s="25" t="s">
        <v>437</v>
      </c>
      <c r="AF55" s="23"/>
    </row>
    <row r="56" spans="1:37" x14ac:dyDescent="0.15">
      <c r="A56" s="8"/>
      <c r="B56" s="8"/>
      <c r="F56" s="8"/>
      <c r="G56" s="14"/>
      <c r="K56" s="8"/>
      <c r="L56" s="8"/>
      <c r="O56" s="8"/>
      <c r="P56" s="8"/>
      <c r="Q56" s="14"/>
      <c r="T56" s="8"/>
      <c r="U56" s="52">
        <v>20</v>
      </c>
      <c r="Y56" s="25" t="s">
        <v>310</v>
      </c>
      <c r="Z56" s="25" t="s">
        <v>438</v>
      </c>
      <c r="AF56" s="23"/>
    </row>
    <row r="57" spans="1:37" x14ac:dyDescent="0.15">
      <c r="A57" s="8"/>
      <c r="B57" s="8"/>
      <c r="F57" s="8"/>
      <c r="G57" s="14"/>
      <c r="K57" s="8"/>
      <c r="L57" s="8"/>
      <c r="O57" s="8"/>
      <c r="P57" s="8"/>
      <c r="Q57" s="14"/>
      <c r="T57" s="8"/>
      <c r="U57" s="25" t="s">
        <v>508</v>
      </c>
      <c r="Y57" s="25" t="s">
        <v>311</v>
      </c>
      <c r="Z57" s="25" t="s">
        <v>439</v>
      </c>
      <c r="AF57" s="23"/>
    </row>
    <row r="58" spans="1:37" x14ac:dyDescent="0.15">
      <c r="A58" s="8"/>
      <c r="B58" s="8"/>
      <c r="F58" s="8"/>
      <c r="G58" s="14"/>
      <c r="K58" s="8"/>
      <c r="L58" s="8"/>
      <c r="O58" s="8"/>
      <c r="P58" s="8"/>
      <c r="Q58" s="14"/>
      <c r="T58" s="8"/>
      <c r="U58" s="25" t="s">
        <v>509</v>
      </c>
      <c r="Y58" s="25" t="s">
        <v>312</v>
      </c>
      <c r="Z58" s="25" t="s">
        <v>440</v>
      </c>
      <c r="AF58" s="23"/>
    </row>
    <row r="59" spans="1:37" x14ac:dyDescent="0.15">
      <c r="A59" s="8"/>
      <c r="B59" s="8"/>
      <c r="F59" s="8"/>
      <c r="G59" s="14"/>
      <c r="K59" s="8"/>
      <c r="L59" s="8"/>
      <c r="O59" s="8"/>
      <c r="P59" s="8"/>
      <c r="Q59" s="14"/>
      <c r="T59" s="8"/>
      <c r="Y59" s="25" t="s">
        <v>313</v>
      </c>
      <c r="Z59" s="25" t="s">
        <v>441</v>
      </c>
      <c r="AF59" s="23"/>
    </row>
    <row r="60" spans="1:37" x14ac:dyDescent="0.15">
      <c r="A60" s="8"/>
      <c r="B60" s="8"/>
      <c r="F60" s="8"/>
      <c r="G60" s="14"/>
      <c r="K60" s="8"/>
      <c r="L60" s="8"/>
      <c r="O60" s="8"/>
      <c r="P60" s="8"/>
      <c r="Q60" s="14"/>
      <c r="T60" s="8"/>
      <c r="Y60" s="25" t="s">
        <v>314</v>
      </c>
      <c r="Z60" s="25" t="s">
        <v>442</v>
      </c>
      <c r="AF60" s="23"/>
    </row>
    <row r="61" spans="1:37" x14ac:dyDescent="0.15">
      <c r="A61" s="8"/>
      <c r="B61" s="8"/>
      <c r="F61" s="8"/>
      <c r="G61" s="14"/>
      <c r="K61" s="8"/>
      <c r="L61" s="8"/>
      <c r="O61" s="8"/>
      <c r="P61" s="8"/>
      <c r="Q61" s="14"/>
      <c r="T61" s="8"/>
      <c r="Y61" s="25" t="s">
        <v>315</v>
      </c>
      <c r="Z61" s="25" t="s">
        <v>443</v>
      </c>
      <c r="AF61" s="23"/>
    </row>
    <row r="62" spans="1:37" x14ac:dyDescent="0.15">
      <c r="A62" s="8"/>
      <c r="B62" s="8"/>
      <c r="F62" s="8"/>
      <c r="G62" s="14"/>
      <c r="K62" s="8"/>
      <c r="L62" s="8"/>
      <c r="O62" s="8"/>
      <c r="P62" s="8"/>
      <c r="Q62" s="14"/>
      <c r="T62" s="8"/>
      <c r="Y62" s="25" t="s">
        <v>316</v>
      </c>
      <c r="Z62" s="25" t="s">
        <v>444</v>
      </c>
      <c r="AF62" s="23"/>
    </row>
    <row r="63" spans="1:37" x14ac:dyDescent="0.15">
      <c r="A63" s="8"/>
      <c r="B63" s="8"/>
      <c r="F63" s="8"/>
      <c r="G63" s="14"/>
      <c r="K63" s="8"/>
      <c r="L63" s="8"/>
      <c r="O63" s="8"/>
      <c r="P63" s="8"/>
      <c r="Q63" s="14"/>
      <c r="T63" s="8"/>
      <c r="Y63" s="25" t="s">
        <v>317</v>
      </c>
      <c r="Z63" s="25" t="s">
        <v>445</v>
      </c>
      <c r="AF63" s="23"/>
    </row>
    <row r="64" spans="1:37" x14ac:dyDescent="0.15">
      <c r="A64" s="8"/>
      <c r="B64" s="8"/>
      <c r="F64" s="8"/>
      <c r="G64" s="14"/>
      <c r="K64" s="8"/>
      <c r="L64" s="8"/>
      <c r="O64" s="8"/>
      <c r="P64" s="8"/>
      <c r="Q64" s="14"/>
      <c r="T64" s="8"/>
      <c r="Y64" s="25" t="s">
        <v>318</v>
      </c>
      <c r="Z64" s="25" t="s">
        <v>446</v>
      </c>
      <c r="AF64" s="23"/>
    </row>
    <row r="65" spans="1:32" x14ac:dyDescent="0.15">
      <c r="A65" s="8"/>
      <c r="B65" s="8"/>
      <c r="F65" s="8"/>
      <c r="G65" s="14"/>
      <c r="K65" s="8"/>
      <c r="L65" s="8"/>
      <c r="O65" s="8"/>
      <c r="P65" s="8"/>
      <c r="Q65" s="14"/>
      <c r="T65" s="8"/>
      <c r="Y65" s="25" t="s">
        <v>319</v>
      </c>
      <c r="Z65" s="25" t="s">
        <v>447</v>
      </c>
      <c r="AF65" s="23"/>
    </row>
    <row r="66" spans="1:32" x14ac:dyDescent="0.15">
      <c r="A66" s="8"/>
      <c r="B66" s="8"/>
      <c r="F66" s="8"/>
      <c r="G66" s="14"/>
      <c r="K66" s="8"/>
      <c r="L66" s="8"/>
      <c r="O66" s="8"/>
      <c r="P66" s="8"/>
      <c r="Q66" s="14"/>
      <c r="T66" s="8"/>
      <c r="Y66" s="25" t="s">
        <v>63</v>
      </c>
      <c r="Z66" s="25" t="s">
        <v>448</v>
      </c>
      <c r="AF66" s="23"/>
    </row>
    <row r="67" spans="1:32" x14ac:dyDescent="0.15">
      <c r="A67" s="8"/>
      <c r="B67" s="8"/>
      <c r="F67" s="8"/>
      <c r="G67" s="14"/>
      <c r="K67" s="8"/>
      <c r="L67" s="8"/>
      <c r="O67" s="8"/>
      <c r="P67" s="8"/>
      <c r="Q67" s="14"/>
      <c r="T67" s="8"/>
      <c r="Y67" s="25" t="s">
        <v>320</v>
      </c>
      <c r="Z67" s="25" t="s">
        <v>449</v>
      </c>
      <c r="AF67" s="23"/>
    </row>
    <row r="68" spans="1:32" x14ac:dyDescent="0.15">
      <c r="A68" s="8"/>
      <c r="B68" s="8"/>
      <c r="F68" s="8"/>
      <c r="G68" s="14"/>
      <c r="K68" s="8"/>
      <c r="L68" s="8"/>
      <c r="O68" s="8"/>
      <c r="P68" s="8"/>
      <c r="Q68" s="14"/>
      <c r="T68" s="8"/>
      <c r="Y68" s="25" t="s">
        <v>321</v>
      </c>
      <c r="Z68" s="25" t="s">
        <v>450</v>
      </c>
      <c r="AF68" s="23"/>
    </row>
    <row r="69" spans="1:32" x14ac:dyDescent="0.15">
      <c r="A69" s="8"/>
      <c r="B69" s="8"/>
      <c r="F69" s="8"/>
      <c r="G69" s="14"/>
      <c r="K69" s="8"/>
      <c r="L69" s="8"/>
      <c r="O69" s="8"/>
      <c r="P69" s="8"/>
      <c r="Q69" s="14"/>
      <c r="T69" s="8"/>
      <c r="Y69" s="25" t="s">
        <v>322</v>
      </c>
      <c r="Z69" s="25" t="s">
        <v>451</v>
      </c>
      <c r="AF69" s="23"/>
    </row>
    <row r="70" spans="1:32" x14ac:dyDescent="0.15">
      <c r="A70" s="8"/>
      <c r="B70" s="8"/>
      <c r="Y70" s="25" t="s">
        <v>323</v>
      </c>
      <c r="Z70" s="25" t="s">
        <v>452</v>
      </c>
    </row>
    <row r="71" spans="1:32" x14ac:dyDescent="0.15">
      <c r="Y71" s="25" t="s">
        <v>324</v>
      </c>
      <c r="Z71" s="25" t="s">
        <v>453</v>
      </c>
    </row>
    <row r="72" spans="1:32" x14ac:dyDescent="0.15">
      <c r="Y72" s="25" t="s">
        <v>325</v>
      </c>
      <c r="Z72" s="25" t="s">
        <v>454</v>
      </c>
    </row>
    <row r="73" spans="1:32" x14ac:dyDescent="0.15">
      <c r="Y73" s="25" t="s">
        <v>326</v>
      </c>
      <c r="Z73" s="25" t="s">
        <v>455</v>
      </c>
    </row>
    <row r="74" spans="1:32" x14ac:dyDescent="0.15">
      <c r="Y74" s="25" t="s">
        <v>327</v>
      </c>
      <c r="Z74" s="25" t="s">
        <v>456</v>
      </c>
    </row>
    <row r="75" spans="1:32" x14ac:dyDescent="0.15">
      <c r="Y75" s="25" t="s">
        <v>328</v>
      </c>
      <c r="Z75" s="25" t="s">
        <v>457</v>
      </c>
    </row>
    <row r="76" spans="1:32" x14ac:dyDescent="0.15">
      <c r="Y76" s="25" t="s">
        <v>329</v>
      </c>
      <c r="Z76" s="25" t="s">
        <v>458</v>
      </c>
    </row>
    <row r="77" spans="1:32" x14ac:dyDescent="0.15">
      <c r="Y77" s="25" t="s">
        <v>330</v>
      </c>
      <c r="Z77" s="25" t="s">
        <v>459</v>
      </c>
    </row>
    <row r="78" spans="1:32" x14ac:dyDescent="0.15">
      <c r="Y78" s="25" t="s">
        <v>331</v>
      </c>
      <c r="Z78" s="25" t="s">
        <v>460</v>
      </c>
    </row>
    <row r="79" spans="1:32" x14ac:dyDescent="0.15">
      <c r="Y79" s="25" t="s">
        <v>332</v>
      </c>
      <c r="Z79" s="25" t="s">
        <v>461</v>
      </c>
    </row>
    <row r="80" spans="1:32" x14ac:dyDescent="0.15">
      <c r="Y80" s="25" t="s">
        <v>333</v>
      </c>
      <c r="Z80" s="25" t="s">
        <v>462</v>
      </c>
    </row>
    <row r="81" spans="25:26" x14ac:dyDescent="0.15">
      <c r="Y81" s="25" t="s">
        <v>334</v>
      </c>
      <c r="Z81" s="25" t="s">
        <v>463</v>
      </c>
    </row>
    <row r="82" spans="25:26" x14ac:dyDescent="0.15">
      <c r="Y82" s="25" t="s">
        <v>335</v>
      </c>
      <c r="Z82" s="25" t="s">
        <v>464</v>
      </c>
    </row>
    <row r="83" spans="25:26" x14ac:dyDescent="0.15">
      <c r="Y83" s="25" t="s">
        <v>336</v>
      </c>
      <c r="Z83" s="25" t="s">
        <v>465</v>
      </c>
    </row>
    <row r="84" spans="25:26" x14ac:dyDescent="0.15">
      <c r="Y84" s="25" t="s">
        <v>337</v>
      </c>
      <c r="Z84" s="25" t="s">
        <v>466</v>
      </c>
    </row>
    <row r="85" spans="25:26" x14ac:dyDescent="0.15">
      <c r="Y85" s="25" t="s">
        <v>338</v>
      </c>
      <c r="Z85" s="25" t="s">
        <v>467</v>
      </c>
    </row>
    <row r="86" spans="25:26" x14ac:dyDescent="0.15">
      <c r="Y86" s="25" t="s">
        <v>339</v>
      </c>
      <c r="Z86" s="25" t="s">
        <v>468</v>
      </c>
    </row>
    <row r="87" spans="25:26" x14ac:dyDescent="0.15">
      <c r="Y87" s="25" t="s">
        <v>340</v>
      </c>
      <c r="Z87" s="25" t="s">
        <v>469</v>
      </c>
    </row>
    <row r="88" spans="25:26" x14ac:dyDescent="0.15">
      <c r="Y88" s="25" t="s">
        <v>341</v>
      </c>
      <c r="Z88" s="25" t="s">
        <v>470</v>
      </c>
    </row>
    <row r="89" spans="25:26" x14ac:dyDescent="0.15">
      <c r="Y89" s="25" t="s">
        <v>342</v>
      </c>
      <c r="Z89" s="25" t="s">
        <v>471</v>
      </c>
    </row>
    <row r="90" spans="25:26" x14ac:dyDescent="0.15">
      <c r="Y90" s="25" t="s">
        <v>343</v>
      </c>
      <c r="Z90" s="25" t="s">
        <v>472</v>
      </c>
    </row>
    <row r="91" spans="25:26" x14ac:dyDescent="0.15">
      <c r="Y91" s="25" t="s">
        <v>344</v>
      </c>
      <c r="Z91" s="25" t="s">
        <v>473</v>
      </c>
    </row>
    <row r="92" spans="25:26" x14ac:dyDescent="0.15">
      <c r="Y92" s="25" t="s">
        <v>345</v>
      </c>
      <c r="Z92" s="25" t="s">
        <v>474</v>
      </c>
    </row>
    <row r="93" spans="25:26" x14ac:dyDescent="0.15">
      <c r="Y93" s="25" t="s">
        <v>346</v>
      </c>
      <c r="Z93" s="25" t="s">
        <v>475</v>
      </c>
    </row>
    <row r="94" spans="25:26" x14ac:dyDescent="0.15">
      <c r="Y94" s="25" t="s">
        <v>347</v>
      </c>
      <c r="Z94" s="25" t="s">
        <v>476</v>
      </c>
    </row>
    <row r="95" spans="25:26" x14ac:dyDescent="0.15">
      <c r="Y95" s="25" t="s">
        <v>348</v>
      </c>
      <c r="Z95" s="25" t="s">
        <v>477</v>
      </c>
    </row>
    <row r="96" spans="25:26" x14ac:dyDescent="0.15">
      <c r="Y96" s="25" t="s">
        <v>252</v>
      </c>
      <c r="Z96" s="25" t="s">
        <v>478</v>
      </c>
    </row>
    <row r="97" spans="25:26" x14ac:dyDescent="0.15">
      <c r="Y97" s="25" t="s">
        <v>349</v>
      </c>
      <c r="Z97" s="25" t="s">
        <v>479</v>
      </c>
    </row>
    <row r="98" spans="25:26" x14ac:dyDescent="0.15">
      <c r="Y98" s="25" t="s">
        <v>350</v>
      </c>
      <c r="Z98" s="25" t="s">
        <v>480</v>
      </c>
    </row>
    <row r="99" spans="25:26" x14ac:dyDescent="0.15">
      <c r="Y99" s="25" t="s">
        <v>380</v>
      </c>
      <c r="Z99" s="25" t="s">
        <v>481</v>
      </c>
    </row>
    <row r="100" spans="25:26" x14ac:dyDescent="0.15">
      <c r="Y100" s="25" t="s">
        <v>563</v>
      </c>
      <c r="Z100" s="25"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2022-08-25T05:10:44Z</dcterms:created>
  <dcterms:modified xsi:type="dcterms:W3CDTF">2022-08-25T05:13:05Z</dcterms:modified>
</cp:coreProperties>
</file>