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3" hidden="1">別紙3!$AP$1:$AP$31</definedName>
    <definedName name="_xlnm.Print_Area" localSheetId="0">行政事業レビューシート!$A$1:$AY$182</definedName>
    <definedName name="_xlnm.Print_Area" localSheetId="2">別紙2!$A$1:$AX$25</definedName>
    <definedName name="_xlnm.Print_Area" localSheetId="3">別紙3!$A$1:$AX$31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45" i="11" l="1"/>
  <c r="AY147" i="11" s="1"/>
  <c r="AY128" i="11"/>
  <c r="AY121" i="11"/>
  <c r="AY148" i="11" l="1"/>
  <c r="AY146" i="11"/>
  <c r="AY130" i="11"/>
  <c r="AY131" i="11"/>
  <c r="AY123" i="11"/>
  <c r="AY125" i="11"/>
  <c r="AY126" i="11"/>
  <c r="AY127" i="11"/>
  <c r="AY122" i="11"/>
  <c r="AY124" i="11"/>
  <c r="AY129" i="11"/>
  <c r="AW90" i="11" l="1"/>
  <c r="AT90" i="11"/>
  <c r="AQ90" i="11"/>
  <c r="AL90" i="11"/>
  <c r="AI90" i="11"/>
  <c r="AF90" i="11"/>
  <c r="Z90" i="11"/>
  <c r="W90" i="11"/>
  <c r="T90" i="11"/>
  <c r="N90" i="11"/>
  <c r="AW89" i="11"/>
  <c r="AT89" i="11"/>
  <c r="AQ89" i="11"/>
  <c r="AL89" i="11"/>
  <c r="AI89" i="11"/>
  <c r="AF89" i="11"/>
  <c r="Z89" i="11"/>
  <c r="W89" i="11"/>
  <c r="T89" i="11"/>
  <c r="N89" i="11"/>
  <c r="K89" i="11"/>
  <c r="H89" i="11"/>
  <c r="AY182" i="11" l="1"/>
  <c r="AY178" i="11"/>
  <c r="AY180" i="11" s="1"/>
  <c r="AY177" i="11"/>
  <c r="AY176" i="11"/>
  <c r="AY175" i="11"/>
  <c r="AY174" i="11"/>
  <c r="AY173" i="11"/>
  <c r="AY172" i="11"/>
  <c r="AY171" i="11"/>
  <c r="AY170" i="11"/>
  <c r="AY169" i="11"/>
  <c r="AY165" i="11"/>
  <c r="AY168" i="11" s="1"/>
  <c r="AY161" i="11"/>
  <c r="AY163" i="11" s="1"/>
  <c r="AY157" i="11"/>
  <c r="AY160" i="11" s="1"/>
  <c r="AY153" i="11"/>
  <c r="AY155" i="11" s="1"/>
  <c r="AY149" i="11"/>
  <c r="AY152" i="11" s="1"/>
  <c r="AY138" i="11"/>
  <c r="AU137" i="11"/>
  <c r="Y137" i="11"/>
  <c r="AY133" i="11"/>
  <c r="AU132" i="11"/>
  <c r="Y132" i="11"/>
  <c r="AY132" i="11"/>
  <c r="AU127" i="11"/>
  <c r="Y127" i="11"/>
  <c r="AU120" i="11"/>
  <c r="Y120" i="11"/>
  <c r="P29" i="11"/>
  <c r="AD21" i="11"/>
  <c r="W21" i="11"/>
  <c r="P21" i="11"/>
  <c r="AR18" i="11"/>
  <c r="AK18" i="11"/>
  <c r="AD18" i="11"/>
  <c r="AD20" i="11" s="1"/>
  <c r="W18" i="11"/>
  <c r="W20" i="11" s="1"/>
  <c r="P18" i="11"/>
  <c r="P20" i="11" s="1"/>
  <c r="AV2" i="11"/>
  <c r="AY156" i="11" l="1"/>
  <c r="AY164" i="11"/>
  <c r="AY181" i="11"/>
  <c r="AY154" i="11"/>
  <c r="AY162" i="11"/>
  <c r="AY179" i="11"/>
  <c r="AY135" i="11"/>
  <c r="AY136" i="11"/>
  <c r="AY137" i="11"/>
  <c r="AY151" i="11"/>
  <c r="AY159" i="11"/>
  <c r="AY167" i="11"/>
  <c r="AY134" i="11"/>
  <c r="AY150" i="11"/>
  <c r="AY158" i="11"/>
  <c r="AY166" i="11"/>
  <c r="C12" i="4" l="1"/>
  <c r="C23" i="4" l="1"/>
  <c r="AU25" i="6" l="1"/>
  <c r="Y25" i="6"/>
  <c r="Y19" i="6"/>
  <c r="AU19" i="6"/>
  <c r="AU13" i="6"/>
  <c r="Y13" i="6"/>
  <c r="Y7"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<sst xmlns="http://schemas.openxmlformats.org/spreadsheetml/2006/main" count="1186" uniqueCount="756">
  <si>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</si>
  <si>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</si>
  <si>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</si>
  <si>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</si>
  <si>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</si>
  <si>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</si>
  <si>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</si>
  <si>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</si>
  <si>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</si>
  <si>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</si>
  <si>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</si>
  <si>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</si>
  <si>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</si>
  <si>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</si>
  <si>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</si>
  <si>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</si>
  <si>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</si>
  <si>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</si>
  <si>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</si>
  <si>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</si>
  <si>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</si>
  <si>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</si>
  <si>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</si>
  <si>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</si>
  <si>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</si>
  <si>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</si>
  <si>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</si>
  <si>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</si>
  <si>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</si>
  <si>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</si>
  <si>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</si>
  <si>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</si>
  <si>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</si>
  <si>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</si>
  <si>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</si>
  <si>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</si>
  <si>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</si>
  <si>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</si>
  <si>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</si>
  <si>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</si>
  <si>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</si>
  <si>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</si>
  <si>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</si>
  <si>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</si>
  <si>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</si>
  <si>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</si>
  <si>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</si>
  <si>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</si>
  <si>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</si>
  <si>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</si>
  <si>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</si>
  <si>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</si>
  <si>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</si>
  <si>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</si>
  <si>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</si>
  <si>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</si>
  <si>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</si>
  <si>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</si>
  <si>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</si>
  <si>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</si>
  <si>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</si>
  <si>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</si>
  <si>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</si>
  <si>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</si>
  <si>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</si>
  <si>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</si>
  <si>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</si>
  <si>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</si>
  <si>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</si>
  <si>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</si>
  <si>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</si>
  <si>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</si>
  <si>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</si>
  <si>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</si>
  <si>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</si>
  <si>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</si>
  <si>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</si>
  <si>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</si>
  <si>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</si>
  <si>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</si>
  <si>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</si>
  <si>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</si>
  <si>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</si>
  <si>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</si>
  <si>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</si>
  <si>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</si>
  <si>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</si>
  <si>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</si>
  <si>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</si>
  <si>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</si>
  <si>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</si>
  <si>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</si>
  <si>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</si>
  <si>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</si>
  <si>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</si>
  <si>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</si>
  <si>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</si>
  <si>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</si>
  <si>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</si>
  <si>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</si>
  <si>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</si>
  <si>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</si>
  <si>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</si>
  <si>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</si>
  <si>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</si>
  <si>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</si>
  <si>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</si>
  <si>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</si>
  <si>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</si>
  <si>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</si>
  <si>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</si>
  <si>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</si>
  <si>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</si>
  <si>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</si>
  <si>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</si>
  <si>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</si>
  <si>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</si>
  <si>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</si>
  <si>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</si>
  <si>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</si>
  <si>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</si>
  <si>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</si>
  <si>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</si>
  <si>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</si>
  <si>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</si>
  <si>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</si>
  <si>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</si>
  <si>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</si>
  <si>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</si>
  <si>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</si>
  <si>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</si>
  <si>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</si>
  <si>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</si>
  <si>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</si>
  <si>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</si>
  <si>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</si>
  <si>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</si>
  <si>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</si>
  <si>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</si>
  <si>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</si>
  <si>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</si>
  <si>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</si>
  <si>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</si>
  <si>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</si>
  <si>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</si>
  <si>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</si>
  <si>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</si>
  <si>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</si>
  <si>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</si>
  <si>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</si>
  <si>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</si>
  <si>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</si>
  <si>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</si>
  <si>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</si>
  <si>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</si>
  <si>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</si>
  <si>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</si>
  <si>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</si>
  <si>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</si>
  <si>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</si>
  <si>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</si>
  <si>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</si>
  <si>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P.</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</si>
  <si>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</si>
  <si>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</si>
  <si>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</si>
  <si>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</si>
  <si>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</si>
  <si>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</si>
  <si>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</si>
  <si>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</si>
  <si>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</si>
  <si>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</si>
  <si>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</si>
  <si>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</si>
  <si>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</si>
  <si>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</si>
  <si>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</si>
  <si>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</si>
  <si>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</si>
  <si>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</si>
  <si>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</si>
  <si>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</si>
  <si>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</si>
  <si>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</si>
  <si>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</si>
  <si>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</si>
  <si>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M.</t>
    <phoneticPr fontId="5"/>
  </si>
  <si>
    <t>K.</t>
  </si>
  <si>
    <t>L.</t>
    <phoneticPr fontId="5"/>
  </si>
  <si>
    <t>N.</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</si>
  <si>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</si>
  <si>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</si>
  <si>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</si>
  <si>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</si>
  <si>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</si>
  <si>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</si>
  <si>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</si>
  <si>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</si>
  <si>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</si>
  <si>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</si>
  <si>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</si>
  <si>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</si>
  <si>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</si>
  <si>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</si>
  <si>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</si>
  <si>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</si>
  <si>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</si>
  <si>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</si>
  <si>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O.</t>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</si>
  <si>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</si>
  <si>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</si>
  <si>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</si>
  <si>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</si>
  <si>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</si>
  <si>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</si>
  <si>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</si>
  <si>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</si>
  <si>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</si>
  <si>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</si>
  <si>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</si>
  <si>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</si>
  <si>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</si>
  <si>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</si>
  <si>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</si>
  <si>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</si>
  <si>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</si>
  <si>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</si>
  <si>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</si>
  <si>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</si>
  <si>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</si>
  <si>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</si>
  <si>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</si>
  <si>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</si>
  <si>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</si>
  <si>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</si>
  <si>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</si>
  <si>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</si>
  <si>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</si>
  <si>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</si>
  <si>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</si>
  <si>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</si>
  <si>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</si>
  <si>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</si>
  <si>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</si>
  <si>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</si>
  <si>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</si>
  <si>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</si>
  <si>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</si>
  <si>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</si>
  <si>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</si>
  <si>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</si>
  <si>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</si>
  <si>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</si>
  <si>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</si>
  <si>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</si>
  <si>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</si>
  <si>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</si>
  <si>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</si>
  <si>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</si>
  <si>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</si>
  <si>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</si>
  <si>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</si>
  <si>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</si>
  <si>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</si>
  <si>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</si>
  <si>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</si>
  <si>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</si>
  <si>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</si>
  <si>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</si>
  <si>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</si>
  <si>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</si>
  <si>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</si>
  <si>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</si>
  <si>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</si>
  <si>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</si>
  <si>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</si>
  <si>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</si>
  <si>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</si>
  <si>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</si>
  <si>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</si>
  <si>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</si>
  <si>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</si>
  <si>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</si>
  <si>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</si>
  <si>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</si>
  <si>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</si>
  <si>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</si>
  <si>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</si>
  <si>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</si>
  <si>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</si>
  <si>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</si>
  <si>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</si>
  <si>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</si>
  <si>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</si>
  <si>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</si>
  <si>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</si>
  <si>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</si>
  <si>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</si>
  <si>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</si>
  <si>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</si>
  <si>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</si>
  <si>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</si>
  <si>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</si>
  <si>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</si>
  <si>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</si>
  <si>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</si>
  <si>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</si>
  <si>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</si>
  <si>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</si>
  <si>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</si>
  <si>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</si>
  <si>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</si>
  <si>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</si>
  <si>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</si>
  <si>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</si>
  <si>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</si>
  <si>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</si>
  <si>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</si>
  <si>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</si>
  <si>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</si>
  <si>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</si>
  <si>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</si>
  <si>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</si>
  <si>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</si>
  <si>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</si>
  <si>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</si>
  <si>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</si>
  <si>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</si>
  <si>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</si>
  <si>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</si>
  <si>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</si>
  <si>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</si>
  <si>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</si>
  <si>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</si>
  <si>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</si>
  <si>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</si>
  <si>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</si>
  <si>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</si>
  <si>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</si>
  <si>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</si>
  <si>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</si>
  <si>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</si>
  <si>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</si>
  <si>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</si>
  <si>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</si>
  <si>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</si>
  <si>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</si>
  <si>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</si>
  <si>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</si>
  <si>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</si>
  <si>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</si>
  <si>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</si>
  <si>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</si>
  <si>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</si>
  <si>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</si>
  <si>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</si>
  <si>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</si>
  <si>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</si>
  <si>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</si>
  <si>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</si>
  <si>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</si>
  <si>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</si>
  <si>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</si>
  <si>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</si>
  <si>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</si>
  <si>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</si>
  <si>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</si>
  <si>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</si>
  <si>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</si>
  <si>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</si>
  <si>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</si>
  <si>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</si>
  <si>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</si>
  <si>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</si>
  <si>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</si>
  <si>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</si>
  <si>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</si>
  <si>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</si>
  <si>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</si>
  <si>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</si>
  <si>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</si>
  <si>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</si>
  <si>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</si>
  <si>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</si>
  <si>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</si>
  <si>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</si>
  <si>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</si>
  <si>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</si>
  <si>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</si>
  <si>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</si>
  <si>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</si>
  <si>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</si>
  <si>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</si>
  <si>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</si>
  <si>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</si>
  <si>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</si>
  <si>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</si>
  <si>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</si>
  <si>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</si>
  <si>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</si>
  <si>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</si>
  <si>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</si>
  <si>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</si>
  <si>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</si>
  <si>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</si>
  <si>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</si>
  <si>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</si>
  <si>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</si>
  <si>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</si>
  <si>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</si>
  <si>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</si>
  <si>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</si>
  <si>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</si>
  <si>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</si>
  <si>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</si>
  <si>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</si>
  <si>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</si>
  <si>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</si>
  <si>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</si>
  <si>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</si>
  <si>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</si>
  <si>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</si>
  <si>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</si>
  <si>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</si>
  <si>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</si>
  <si>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</si>
  <si>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</si>
  <si>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</si>
  <si>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</si>
  <si>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</si>
  <si>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</si>
  <si>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</si>
  <si>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</si>
  <si>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</si>
  <si>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</si>
  <si>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</si>
  <si>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</si>
  <si>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</si>
  <si>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</si>
  <si>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</si>
  <si>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</si>
  <si>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</si>
  <si>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</si>
  <si>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</si>
  <si>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</si>
  <si>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</si>
  <si>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</si>
  <si>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</si>
  <si>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</si>
  <si>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</si>
  <si>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</si>
  <si>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</si>
  <si>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</si>
  <si>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</si>
  <si>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</si>
  <si>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</si>
  <si>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</si>
  <si>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</si>
  <si>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</si>
  <si>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</si>
  <si>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</si>
  <si>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</si>
  <si>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</si>
  <si>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</si>
  <si>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</si>
  <si>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</si>
  <si>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</si>
  <si>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</si>
  <si>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</si>
  <si>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</si>
  <si>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</si>
  <si>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</si>
  <si>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</si>
  <si>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</si>
  <si>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</si>
  <si>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</si>
  <si>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</si>
  <si>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</si>
  <si>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</si>
  <si>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</si>
  <si>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</si>
  <si>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</si>
  <si>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</si>
  <si>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</si>
  <si>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</si>
  <si>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</si>
  <si>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</si>
  <si>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</si>
  <si>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</si>
  <si>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</si>
  <si>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</si>
  <si>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</si>
  <si>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</si>
  <si>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</si>
  <si>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</si>
  <si>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</si>
  <si>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</si>
  <si>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</si>
  <si>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</si>
  <si>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</si>
  <si>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</si>
  <si>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</si>
  <si>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</si>
  <si>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</si>
  <si>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</si>
  <si>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</si>
  <si>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</si>
  <si>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</si>
  <si>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</si>
  <si>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</si>
  <si>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</si>
  <si>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</si>
  <si>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</si>
  <si>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</si>
  <si>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</si>
  <si>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</si>
  <si>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</si>
  <si>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</si>
  <si>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</si>
  <si>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</si>
  <si>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</si>
  <si>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</si>
  <si>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</si>
  <si>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</si>
  <si>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</si>
  <si>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</si>
  <si>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</si>
  <si>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</si>
  <si>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</si>
  <si>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</si>
  <si>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</si>
  <si>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</si>
  <si>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</si>
  <si>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</si>
  <si>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</si>
  <si>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</si>
  <si>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</si>
  <si>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</si>
  <si>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</si>
  <si>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</si>
  <si>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</si>
  <si>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</si>
  <si>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</si>
  <si>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</si>
  <si>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</si>
  <si>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</si>
  <si>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</si>
  <si>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</si>
  <si>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</si>
  <si>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</si>
  <si>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</si>
  <si>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</si>
  <si>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</si>
  <si>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</si>
  <si>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</si>
  <si>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</si>
  <si>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</si>
  <si>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</si>
  <si>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</si>
  <si>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</si>
  <si>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</si>
  <si>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</si>
  <si>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</si>
  <si>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</si>
  <si>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</si>
  <si>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</si>
  <si>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</si>
  <si>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</si>
  <si>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</si>
  <si>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</si>
  <si>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</si>
  <si>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</si>
  <si>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</si>
  <si>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</si>
  <si>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</si>
  <si>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</si>
  <si>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</si>
  <si>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</si>
  <si>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</si>
  <si>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</si>
  <si>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</si>
  <si>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</si>
  <si>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t>
  </si>
  <si>
    <t>内閣府</t>
  </si>
  <si>
    <t>府</t>
  </si>
  <si>
    <t>科学技術・イノベーション推進事務局</t>
    <rPh sb="0" eb="2">
      <t>カガク</t>
    </rPh>
    <rPh sb="2" eb="4">
      <t>ギジュツ</t>
    </rPh>
    <rPh sb="12" eb="14">
      <t>スイシン</t>
    </rPh>
    <rPh sb="14" eb="17">
      <t>ジムキョク</t>
    </rPh>
    <phoneticPr fontId="5"/>
  </si>
  <si>
    <t>原子力政策の検討及び適切な情報発信等</t>
    <phoneticPr fontId="5"/>
  </si>
  <si>
    <t>進藤 和澄</t>
    <phoneticPr fontId="5"/>
  </si>
  <si>
    <t>参事官（原子力担当）</t>
    <phoneticPr fontId="5"/>
  </si>
  <si>
    <t>平成１３年度</t>
  </si>
  <si>
    <t>「原子力利用に関する基本的考え方」（平成29年７月20日原子力委員会決定、翌21日閣議にて尊重する旨決定）</t>
  </si>
  <si>
    <t>我が国の原子力の研究、開発及び利用（以下、「原子力利用」という。）に関する取組に対する提言等の検討や、原子力に関する活動の国内及び国際社会への情報発信等を行うとともに、原子力委員等を欧米等に派遣し、情報収集・意見交換・分析を行う。</t>
  </si>
  <si>
    <t>-</t>
  </si>
  <si>
    <t>科学技術基礎調査等委託費</t>
  </si>
  <si>
    <t>庁費</t>
  </si>
  <si>
    <t>職員旅費</t>
    <rPh sb="0" eb="2">
      <t>ショクイン</t>
    </rPh>
    <rPh sb="2" eb="4">
      <t>リョヒ</t>
    </rPh>
    <phoneticPr fontId="5"/>
  </si>
  <si>
    <t>委員等旅費</t>
    <rPh sb="0" eb="2">
      <t>イイン</t>
    </rPh>
    <rPh sb="2" eb="3">
      <t>トウ</t>
    </rPh>
    <rPh sb="3" eb="5">
      <t>リョヒ</t>
    </rPh>
    <phoneticPr fontId="5"/>
  </si>
  <si>
    <t>経済協力開発機構拠出金</t>
  </si>
  <si>
    <t>原子力委員会Webサイトのアクセス件数</t>
  </si>
  <si>
    <t>我が国の原子力利用に関する取組について、国内及び国際社会への情報発信により理解増進が進んだことを原子力委員会Webサイトのアクセス件数を前年度以上とすることを以って成果目標とする。（目標最終年度の目標値については備考欄参照）</t>
  </si>
  <si>
    <t>件</t>
  </si>
  <si>
    <t>千円</t>
  </si>
  <si>
    <t>　　経費/件</t>
    <phoneticPr fontId="5"/>
  </si>
  <si>
    <t>Webサイトを活用した、原子力委員会の議事録または音声データの公表を通して、情報発信を図る</t>
    <phoneticPr fontId="5"/>
  </si>
  <si>
    <t>-</t>
    <phoneticPr fontId="5"/>
  </si>
  <si>
    <t>原子力委員会は、中立的・俯瞰的立場から原子力政策に取り組んでおり、この様な政府機関から特定の立場に寄らず発信される情報は、国内外における関心が高く、国民や社会のニーズを反映しているといえる。</t>
    <rPh sb="0" eb="3">
      <t>ゲンシリョク</t>
    </rPh>
    <rPh sb="3" eb="6">
      <t>イインカイ</t>
    </rPh>
    <rPh sb="8" eb="11">
      <t>チュウリツテキ</t>
    </rPh>
    <rPh sb="12" eb="15">
      <t>フカンテキ</t>
    </rPh>
    <rPh sb="15" eb="17">
      <t>タチバ</t>
    </rPh>
    <rPh sb="19" eb="22">
      <t>ゲンシリョク</t>
    </rPh>
    <rPh sb="22" eb="24">
      <t>セイサク</t>
    </rPh>
    <rPh sb="25" eb="26">
      <t>ト</t>
    </rPh>
    <rPh sb="27" eb="28">
      <t>ク</t>
    </rPh>
    <rPh sb="35" eb="36">
      <t>ヨウ</t>
    </rPh>
    <rPh sb="37" eb="39">
      <t>セイフ</t>
    </rPh>
    <rPh sb="39" eb="41">
      <t>キカン</t>
    </rPh>
    <rPh sb="43" eb="45">
      <t>トクテイ</t>
    </rPh>
    <rPh sb="46" eb="48">
      <t>タチバ</t>
    </rPh>
    <rPh sb="49" eb="50">
      <t>ヨ</t>
    </rPh>
    <rPh sb="52" eb="54">
      <t>ハッシン</t>
    </rPh>
    <rPh sb="57" eb="59">
      <t>ジョウホウ</t>
    </rPh>
    <rPh sb="61" eb="64">
      <t>コクナイガイ</t>
    </rPh>
    <rPh sb="68" eb="70">
      <t>カンシン</t>
    </rPh>
    <rPh sb="71" eb="72">
      <t>タカ</t>
    </rPh>
    <rPh sb="74" eb="76">
      <t>コクミン</t>
    </rPh>
    <rPh sb="77" eb="79">
      <t>シャカイ</t>
    </rPh>
    <rPh sb="84" eb="86">
      <t>ハンエイ</t>
    </rPh>
    <phoneticPr fontId="5"/>
  </si>
  <si>
    <t>原子力委員会の活動は、法定義務や省庁横断的な業務を含むものであり、また、中立的・俯瞰的立場や高度な専門性が求められることから、地方自治体、民間等に委ねることはできない。</t>
    <rPh sb="0" eb="3">
      <t>ゲンシリョク</t>
    </rPh>
    <rPh sb="3" eb="6">
      <t>イインカイ</t>
    </rPh>
    <rPh sb="7" eb="9">
      <t>カツドウ</t>
    </rPh>
    <rPh sb="11" eb="13">
      <t>ホウテイ</t>
    </rPh>
    <rPh sb="13" eb="15">
      <t>ギム</t>
    </rPh>
    <rPh sb="16" eb="18">
      <t>ショウチョウ</t>
    </rPh>
    <rPh sb="18" eb="21">
      <t>オウダンテキ</t>
    </rPh>
    <rPh sb="22" eb="24">
      <t>ギョウム</t>
    </rPh>
    <rPh sb="25" eb="26">
      <t>フク</t>
    </rPh>
    <rPh sb="36" eb="39">
      <t>チュウリツテキ</t>
    </rPh>
    <rPh sb="40" eb="43">
      <t>フカンテキ</t>
    </rPh>
    <rPh sb="43" eb="45">
      <t>タチバ</t>
    </rPh>
    <rPh sb="46" eb="48">
      <t>コウド</t>
    </rPh>
    <rPh sb="49" eb="52">
      <t>センモンセイ</t>
    </rPh>
    <rPh sb="53" eb="54">
      <t>モト</t>
    </rPh>
    <rPh sb="63" eb="65">
      <t>チホウ</t>
    </rPh>
    <rPh sb="65" eb="68">
      <t>ジチタイ</t>
    </rPh>
    <rPh sb="69" eb="71">
      <t>ミンカン</t>
    </rPh>
    <rPh sb="71" eb="72">
      <t>トウ</t>
    </rPh>
    <rPh sb="73" eb="74">
      <t>ユダ</t>
    </rPh>
    <phoneticPr fontId="5"/>
  </si>
  <si>
    <t>原子力委員会は原子力の研究、開発及び利用に関する行政の民主的な運営を図るための審議会等に位置付けられており、本事業はその調査審議に資する情報集取等の実施であり、政府体系の中で優先度は高い。</t>
    <rPh sb="0" eb="3">
      <t>ゲンシリョク</t>
    </rPh>
    <rPh sb="3" eb="6">
      <t>イインカイ</t>
    </rPh>
    <rPh sb="7" eb="10">
      <t>ゲンシリョク</t>
    </rPh>
    <rPh sb="11" eb="13">
      <t>ケンキュウ</t>
    </rPh>
    <rPh sb="14" eb="16">
      <t>カイハツ</t>
    </rPh>
    <rPh sb="16" eb="17">
      <t>オヨ</t>
    </rPh>
    <rPh sb="18" eb="20">
      <t>リヨウ</t>
    </rPh>
    <rPh sb="21" eb="22">
      <t>カン</t>
    </rPh>
    <rPh sb="24" eb="26">
      <t>ギョウセイ</t>
    </rPh>
    <rPh sb="27" eb="30">
      <t>ミンシュテキ</t>
    </rPh>
    <rPh sb="31" eb="33">
      <t>ウンエイ</t>
    </rPh>
    <rPh sb="34" eb="35">
      <t>ハカ</t>
    </rPh>
    <rPh sb="39" eb="42">
      <t>シンギカイ</t>
    </rPh>
    <rPh sb="42" eb="43">
      <t>トウ</t>
    </rPh>
    <rPh sb="44" eb="47">
      <t>イチヅ</t>
    </rPh>
    <rPh sb="54" eb="55">
      <t>ホン</t>
    </rPh>
    <rPh sb="55" eb="57">
      <t>ジギョウ</t>
    </rPh>
    <rPh sb="60" eb="62">
      <t>チョウサ</t>
    </rPh>
    <rPh sb="62" eb="64">
      <t>シンギ</t>
    </rPh>
    <rPh sb="65" eb="66">
      <t>シ</t>
    </rPh>
    <rPh sb="68" eb="70">
      <t>ジョウホウ</t>
    </rPh>
    <rPh sb="70" eb="71">
      <t>シュウ</t>
    </rPh>
    <rPh sb="71" eb="72">
      <t>シュ</t>
    </rPh>
    <rPh sb="72" eb="73">
      <t>トウ</t>
    </rPh>
    <rPh sb="74" eb="76">
      <t>ジッシ</t>
    </rPh>
    <rPh sb="80" eb="82">
      <t>セイフ</t>
    </rPh>
    <rPh sb="82" eb="84">
      <t>タイケイ</t>
    </rPh>
    <rPh sb="85" eb="86">
      <t>ナカ</t>
    </rPh>
    <rPh sb="87" eb="90">
      <t>ユウセンド</t>
    </rPh>
    <rPh sb="91" eb="92">
      <t>タカ</t>
    </rPh>
    <phoneticPr fontId="5"/>
  </si>
  <si>
    <t>無</t>
  </si>
  <si>
    <t>‐</t>
  </si>
  <si>
    <t>主に調査や情報収集・発信に必要な委託費、旅費及び庁費であり、最大限の効果が得られるよう、事前に精査し真に必要なものに限定している。また、委託費については、額の確定調査を行い、事業目的に即して適切に執行されていることを確認している。</t>
    <rPh sb="0" eb="1">
      <t>オモ</t>
    </rPh>
    <rPh sb="2" eb="4">
      <t>チョウサ</t>
    </rPh>
    <rPh sb="5" eb="7">
      <t>ジョウホウ</t>
    </rPh>
    <rPh sb="7" eb="9">
      <t>シュウシュウ</t>
    </rPh>
    <rPh sb="10" eb="12">
      <t>ハッシン</t>
    </rPh>
    <rPh sb="13" eb="15">
      <t>ヒツヨウ</t>
    </rPh>
    <rPh sb="16" eb="18">
      <t>イタク</t>
    </rPh>
    <rPh sb="18" eb="19">
      <t>ヒ</t>
    </rPh>
    <rPh sb="20" eb="22">
      <t>リョヒ</t>
    </rPh>
    <rPh sb="22" eb="23">
      <t>オヨ</t>
    </rPh>
    <rPh sb="24" eb="26">
      <t>チョウヒ</t>
    </rPh>
    <rPh sb="30" eb="33">
      <t>サイダイゲン</t>
    </rPh>
    <rPh sb="34" eb="36">
      <t>コウカ</t>
    </rPh>
    <rPh sb="37" eb="38">
      <t>エ</t>
    </rPh>
    <rPh sb="44" eb="46">
      <t>ジゼン</t>
    </rPh>
    <rPh sb="47" eb="49">
      <t>セイサ</t>
    </rPh>
    <rPh sb="50" eb="51">
      <t>シン</t>
    </rPh>
    <rPh sb="52" eb="54">
      <t>ヒツヨウ</t>
    </rPh>
    <rPh sb="58" eb="60">
      <t>ゲンテイ</t>
    </rPh>
    <rPh sb="68" eb="70">
      <t>イタク</t>
    </rPh>
    <rPh sb="70" eb="71">
      <t>ヒ</t>
    </rPh>
    <rPh sb="77" eb="78">
      <t>ガク</t>
    </rPh>
    <rPh sb="79" eb="81">
      <t>カクテイ</t>
    </rPh>
    <rPh sb="81" eb="83">
      <t>チョウサ</t>
    </rPh>
    <rPh sb="84" eb="85">
      <t>オコナ</t>
    </rPh>
    <rPh sb="87" eb="89">
      <t>ジギョウ</t>
    </rPh>
    <rPh sb="89" eb="91">
      <t>モクテキ</t>
    </rPh>
    <rPh sb="92" eb="93">
      <t>ソク</t>
    </rPh>
    <rPh sb="95" eb="97">
      <t>テキセツ</t>
    </rPh>
    <rPh sb="98" eb="100">
      <t>シッコウ</t>
    </rPh>
    <rPh sb="108" eb="110">
      <t>カクニン</t>
    </rPh>
    <phoneticPr fontId="5"/>
  </si>
  <si>
    <t>適宜進捗を管理するなど、効率化を図っているが、引き続きコスト削減等に向けた工夫を行いたい。</t>
    <rPh sb="0" eb="2">
      <t>テキギ</t>
    </rPh>
    <rPh sb="2" eb="4">
      <t>シンチョク</t>
    </rPh>
    <rPh sb="5" eb="7">
      <t>カンリ</t>
    </rPh>
    <rPh sb="12" eb="15">
      <t>コウリツカ</t>
    </rPh>
    <rPh sb="16" eb="17">
      <t>ハカ</t>
    </rPh>
    <rPh sb="23" eb="24">
      <t>ヒ</t>
    </rPh>
    <rPh sb="25" eb="26">
      <t>ツヅ</t>
    </rPh>
    <rPh sb="30" eb="32">
      <t>サクゲン</t>
    </rPh>
    <rPh sb="32" eb="33">
      <t>トウ</t>
    </rPh>
    <rPh sb="34" eb="35">
      <t>ム</t>
    </rPh>
    <rPh sb="37" eb="39">
      <t>クフウ</t>
    </rPh>
    <rPh sb="40" eb="41">
      <t>オコナ</t>
    </rPh>
    <phoneticPr fontId="5"/>
  </si>
  <si>
    <t>原子力委員会定例会議の資料や原子力白書、諸外国とのシンポジウムに関する情報等を速やかにHPに掲載しており、見合ったものとなっている。</t>
    <rPh sb="0" eb="3">
      <t>ゲンシリョク</t>
    </rPh>
    <rPh sb="3" eb="6">
      <t>イインカイ</t>
    </rPh>
    <rPh sb="6" eb="8">
      <t>テイレイ</t>
    </rPh>
    <rPh sb="8" eb="10">
      <t>カイギ</t>
    </rPh>
    <rPh sb="11" eb="13">
      <t>シリョウ</t>
    </rPh>
    <rPh sb="14" eb="17">
      <t>ゲンシリョク</t>
    </rPh>
    <rPh sb="17" eb="19">
      <t>ハクショ</t>
    </rPh>
    <rPh sb="20" eb="23">
      <t>ショガイコク</t>
    </rPh>
    <rPh sb="32" eb="33">
      <t>カン</t>
    </rPh>
    <rPh sb="35" eb="37">
      <t>ジョウホウ</t>
    </rPh>
    <rPh sb="37" eb="38">
      <t>トウ</t>
    </rPh>
    <rPh sb="39" eb="40">
      <t>スミ</t>
    </rPh>
    <rPh sb="46" eb="48">
      <t>ケイサイ</t>
    </rPh>
    <rPh sb="53" eb="55">
      <t>ミア</t>
    </rPh>
    <phoneticPr fontId="5"/>
  </si>
  <si>
    <t>概ね当初見込みに沿った実績となっている。</t>
    <rPh sb="0" eb="1">
      <t>オオム</t>
    </rPh>
    <rPh sb="2" eb="4">
      <t>トウショ</t>
    </rPh>
    <rPh sb="4" eb="6">
      <t>ミコ</t>
    </rPh>
    <rPh sb="8" eb="9">
      <t>ソ</t>
    </rPh>
    <rPh sb="11" eb="13">
      <t>ジッセキ</t>
    </rPh>
    <phoneticPr fontId="5"/>
  </si>
  <si>
    <t>原子力委員会が収集した原子力利用に関する情報は、毎週の原子力委員会定例会議において活用するとともに、用いた資料や議事録をホームページ等で公表するなど、十分な活用を行っている。</t>
    <rPh sb="0" eb="3">
      <t>ゲンシリョク</t>
    </rPh>
    <rPh sb="3" eb="6">
      <t>イインカイ</t>
    </rPh>
    <rPh sb="7" eb="9">
      <t>シュウシュウ</t>
    </rPh>
    <rPh sb="11" eb="14">
      <t>ゲンシリョク</t>
    </rPh>
    <rPh sb="14" eb="16">
      <t>リヨウ</t>
    </rPh>
    <rPh sb="17" eb="18">
      <t>カン</t>
    </rPh>
    <rPh sb="20" eb="22">
      <t>ジョウホウ</t>
    </rPh>
    <rPh sb="24" eb="26">
      <t>マイシュウ</t>
    </rPh>
    <rPh sb="27" eb="30">
      <t>ゲンシリョク</t>
    </rPh>
    <rPh sb="30" eb="33">
      <t>イインカイ</t>
    </rPh>
    <rPh sb="33" eb="35">
      <t>テイレイ</t>
    </rPh>
    <rPh sb="35" eb="37">
      <t>カイギ</t>
    </rPh>
    <rPh sb="41" eb="43">
      <t>カツヨウ</t>
    </rPh>
    <rPh sb="50" eb="51">
      <t>モチ</t>
    </rPh>
    <rPh sb="53" eb="55">
      <t>シリョウ</t>
    </rPh>
    <rPh sb="56" eb="59">
      <t>ギジロク</t>
    </rPh>
    <rPh sb="66" eb="67">
      <t>トウ</t>
    </rPh>
    <rPh sb="68" eb="70">
      <t>コウヒョウ</t>
    </rPh>
    <rPh sb="75" eb="77">
      <t>ジュウブン</t>
    </rPh>
    <rPh sb="78" eb="80">
      <t>カツヨウ</t>
    </rPh>
    <rPh sb="81" eb="82">
      <t>オコナ</t>
    </rPh>
    <phoneticPr fontId="5"/>
  </si>
  <si>
    <t>・アウトカム及び測定指標の目標値については、各年度終了時の実績に基づき次年度の目標を設定している。このため、向こう３年以内の目標設定は困難である。
・また、上記理由により、事業終了年度の目標値も現時点では明確に設定できないため、便宜上、目標を設定できる令和４年度の目標値を記載している。
・アウトプットの活動見込みについては、各年度終了時に次年度の当初見込みが明らかになるため、令和５年度の活動見込みを設定することは困難である。</t>
    <rPh sb="6" eb="7">
      <t>オヨ</t>
    </rPh>
    <rPh sb="8" eb="10">
      <t>ソクテイ</t>
    </rPh>
    <rPh sb="10" eb="12">
      <t>シヒョウ</t>
    </rPh>
    <rPh sb="13" eb="16">
      <t>モクヒョウチ</t>
    </rPh>
    <rPh sb="22" eb="25">
      <t>カクネンド</t>
    </rPh>
    <rPh sb="25" eb="27">
      <t>シュウリョウ</t>
    </rPh>
    <rPh sb="27" eb="28">
      <t>ジ</t>
    </rPh>
    <rPh sb="29" eb="31">
      <t>ジッセキ</t>
    </rPh>
    <rPh sb="32" eb="33">
      <t>モト</t>
    </rPh>
    <rPh sb="35" eb="38">
      <t>ジネンド</t>
    </rPh>
    <rPh sb="39" eb="41">
      <t>モクヒョウ</t>
    </rPh>
    <rPh sb="42" eb="44">
      <t>セッテイ</t>
    </rPh>
    <rPh sb="54" eb="55">
      <t>ム</t>
    </rPh>
    <rPh sb="58" eb="59">
      <t>ネン</t>
    </rPh>
    <rPh sb="59" eb="61">
      <t>イナイ</t>
    </rPh>
    <rPh sb="62" eb="64">
      <t>モクヒョウ</t>
    </rPh>
    <rPh sb="64" eb="66">
      <t>セッテイ</t>
    </rPh>
    <rPh sb="67" eb="69">
      <t>コンナン</t>
    </rPh>
    <rPh sb="78" eb="80">
      <t>ジョウキ</t>
    </rPh>
    <rPh sb="80" eb="82">
      <t>リユウ</t>
    </rPh>
    <rPh sb="86" eb="88">
      <t>ジギョウ</t>
    </rPh>
    <rPh sb="88" eb="90">
      <t>シュウリョウ</t>
    </rPh>
    <rPh sb="90" eb="92">
      <t>ネンド</t>
    </rPh>
    <rPh sb="93" eb="96">
      <t>モクヒョウチ</t>
    </rPh>
    <rPh sb="97" eb="100">
      <t>ゲンジテン</t>
    </rPh>
    <rPh sb="102" eb="104">
      <t>メイカク</t>
    </rPh>
    <rPh sb="105" eb="107">
      <t>セッテイ</t>
    </rPh>
    <rPh sb="114" eb="116">
      <t>ベンギ</t>
    </rPh>
    <rPh sb="116" eb="117">
      <t>ジョウ</t>
    </rPh>
    <rPh sb="118" eb="120">
      <t>モクヒョウ</t>
    </rPh>
    <rPh sb="121" eb="123">
      <t>セッテイ</t>
    </rPh>
    <rPh sb="126" eb="128">
      <t>レイワ</t>
    </rPh>
    <rPh sb="129" eb="131">
      <t>ネンド</t>
    </rPh>
    <rPh sb="132" eb="135">
      <t>モクヒョウチ</t>
    </rPh>
    <rPh sb="136" eb="138">
      <t>キサイ</t>
    </rPh>
    <rPh sb="152" eb="154">
      <t>カツドウ</t>
    </rPh>
    <rPh sb="154" eb="156">
      <t>ミコ</t>
    </rPh>
    <rPh sb="163" eb="166">
      <t>カクネンド</t>
    </rPh>
    <rPh sb="166" eb="168">
      <t>シュウリョウ</t>
    </rPh>
    <rPh sb="168" eb="169">
      <t>ジ</t>
    </rPh>
    <rPh sb="170" eb="173">
      <t>ジネンド</t>
    </rPh>
    <rPh sb="174" eb="176">
      <t>トウショ</t>
    </rPh>
    <rPh sb="176" eb="178">
      <t>ミコ</t>
    </rPh>
    <rPh sb="180" eb="181">
      <t>アキ</t>
    </rPh>
    <rPh sb="189" eb="191">
      <t>レイワ</t>
    </rPh>
    <rPh sb="192" eb="194">
      <t>ネンド</t>
    </rPh>
    <rPh sb="195" eb="197">
      <t>カツドウ</t>
    </rPh>
    <rPh sb="197" eb="199">
      <t>ミコ</t>
    </rPh>
    <rPh sb="201" eb="203">
      <t>セッテイ</t>
    </rPh>
    <rPh sb="208" eb="210">
      <t>コンナン</t>
    </rPh>
    <phoneticPr fontId="5"/>
  </si>
  <si>
    <t>0051</t>
  </si>
  <si>
    <t>0059</t>
  </si>
  <si>
    <t>0037</t>
  </si>
  <si>
    <t>0035</t>
  </si>
  <si>
    <t>0031</t>
  </si>
  <si>
    <t>0032</t>
  </si>
  <si>
    <t>A.（公財）原子力安全研究協会</t>
    <phoneticPr fontId="5"/>
  </si>
  <si>
    <t>人件費</t>
    <rPh sb="0" eb="3">
      <t>ジンケンヒ</t>
    </rPh>
    <phoneticPr fontId="5"/>
  </si>
  <si>
    <t>その他の経費</t>
    <rPh sb="2" eb="3">
      <t>タ</t>
    </rPh>
    <rPh sb="4" eb="6">
      <t>ケイヒ</t>
    </rPh>
    <phoneticPr fontId="5"/>
  </si>
  <si>
    <t>一般管理費</t>
    <rPh sb="0" eb="2">
      <t>イッパン</t>
    </rPh>
    <rPh sb="2" eb="5">
      <t>カンリヒ</t>
    </rPh>
    <phoneticPr fontId="5"/>
  </si>
  <si>
    <t>B.エム・アール・アイリサーチアソシエイツ（株）</t>
    <phoneticPr fontId="5"/>
  </si>
  <si>
    <t>C.一般財団法人日本原子力文化財団　</t>
    <phoneticPr fontId="5"/>
  </si>
  <si>
    <t>D.エム・アール・アイリサーチアソシエイツ（株）</t>
    <phoneticPr fontId="5"/>
  </si>
  <si>
    <t>E.経済協力開発機構</t>
    <phoneticPr fontId="5"/>
  </si>
  <si>
    <t>拠出金</t>
    <rPh sb="0" eb="3">
      <t>キョシュツキン</t>
    </rPh>
    <phoneticPr fontId="5"/>
  </si>
  <si>
    <t>経済協力開発機構拠出金</t>
    <rPh sb="0" eb="2">
      <t>ケイザイ</t>
    </rPh>
    <rPh sb="2" eb="4">
      <t>キョウリョク</t>
    </rPh>
    <rPh sb="4" eb="6">
      <t>カイハツ</t>
    </rPh>
    <rPh sb="6" eb="8">
      <t>キコウ</t>
    </rPh>
    <rPh sb="8" eb="11">
      <t>キョシュツキン</t>
    </rPh>
    <phoneticPr fontId="5"/>
  </si>
  <si>
    <t>F. （株）ソニア</t>
    <phoneticPr fontId="5"/>
  </si>
  <si>
    <t>雑役務費</t>
    <rPh sb="0" eb="1">
      <t>ザツ</t>
    </rPh>
    <rPh sb="1" eb="3">
      <t>エキム</t>
    </rPh>
    <rPh sb="3" eb="4">
      <t>ヒ</t>
    </rPh>
    <phoneticPr fontId="5"/>
  </si>
  <si>
    <t>原子力委員会ホームページの運営業務</t>
    <rPh sb="0" eb="3">
      <t>ゲンシリョク</t>
    </rPh>
    <rPh sb="3" eb="6">
      <t>イインカイ</t>
    </rPh>
    <rPh sb="13" eb="15">
      <t>ウンエイ</t>
    </rPh>
    <rPh sb="15" eb="17">
      <t>ギョウム</t>
    </rPh>
    <phoneticPr fontId="5"/>
  </si>
  <si>
    <t>「アジア地域原子力協力に関する調査」委託業務</t>
    <rPh sb="4" eb="6">
      <t>チイキ</t>
    </rPh>
    <rPh sb="6" eb="9">
      <t>ゲンシリョク</t>
    </rPh>
    <rPh sb="9" eb="11">
      <t>キョウリョク</t>
    </rPh>
    <rPh sb="12" eb="13">
      <t>カン</t>
    </rPh>
    <rPh sb="15" eb="17">
      <t>チョウサ</t>
    </rPh>
    <rPh sb="18" eb="20">
      <t>イタク</t>
    </rPh>
    <rPh sb="20" eb="22">
      <t>ギョウム</t>
    </rPh>
    <phoneticPr fontId="5"/>
  </si>
  <si>
    <t>国庫債務負担行為等</t>
  </si>
  <si>
    <t>落札率については、予定価格が推測されるため非公表</t>
    <rPh sb="0" eb="2">
      <t>ラクサツ</t>
    </rPh>
    <rPh sb="2" eb="3">
      <t>リツ</t>
    </rPh>
    <rPh sb="9" eb="11">
      <t>ヨテイ</t>
    </rPh>
    <rPh sb="11" eb="13">
      <t>カカク</t>
    </rPh>
    <rPh sb="14" eb="16">
      <t>スイソク</t>
    </rPh>
    <rPh sb="21" eb="22">
      <t>ヒ</t>
    </rPh>
    <rPh sb="22" eb="24">
      <t>コウヒョウ</t>
    </rPh>
    <phoneticPr fontId="5"/>
  </si>
  <si>
    <t>原子力利用の国内外の最新動向に係る情報収集等の調査を実施</t>
    <rPh sb="0" eb="3">
      <t>ゲンシリョク</t>
    </rPh>
    <rPh sb="3" eb="5">
      <t>リヨウ</t>
    </rPh>
    <rPh sb="6" eb="9">
      <t>コクナイガイ</t>
    </rPh>
    <rPh sb="10" eb="12">
      <t>サイシン</t>
    </rPh>
    <rPh sb="12" eb="14">
      <t>ドウコウ</t>
    </rPh>
    <rPh sb="15" eb="16">
      <t>カカ</t>
    </rPh>
    <rPh sb="17" eb="19">
      <t>ジョウホウ</t>
    </rPh>
    <rPh sb="19" eb="21">
      <t>シュウシュウ</t>
    </rPh>
    <rPh sb="21" eb="22">
      <t>トウ</t>
    </rPh>
    <rPh sb="23" eb="25">
      <t>チョウサ</t>
    </rPh>
    <rPh sb="26" eb="28">
      <t>ジッシ</t>
    </rPh>
    <phoneticPr fontId="5"/>
  </si>
  <si>
    <t>今後の原子力分野の人材の確保及び育成に向けた基盤的調査を実施</t>
    <phoneticPr fontId="5"/>
  </si>
  <si>
    <t>諸外国における原子力安全制度の整備状況等に関する調査を実施</t>
    <rPh sb="0" eb="3">
      <t>ショガイコク</t>
    </rPh>
    <rPh sb="7" eb="10">
      <t>ゲンシリョク</t>
    </rPh>
    <rPh sb="10" eb="12">
      <t>アンゼン</t>
    </rPh>
    <rPh sb="12" eb="14">
      <t>セイド</t>
    </rPh>
    <rPh sb="15" eb="17">
      <t>セイビ</t>
    </rPh>
    <rPh sb="17" eb="19">
      <t>ジョウキョウ</t>
    </rPh>
    <rPh sb="19" eb="20">
      <t>トウ</t>
    </rPh>
    <rPh sb="21" eb="22">
      <t>カン</t>
    </rPh>
    <rPh sb="24" eb="26">
      <t>チョウサ</t>
    </rPh>
    <rPh sb="27" eb="29">
      <t>ジッシ</t>
    </rPh>
    <phoneticPr fontId="5"/>
  </si>
  <si>
    <t>経済協力開発機構</t>
    <phoneticPr fontId="5"/>
  </si>
  <si>
    <t>国際原子力エネルギー協力フレームワーク（IFNEC）が、事務局機能を経済協力開発機構原子力機関（OECD/NEA）に外部委託することによる拠出金</t>
    <rPh sb="0" eb="2">
      <t>コクサイ</t>
    </rPh>
    <rPh sb="2" eb="5">
      <t>ゲンシリョク</t>
    </rPh>
    <rPh sb="10" eb="12">
      <t>キョウリョク</t>
    </rPh>
    <rPh sb="28" eb="31">
      <t>ジムキョク</t>
    </rPh>
    <rPh sb="31" eb="33">
      <t>キノウ</t>
    </rPh>
    <rPh sb="34" eb="36">
      <t>ケイザイ</t>
    </rPh>
    <rPh sb="36" eb="38">
      <t>キョウリョク</t>
    </rPh>
    <rPh sb="38" eb="40">
      <t>カイハツ</t>
    </rPh>
    <rPh sb="40" eb="42">
      <t>キコウ</t>
    </rPh>
    <rPh sb="42" eb="45">
      <t>ゲンシリョク</t>
    </rPh>
    <rPh sb="45" eb="47">
      <t>キカン</t>
    </rPh>
    <rPh sb="58" eb="60">
      <t>ガイブ</t>
    </rPh>
    <rPh sb="60" eb="62">
      <t>イタク</t>
    </rPh>
    <rPh sb="69" eb="71">
      <t>キョシュツ</t>
    </rPh>
    <rPh sb="71" eb="72">
      <t>キン</t>
    </rPh>
    <phoneticPr fontId="5"/>
  </si>
  <si>
    <t>原子力委員会ホームページの運営</t>
    <rPh sb="0" eb="3">
      <t>ゲンシリョク</t>
    </rPh>
    <rPh sb="3" eb="6">
      <t>イインカイ</t>
    </rPh>
    <rPh sb="13" eb="15">
      <t>ウンエイ</t>
    </rPh>
    <phoneticPr fontId="5"/>
  </si>
  <si>
    <t>一般財団法人日本原子力文化財団</t>
    <phoneticPr fontId="5"/>
  </si>
  <si>
    <t>原子力の研究、開発及び利用に関する取組に対する提言等の検討や、原子力に関する活動の国内外への情報発信等を着実に実施する。</t>
    <phoneticPr fontId="5"/>
  </si>
  <si>
    <t>原子力の研究、開発及び利用について、国民理解が増進される。</t>
    <phoneticPr fontId="5"/>
  </si>
  <si>
    <t>H.（公財）核物質管理センター</t>
    <phoneticPr fontId="5"/>
  </si>
  <si>
    <t>株式会社霞が関トラベル</t>
    <phoneticPr fontId="5"/>
  </si>
  <si>
    <t>海外出張に伴う旅費</t>
    <rPh sb="0" eb="2">
      <t>カイガイ</t>
    </rPh>
    <rPh sb="2" eb="4">
      <t>シュッチョウ</t>
    </rPh>
    <rPh sb="5" eb="6">
      <t>トモナ</t>
    </rPh>
    <rPh sb="7" eb="9">
      <t>リョヒ</t>
    </rPh>
    <phoneticPr fontId="5"/>
  </si>
  <si>
    <t>海外出張に係る車両利用</t>
    <rPh sb="0" eb="2">
      <t>カイガイ</t>
    </rPh>
    <rPh sb="2" eb="4">
      <t>シュッチョウ</t>
    </rPh>
    <rPh sb="5" eb="6">
      <t>カカ</t>
    </rPh>
    <rPh sb="7" eb="9">
      <t>シャリョウ</t>
    </rPh>
    <rPh sb="9" eb="11">
      <t>リヨウ</t>
    </rPh>
    <phoneticPr fontId="5"/>
  </si>
  <si>
    <t>－</t>
    <phoneticPr fontId="5"/>
  </si>
  <si>
    <t>-</t>
    <phoneticPr fontId="5"/>
  </si>
  <si>
    <t>FNCAに係る旅費、謝金</t>
    <rPh sb="5" eb="6">
      <t>カカ</t>
    </rPh>
    <rPh sb="7" eb="9">
      <t>リョヒ</t>
    </rPh>
    <rPh sb="10" eb="12">
      <t>シャキン</t>
    </rPh>
    <phoneticPr fontId="5"/>
  </si>
  <si>
    <t>出張に伴う旅費</t>
    <rPh sb="0" eb="2">
      <t>シュッチョウ</t>
    </rPh>
    <rPh sb="3" eb="4">
      <t>トモナ</t>
    </rPh>
    <rPh sb="5" eb="7">
      <t>リョヒ</t>
    </rPh>
    <phoneticPr fontId="5"/>
  </si>
  <si>
    <t>我が国の核燃料物質管理状況等に係る集計業務</t>
    <phoneticPr fontId="5"/>
  </si>
  <si>
    <t>☑</t>
  </si>
  <si>
    <t>Ｋ’ｓインターナショナル株式会社</t>
    <phoneticPr fontId="5"/>
  </si>
  <si>
    <t>国際会議に係る通訳業務</t>
    <rPh sb="0" eb="2">
      <t>コクサイ</t>
    </rPh>
    <rPh sb="2" eb="4">
      <t>カイギ</t>
    </rPh>
    <rPh sb="5" eb="6">
      <t>カカ</t>
    </rPh>
    <rPh sb="7" eb="9">
      <t>ツウヤク</t>
    </rPh>
    <rPh sb="9" eb="11">
      <t>ギョウム</t>
    </rPh>
    <phoneticPr fontId="5"/>
  </si>
  <si>
    <t>IAEA総会における科学技術担当大臣ビデオステートメント動画作成業務</t>
    <rPh sb="4" eb="6">
      <t>ソウカイ</t>
    </rPh>
    <rPh sb="10" eb="12">
      <t>カガク</t>
    </rPh>
    <rPh sb="12" eb="14">
      <t>ギジュツ</t>
    </rPh>
    <rPh sb="14" eb="16">
      <t>タントウ</t>
    </rPh>
    <rPh sb="16" eb="18">
      <t>ダイジン</t>
    </rPh>
    <rPh sb="28" eb="30">
      <t>ドウガ</t>
    </rPh>
    <rPh sb="30" eb="32">
      <t>サクセイ</t>
    </rPh>
    <rPh sb="32" eb="34">
      <t>ギョウム</t>
    </rPh>
    <phoneticPr fontId="5"/>
  </si>
  <si>
    <t>和文英訳業務</t>
    <rPh sb="0" eb="2">
      <t>ワブン</t>
    </rPh>
    <rPh sb="2" eb="4">
      <t>エイヤク</t>
    </rPh>
    <rPh sb="4" eb="6">
      <t>ギョウム</t>
    </rPh>
    <phoneticPr fontId="5"/>
  </si>
  <si>
    <t>株式会社　ジェイ・アンド・ワイ</t>
    <phoneticPr fontId="5"/>
  </si>
  <si>
    <t>-</t>
    <phoneticPr fontId="5"/>
  </si>
  <si>
    <t>IAEA総会に係る会議費</t>
    <rPh sb="4" eb="5">
      <t>ソウ</t>
    </rPh>
    <rPh sb="5" eb="6">
      <t>カイ</t>
    </rPh>
    <rPh sb="7" eb="8">
      <t>カカ</t>
    </rPh>
    <rPh sb="9" eb="12">
      <t>カイギヒ</t>
    </rPh>
    <phoneticPr fontId="5"/>
  </si>
  <si>
    <t>IAEA総会に係る車両借り上げ</t>
    <rPh sb="4" eb="5">
      <t>ソウ</t>
    </rPh>
    <rPh sb="5" eb="6">
      <t>カイ</t>
    </rPh>
    <rPh sb="7" eb="8">
      <t>カカ</t>
    </rPh>
    <rPh sb="9" eb="11">
      <t>シャリョウ</t>
    </rPh>
    <rPh sb="11" eb="12">
      <t>カ</t>
    </rPh>
    <rPh sb="13" eb="14">
      <t>ア</t>
    </rPh>
    <phoneticPr fontId="5"/>
  </si>
  <si>
    <t>IAEA総会に係る機器借り上げ</t>
    <rPh sb="4" eb="5">
      <t>ソウ</t>
    </rPh>
    <rPh sb="5" eb="6">
      <t>カイ</t>
    </rPh>
    <rPh sb="7" eb="8">
      <t>カカ</t>
    </rPh>
    <rPh sb="9" eb="11">
      <t>キキ</t>
    </rPh>
    <rPh sb="11" eb="12">
      <t>カ</t>
    </rPh>
    <rPh sb="13" eb="14">
      <t>ア</t>
    </rPh>
    <phoneticPr fontId="5"/>
  </si>
  <si>
    <t>FNCA大臣級会合に係る会議費</t>
    <rPh sb="4" eb="6">
      <t>ダイジン</t>
    </rPh>
    <rPh sb="6" eb="7">
      <t>キュウ</t>
    </rPh>
    <rPh sb="7" eb="9">
      <t>カイゴウ</t>
    </rPh>
    <rPh sb="10" eb="11">
      <t>カカ</t>
    </rPh>
    <rPh sb="12" eb="15">
      <t>カイギヒ</t>
    </rPh>
    <phoneticPr fontId="5"/>
  </si>
  <si>
    <t>上級行政官会合・コーディネータズ会合・スタディパネル会議費</t>
    <rPh sb="26" eb="29">
      <t>カイギヒ</t>
    </rPh>
    <phoneticPr fontId="5"/>
  </si>
  <si>
    <t>IAEA総会に係る通訳用送受信機借り上げ</t>
    <rPh sb="4" eb="6">
      <t>ソウカイ</t>
    </rPh>
    <rPh sb="7" eb="8">
      <t>カカ</t>
    </rPh>
    <rPh sb="9" eb="12">
      <t>ツウヤクヨウ</t>
    </rPh>
    <rPh sb="12" eb="15">
      <t>ソウジュシン</t>
    </rPh>
    <rPh sb="15" eb="16">
      <t>キ</t>
    </rPh>
    <rPh sb="16" eb="17">
      <t>カ</t>
    </rPh>
    <rPh sb="18" eb="19">
      <t>ア</t>
    </rPh>
    <phoneticPr fontId="5"/>
  </si>
  <si>
    <t>IAEA総会サイドイベント開催に伴うオンラインイベント支援業務</t>
    <phoneticPr fontId="5"/>
  </si>
  <si>
    <t>IAEA総会展示ブース出展に係る経費</t>
    <rPh sb="6" eb="8">
      <t>テンジ</t>
    </rPh>
    <rPh sb="11" eb="13">
      <t>シュッテン</t>
    </rPh>
    <rPh sb="14" eb="15">
      <t>カカ</t>
    </rPh>
    <rPh sb="16" eb="18">
      <t>ケイヒ</t>
    </rPh>
    <phoneticPr fontId="5"/>
  </si>
  <si>
    <t>IAEA総会に係る通訳業務</t>
    <rPh sb="4" eb="6">
      <t>ソウカイ</t>
    </rPh>
    <rPh sb="7" eb="8">
      <t>カカ</t>
    </rPh>
    <rPh sb="9" eb="11">
      <t>ツウヤク</t>
    </rPh>
    <rPh sb="11" eb="13">
      <t>ギョウム</t>
    </rPh>
    <phoneticPr fontId="5"/>
  </si>
  <si>
    <t>医療法人社団エムズ</t>
    <phoneticPr fontId="5"/>
  </si>
  <si>
    <t>株式会社アクア</t>
    <phoneticPr fontId="5"/>
  </si>
  <si>
    <t>国際会議準備費</t>
    <rPh sb="0" eb="2">
      <t>コクサイ</t>
    </rPh>
    <rPh sb="2" eb="4">
      <t>カイギ</t>
    </rPh>
    <rPh sb="4" eb="6">
      <t>ジュンビ</t>
    </rPh>
    <rPh sb="6" eb="7">
      <t>ヒ</t>
    </rPh>
    <phoneticPr fontId="5"/>
  </si>
  <si>
    <t>6130001037320</t>
  </si>
  <si>
    <t>FNCA賞表彰盾</t>
  </si>
  <si>
    <t>書籍購入</t>
  </si>
  <si>
    <t>7010001016830</t>
  </si>
  <si>
    <t>web会議用備品購入</t>
    <rPh sb="3" eb="6">
      <t>カイギヨウ</t>
    </rPh>
    <rPh sb="6" eb="8">
      <t>ビヒン</t>
    </rPh>
    <rPh sb="8" eb="10">
      <t>コウニュウ</t>
    </rPh>
    <phoneticPr fontId="5"/>
  </si>
  <si>
    <t>新聞購読</t>
    <rPh sb="0" eb="2">
      <t>シンブン</t>
    </rPh>
    <rPh sb="2" eb="4">
      <t>コウドク</t>
    </rPh>
    <phoneticPr fontId="5"/>
  </si>
  <si>
    <t>海外出張に伴うPCR検査費用</t>
    <rPh sb="0" eb="2">
      <t>カイガイ</t>
    </rPh>
    <rPh sb="2" eb="4">
      <t>シュッチョウ</t>
    </rPh>
    <rPh sb="5" eb="6">
      <t>トモナ</t>
    </rPh>
    <rPh sb="10" eb="12">
      <t>ケンサ</t>
    </rPh>
    <rPh sb="12" eb="14">
      <t>ヒヨウ</t>
    </rPh>
    <phoneticPr fontId="5"/>
  </si>
  <si>
    <t>海外出張に伴うPCR検査費用（立替）</t>
    <rPh sb="0" eb="2">
      <t>カイガイ</t>
    </rPh>
    <rPh sb="2" eb="4">
      <t>シュッチョウ</t>
    </rPh>
    <rPh sb="5" eb="6">
      <t>トモナ</t>
    </rPh>
    <rPh sb="10" eb="12">
      <t>ケンサ</t>
    </rPh>
    <rPh sb="12" eb="14">
      <t>ヒヨウ</t>
    </rPh>
    <rPh sb="15" eb="16">
      <t>タ</t>
    </rPh>
    <rPh sb="16" eb="17">
      <t>カ</t>
    </rPh>
    <phoneticPr fontId="5"/>
  </si>
  <si>
    <t>資料購読</t>
    <rPh sb="0" eb="2">
      <t>シリョウ</t>
    </rPh>
    <rPh sb="2" eb="4">
      <t>コウドク</t>
    </rPh>
    <phoneticPr fontId="5"/>
  </si>
  <si>
    <t>G.株式会社霞が関トラベル</t>
    <phoneticPr fontId="5"/>
  </si>
  <si>
    <t>I.（株）サイマル・インターナショナル</t>
    <phoneticPr fontId="5"/>
  </si>
  <si>
    <t>国際会議に係る通訳業務</t>
    <phoneticPr fontId="5"/>
  </si>
  <si>
    <t>雑役務費</t>
    <rPh sb="0" eb="1">
      <t>ザツ</t>
    </rPh>
    <rPh sb="1" eb="4">
      <t>エキムヒ</t>
    </rPh>
    <phoneticPr fontId="5"/>
  </si>
  <si>
    <t>海外出張旅費</t>
    <rPh sb="0" eb="2">
      <t>カイガイ</t>
    </rPh>
    <rPh sb="2" eb="4">
      <t>シュッチョウ</t>
    </rPh>
    <rPh sb="4" eb="6">
      <t>リョヒ</t>
    </rPh>
    <phoneticPr fontId="5"/>
  </si>
  <si>
    <t>旅費</t>
    <rPh sb="0" eb="2">
      <t>リョヒ</t>
    </rPh>
    <phoneticPr fontId="5"/>
  </si>
  <si>
    <t>株式会社日の丸リムジン</t>
    <phoneticPr fontId="5"/>
  </si>
  <si>
    <t>一般社団法人日本電気協会</t>
    <phoneticPr fontId="5"/>
  </si>
  <si>
    <t>我が国の核燃料物質管理状況等に係る集計業務</t>
    <rPh sb="0" eb="1">
      <t>ワ</t>
    </rPh>
    <rPh sb="2" eb="3">
      <t>クニ</t>
    </rPh>
    <rPh sb="4" eb="7">
      <t>カクネンリョウ</t>
    </rPh>
    <rPh sb="7" eb="9">
      <t>ブッシツ</t>
    </rPh>
    <rPh sb="9" eb="11">
      <t>カンリ</t>
    </rPh>
    <rPh sb="11" eb="13">
      <t>ジョウキョウ</t>
    </rPh>
    <rPh sb="13" eb="14">
      <t>トウ</t>
    </rPh>
    <rPh sb="15" eb="16">
      <t>カカ</t>
    </rPh>
    <rPh sb="17" eb="19">
      <t>シュウケイ</t>
    </rPh>
    <rPh sb="19" eb="21">
      <t>ギョウム</t>
    </rPh>
    <phoneticPr fontId="5"/>
  </si>
  <si>
    <t>5名分</t>
    <rPh sb="1" eb="2">
      <t>メイ</t>
    </rPh>
    <rPh sb="2" eb="3">
      <t>ブン</t>
    </rPh>
    <phoneticPr fontId="5"/>
  </si>
  <si>
    <t>消耗品費、雑役務費等</t>
    <rPh sb="0" eb="3">
      <t>ショウモウヒン</t>
    </rPh>
    <rPh sb="3" eb="4">
      <t>ヒ</t>
    </rPh>
    <rPh sb="5" eb="6">
      <t>ザツ</t>
    </rPh>
    <rPh sb="6" eb="9">
      <t>エキムヒ</t>
    </rPh>
    <rPh sb="9" eb="10">
      <t>トウ</t>
    </rPh>
    <phoneticPr fontId="5"/>
  </si>
  <si>
    <t>経費の12%</t>
    <rPh sb="0" eb="2">
      <t>ケイヒ</t>
    </rPh>
    <phoneticPr fontId="5"/>
  </si>
  <si>
    <t>9名分</t>
    <rPh sb="1" eb="2">
      <t>メイ</t>
    </rPh>
    <rPh sb="2" eb="3">
      <t>ブン</t>
    </rPh>
    <phoneticPr fontId="5"/>
  </si>
  <si>
    <t>国内旅費、雑役務費等</t>
    <rPh sb="0" eb="2">
      <t>コクナイ</t>
    </rPh>
    <rPh sb="2" eb="4">
      <t>リョヒ</t>
    </rPh>
    <rPh sb="5" eb="6">
      <t>ザツ</t>
    </rPh>
    <rPh sb="6" eb="9">
      <t>エキムヒ</t>
    </rPh>
    <rPh sb="9" eb="10">
      <t>トウ</t>
    </rPh>
    <phoneticPr fontId="5"/>
  </si>
  <si>
    <t>経費の10%</t>
    <rPh sb="0" eb="2">
      <t>ケイヒ</t>
    </rPh>
    <phoneticPr fontId="5"/>
  </si>
  <si>
    <t>3名分</t>
    <rPh sb="1" eb="2">
      <t>メイ</t>
    </rPh>
    <rPh sb="2" eb="3">
      <t>ブン</t>
    </rPh>
    <phoneticPr fontId="5"/>
  </si>
  <si>
    <t>諸謝金、雑役務費等</t>
    <rPh sb="0" eb="3">
      <t>ショシャキン</t>
    </rPh>
    <rPh sb="4" eb="5">
      <t>ザツ</t>
    </rPh>
    <rPh sb="5" eb="8">
      <t>エキムヒ</t>
    </rPh>
    <rPh sb="8" eb="9">
      <t>トウ</t>
    </rPh>
    <phoneticPr fontId="5"/>
  </si>
  <si>
    <t>GRAND HOTEL WIEN</t>
    <phoneticPr fontId="5"/>
  </si>
  <si>
    <t>MWS LIMOUSINE SERVICE</t>
    <phoneticPr fontId="5"/>
  </si>
  <si>
    <t>個人A</t>
    <rPh sb="0" eb="2">
      <t>コジン</t>
    </rPh>
    <phoneticPr fontId="5"/>
  </si>
  <si>
    <t>有</t>
  </si>
  <si>
    <t>原子力委員会Webサイトのアクセス件数
（同一日における、同一端末からの複数アクセスは重複計上しない。）</t>
    <rPh sb="45" eb="47">
      <t>ケイジョウ</t>
    </rPh>
    <phoneticPr fontId="5"/>
  </si>
  <si>
    <t>10名分</t>
    <rPh sb="2" eb="3">
      <t>メイ</t>
    </rPh>
    <rPh sb="3" eb="4">
      <t>ブン</t>
    </rPh>
    <phoneticPr fontId="5"/>
  </si>
  <si>
    <t>経費の15%</t>
    <rPh sb="0" eb="2">
      <t>ケイヒ</t>
    </rPh>
    <phoneticPr fontId="5"/>
  </si>
  <si>
    <t>-</t>
    <phoneticPr fontId="5"/>
  </si>
  <si>
    <t>内閣府設置法（平11法89）第４条、第40条の４
原子力基本法（昭和30法186）第４条
原子力委員会設置法（昭和30法188）第２条
原子力委員会専門部会等運営規則第２条</t>
    <phoneticPr fontId="5"/>
  </si>
  <si>
    <t>個人C</t>
    <phoneticPr fontId="5"/>
  </si>
  <si>
    <t>個人D</t>
    <phoneticPr fontId="5"/>
  </si>
  <si>
    <t>個人E</t>
    <phoneticPr fontId="5"/>
  </si>
  <si>
    <t>個人Ｂ</t>
    <phoneticPr fontId="5"/>
  </si>
  <si>
    <t>個人Ｆ</t>
    <phoneticPr fontId="5"/>
  </si>
  <si>
    <t>個人Ｇ</t>
    <phoneticPr fontId="5"/>
  </si>
  <si>
    <t>個人Ｈ</t>
    <phoneticPr fontId="5"/>
  </si>
  <si>
    <t>個人Ａ</t>
    <rPh sb="0" eb="2">
      <t>コジン</t>
    </rPh>
    <phoneticPr fontId="5"/>
  </si>
  <si>
    <t>個人Ｂ</t>
    <rPh sb="0" eb="2">
      <t>コジン</t>
    </rPh>
    <phoneticPr fontId="5"/>
  </si>
  <si>
    <t>株式会社マックスパート</t>
    <phoneticPr fontId="5"/>
  </si>
  <si>
    <t>一般競争入札においては、事業者への声がけ等の徹底や入札要件の緩和等を積極的に行うことにより競争性の確保を図っている。加えて、一部の委託事業については、公共サービス改革基本方針に基づく市場化テストの対象となっており、平成28年度事業より、その実施に関して従来よりも透明かつ公正な競争が確保されている。</t>
    <rPh sb="0" eb="2">
      <t>イッパン</t>
    </rPh>
    <rPh sb="2" eb="4">
      <t>キョウソウ</t>
    </rPh>
    <rPh sb="4" eb="6">
      <t>ニュウサツ</t>
    </rPh>
    <rPh sb="34" eb="37">
      <t>セッキョクテキ</t>
    </rPh>
    <rPh sb="38" eb="39">
      <t>オコナ</t>
    </rPh>
    <rPh sb="45" eb="48">
      <t>キョウソウセイ</t>
    </rPh>
    <rPh sb="49" eb="51">
      <t>カクホ</t>
    </rPh>
    <rPh sb="52" eb="53">
      <t>ハカ</t>
    </rPh>
    <rPh sb="58" eb="59">
      <t>クワ</t>
    </rPh>
    <rPh sb="62" eb="64">
      <t>イチブ</t>
    </rPh>
    <rPh sb="65" eb="67">
      <t>イタク</t>
    </rPh>
    <rPh sb="67" eb="69">
      <t>ジギョウ</t>
    </rPh>
    <rPh sb="75" eb="77">
      <t>コウキョウ</t>
    </rPh>
    <rPh sb="81" eb="83">
      <t>カイカク</t>
    </rPh>
    <rPh sb="83" eb="85">
      <t>キホン</t>
    </rPh>
    <rPh sb="85" eb="87">
      <t>ホウシン</t>
    </rPh>
    <rPh sb="88" eb="89">
      <t>モト</t>
    </rPh>
    <rPh sb="91" eb="94">
      <t>シジョウカ</t>
    </rPh>
    <rPh sb="98" eb="100">
      <t>タイショウ</t>
    </rPh>
    <phoneticPr fontId="5"/>
  </si>
  <si>
    <t>・有識者から意見聴取、現場調査等を行うことにより、原子力に関する最新の知見を入手し、原子力政策に関する決定・見解をまとめる。
・国際原子力機関（IAEA）総会への出席や国際原子力エネルギー協力フレームワーク（IFNEC）運営の協力、更にはアジア原子力協力フォーラム（FNCA※）の運営等を行うとともに、原子力委員等を欧米等に派遣し、情報収集・意見交換・分析を行う。
・原子力白書やインターネット等を活用し、国内外を対象に積極的に情報発信等を行う。
※FNCA：近隣アジア12か国が原子力分野の協力を効率的かつ効果的に推進する目的で、日本が主導する原子力平和利用協力の枠組み
・原子力委員会ホームページ運用等経費については、令和４年度予算からデジタル庁にて予算計上。</t>
    <rPh sb="184" eb="187">
      <t>ゲンシリョク</t>
    </rPh>
    <rPh sb="187" eb="189">
      <t>ハクショ</t>
    </rPh>
    <rPh sb="203" eb="206">
      <t>コクナイガイ</t>
    </rPh>
    <rPh sb="207" eb="209">
      <t>タイショウ</t>
    </rPh>
    <rPh sb="316" eb="318">
      <t>ヨサン</t>
    </rPh>
    <phoneticPr fontId="5"/>
  </si>
  <si>
    <t>原子力利用の国内外の最新動向に係る情報収集等の調査の事業者選定について、一者応札となった。</t>
    <rPh sb="26" eb="29">
      <t>ジギョウシャ</t>
    </rPh>
    <rPh sb="29" eb="31">
      <t>センテイ</t>
    </rPh>
    <rPh sb="36" eb="38">
      <t>イッシャ</t>
    </rPh>
    <rPh sb="38" eb="40">
      <t>オウサツ</t>
    </rPh>
    <phoneticPr fontId="5"/>
  </si>
  <si>
    <t>科学技術・イノベーション政策</t>
    <phoneticPr fontId="5"/>
  </si>
  <si>
    <t>https://www8.cao.go.jp/hyouka/r3bunseki/r3bunseki-9.pdf</t>
    <phoneticPr fontId="5"/>
  </si>
  <si>
    <t>-</t>
    <phoneticPr fontId="5"/>
  </si>
  <si>
    <t>令和3年度の調達は一者応札となったことから、要件の見直しや仕様に係る記載の具体化等により仕様書を見直すとともに、入札公示提示に関する周知を徹底し、事業者の入札参入機会の拡大を図ったことにより、令和4年度の調達については、複数者の応札となり改善されている。</t>
    <rPh sb="0" eb="2">
      <t>レイワ</t>
    </rPh>
    <rPh sb="3" eb="5">
      <t>ネンド</t>
    </rPh>
    <rPh sb="6" eb="8">
      <t>チョウタツ</t>
    </rPh>
    <rPh sb="9" eb="11">
      <t>イッシャ</t>
    </rPh>
    <rPh sb="11" eb="13">
      <t>オウサツ</t>
    </rPh>
    <rPh sb="22" eb="24">
      <t>ヨウケン</t>
    </rPh>
    <rPh sb="25" eb="27">
      <t>ミナオ</t>
    </rPh>
    <rPh sb="29" eb="31">
      <t>シヨウ</t>
    </rPh>
    <rPh sb="32" eb="33">
      <t>カカ</t>
    </rPh>
    <rPh sb="34" eb="36">
      <t>キサイ</t>
    </rPh>
    <rPh sb="37" eb="40">
      <t>グタイカ</t>
    </rPh>
    <rPh sb="40" eb="41">
      <t>トウ</t>
    </rPh>
    <rPh sb="44" eb="47">
      <t>シヨウショ</t>
    </rPh>
    <rPh sb="48" eb="50">
      <t>ミナオ</t>
    </rPh>
    <rPh sb="56" eb="58">
      <t>ニュウサツ</t>
    </rPh>
    <rPh sb="58" eb="60">
      <t>コウジ</t>
    </rPh>
    <rPh sb="60" eb="62">
      <t>テイジ</t>
    </rPh>
    <rPh sb="63" eb="64">
      <t>カン</t>
    </rPh>
    <rPh sb="66" eb="68">
      <t>シュウチ</t>
    </rPh>
    <rPh sb="69" eb="71">
      <t>テッテイ</t>
    </rPh>
    <rPh sb="73" eb="76">
      <t>ジギョウシャ</t>
    </rPh>
    <rPh sb="77" eb="79">
      <t>ニュウサツ</t>
    </rPh>
    <rPh sb="79" eb="81">
      <t>サンニュウ</t>
    </rPh>
    <rPh sb="81" eb="83">
      <t>キカイ</t>
    </rPh>
    <rPh sb="84" eb="86">
      <t>カクダイ</t>
    </rPh>
    <rPh sb="87" eb="88">
      <t>ハカ</t>
    </rPh>
    <rPh sb="96" eb="98">
      <t>レイワ</t>
    </rPh>
    <rPh sb="99" eb="100">
      <t>ネン</t>
    </rPh>
    <rPh sb="100" eb="101">
      <t>ド</t>
    </rPh>
    <rPh sb="102" eb="104">
      <t>チョウタツ</t>
    </rPh>
    <rPh sb="110" eb="112">
      <t>フクスウ</t>
    </rPh>
    <rPh sb="112" eb="113">
      <t>シャ</t>
    </rPh>
    <rPh sb="114" eb="116">
      <t>オウサツ</t>
    </rPh>
    <rPh sb="119" eb="121">
      <t>カイゼン</t>
    </rPh>
    <phoneticPr fontId="5"/>
  </si>
  <si>
    <t>中目標２</t>
    <rPh sb="0" eb="1">
      <t>チュウ</t>
    </rPh>
    <rPh sb="1" eb="3">
      <t>モクヒョウ</t>
    </rPh>
    <phoneticPr fontId="5"/>
  </si>
  <si>
    <t>科学技術基本計画の策定・推進</t>
    <phoneticPr fontId="5"/>
  </si>
  <si>
    <t>新型コロナウイルス感染拡大防止のため、計画した海外出張や外国人の招へい、委託事業における海外での調査等を実施することができなかったことによる。</t>
    <rPh sb="19" eb="21">
      <t>ケイカク</t>
    </rPh>
    <rPh sb="28" eb="30">
      <t>ガイコク</t>
    </rPh>
    <rPh sb="30" eb="31">
      <t>ジン</t>
    </rPh>
    <rPh sb="32" eb="33">
      <t>ショウ</t>
    </rPh>
    <rPh sb="36" eb="38">
      <t>イタク</t>
    </rPh>
    <rPh sb="38" eb="40">
      <t>ジギョウ</t>
    </rPh>
    <rPh sb="44" eb="46">
      <t>カイガイ</t>
    </rPh>
    <rPh sb="48" eb="50">
      <t>チョウサ</t>
    </rPh>
    <rPh sb="50" eb="51">
      <t>トウ</t>
    </rPh>
    <phoneticPr fontId="5"/>
  </si>
  <si>
    <t>一般競争入札により、単位当たりコスト等を一定の水準に保っており、引き続き適切なコスト水準を維持したい。</t>
    <rPh sb="0" eb="2">
      <t>イッパン</t>
    </rPh>
    <rPh sb="2" eb="4">
      <t>キョウソウ</t>
    </rPh>
    <rPh sb="4" eb="6">
      <t>ニュウサツ</t>
    </rPh>
    <rPh sb="10" eb="12">
      <t>タンイ</t>
    </rPh>
    <rPh sb="12" eb="13">
      <t>ア</t>
    </rPh>
    <rPh sb="18" eb="19">
      <t>トウ</t>
    </rPh>
    <rPh sb="20" eb="22">
      <t>イッテイ</t>
    </rPh>
    <rPh sb="23" eb="25">
      <t>スイジュン</t>
    </rPh>
    <rPh sb="26" eb="27">
      <t>タモ</t>
    </rPh>
    <rPh sb="32" eb="33">
      <t>ヒ</t>
    </rPh>
    <rPh sb="34" eb="35">
      <t>ツヅ</t>
    </rPh>
    <rPh sb="36" eb="38">
      <t>テキセツ</t>
    </rPh>
    <rPh sb="42" eb="44">
      <t>スイジュン</t>
    </rPh>
    <rPh sb="45" eb="47">
      <t>イジ</t>
    </rPh>
    <phoneticPr fontId="5"/>
  </si>
  <si>
    <t>28,770千円/3件</t>
    <rPh sb="6" eb="8">
      <t>センエン</t>
    </rPh>
    <rPh sb="10" eb="11">
      <t>ケン</t>
    </rPh>
    <phoneticPr fontId="5"/>
  </si>
  <si>
    <t>20,904千円/3件</t>
    <rPh sb="6" eb="7">
      <t>セン</t>
    </rPh>
    <rPh sb="7" eb="8">
      <t>エン</t>
    </rPh>
    <rPh sb="10" eb="11">
      <t>ケン</t>
    </rPh>
    <phoneticPr fontId="5"/>
  </si>
  <si>
    <t>20,197千円/3件</t>
    <rPh sb="6" eb="8">
      <t>センエン</t>
    </rPh>
    <rPh sb="10" eb="11">
      <t>ケン</t>
    </rPh>
    <phoneticPr fontId="5"/>
  </si>
  <si>
    <t>22,152千円/3件</t>
    <phoneticPr fontId="5"/>
  </si>
  <si>
    <t>FNCA各種会合にかかる経費（千円）／会合の実施件数　　　　　　　　　　　　　　</t>
    <rPh sb="4" eb="6">
      <t>カクシュ</t>
    </rPh>
    <rPh sb="6" eb="8">
      <t>カイゴウ</t>
    </rPh>
    <rPh sb="19" eb="21">
      <t>カイゴウ</t>
    </rPh>
    <rPh sb="22" eb="24">
      <t>ジッシ</t>
    </rPh>
    <rPh sb="24" eb="26">
      <t>ケンスウ</t>
    </rPh>
    <phoneticPr fontId="5"/>
  </si>
  <si>
    <t>重要な事業であることは間違いない。しかし、１つの事業に複数の業務が入り込んでおり、そのため、効果測定が不十分になっている。これが、国民の認知度を高めていない要因である。
従って、国民の認知や事業の透明性を高める、この２つの目的のためにアウトプットやアウトカム、それぞれについてより具体的な指標を設定すべきである。
併せて、危機時に適切に対応できるよう体制強化の検討をすること。</t>
    <phoneticPr fontId="5"/>
  </si>
  <si>
    <t>公開プロセスでの議論、外部有識者の所見を踏まえ、事業内容の見直し、効果検証手法の検討を行い、本事業における有効性・効果の向上を検討するとともに、概算要求に反映させること。</t>
    <phoneticPr fontId="5"/>
  </si>
  <si>
    <t>執行等改善</t>
  </si>
  <si>
    <t>-</t>
    <phoneticPr fontId="5"/>
  </si>
  <si>
    <t>所見を踏まえ、令和５年要求において予算事項の見直しを行い、当事項を廃し、新たな事項「原子力政策の検討及び理解増進」「原子力の国際協力及び各省庁連携の推進」を設け、予算要求することに伴う減。</t>
    <rPh sb="0" eb="2">
      <t>ショケン</t>
    </rPh>
    <rPh sb="3" eb="4">
      <t>フ</t>
    </rPh>
    <rPh sb="7" eb="9">
      <t>レイワ</t>
    </rPh>
    <rPh sb="10" eb="11">
      <t>ネン</t>
    </rPh>
    <rPh sb="11" eb="13">
      <t>ヨウキュウ</t>
    </rPh>
    <rPh sb="17" eb="19">
      <t>ヨサン</t>
    </rPh>
    <rPh sb="19" eb="21">
      <t>ジコウ</t>
    </rPh>
    <rPh sb="22" eb="24">
      <t>ミナオ</t>
    </rPh>
    <rPh sb="26" eb="27">
      <t>オコナ</t>
    </rPh>
    <rPh sb="29" eb="30">
      <t>トウ</t>
    </rPh>
    <rPh sb="30" eb="32">
      <t>ジコウ</t>
    </rPh>
    <rPh sb="33" eb="34">
      <t>ハイ</t>
    </rPh>
    <rPh sb="36" eb="37">
      <t>アラ</t>
    </rPh>
    <rPh sb="39" eb="41">
      <t>ジコウ</t>
    </rPh>
    <rPh sb="78" eb="79">
      <t>モウ</t>
    </rPh>
    <rPh sb="81" eb="83">
      <t>ヨサン</t>
    </rPh>
    <rPh sb="83" eb="85">
      <t>ヨウキュウ</t>
    </rPh>
    <rPh sb="90" eb="91">
      <t>トモナ</t>
    </rPh>
    <rPh sb="92" eb="93">
      <t>ゲン</t>
    </rPh>
    <phoneticPr fontId="5"/>
  </si>
  <si>
    <t>一つの事業に複数の業務が入り込んでおり、そのため効果測定が不十分になっているという指摘を受け、当該事業をより細分化した目標ごとに再整理し、あわせて個別の取組について、それぞれアウトプット・アウトカムの目標と具体的な指標を設定することで、事業の透明性を高めることとする。</t>
    <phoneticPr fontId="5"/>
  </si>
  <si>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5"/>
  </si>
  <si>
    <t>エム・アール・アイリサーチアソシエイツ株式会社</t>
    <phoneticPr fontId="5"/>
  </si>
  <si>
    <t>株式会社ソニア</t>
    <phoneticPr fontId="5"/>
  </si>
  <si>
    <t>公益財団法人核物質管理センター</t>
    <phoneticPr fontId="5"/>
  </si>
  <si>
    <t>株式会社サイマル・インターナショナル</t>
    <phoneticPr fontId="5"/>
  </si>
  <si>
    <t>日本コンベンションサービス株式会社</t>
    <phoneticPr fontId="5"/>
  </si>
  <si>
    <t>株式会社イベント・レンジャーズ</t>
    <phoneticPr fontId="5"/>
  </si>
  <si>
    <t>一般社団法人日本原子力産業協会</t>
    <phoneticPr fontId="5"/>
  </si>
  <si>
    <t>株式会社近鉄・都ホテルズ</t>
    <phoneticPr fontId="5"/>
  </si>
  <si>
    <t>株式会社エルク</t>
    <phoneticPr fontId="5"/>
  </si>
  <si>
    <t>株式会社宗像デザイン研究所</t>
    <phoneticPr fontId="5"/>
  </si>
  <si>
    <t>株式会社創結</t>
    <phoneticPr fontId="5"/>
  </si>
  <si>
    <t>株式会社三省堂書店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</si>
</sst>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10.5"/>
      <color theme="1"/>
      <name val="ＭＳ Ｐゴシック"/>
      <family val="3"/>
      <charset val="128"/>
    </font>
    <font>
      <sz val="14"/>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9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40"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31" fillId="0" borderId="39" xfId="0" applyFont="1" applyFill="1" applyBorder="1" applyAlignment="1" applyProtection="1">
      <alignment horizontal="left" vertical="center" wrapText="1"/>
      <protection locked="0"/>
    </xf>
    <xf numFmtId="0" fontId="31"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31" fillId="0" borderId="54" xfId="0" applyFont="1" applyFill="1" applyBorder="1" applyAlignment="1" applyProtection="1">
      <alignment horizontal="left" vertical="center" wrapText="1"/>
      <protection locked="0"/>
    </xf>
    <xf numFmtId="0" fontId="31"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30" fillId="0" borderId="71" xfId="3" applyFont="1" applyFill="1" applyBorder="1" applyAlignment="1" applyProtection="1">
      <alignment horizontal="center" vertical="center"/>
      <protection locked="0"/>
    </xf>
    <xf numFmtId="0" fontId="30"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33" fillId="0" borderId="64" xfId="1" applyFont="1" applyFill="1" applyBorder="1" applyAlignment="1" applyProtection="1">
      <alignment horizontal="left" vertical="top" wrapText="1"/>
      <protection locked="0"/>
    </xf>
    <xf numFmtId="0" fontId="33" fillId="0" borderId="15" xfId="1" applyFont="1" applyFill="1" applyBorder="1" applyAlignment="1" applyProtection="1">
      <alignment horizontal="left" vertical="top" wrapText="1"/>
      <protection locked="0"/>
    </xf>
    <xf numFmtId="0" fontId="33"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31" fillId="5" borderId="64" xfId="3" applyFont="1" applyFill="1" applyBorder="1" applyAlignment="1" applyProtection="1">
      <alignment horizontal="left" vertical="center" wrapText="1" shrinkToFit="1"/>
      <protection locked="0"/>
    </xf>
    <xf numFmtId="0" fontId="31" fillId="5" borderId="15" xfId="3" applyFont="1" applyFill="1" applyBorder="1" applyAlignment="1" applyProtection="1">
      <alignment horizontal="left" vertical="center" wrapText="1" shrinkToFit="1"/>
      <protection locked="0"/>
    </xf>
    <xf numFmtId="0" fontId="31"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32" fillId="0" borderId="15" xfId="1" applyFont="1" applyFill="1" applyBorder="1" applyAlignment="1" applyProtection="1">
      <alignment horizontal="left" vertical="center" wrapText="1" shrinkToFit="1"/>
      <protection locked="0"/>
    </xf>
    <xf numFmtId="0" fontId="31" fillId="0" borderId="15" xfId="0" applyFont="1" applyBorder="1" applyAlignment="1" applyProtection="1">
      <alignment horizontal="left" vertical="center" wrapText="1" shrinkToFit="1"/>
      <protection locked="0"/>
    </xf>
    <xf numFmtId="0" fontId="31"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31" fillId="0" borderId="11" xfId="0" applyNumberFormat="1" applyFont="1" applyFill="1" applyBorder="1" applyAlignment="1" applyProtection="1">
      <alignment horizontal="center" vertical="center"/>
      <protection locked="0"/>
    </xf>
    <xf numFmtId="177" fontId="31" fillId="0" borderId="12" xfId="0" applyNumberFormat="1" applyFont="1" applyFill="1" applyBorder="1" applyAlignment="1" applyProtection="1">
      <alignment horizontal="center" vertical="center"/>
      <protection locked="0"/>
    </xf>
    <xf numFmtId="177" fontId="31" fillId="0" borderId="13"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33" fillId="0" borderId="31" xfId="1" applyFont="1" applyFill="1" applyBorder="1" applyAlignment="1" applyProtection="1">
      <alignment horizontal="left" vertical="top" wrapText="1"/>
      <protection locked="0"/>
    </xf>
    <xf numFmtId="0" fontId="33" fillId="0" borderId="23" xfId="1" applyFont="1" applyFill="1" applyBorder="1" applyAlignment="1" applyProtection="1">
      <alignment horizontal="left" vertical="top" wrapText="1"/>
      <protection locked="0"/>
    </xf>
    <xf numFmtId="0" fontId="33"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31" fillId="0" borderId="78" xfId="0" applyFont="1" applyFill="1" applyBorder="1" applyAlignment="1" applyProtection="1">
      <alignment horizontal="center" vertical="center" wrapText="1"/>
      <protection locked="0"/>
    </xf>
    <xf numFmtId="0" fontId="31" fillId="0" borderId="69" xfId="0" applyFont="1" applyFill="1" applyBorder="1" applyAlignment="1" applyProtection="1">
      <alignment horizontal="center" vertical="center" wrapText="1"/>
      <protection locked="0"/>
    </xf>
    <xf numFmtId="0" fontId="31"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31" fillId="0" borderId="70"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31" fillId="0" borderId="77" xfId="0"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vertical="center" wrapText="1"/>
      <protection locked="0"/>
    </xf>
    <xf numFmtId="0" fontId="31"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8"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1" fillId="0" borderId="38" xfId="0" applyFont="1" applyBorder="1" applyAlignment="1" applyProtection="1">
      <alignment horizontal="center" vertical="center" shrinkToFit="1"/>
      <protection locked="0"/>
    </xf>
    <xf numFmtId="0" fontId="31" fillId="0" borderId="39" xfId="0" applyFont="1" applyBorder="1" applyAlignment="1" applyProtection="1">
      <alignment horizontal="center" vertical="center" shrinkToFit="1"/>
      <protection locked="0"/>
    </xf>
    <xf numFmtId="0" fontId="31" fillId="0" borderId="40" xfId="0" applyFont="1" applyBorder="1" applyAlignment="1" applyProtection="1">
      <alignment horizontal="center" vertical="center" shrinkToFit="1"/>
      <protection locked="0"/>
    </xf>
    <xf numFmtId="177" fontId="31"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31" fillId="0" borderId="71" xfId="0" applyFont="1" applyBorder="1" applyAlignment="1" applyProtection="1">
      <alignment horizontal="left" vertical="center" wrapText="1"/>
      <protection locked="0"/>
    </xf>
    <xf numFmtId="0" fontId="31" fillId="0" borderId="39" xfId="0" applyFont="1" applyBorder="1" applyAlignment="1" applyProtection="1">
      <alignment horizontal="left" vertical="center" wrapText="1"/>
      <protection locked="0"/>
    </xf>
    <xf numFmtId="0" fontId="31" fillId="0" borderId="40"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0" xfId="0" applyFont="1" applyBorder="1" applyAlignment="1" applyProtection="1">
      <alignment horizontal="left" vertical="center" wrapText="1"/>
      <protection locked="0"/>
    </xf>
    <xf numFmtId="0" fontId="31" fillId="0" borderId="87" xfId="0" applyFont="1" applyBorder="1" applyAlignment="1" applyProtection="1">
      <alignment horizontal="left" vertical="center" wrapText="1"/>
      <protection locked="0"/>
    </xf>
    <xf numFmtId="0" fontId="31" fillId="0" borderId="64"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31" fillId="5" borderId="39" xfId="0" applyFont="1" applyFill="1" applyBorder="1" applyAlignment="1" applyProtection="1">
      <alignment horizontal="left" vertical="center" wrapText="1"/>
      <protection locked="0"/>
    </xf>
    <xf numFmtId="0" fontId="31" fillId="5" borderId="40" xfId="0" applyFont="1" applyFill="1" applyBorder="1" applyAlignment="1" applyProtection="1">
      <alignment horizontal="left" vertical="center" wrapText="1"/>
      <protection locked="0"/>
    </xf>
    <xf numFmtId="0" fontId="31" fillId="5" borderId="0" xfId="0" applyFont="1" applyFill="1" applyBorder="1" applyAlignment="1" applyProtection="1">
      <alignment horizontal="left" vertical="center" wrapText="1"/>
      <protection locked="0"/>
    </xf>
    <xf numFmtId="0" fontId="31" fillId="5" borderId="87" xfId="0" applyFont="1" applyFill="1" applyBorder="1" applyAlignment="1" applyProtection="1">
      <alignment horizontal="left" vertical="center" wrapText="1"/>
      <protection locked="0"/>
    </xf>
    <xf numFmtId="0" fontId="31" fillId="5" borderId="15" xfId="0" applyFont="1" applyFill="1" applyBorder="1" applyAlignment="1" applyProtection="1">
      <alignment horizontal="left" vertical="center" wrapText="1"/>
      <protection locked="0"/>
    </xf>
    <xf numFmtId="0" fontId="31"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31" fillId="0" borderId="9" xfId="0" applyFont="1" applyBorder="1" applyAlignment="1" applyProtection="1">
      <alignment horizontal="center" vertical="center" shrinkToFit="1"/>
      <protection locked="0"/>
    </xf>
    <xf numFmtId="177" fontId="31" fillId="0" borderId="22" xfId="0" applyNumberFormat="1" applyFont="1" applyFill="1" applyBorder="1" applyAlignment="1" applyProtection="1">
      <alignment horizontal="center" vertical="center" shrinkToFit="1"/>
      <protection locked="0"/>
    </xf>
    <xf numFmtId="177" fontId="31"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31" fillId="0" borderId="39"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24"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1" fillId="0" borderId="22"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177" fontId="31" fillId="0" borderId="36"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31" fillId="0" borderId="22" xfId="0" applyFont="1" applyFill="1" applyBorder="1" applyAlignment="1" applyProtection="1">
      <alignment horizontal="center" vertical="center" shrinkToFit="1"/>
      <protection locked="0"/>
    </xf>
    <xf numFmtId="0" fontId="31" fillId="0" borderId="23" xfId="0" applyFont="1" applyFill="1" applyBorder="1" applyAlignment="1" applyProtection="1">
      <alignment horizontal="center" vertical="center" shrinkToFit="1"/>
      <protection locked="0"/>
    </xf>
    <xf numFmtId="0" fontId="31" fillId="0" borderId="24" xfId="0" applyFont="1" applyFill="1" applyBorder="1" applyAlignment="1" applyProtection="1">
      <alignment horizontal="center" vertical="center" shrinkToFit="1"/>
      <protection locked="0"/>
    </xf>
    <xf numFmtId="49" fontId="31" fillId="0" borderId="9" xfId="0" applyNumberFormat="1" applyFont="1" applyFill="1" applyBorder="1" applyAlignment="1" applyProtection="1">
      <alignment horizontal="center" vertical="center" shrinkToFit="1"/>
      <protection locked="0"/>
    </xf>
    <xf numFmtId="49" fontId="31" fillId="0" borderId="125"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4" fillId="0" borderId="22" xfId="0" applyFont="1" applyFill="1" applyBorder="1" applyAlignment="1" applyProtection="1">
      <alignment vertical="center" wrapText="1"/>
      <protection locked="0"/>
    </xf>
    <xf numFmtId="0" fontId="34" fillId="0" borderId="23" xfId="0" applyFont="1" applyFill="1" applyBorder="1" applyAlignment="1" applyProtection="1">
      <alignment vertical="center" wrapText="1"/>
      <protection locked="0"/>
    </xf>
    <xf numFmtId="0" fontId="34"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24" xfId="0" applyFont="1" applyFill="1" applyBorder="1" applyAlignment="1">
      <alignment horizontal="center" vertical="center"/>
    </xf>
    <xf numFmtId="0" fontId="31" fillId="0" borderId="36" xfId="0" applyFont="1" applyFill="1" applyBorder="1" applyAlignment="1" applyProtection="1">
      <alignment horizontal="center" vertical="center" shrinkToFit="1"/>
      <protection locked="0"/>
    </xf>
    <xf numFmtId="0" fontId="31" fillId="0" borderId="60"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1" xfId="0" applyFont="1" applyBorder="1" applyAlignment="1">
      <alignment horizontal="center" vertical="center"/>
    </xf>
    <xf numFmtId="0" fontId="0" fillId="0" borderId="103"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6"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31" fillId="5" borderId="38" xfId="0" applyFont="1" applyFill="1" applyBorder="1" applyAlignment="1" applyProtection="1">
      <alignment horizontal="center" vertical="center"/>
      <protection locked="0"/>
    </xf>
    <xf numFmtId="0" fontId="31" fillId="5" borderId="39" xfId="0" applyFont="1" applyFill="1" applyBorder="1" applyAlignment="1" applyProtection="1">
      <alignment horizontal="center" vertical="center"/>
      <protection locked="0"/>
    </xf>
    <xf numFmtId="0" fontId="31" fillId="5" borderId="38" xfId="0" applyFont="1" applyFill="1" applyBorder="1" applyAlignment="1" applyProtection="1">
      <alignment horizontal="left" vertical="center" wrapText="1"/>
      <protection locked="0"/>
    </xf>
    <xf numFmtId="0" fontId="31" fillId="5" borderId="60" xfId="0" applyFont="1" applyFill="1" applyBorder="1" applyAlignment="1" applyProtection="1">
      <alignment horizontal="left" vertical="center" wrapText="1"/>
      <protection locked="0"/>
    </xf>
    <xf numFmtId="0" fontId="31" fillId="5" borderId="61" xfId="0" applyFont="1" applyFill="1" applyBorder="1" applyAlignment="1" applyProtection="1">
      <alignment horizontal="left" vertical="center" wrapText="1"/>
      <protection locked="0"/>
    </xf>
    <xf numFmtId="0" fontId="31"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31" fillId="5" borderId="11" xfId="0" applyFont="1" applyFill="1" applyBorder="1" applyAlignment="1" applyProtection="1">
      <alignment horizontal="center" vertical="center"/>
      <protection locked="0"/>
    </xf>
    <xf numFmtId="0" fontId="31" fillId="5" borderId="12" xfId="0" applyFont="1" applyFill="1" applyBorder="1" applyAlignment="1" applyProtection="1">
      <alignment horizontal="center" vertical="center"/>
      <protection locked="0"/>
    </xf>
    <xf numFmtId="0" fontId="31"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31" fillId="5" borderId="61" xfId="0"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31" fillId="5" borderId="25" xfId="0" applyFont="1" applyFill="1" applyBorder="1" applyAlignment="1" applyProtection="1">
      <alignment horizontal="center" vertical="center"/>
      <protection locked="0"/>
    </xf>
    <xf numFmtId="0" fontId="31" fillId="5" borderId="26" xfId="0" applyFont="1" applyFill="1" applyBorder="1" applyAlignment="1" applyProtection="1">
      <alignment horizontal="center" vertical="center"/>
      <protection locked="0"/>
    </xf>
    <xf numFmtId="0" fontId="31" fillId="5" borderId="25" xfId="0" applyFont="1" applyFill="1" applyBorder="1" applyAlignment="1" applyProtection="1">
      <alignment horizontal="left" vertical="center" wrapText="1"/>
      <protection locked="0"/>
    </xf>
    <xf numFmtId="0" fontId="31" fillId="5" borderId="26" xfId="0" applyFont="1" applyFill="1" applyBorder="1" applyAlignment="1" applyProtection="1">
      <alignment horizontal="left" vertical="center" wrapText="1"/>
      <protection locked="0"/>
    </xf>
    <xf numFmtId="0" fontId="31"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31" fillId="5" borderId="11" xfId="0" applyFont="1" applyFill="1" applyBorder="1" applyAlignment="1" applyProtection="1">
      <alignment horizontal="left" vertical="center" wrapText="1"/>
      <protection locked="0"/>
    </xf>
    <xf numFmtId="0" fontId="31" fillId="5" borderId="12" xfId="0" applyFont="1" applyFill="1" applyBorder="1" applyAlignment="1" applyProtection="1">
      <alignment horizontal="left" vertical="center" wrapText="1"/>
      <protection locked="0"/>
    </xf>
    <xf numFmtId="0" fontId="31" fillId="5" borderId="28" xfId="0" applyFont="1" applyFill="1" applyBorder="1" applyAlignment="1" applyProtection="1">
      <alignment horizontal="left" vertical="center" wrapText="1"/>
      <protection locked="0"/>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31" fillId="5" borderId="104" xfId="0" applyFont="1" applyFill="1" applyBorder="1" applyAlignment="1" applyProtection="1">
      <alignment horizontal="center" vertical="center"/>
      <protection locked="0"/>
    </xf>
    <xf numFmtId="0" fontId="31" fillId="5" borderId="105"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31" fillId="5" borderId="17" xfId="0" applyFont="1" applyFill="1" applyBorder="1" applyAlignment="1" applyProtection="1">
      <alignment horizontal="center" vertical="center"/>
      <protection locked="0"/>
    </xf>
    <xf numFmtId="0" fontId="31" fillId="5" borderId="18" xfId="0" applyFont="1" applyFill="1" applyBorder="1" applyAlignment="1" applyProtection="1">
      <alignment horizontal="center" vertical="center"/>
      <protection locked="0"/>
    </xf>
    <xf numFmtId="0" fontId="31" fillId="5" borderId="65" xfId="0" applyFont="1" applyFill="1" applyBorder="1" applyAlignment="1" applyProtection="1">
      <alignment horizontal="center" vertical="center"/>
      <protection locked="0"/>
    </xf>
    <xf numFmtId="0" fontId="31" fillId="5" borderId="17"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31" fillId="5" borderId="57" xfId="0" applyFont="1" applyFill="1" applyBorder="1" applyAlignment="1" applyProtection="1">
      <alignment horizontal="left" vertical="center" wrapText="1"/>
      <protection locked="0"/>
    </xf>
    <xf numFmtId="0" fontId="31" fillId="5" borderId="58" xfId="0" applyFont="1" applyFill="1" applyBorder="1" applyAlignment="1" applyProtection="1">
      <alignment horizontal="left" vertical="center" wrapText="1"/>
      <protection locked="0"/>
    </xf>
    <xf numFmtId="0" fontId="31" fillId="5" borderId="59" xfId="0" applyFont="1" applyFill="1" applyBorder="1" applyAlignment="1" applyProtection="1">
      <alignment horizontal="left" vertical="center" wrapText="1"/>
      <protection locked="0"/>
    </xf>
    <xf numFmtId="0" fontId="31" fillId="5" borderId="68" xfId="0" applyFont="1" applyFill="1" applyBorder="1" applyAlignment="1" applyProtection="1">
      <alignment horizontal="center" vertical="center"/>
      <protection locked="0"/>
    </xf>
    <xf numFmtId="0" fontId="31" fillId="5" borderId="69" xfId="0" applyFont="1" applyFill="1" applyBorder="1" applyAlignment="1" applyProtection="1">
      <alignment horizontal="center" vertical="center"/>
      <protection locked="0"/>
    </xf>
    <xf numFmtId="0" fontId="31" fillId="5" borderId="68" xfId="0" applyFont="1" applyFill="1" applyBorder="1" applyAlignment="1" applyProtection="1">
      <alignment horizontal="left" vertical="center" wrapText="1"/>
      <protection locked="0"/>
    </xf>
    <xf numFmtId="0" fontId="31" fillId="5" borderId="69" xfId="0" applyFont="1" applyFill="1" applyBorder="1" applyAlignment="1" applyProtection="1">
      <alignment horizontal="left" vertical="center" wrapText="1"/>
      <protection locked="0"/>
    </xf>
    <xf numFmtId="0" fontId="31" fillId="5" borderId="92" xfId="0" applyFont="1" applyFill="1" applyBorder="1" applyAlignment="1" applyProtection="1">
      <alignment horizontal="left" vertical="center" wrapText="1"/>
      <protection locked="0"/>
    </xf>
    <xf numFmtId="0" fontId="31" fillId="5" borderId="14" xfId="0" applyFont="1" applyFill="1" applyBorder="1" applyAlignment="1" applyProtection="1">
      <alignment horizontal="left" vertical="center" wrapText="1"/>
      <protection locked="0"/>
    </xf>
    <xf numFmtId="0" fontId="31"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1"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1" fillId="5" borderId="57" xfId="0" applyFont="1" applyFill="1" applyBorder="1" applyAlignment="1" applyProtection="1">
      <alignment horizontal="center" vertical="center"/>
      <protection locked="0"/>
    </xf>
    <xf numFmtId="0" fontId="31" fillId="5" borderId="58" xfId="0" applyFont="1" applyFill="1" applyBorder="1" applyAlignment="1" applyProtection="1">
      <alignment horizontal="center" vertical="center"/>
      <protection locked="0"/>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35" fillId="0" borderId="22" xfId="0" applyNumberFormat="1" applyFont="1" applyFill="1" applyBorder="1" applyAlignment="1" applyProtection="1">
      <alignment horizontal="left" vertical="center" wrapText="1"/>
      <protection locked="0"/>
    </xf>
    <xf numFmtId="49" fontId="35" fillId="0" borderId="23" xfId="0" applyNumberFormat="1" applyFont="1" applyFill="1" applyBorder="1" applyAlignment="1" applyProtection="1">
      <alignment horizontal="left" vertical="center" wrapText="1"/>
      <protection locked="0"/>
    </xf>
    <xf numFmtId="49" fontId="35" fillId="0" borderId="24" xfId="0" applyNumberFormat="1"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31" fillId="5" borderId="73" xfId="0" applyFont="1" applyFill="1" applyBorder="1" applyAlignment="1" applyProtection="1">
      <alignment horizontal="left" vertical="center" wrapText="1"/>
      <protection locked="0"/>
    </xf>
    <xf numFmtId="0" fontId="31" fillId="5" borderId="74" xfId="0" applyFont="1" applyFill="1" applyBorder="1" applyAlignment="1" applyProtection="1">
      <alignment horizontal="left" vertical="center" wrapText="1"/>
      <protection locked="0"/>
    </xf>
    <xf numFmtId="0" fontId="31" fillId="5" borderId="98" xfId="0" applyFont="1" applyFill="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35" fillId="0" borderId="38" xfId="0" applyNumberFormat="1" applyFont="1" applyFill="1" applyBorder="1" applyAlignment="1" applyProtection="1">
      <alignment horizontal="left" vertical="center" wrapText="1"/>
      <protection locked="0"/>
    </xf>
    <xf numFmtId="49" fontId="35" fillId="0" borderId="39" xfId="0" applyNumberFormat="1" applyFont="1" applyFill="1" applyBorder="1" applyAlignment="1" applyProtection="1">
      <alignment horizontal="left" vertical="center" wrapText="1"/>
      <protection locked="0"/>
    </xf>
    <xf numFmtId="49" fontId="35" fillId="0" borderId="40" xfId="0" applyNumberFormat="1" applyFont="1" applyFill="1" applyBorder="1" applyAlignment="1" applyProtection="1">
      <alignment horizontal="left"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36" fillId="0" borderId="82" xfId="0" applyFont="1" applyFill="1" applyBorder="1" applyAlignment="1" applyProtection="1">
      <alignment horizontal="center" vertical="center" wrapText="1"/>
      <protection locked="0"/>
    </xf>
    <xf numFmtId="0" fontId="36" fillId="0" borderId="48" xfId="0" applyFont="1" applyBorder="1" applyAlignment="1" applyProtection="1">
      <alignment horizontal="center" vertical="center" wrapText="1"/>
      <protection locked="0"/>
    </xf>
    <xf numFmtId="0" fontId="36" fillId="0" borderId="83" xfId="0" applyFont="1" applyBorder="1" applyAlignment="1" applyProtection="1">
      <alignment horizontal="center" vertical="center" wrapText="1"/>
      <protection locked="0"/>
    </xf>
    <xf numFmtId="0" fontId="36"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179" fontId="34" fillId="0" borderId="23" xfId="0" applyNumberFormat="1" applyFont="1" applyFill="1" applyBorder="1" applyAlignment="1" applyProtection="1">
      <alignment horizontal="center" vertical="center" wrapText="1"/>
      <protection locked="0"/>
    </xf>
    <xf numFmtId="0" fontId="31" fillId="0" borderId="70"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31" fillId="0" borderId="78"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wrapText="1"/>
      <protection locked="0"/>
    </xf>
    <xf numFmtId="0" fontId="31"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3" fillId="0" borderId="68"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protection locked="0"/>
    </xf>
    <xf numFmtId="0" fontId="31" fillId="0" borderId="91" xfId="0" applyFont="1" applyBorder="1" applyAlignment="1" applyProtection="1">
      <alignment horizontal="left" vertical="center"/>
      <protection locked="0"/>
    </xf>
    <xf numFmtId="177" fontId="31" fillId="0" borderId="68" xfId="0" applyNumberFormat="1" applyFont="1" applyFill="1" applyBorder="1" applyAlignment="1" applyProtection="1">
      <alignment horizontal="right" vertical="center"/>
      <protection locked="0"/>
    </xf>
    <xf numFmtId="177" fontId="31" fillId="0" borderId="69" xfId="0" applyNumberFormat="1" applyFont="1" applyFill="1" applyBorder="1" applyAlignment="1" applyProtection="1">
      <alignment horizontal="right" vertical="center"/>
      <protection locked="0"/>
    </xf>
    <xf numFmtId="177" fontId="31" fillId="0" borderId="121"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0" fillId="6" borderId="9" xfId="0" applyFill="1" applyBorder="1" applyAlignment="1">
      <alignment horizontal="center" vertical="center" wrapText="1"/>
    </xf>
    <xf numFmtId="0" fontId="31" fillId="0" borderId="9" xfId="0" applyFont="1" applyBorder="1" applyAlignment="1" applyProtection="1">
      <alignment horizontal="left" vertical="center" wrapText="1"/>
      <protection locked="0"/>
    </xf>
    <xf numFmtId="181" fontId="31" fillId="5" borderId="9" xfId="0" applyNumberFormat="1" applyFont="1" applyFill="1" applyBorder="1" applyAlignment="1" applyProtection="1">
      <alignment horizontal="center" vertical="center" wrapText="1"/>
      <protection locked="0"/>
    </xf>
    <xf numFmtId="176" fontId="31" fillId="5" borderId="9" xfId="0" applyNumberFormat="1" applyFont="1" applyFill="1" applyBorder="1" applyAlignment="1" applyProtection="1">
      <alignment horizontal="left" vertical="center" wrapText="1"/>
      <protection locked="0"/>
    </xf>
    <xf numFmtId="177" fontId="31" fillId="5" borderId="9" xfId="0" applyNumberFormat="1" applyFont="1" applyFill="1" applyBorder="1" applyAlignment="1" applyProtection="1">
      <alignment horizontal="center" vertical="center" wrapText="1" shrinkToFit="1"/>
      <protection locked="0"/>
    </xf>
    <xf numFmtId="177" fontId="31" fillId="5" borderId="9" xfId="0" applyNumberFormat="1" applyFont="1" applyFill="1" applyBorder="1" applyAlignment="1" applyProtection="1">
      <alignment horizontal="center" vertical="center" shrinkToFit="1"/>
      <protection locked="0"/>
    </xf>
    <xf numFmtId="177" fontId="31" fillId="0" borderId="22" xfId="0" applyNumberFormat="1" applyFont="1" applyFill="1" applyBorder="1" applyAlignment="1" applyProtection="1">
      <alignment horizontal="right" vertical="center" wrapText="1"/>
      <protection locked="0"/>
    </xf>
    <xf numFmtId="177" fontId="31" fillId="0" borderId="23" xfId="0" applyNumberFormat="1" applyFont="1" applyFill="1" applyBorder="1" applyAlignment="1" applyProtection="1">
      <alignment horizontal="right" vertical="center" wrapText="1"/>
      <protection locked="0"/>
    </xf>
    <xf numFmtId="177" fontId="31" fillId="0" borderId="24" xfId="0" applyNumberFormat="1" applyFont="1" applyFill="1" applyBorder="1" applyAlignment="1" applyProtection="1">
      <alignment horizontal="right" vertical="center" wrapText="1"/>
      <protection locked="0"/>
    </xf>
    <xf numFmtId="0" fontId="31" fillId="5" borderId="9" xfId="0" applyFont="1" applyFill="1" applyBorder="1" applyAlignment="1" applyProtection="1">
      <alignment horizontal="left" vertical="center" wrapText="1"/>
      <protection locked="0"/>
    </xf>
    <xf numFmtId="177" fontId="31" fillId="0" borderId="22" xfId="0" applyNumberFormat="1" applyFont="1" applyFill="1" applyBorder="1" applyAlignment="1" applyProtection="1">
      <alignment horizontal="right" vertical="center"/>
      <protection locked="0"/>
    </xf>
    <xf numFmtId="177" fontId="31" fillId="0" borderId="23" xfId="0" applyNumberFormat="1" applyFont="1" applyFill="1" applyBorder="1" applyAlignment="1" applyProtection="1">
      <alignment horizontal="right" vertical="center"/>
      <protection locked="0"/>
    </xf>
    <xf numFmtId="177" fontId="31" fillId="0" borderId="24" xfId="0" applyNumberFormat="1" applyFont="1" applyFill="1" applyBorder="1" applyAlignment="1" applyProtection="1">
      <alignment horizontal="right" vertical="center"/>
      <protection locked="0"/>
    </xf>
    <xf numFmtId="182" fontId="31" fillId="5" borderId="9" xfId="0" applyNumberFormat="1" applyFont="1" applyFill="1" applyBorder="1" applyAlignment="1" applyProtection="1">
      <alignment horizontal="right" vertical="center" wrapText="1"/>
      <protection locked="0"/>
    </xf>
    <xf numFmtId="182" fontId="31" fillId="0" borderId="9" xfId="0" applyNumberFormat="1" applyFont="1" applyFill="1" applyBorder="1" applyAlignment="1" applyProtection="1">
      <alignment horizontal="righ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0" borderId="122" xfId="0" applyFont="1" applyBorder="1" applyAlignment="1">
      <alignment horizontal="center" vertical="center"/>
    </xf>
    <xf numFmtId="0" fontId="3" fillId="0" borderId="74" xfId="0" applyFont="1" applyBorder="1" applyAlignment="1">
      <alignment horizontal="center" vertical="center"/>
    </xf>
    <xf numFmtId="0" fontId="11" fillId="0" borderId="93" xfId="0" applyFont="1" applyBorder="1" applyAlignment="1">
      <alignment horizontal="center" vertical="center" wrapText="1"/>
    </xf>
    <xf numFmtId="0" fontId="3" fillId="0" borderId="94" xfId="0" applyFont="1" applyBorder="1" applyAlignment="1">
      <alignment horizontal="center" vertical="center"/>
    </xf>
    <xf numFmtId="0" fontId="3" fillId="0" borderId="95" xfId="0" applyFont="1" applyBorder="1" applyAlignment="1">
      <alignment horizontal="center" vertical="center"/>
    </xf>
    <xf numFmtId="177" fontId="0" fillId="0" borderId="96" xfId="0" applyNumberFormat="1" applyFont="1" applyFill="1" applyBorder="1" applyAlignment="1" applyProtection="1">
      <alignment horizontal="right" vertical="center"/>
    </xf>
    <xf numFmtId="177" fontId="0" fillId="0" borderId="74" xfId="0" applyNumberFormat="1" applyFont="1" applyFill="1" applyBorder="1" applyAlignment="1" applyProtection="1">
      <alignment horizontal="right" vertical="center"/>
    </xf>
    <xf numFmtId="177" fontId="0" fillId="0" borderId="123" xfId="0" applyNumberFormat="1" applyFont="1" applyFill="1" applyBorder="1" applyAlignment="1" applyProtection="1">
      <alignment horizontal="right" vertical="center"/>
    </xf>
    <xf numFmtId="177" fontId="0" fillId="0" borderId="98" xfId="0" applyNumberFormat="1" applyFont="1" applyFill="1" applyBorder="1" applyAlignment="1" applyProtection="1">
      <alignment horizontal="right" vertical="center"/>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3" fillId="2" borderId="66"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3" fillId="2" borderId="9" xfId="0" applyFont="1" applyFill="1" applyBorder="1" applyAlignment="1">
      <alignment vertical="center"/>
    </xf>
    <xf numFmtId="49" fontId="0" fillId="5" borderId="9" xfId="0" applyNumberFormat="1" applyFont="1" applyFill="1" applyBorder="1" applyAlignment="1" applyProtection="1">
      <alignment horizontal="center" vertical="center" wrapText="1"/>
      <protection locked="0"/>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3" borderId="9" xfId="0" applyFill="1" applyBorder="1" applyAlignment="1">
      <alignment horizontal="center" vertical="center" wrapText="1"/>
    </xf>
    <xf numFmtId="0" fontId="0"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49" fontId="0" fillId="5" borderId="22"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1" fontId="31" fillId="5" borderId="22" xfId="0" applyNumberFormat="1" applyFont="1" applyFill="1" applyBorder="1" applyAlignment="1" applyProtection="1">
      <alignment horizontal="center" vertical="center" wrapText="1"/>
      <protection locked="0"/>
    </xf>
    <xf numFmtId="181" fontId="31" fillId="5" borderId="23" xfId="0" applyNumberFormat="1" applyFont="1" applyFill="1" applyBorder="1" applyAlignment="1" applyProtection="1">
      <alignment horizontal="center" vertical="center" wrapText="1"/>
      <protection locked="0"/>
    </xf>
    <xf numFmtId="181" fontId="31" fillId="5" borderId="24" xfId="0" applyNumberFormat="1" applyFont="1" applyFill="1" applyBorder="1" applyAlignment="1" applyProtection="1">
      <alignment horizontal="center" vertical="center" wrapText="1"/>
      <protection locked="0"/>
    </xf>
    <xf numFmtId="49" fontId="31" fillId="5" borderId="9" xfId="0" applyNumberFormat="1" applyFont="1" applyFill="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168099</xdr:colOff>
      <xdr:row>101</xdr:row>
      <xdr:rowOff>325761</xdr:rowOff>
    </xdr:from>
    <xdr:to>
      <xdr:col>13</xdr:col>
      <xdr:colOff>168099</xdr:colOff>
      <xdr:row>102</xdr:row>
      <xdr:rowOff>301252</xdr:rowOff>
    </xdr:to>
    <xdr:cxnSp macro="">
      <xdr:nvCxnSpPr>
        <xdr:cNvPr id="2" name="AutoShape 144"/>
        <xdr:cNvCxnSpPr>
          <a:cxnSpLocks noChangeShapeType="1"/>
        </xdr:cNvCxnSpPr>
      </xdr:nvCxnSpPr>
      <xdr:spPr bwMode="auto">
        <a:xfrm>
          <a:off x="2799380" y="43616886"/>
          <a:ext cx="0" cy="33267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165248</xdr:colOff>
      <xdr:row>101</xdr:row>
      <xdr:rowOff>331564</xdr:rowOff>
    </xdr:from>
    <xdr:to>
      <xdr:col>45</xdr:col>
      <xdr:colOff>156999</xdr:colOff>
      <xdr:row>101</xdr:row>
      <xdr:rowOff>331564</xdr:rowOff>
    </xdr:to>
    <xdr:cxnSp macro="">
      <xdr:nvCxnSpPr>
        <xdr:cNvPr id="3" name="AutoShape 119"/>
        <xdr:cNvCxnSpPr>
          <a:cxnSpLocks noChangeShapeType="1"/>
        </xdr:cNvCxnSpPr>
      </xdr:nvCxnSpPr>
      <xdr:spPr bwMode="auto">
        <a:xfrm>
          <a:off x="1784498" y="43622689"/>
          <a:ext cx="7480782"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19037</xdr:colOff>
      <xdr:row>92</xdr:row>
      <xdr:rowOff>63064</xdr:rowOff>
    </xdr:from>
    <xdr:to>
      <xdr:col>34</xdr:col>
      <xdr:colOff>110729</xdr:colOff>
      <xdr:row>93</xdr:row>
      <xdr:rowOff>84084</xdr:rowOff>
    </xdr:to>
    <xdr:sp macro="" textlink="">
      <xdr:nvSpPr>
        <xdr:cNvPr id="4" name="AutoShape 148"/>
        <xdr:cNvSpPr>
          <a:spLocks noChangeArrowheads="1"/>
        </xdr:cNvSpPr>
      </xdr:nvSpPr>
      <xdr:spPr bwMode="auto">
        <a:xfrm>
          <a:off x="3697658" y="38415312"/>
          <a:ext cx="2666726" cy="378372"/>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科学技術・イノベーション推進事務局</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６９．５百万円</a:t>
          </a:r>
        </a:p>
      </xdr:txBody>
    </xdr:sp>
    <xdr:clientData/>
  </xdr:twoCellAnchor>
  <xdr:twoCellAnchor>
    <xdr:from>
      <xdr:col>21</xdr:col>
      <xdr:colOff>140999</xdr:colOff>
      <xdr:row>93</xdr:row>
      <xdr:rowOff>107502</xdr:rowOff>
    </xdr:from>
    <xdr:to>
      <xdr:col>32</xdr:col>
      <xdr:colOff>130834</xdr:colOff>
      <xdr:row>94</xdr:row>
      <xdr:rowOff>84139</xdr:rowOff>
    </xdr:to>
    <xdr:sp macro="" textlink="">
      <xdr:nvSpPr>
        <xdr:cNvPr id="5" name="AutoShape 149"/>
        <xdr:cNvSpPr>
          <a:spLocks noChangeArrowheads="1"/>
        </xdr:cNvSpPr>
      </xdr:nvSpPr>
      <xdr:spPr bwMode="auto">
        <a:xfrm>
          <a:off x="4391530" y="40541127"/>
          <a:ext cx="2216304" cy="333825"/>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原子力委員会の企画立案及び日本の原子力研究開発利用を推進するための取組みを行う。</a:t>
          </a:r>
        </a:p>
      </xdr:txBody>
    </xdr:sp>
    <xdr:clientData/>
  </xdr:twoCellAnchor>
  <xdr:twoCellAnchor>
    <xdr:from>
      <xdr:col>8</xdr:col>
      <xdr:colOff>198822</xdr:colOff>
      <xdr:row>95</xdr:row>
      <xdr:rowOff>134486</xdr:rowOff>
    </xdr:from>
    <xdr:to>
      <xdr:col>45</xdr:col>
      <xdr:colOff>174341</xdr:colOff>
      <xdr:row>95</xdr:row>
      <xdr:rowOff>134486</xdr:rowOff>
    </xdr:to>
    <xdr:cxnSp macro="">
      <xdr:nvCxnSpPr>
        <xdr:cNvPr id="6" name="AutoShape 119"/>
        <xdr:cNvCxnSpPr>
          <a:cxnSpLocks noChangeShapeType="1"/>
        </xdr:cNvCxnSpPr>
      </xdr:nvCxnSpPr>
      <xdr:spPr bwMode="auto">
        <a:xfrm>
          <a:off x="1818072" y="41282486"/>
          <a:ext cx="74645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79250</xdr:colOff>
      <xdr:row>94</xdr:row>
      <xdr:rowOff>121072</xdr:rowOff>
    </xdr:from>
    <xdr:to>
      <xdr:col>27</xdr:col>
      <xdr:colOff>79254</xdr:colOff>
      <xdr:row>95</xdr:row>
      <xdr:rowOff>134605</xdr:rowOff>
    </xdr:to>
    <xdr:cxnSp macro="">
      <xdr:nvCxnSpPr>
        <xdr:cNvPr id="7" name="直線コネクタ 6"/>
        <xdr:cNvCxnSpPr/>
      </xdr:nvCxnSpPr>
      <xdr:spPr>
        <a:xfrm>
          <a:off x="5544219" y="40911885"/>
          <a:ext cx="4" cy="3707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26346</xdr:colOff>
      <xdr:row>94</xdr:row>
      <xdr:rowOff>170737</xdr:rowOff>
    </xdr:from>
    <xdr:to>
      <xdr:col>46</xdr:col>
      <xdr:colOff>135070</xdr:colOff>
      <xdr:row>95</xdr:row>
      <xdr:rowOff>84623</xdr:rowOff>
    </xdr:to>
    <xdr:sp macro="" textlink="">
      <xdr:nvSpPr>
        <xdr:cNvPr id="8" name="テキスト ボックス 7"/>
        <xdr:cNvSpPr txBox="1"/>
      </xdr:nvSpPr>
      <xdr:spPr>
        <a:xfrm>
          <a:off x="5693721" y="40961550"/>
          <a:ext cx="3752037" cy="271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四捨五入の関係で費目合計が一致しない</a:t>
          </a:r>
        </a:p>
      </xdr:txBody>
    </xdr:sp>
    <xdr:clientData/>
  </xdr:twoCellAnchor>
  <xdr:twoCellAnchor>
    <xdr:from>
      <xdr:col>8</xdr:col>
      <xdr:colOff>148956</xdr:colOff>
      <xdr:row>95</xdr:row>
      <xdr:rowOff>134100</xdr:rowOff>
    </xdr:from>
    <xdr:to>
      <xdr:col>8</xdr:col>
      <xdr:colOff>169619</xdr:colOff>
      <xdr:row>107</xdr:row>
      <xdr:rowOff>611094</xdr:rowOff>
    </xdr:to>
    <xdr:cxnSp macro="">
      <xdr:nvCxnSpPr>
        <xdr:cNvPr id="9" name="直線コネクタ 8"/>
        <xdr:cNvCxnSpPr/>
      </xdr:nvCxnSpPr>
      <xdr:spPr>
        <a:xfrm flipH="1">
          <a:off x="1768206" y="41282100"/>
          <a:ext cx="20663" cy="4763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88509</xdr:colOff>
      <xdr:row>96</xdr:row>
      <xdr:rowOff>60347</xdr:rowOff>
    </xdr:from>
    <xdr:to>
      <xdr:col>17</xdr:col>
      <xdr:colOff>188938</xdr:colOff>
      <xdr:row>97</xdr:row>
      <xdr:rowOff>145013</xdr:rowOff>
    </xdr:to>
    <xdr:sp macro="" textlink="">
      <xdr:nvSpPr>
        <xdr:cNvPr id="10" name="Rectangle 160"/>
        <xdr:cNvSpPr>
          <a:spLocks noChangeArrowheads="1"/>
        </xdr:cNvSpPr>
      </xdr:nvSpPr>
      <xdr:spPr bwMode="auto">
        <a:xfrm>
          <a:off x="1910165" y="37755535"/>
          <a:ext cx="1719679" cy="4418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altLang="ja-JP" sz="1100" b="0" i="0" u="none" strike="noStrike" baseline="0">
              <a:solidFill>
                <a:srgbClr val="000000"/>
              </a:solidFill>
              <a:latin typeface="ＭＳ Ｐゴシック"/>
              <a:ea typeface="ＭＳ Ｐゴシック"/>
            </a:rPr>
            <a:t>【</a:t>
          </a:r>
          <a:r>
            <a:rPr lang="ja-JP" altLang="ja-JP" sz="1100" b="0" i="0" baseline="0">
              <a:effectLst/>
              <a:latin typeface="+mn-lt"/>
              <a:ea typeface="+mn-ea"/>
              <a:cs typeface="+mn-cs"/>
            </a:rPr>
            <a:t>国庫債務負担行為等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9</xdr:col>
      <xdr:colOff>164383</xdr:colOff>
      <xdr:row>97</xdr:row>
      <xdr:rowOff>194802</xdr:rowOff>
    </xdr:from>
    <xdr:to>
      <xdr:col>17</xdr:col>
      <xdr:colOff>98236</xdr:colOff>
      <xdr:row>101</xdr:row>
      <xdr:rowOff>264526</xdr:rowOff>
    </xdr:to>
    <xdr:grpSp>
      <xdr:nvGrpSpPr>
        <xdr:cNvPr id="11" name="グループ化 3"/>
        <xdr:cNvGrpSpPr>
          <a:grpSpLocks/>
        </xdr:cNvGrpSpPr>
      </xdr:nvGrpSpPr>
      <xdr:grpSpPr bwMode="auto">
        <a:xfrm>
          <a:off x="1979736" y="38574949"/>
          <a:ext cx="1547500" cy="1459253"/>
          <a:chOff x="3056901" y="34275074"/>
          <a:chExt cx="1506786" cy="1410545"/>
        </a:xfrm>
      </xdr:grpSpPr>
      <xdr:sp macro="" textlink="">
        <xdr:nvSpPr>
          <xdr:cNvPr id="12" name="AutoShape 152"/>
          <xdr:cNvSpPr>
            <a:spLocks noChangeArrowheads="1"/>
          </xdr:cNvSpPr>
        </xdr:nvSpPr>
        <xdr:spPr bwMode="auto">
          <a:xfrm>
            <a:off x="3056901" y="34275074"/>
            <a:ext cx="1490842"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mn-ea"/>
              </a:rPr>
              <a:t>Ａ．（公財）原子力安全研究協会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２０．９百万円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3" name="AutoShape 141"/>
          <xdr:cNvSpPr>
            <a:spLocks noChangeArrowheads="1"/>
          </xdr:cNvSpPr>
        </xdr:nvSpPr>
        <xdr:spPr bwMode="auto">
          <a:xfrm>
            <a:off x="3216349" y="35020514"/>
            <a:ext cx="1235725" cy="665105"/>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アジア原子力協力フォーラム参加</a:t>
            </a:r>
            <a:r>
              <a:rPr lang="ja-JP" altLang="en-US" sz="800" b="0" i="0" u="none" strike="noStrike" baseline="0">
                <a:solidFill>
                  <a:sysClr val="windowText" lastClr="000000"/>
                </a:solidFill>
                <a:latin typeface="ＭＳ Ｐゴシック"/>
                <a:ea typeface="ＭＳ Ｐゴシック"/>
              </a:rPr>
              <a:t>１２</a:t>
            </a:r>
            <a:r>
              <a:rPr lang="ja-JP" altLang="en-US" sz="800" b="0" i="0" u="none" strike="noStrike" baseline="0">
                <a:solidFill>
                  <a:schemeClr val="tx1"/>
                </a:solidFill>
                <a:latin typeface="ＭＳ Ｐゴシック"/>
                <a:ea typeface="ＭＳ Ｐゴシック"/>
              </a:rPr>
              <a:t>か国の原子力政策の最新動向や関心事、研究協力の状況等に関する調査を実施</a:t>
            </a:r>
          </a:p>
        </xdr:txBody>
      </xdr:sp>
      <xdr:sp macro="" textlink="">
        <xdr:nvSpPr>
          <xdr:cNvPr id="14" name="AutoShape 142"/>
          <xdr:cNvSpPr>
            <a:spLocks noChangeArrowheads="1"/>
          </xdr:cNvSpPr>
        </xdr:nvSpPr>
        <xdr:spPr bwMode="auto">
          <a:xfrm>
            <a:off x="3060271" y="34991833"/>
            <a:ext cx="1503416" cy="68802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13</xdr:col>
      <xdr:colOff>173864</xdr:colOff>
      <xdr:row>95</xdr:row>
      <xdr:rowOff>119490</xdr:rowOff>
    </xdr:from>
    <xdr:to>
      <xdr:col>13</xdr:col>
      <xdr:colOff>173864</xdr:colOff>
      <xdr:row>96</xdr:row>
      <xdr:rowOff>101808</xdr:rowOff>
    </xdr:to>
    <xdr:cxnSp macro="">
      <xdr:nvCxnSpPr>
        <xdr:cNvPr id="15" name="AutoShape 144"/>
        <xdr:cNvCxnSpPr>
          <a:cxnSpLocks noChangeShapeType="1"/>
        </xdr:cNvCxnSpPr>
      </xdr:nvCxnSpPr>
      <xdr:spPr bwMode="auto">
        <a:xfrm>
          <a:off x="2805145" y="41267490"/>
          <a:ext cx="0" cy="33950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88757</xdr:colOff>
      <xdr:row>97</xdr:row>
      <xdr:rowOff>194802</xdr:rowOff>
    </xdr:from>
    <xdr:to>
      <xdr:col>28</xdr:col>
      <xdr:colOff>121535</xdr:colOff>
      <xdr:row>101</xdr:row>
      <xdr:rowOff>119905</xdr:rowOff>
    </xdr:to>
    <xdr:grpSp>
      <xdr:nvGrpSpPr>
        <xdr:cNvPr id="17" name="グループ化 3"/>
        <xdr:cNvGrpSpPr>
          <a:grpSpLocks/>
        </xdr:cNvGrpSpPr>
      </xdr:nvGrpSpPr>
      <xdr:grpSpPr bwMode="auto">
        <a:xfrm>
          <a:off x="4122875" y="38574949"/>
          <a:ext cx="1646425" cy="1314632"/>
          <a:chOff x="3056901" y="34275074"/>
          <a:chExt cx="1590934" cy="1351887"/>
        </a:xfrm>
      </xdr:grpSpPr>
      <xdr:sp macro="" textlink="">
        <xdr:nvSpPr>
          <xdr:cNvPr id="18" name="AutoShape 152"/>
          <xdr:cNvSpPr>
            <a:spLocks noChangeArrowheads="1"/>
          </xdr:cNvSpPr>
        </xdr:nvSpPr>
        <xdr:spPr bwMode="auto">
          <a:xfrm>
            <a:off x="3056901" y="34275074"/>
            <a:ext cx="1590934"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B</a:t>
            </a:r>
            <a:r>
              <a:rPr lang="ja-JP" altLang="en-US" sz="1100" b="0" i="0" u="none" strike="noStrike" baseline="0">
                <a:solidFill>
                  <a:srgbClr val="000000"/>
                </a:solidFill>
                <a:latin typeface="ＭＳ Ｐゴシック"/>
                <a:ea typeface="+mn-ea"/>
              </a:rPr>
              <a:t>．エム・アール・アイリサーチアソシエイツ（株）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１３．３百万円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19"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原子力利用の国内外の最新動向に係る情報収集等の調査を実施</a:t>
            </a:r>
          </a:p>
        </xdr:txBody>
      </xdr:sp>
      <xdr:sp macro="" textlink="">
        <xdr:nvSpPr>
          <xdr:cNvPr id="20" name="AutoShape 142"/>
          <xdr:cNvSpPr>
            <a:spLocks noChangeArrowheads="1"/>
          </xdr:cNvSpPr>
        </xdr:nvSpPr>
        <xdr:spPr bwMode="auto">
          <a:xfrm>
            <a:off x="3060271" y="34991833"/>
            <a:ext cx="1503416" cy="56752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24</xdr:col>
      <xdr:colOff>98237</xdr:colOff>
      <xdr:row>95</xdr:row>
      <xdr:rowOff>121025</xdr:rowOff>
    </xdr:from>
    <xdr:to>
      <xdr:col>24</xdr:col>
      <xdr:colOff>98237</xdr:colOff>
      <xdr:row>96</xdr:row>
      <xdr:rowOff>107609</xdr:rowOff>
    </xdr:to>
    <xdr:cxnSp macro="">
      <xdr:nvCxnSpPr>
        <xdr:cNvPr id="21" name="AutoShape 144"/>
        <xdr:cNvCxnSpPr>
          <a:cxnSpLocks noChangeShapeType="1"/>
        </xdr:cNvCxnSpPr>
      </xdr:nvCxnSpPr>
      <xdr:spPr bwMode="auto">
        <a:xfrm>
          <a:off x="4955987" y="41269025"/>
          <a:ext cx="0" cy="34377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41</xdr:col>
      <xdr:colOff>126053</xdr:colOff>
      <xdr:row>97</xdr:row>
      <xdr:rowOff>218613</xdr:rowOff>
    </xdr:from>
    <xdr:to>
      <xdr:col>49</xdr:col>
      <xdr:colOff>158831</xdr:colOff>
      <xdr:row>101</xdr:row>
      <xdr:rowOff>143716</xdr:rowOff>
    </xdr:to>
    <xdr:grpSp>
      <xdr:nvGrpSpPr>
        <xdr:cNvPr id="22" name="グループ化 3"/>
        <xdr:cNvGrpSpPr>
          <a:grpSpLocks/>
        </xdr:cNvGrpSpPr>
      </xdr:nvGrpSpPr>
      <xdr:grpSpPr bwMode="auto">
        <a:xfrm>
          <a:off x="8395994" y="38598760"/>
          <a:ext cx="1646425" cy="1314632"/>
          <a:chOff x="3056901" y="34275074"/>
          <a:chExt cx="1590934" cy="1351887"/>
        </a:xfrm>
      </xdr:grpSpPr>
      <xdr:sp macro="" textlink="">
        <xdr:nvSpPr>
          <xdr:cNvPr id="23" name="AutoShape 152"/>
          <xdr:cNvSpPr>
            <a:spLocks noChangeArrowheads="1"/>
          </xdr:cNvSpPr>
        </xdr:nvSpPr>
        <xdr:spPr bwMode="auto">
          <a:xfrm>
            <a:off x="3056901" y="34275074"/>
            <a:ext cx="1590934"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mn-ea"/>
              </a:rPr>
              <a:t>D</a:t>
            </a:r>
            <a:r>
              <a:rPr lang="ja-JP" altLang="en-US" sz="1100" b="0" i="0" u="none" strike="noStrike" baseline="0">
                <a:solidFill>
                  <a:sysClr val="windowText" lastClr="000000"/>
                </a:solidFill>
                <a:latin typeface="ＭＳ Ｐゴシック"/>
                <a:ea typeface="+mn-ea"/>
              </a:rPr>
              <a:t>．</a:t>
            </a:r>
            <a:r>
              <a:rPr lang="ja-JP" altLang="ja-JP" sz="1100" b="0" i="0" baseline="0">
                <a:solidFill>
                  <a:sysClr val="windowText" lastClr="000000"/>
                </a:solidFill>
                <a:effectLst/>
                <a:latin typeface="+mn-lt"/>
                <a:ea typeface="+mn-ea"/>
                <a:cs typeface="+mn-cs"/>
              </a:rPr>
              <a:t>エム・アール・アイリサーチアソシエイツ（株）</a:t>
            </a:r>
            <a:r>
              <a:rPr lang="ja-JP" altLang="en-US" sz="1100" b="0" i="0" u="none" strike="noStrike" baseline="0">
                <a:solidFill>
                  <a:sysClr val="windowText" lastClr="000000"/>
                </a:solidFill>
                <a:latin typeface="ＭＳ Ｐゴシック"/>
                <a:ea typeface="+mn-ea"/>
              </a:rPr>
              <a:t>　</a:t>
            </a:r>
          </a:p>
          <a:p>
            <a:pPr algn="l" rtl="0">
              <a:lnSpc>
                <a:spcPts val="1300"/>
              </a:lnSpc>
              <a:defRPr sz="1000"/>
            </a:pPr>
            <a:r>
              <a:rPr lang="ja-JP" altLang="en-US" sz="1100" b="0" i="0" u="none" strike="noStrike" baseline="0">
                <a:solidFill>
                  <a:sysClr val="windowText" lastClr="000000"/>
                </a:solidFill>
                <a:latin typeface="ＭＳ Ｐゴシック"/>
                <a:ea typeface="+mn-ea"/>
              </a:rPr>
              <a:t>　　　　　　６．１百万円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24" name="AutoShape 141"/>
          <xdr:cNvSpPr>
            <a:spLocks noChangeArrowheads="1"/>
          </xdr:cNvSpPr>
        </xdr:nvSpPr>
        <xdr:spPr bwMode="auto">
          <a:xfrm>
            <a:off x="3191783" y="35037249"/>
            <a:ext cx="1235725" cy="58971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諸外国における原子力安全制度の整備状況等に関する調査を実施</a:t>
            </a:r>
          </a:p>
        </xdr:txBody>
      </xdr:sp>
      <xdr:sp macro="" textlink="">
        <xdr:nvSpPr>
          <xdr:cNvPr id="25" name="AutoShape 142"/>
          <xdr:cNvSpPr>
            <a:spLocks noChangeArrowheads="1"/>
          </xdr:cNvSpPr>
        </xdr:nvSpPr>
        <xdr:spPr bwMode="auto">
          <a:xfrm>
            <a:off x="3060271" y="34991833"/>
            <a:ext cx="1503416" cy="5101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35</xdr:col>
      <xdr:colOff>28378</xdr:colOff>
      <xdr:row>95</xdr:row>
      <xdr:rowOff>119490</xdr:rowOff>
    </xdr:from>
    <xdr:to>
      <xdr:col>35</xdr:col>
      <xdr:colOff>28378</xdr:colOff>
      <xdr:row>96</xdr:row>
      <xdr:rowOff>101808</xdr:rowOff>
    </xdr:to>
    <xdr:cxnSp macro="">
      <xdr:nvCxnSpPr>
        <xdr:cNvPr id="26" name="AutoShape 144"/>
        <xdr:cNvCxnSpPr>
          <a:cxnSpLocks noChangeShapeType="1"/>
        </xdr:cNvCxnSpPr>
      </xdr:nvCxnSpPr>
      <xdr:spPr bwMode="auto">
        <a:xfrm>
          <a:off x="7112597" y="41267490"/>
          <a:ext cx="0" cy="33950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45</xdr:col>
      <xdr:colOff>171880</xdr:colOff>
      <xdr:row>95</xdr:row>
      <xdr:rowOff>121025</xdr:rowOff>
    </xdr:from>
    <xdr:to>
      <xdr:col>45</xdr:col>
      <xdr:colOff>171880</xdr:colOff>
      <xdr:row>96</xdr:row>
      <xdr:rowOff>107609</xdr:rowOff>
    </xdr:to>
    <xdr:cxnSp macro="">
      <xdr:nvCxnSpPr>
        <xdr:cNvPr id="27" name="AutoShape 144"/>
        <xdr:cNvCxnSpPr>
          <a:cxnSpLocks noChangeShapeType="1"/>
        </xdr:cNvCxnSpPr>
      </xdr:nvCxnSpPr>
      <xdr:spPr bwMode="auto">
        <a:xfrm>
          <a:off x="9280161" y="41269025"/>
          <a:ext cx="0" cy="34377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31</xdr:col>
      <xdr:colOff>44191</xdr:colOff>
      <xdr:row>97</xdr:row>
      <xdr:rowOff>242425</xdr:rowOff>
    </xdr:from>
    <xdr:to>
      <xdr:col>39</xdr:col>
      <xdr:colOff>30733</xdr:colOff>
      <xdr:row>102</xdr:row>
      <xdr:rowOff>1222</xdr:rowOff>
    </xdr:to>
    <xdr:grpSp>
      <xdr:nvGrpSpPr>
        <xdr:cNvPr id="28" name="グループ化 3"/>
        <xdr:cNvGrpSpPr>
          <a:grpSpLocks/>
        </xdr:cNvGrpSpPr>
      </xdr:nvGrpSpPr>
      <xdr:grpSpPr bwMode="auto">
        <a:xfrm>
          <a:off x="6297073" y="38622572"/>
          <a:ext cx="1600189" cy="1495709"/>
          <a:chOff x="3056901" y="34275074"/>
          <a:chExt cx="1541811" cy="1453821"/>
        </a:xfrm>
      </xdr:grpSpPr>
      <xdr:sp macro="" textlink="">
        <xdr:nvSpPr>
          <xdr:cNvPr id="29" name="AutoShape 152"/>
          <xdr:cNvSpPr>
            <a:spLocks noChangeArrowheads="1"/>
          </xdr:cNvSpPr>
        </xdr:nvSpPr>
        <xdr:spPr bwMode="auto">
          <a:xfrm>
            <a:off x="3056901" y="34275074"/>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b="0" i="0" u="none" strike="noStrike" baseline="0">
                <a:solidFill>
                  <a:srgbClr val="000000"/>
                </a:solidFill>
                <a:latin typeface="ＭＳ Ｐゴシック"/>
                <a:ea typeface="+mn-ea"/>
              </a:rPr>
              <a:t>C</a:t>
            </a:r>
            <a:r>
              <a:rPr lang="ja-JP" altLang="en-US" sz="1100" b="0" i="0" u="none" strike="noStrike" baseline="0">
                <a:solidFill>
                  <a:srgbClr val="000000"/>
                </a:solidFill>
                <a:latin typeface="ＭＳ Ｐゴシック"/>
                <a:ea typeface="+mn-ea"/>
              </a:rPr>
              <a:t>．</a:t>
            </a:r>
            <a:r>
              <a:rPr lang="ja-JP" altLang="en-US" sz="1100" b="0" i="0" baseline="0">
                <a:effectLst/>
                <a:latin typeface="+mn-lt"/>
                <a:ea typeface="+mn-ea"/>
                <a:cs typeface="+mn-cs"/>
              </a:rPr>
              <a:t>一般財団法人日本原子力文化財団</a:t>
            </a:r>
            <a:r>
              <a:rPr lang="ja-JP" altLang="en-US" sz="1100" b="0" i="0" u="none" strike="noStrike" baseline="0">
                <a:solidFill>
                  <a:srgbClr val="000000"/>
                </a:solidFill>
                <a:latin typeface="ＭＳ Ｐゴシック"/>
                <a:ea typeface="+mn-ea"/>
              </a:rPr>
              <a:t>　</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７．８百万円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30" name="AutoShape 141"/>
          <xdr:cNvSpPr>
            <a:spLocks noChangeArrowheads="1"/>
          </xdr:cNvSpPr>
        </xdr:nvSpPr>
        <xdr:spPr bwMode="auto">
          <a:xfrm>
            <a:off x="3216349" y="35020515"/>
            <a:ext cx="1235725" cy="70838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今後の原子力分野の人材の確保及び育成に向けた基盤的調査を実施</a:t>
            </a:r>
          </a:p>
        </xdr:txBody>
      </xdr:sp>
      <xdr:sp macro="" textlink="">
        <xdr:nvSpPr>
          <xdr:cNvPr id="31" name="AutoShape 142"/>
          <xdr:cNvSpPr>
            <a:spLocks noChangeArrowheads="1"/>
          </xdr:cNvSpPr>
        </xdr:nvSpPr>
        <xdr:spPr bwMode="auto">
          <a:xfrm>
            <a:off x="3060271" y="34991833"/>
            <a:ext cx="1503416" cy="44117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24</xdr:col>
      <xdr:colOff>72742</xdr:colOff>
      <xdr:row>101</xdr:row>
      <xdr:rowOff>325761</xdr:rowOff>
    </xdr:from>
    <xdr:to>
      <xdr:col>24</xdr:col>
      <xdr:colOff>72742</xdr:colOff>
      <xdr:row>102</xdr:row>
      <xdr:rowOff>301252</xdr:rowOff>
    </xdr:to>
    <xdr:cxnSp macro="">
      <xdr:nvCxnSpPr>
        <xdr:cNvPr id="32" name="AutoShape 144"/>
        <xdr:cNvCxnSpPr>
          <a:cxnSpLocks noChangeShapeType="1"/>
        </xdr:cNvCxnSpPr>
      </xdr:nvCxnSpPr>
      <xdr:spPr bwMode="auto">
        <a:xfrm>
          <a:off x="4930492" y="43616886"/>
          <a:ext cx="0" cy="33267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35</xdr:col>
      <xdr:colOff>28392</xdr:colOff>
      <xdr:row>101</xdr:row>
      <xdr:rowOff>318935</xdr:rowOff>
    </xdr:from>
    <xdr:to>
      <xdr:col>35</xdr:col>
      <xdr:colOff>28392</xdr:colOff>
      <xdr:row>102</xdr:row>
      <xdr:rowOff>295450</xdr:rowOff>
    </xdr:to>
    <xdr:cxnSp macro="">
      <xdr:nvCxnSpPr>
        <xdr:cNvPr id="33" name="AutoShape 144"/>
        <xdr:cNvCxnSpPr>
          <a:cxnSpLocks noChangeShapeType="1"/>
        </xdr:cNvCxnSpPr>
      </xdr:nvCxnSpPr>
      <xdr:spPr bwMode="auto">
        <a:xfrm>
          <a:off x="7112611" y="43610060"/>
          <a:ext cx="0" cy="33370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45</xdr:col>
      <xdr:colOff>139953</xdr:colOff>
      <xdr:row>101</xdr:row>
      <xdr:rowOff>324735</xdr:rowOff>
    </xdr:from>
    <xdr:to>
      <xdr:col>45</xdr:col>
      <xdr:colOff>139953</xdr:colOff>
      <xdr:row>102</xdr:row>
      <xdr:rowOff>301250</xdr:rowOff>
    </xdr:to>
    <xdr:cxnSp macro="">
      <xdr:nvCxnSpPr>
        <xdr:cNvPr id="34" name="AutoShape 144"/>
        <xdr:cNvCxnSpPr>
          <a:cxnSpLocks noChangeShapeType="1"/>
        </xdr:cNvCxnSpPr>
      </xdr:nvCxnSpPr>
      <xdr:spPr bwMode="auto">
        <a:xfrm>
          <a:off x="9248234" y="43615860"/>
          <a:ext cx="0" cy="33370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155107</xdr:colOff>
      <xdr:row>107</xdr:row>
      <xdr:rowOff>598205</xdr:rowOff>
    </xdr:from>
    <xdr:to>
      <xdr:col>35</xdr:col>
      <xdr:colOff>0</xdr:colOff>
      <xdr:row>107</xdr:row>
      <xdr:rowOff>619125</xdr:rowOff>
    </xdr:to>
    <xdr:cxnSp macro="">
      <xdr:nvCxnSpPr>
        <xdr:cNvPr id="35" name="AutoShape 119"/>
        <xdr:cNvCxnSpPr>
          <a:cxnSpLocks noChangeShapeType="1"/>
        </xdr:cNvCxnSpPr>
      </xdr:nvCxnSpPr>
      <xdr:spPr bwMode="auto">
        <a:xfrm>
          <a:off x="1774357" y="43841705"/>
          <a:ext cx="5309862" cy="209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42</xdr:col>
      <xdr:colOff>14098</xdr:colOff>
      <xdr:row>104</xdr:row>
      <xdr:rowOff>20512</xdr:rowOff>
    </xdr:from>
    <xdr:to>
      <xdr:col>49</xdr:col>
      <xdr:colOff>158218</xdr:colOff>
      <xdr:row>107</xdr:row>
      <xdr:rowOff>126754</xdr:rowOff>
    </xdr:to>
    <xdr:grpSp>
      <xdr:nvGrpSpPr>
        <xdr:cNvPr id="36" name="グループ化 3"/>
        <xdr:cNvGrpSpPr>
          <a:grpSpLocks/>
        </xdr:cNvGrpSpPr>
      </xdr:nvGrpSpPr>
      <xdr:grpSpPr bwMode="auto">
        <a:xfrm>
          <a:off x="8485745" y="40832336"/>
          <a:ext cx="1556061" cy="1148389"/>
          <a:chOff x="3056901" y="34275071"/>
          <a:chExt cx="1541811" cy="1099676"/>
        </a:xfrm>
      </xdr:grpSpPr>
      <xdr:sp macro="" textlink="">
        <xdr:nvSpPr>
          <xdr:cNvPr id="37" name="AutoShape 152"/>
          <xdr:cNvSpPr>
            <a:spLocks noChangeArrowheads="1"/>
          </xdr:cNvSpPr>
        </xdr:nvSpPr>
        <xdr:spPr bwMode="auto">
          <a:xfrm>
            <a:off x="3056901" y="34275071"/>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Ｐゴシック"/>
                <a:ea typeface="+mn-ea"/>
              </a:rPr>
              <a:t>H</a:t>
            </a:r>
            <a:r>
              <a:rPr lang="ja-JP" altLang="en-US" sz="1100" b="0" i="0" u="none" strike="noStrike" baseline="0">
                <a:solidFill>
                  <a:sysClr val="windowText" lastClr="000000"/>
                </a:solidFill>
                <a:latin typeface="ＭＳ Ｐゴシック"/>
                <a:ea typeface="+mn-ea"/>
              </a:rPr>
              <a:t>．（公財）核物質管理センター　</a:t>
            </a:r>
          </a:p>
          <a:p>
            <a:pPr algn="l" rtl="0">
              <a:lnSpc>
                <a:spcPts val="1300"/>
              </a:lnSpc>
              <a:defRPr sz="1000"/>
            </a:pPr>
            <a:r>
              <a:rPr lang="ja-JP" altLang="en-US" sz="1100" b="0" i="0" u="none" strike="noStrike" baseline="0">
                <a:solidFill>
                  <a:sysClr val="windowText" lastClr="000000"/>
                </a:solidFill>
                <a:latin typeface="ＭＳ Ｐゴシック"/>
                <a:ea typeface="+mn-ea"/>
              </a:rPr>
              <a:t>　　　　　　２．７百万円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38"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我が国の核燃料物質管理状況等に係る集計業務</a:t>
            </a:r>
          </a:p>
        </xdr:txBody>
      </xdr:sp>
      <xdr:sp macro="" textlink="">
        <xdr:nvSpPr>
          <xdr:cNvPr id="39"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13</xdr:col>
      <xdr:colOff>168099</xdr:colOff>
      <xdr:row>107</xdr:row>
      <xdr:rowOff>598205</xdr:rowOff>
    </xdr:from>
    <xdr:to>
      <xdr:col>13</xdr:col>
      <xdr:colOff>168099</xdr:colOff>
      <xdr:row>108</xdr:row>
      <xdr:rowOff>273863</xdr:rowOff>
    </xdr:to>
    <xdr:cxnSp macro="">
      <xdr:nvCxnSpPr>
        <xdr:cNvPr id="40" name="AutoShape 144"/>
        <xdr:cNvCxnSpPr>
          <a:cxnSpLocks noChangeShapeType="1"/>
        </xdr:cNvCxnSpPr>
      </xdr:nvCxnSpPr>
      <xdr:spPr bwMode="auto">
        <a:xfrm>
          <a:off x="2799380" y="46032455"/>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66960</xdr:colOff>
      <xdr:row>107</xdr:row>
      <xdr:rowOff>604008</xdr:rowOff>
    </xdr:from>
    <xdr:to>
      <xdr:col>24</xdr:col>
      <xdr:colOff>66960</xdr:colOff>
      <xdr:row>108</xdr:row>
      <xdr:rowOff>279666</xdr:rowOff>
    </xdr:to>
    <xdr:cxnSp macro="">
      <xdr:nvCxnSpPr>
        <xdr:cNvPr id="41" name="AutoShape 144"/>
        <xdr:cNvCxnSpPr>
          <a:cxnSpLocks noChangeShapeType="1"/>
        </xdr:cNvCxnSpPr>
      </xdr:nvCxnSpPr>
      <xdr:spPr bwMode="auto">
        <a:xfrm>
          <a:off x="4924710" y="46038258"/>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89116</xdr:colOff>
      <xdr:row>108</xdr:row>
      <xdr:rowOff>308735</xdr:rowOff>
    </xdr:from>
    <xdr:to>
      <xdr:col>20</xdr:col>
      <xdr:colOff>6013</xdr:colOff>
      <xdr:row>109</xdr:row>
      <xdr:rowOff>97892</xdr:rowOff>
    </xdr:to>
    <xdr:sp macro="" textlink="">
      <xdr:nvSpPr>
        <xdr:cNvPr id="42" name="Rectangle 160"/>
        <xdr:cNvSpPr>
          <a:spLocks noChangeArrowheads="1"/>
        </xdr:cNvSpPr>
      </xdr:nvSpPr>
      <xdr:spPr bwMode="auto">
        <a:xfrm>
          <a:off x="1708366" y="44218985"/>
          <a:ext cx="2345772" cy="45590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役務</a:t>
          </a:r>
          <a:endParaRPr lang="en-US" altLang="ja-JP" sz="1100" b="0" i="0" u="none" strike="noStrike" baseline="0">
            <a:solidFill>
              <a:sysClr val="windowText" lastClr="000000"/>
            </a:solidFill>
            <a:latin typeface="ＭＳ Ｐゴシック"/>
            <a:ea typeface="ＭＳ Ｐゴシック"/>
          </a:endParaRPr>
        </a:p>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随意契約（少額）</a:t>
          </a:r>
          <a:r>
            <a:rPr lang="en-US" altLang="ja-JP" sz="1100" b="0" i="0" u="none" strike="noStrike" baseline="0">
              <a:solidFill>
                <a:sysClr val="windowText" lastClr="000000"/>
              </a:solidFill>
              <a:latin typeface="ＭＳ Ｐゴシック"/>
              <a:ea typeface="ＭＳ Ｐゴシック"/>
            </a:rPr>
            <a:t>】</a:t>
          </a:r>
        </a:p>
        <a:p>
          <a:pPr algn="ctr" rtl="0">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20</xdr:col>
      <xdr:colOff>182519</xdr:colOff>
      <xdr:row>104</xdr:row>
      <xdr:rowOff>32418</xdr:rowOff>
    </xdr:from>
    <xdr:to>
      <xdr:col>28</xdr:col>
      <xdr:colOff>109342</xdr:colOff>
      <xdr:row>107</xdr:row>
      <xdr:rowOff>123958</xdr:rowOff>
    </xdr:to>
    <xdr:grpSp>
      <xdr:nvGrpSpPr>
        <xdr:cNvPr id="43" name="グループ化 42"/>
        <xdr:cNvGrpSpPr/>
      </xdr:nvGrpSpPr>
      <xdr:grpSpPr>
        <a:xfrm>
          <a:off x="4216637" y="40844242"/>
          <a:ext cx="1540470" cy="1133687"/>
          <a:chOff x="8292565" y="41058796"/>
          <a:chExt cx="1541715" cy="1168705"/>
        </a:xfrm>
      </xdr:grpSpPr>
      <xdr:sp macro="" textlink="">
        <xdr:nvSpPr>
          <xdr:cNvPr id="44" name="AutoShape 141"/>
          <xdr:cNvSpPr>
            <a:spLocks noChangeArrowheads="1"/>
          </xdr:cNvSpPr>
        </xdr:nvSpPr>
        <xdr:spPr bwMode="auto">
          <a:xfrm>
            <a:off x="8397128" y="41835937"/>
            <a:ext cx="1279476" cy="391564"/>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原子力委員会ホームページの運営業務</a:t>
            </a:r>
          </a:p>
        </xdr:txBody>
      </xdr:sp>
      <xdr:sp macro="" textlink="">
        <xdr:nvSpPr>
          <xdr:cNvPr id="45" name="AutoShape 152"/>
          <xdr:cNvSpPr>
            <a:spLocks noChangeArrowheads="1"/>
          </xdr:cNvSpPr>
        </xdr:nvSpPr>
        <xdr:spPr bwMode="auto">
          <a:xfrm>
            <a:off x="8299692" y="41058796"/>
            <a:ext cx="1533600" cy="6372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F</a:t>
            </a:r>
            <a:r>
              <a:rPr lang="ja-JP" altLang="en-US" sz="1100" b="0" i="0" u="none" strike="noStrike" baseline="0">
                <a:solidFill>
                  <a:srgbClr val="000000"/>
                </a:solidFill>
                <a:latin typeface="ＭＳ Ｐゴシック"/>
                <a:ea typeface="+mn-ea"/>
              </a:rPr>
              <a:t>．（株）ソニア</a:t>
            </a:r>
            <a:endParaRPr lang="en-US" altLang="ja-JP" sz="1100" b="0" i="0" u="none" strike="noStrike" baseline="0">
              <a:solidFill>
                <a:srgbClr val="000000"/>
              </a:solidFill>
              <a:latin typeface="ＭＳ Ｐゴシック"/>
              <a:ea typeface="+mn-ea"/>
            </a:endParaRPr>
          </a:p>
          <a:p>
            <a:pPr algn="l" rtl="0">
              <a:lnSpc>
                <a:spcPts val="1300"/>
              </a:lnSpc>
              <a:defRPr sz="1000"/>
            </a:pP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４．０百万円</a:t>
            </a:r>
            <a:endParaRPr lang="en-US" altLang="ja-JP" sz="1100" b="0" i="0" u="none" strike="noStrike" baseline="0">
              <a:solidFill>
                <a:sysClr val="windowText" lastClr="000000"/>
              </a:solidFill>
              <a:latin typeface="ＭＳ Ｐゴシック"/>
              <a:ea typeface="+mn-ea"/>
            </a:endParaRPr>
          </a:p>
        </xdr:txBody>
      </xdr:sp>
      <xdr:sp macro="" textlink="">
        <xdr:nvSpPr>
          <xdr:cNvPr id="46" name="AutoShape 142"/>
          <xdr:cNvSpPr>
            <a:spLocks noChangeArrowheads="1"/>
          </xdr:cNvSpPr>
        </xdr:nvSpPr>
        <xdr:spPr bwMode="auto">
          <a:xfrm>
            <a:off x="8292565" y="41781054"/>
            <a:ext cx="1541715" cy="43107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34</xdr:col>
      <xdr:colOff>198901</xdr:colOff>
      <xdr:row>107</xdr:row>
      <xdr:rowOff>604008</xdr:rowOff>
    </xdr:from>
    <xdr:to>
      <xdr:col>34</xdr:col>
      <xdr:colOff>198901</xdr:colOff>
      <xdr:row>108</xdr:row>
      <xdr:rowOff>279666</xdr:rowOff>
    </xdr:to>
    <xdr:cxnSp macro="">
      <xdr:nvCxnSpPr>
        <xdr:cNvPr id="47" name="AutoShape 144"/>
        <xdr:cNvCxnSpPr>
          <a:cxnSpLocks noChangeShapeType="1"/>
        </xdr:cNvCxnSpPr>
      </xdr:nvCxnSpPr>
      <xdr:spPr bwMode="auto">
        <a:xfrm>
          <a:off x="7080714" y="46038258"/>
          <a:ext cx="0" cy="34240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103021</xdr:colOff>
      <xdr:row>109</xdr:row>
      <xdr:rowOff>145093</xdr:rowOff>
    </xdr:from>
    <xdr:to>
      <xdr:col>38</xdr:col>
      <xdr:colOff>47737</xdr:colOff>
      <xdr:row>112</xdr:row>
      <xdr:rowOff>56608</xdr:rowOff>
    </xdr:to>
    <xdr:grpSp>
      <xdr:nvGrpSpPr>
        <xdr:cNvPr id="48" name="グループ化 3"/>
        <xdr:cNvGrpSpPr>
          <a:grpSpLocks/>
        </xdr:cNvGrpSpPr>
      </xdr:nvGrpSpPr>
      <xdr:grpSpPr bwMode="auto">
        <a:xfrm>
          <a:off x="6154197" y="43332564"/>
          <a:ext cx="1558364" cy="1121750"/>
          <a:chOff x="3056901" y="34459590"/>
          <a:chExt cx="1541811" cy="1074882"/>
        </a:xfrm>
      </xdr:grpSpPr>
      <xdr:sp macro="" textlink="">
        <xdr:nvSpPr>
          <xdr:cNvPr id="49" name="AutoShape 152"/>
          <xdr:cNvSpPr>
            <a:spLocks noChangeArrowheads="1"/>
          </xdr:cNvSpPr>
        </xdr:nvSpPr>
        <xdr:spPr bwMode="auto">
          <a:xfrm>
            <a:off x="3056901" y="34459590"/>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K</a:t>
            </a:r>
            <a:r>
              <a:rPr lang="ja-JP" altLang="en-US" sz="1100" b="0" i="0" u="none" strike="noStrike" baseline="0">
                <a:solidFill>
                  <a:srgbClr val="000000"/>
                </a:solidFill>
                <a:latin typeface="ＭＳ Ｐゴシック"/>
                <a:ea typeface="+mn-ea"/>
              </a:rPr>
              <a:t>．民間</a:t>
            </a:r>
            <a:r>
              <a:rPr lang="ja-JP" altLang="en-US" sz="1100" b="0" i="0" u="none" strike="noStrike" baseline="0">
                <a:solidFill>
                  <a:sysClr val="windowText" lastClr="000000"/>
                </a:solidFill>
                <a:latin typeface="ＭＳ Ｐゴシック"/>
                <a:ea typeface="+mn-ea"/>
              </a:rPr>
              <a:t>企業等（５社、３法人等）</a:t>
            </a:r>
          </a:p>
          <a:p>
            <a:pPr algn="l" rtl="0">
              <a:lnSpc>
                <a:spcPts val="1300"/>
              </a:lnSpc>
              <a:defRPr sz="1000"/>
            </a:pPr>
            <a:r>
              <a:rPr lang="ja-JP" altLang="en-US" sz="1100" b="0" i="0" u="none" strike="noStrike" baseline="0">
                <a:solidFill>
                  <a:sysClr val="windowText" lastClr="000000"/>
                </a:solidFill>
                <a:latin typeface="ＭＳ Ｐゴシック"/>
                <a:ea typeface="+mn-ea"/>
              </a:rPr>
              <a:t>　　　　　　１．８百万円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50" name="AutoShape 141"/>
          <xdr:cNvSpPr>
            <a:spLocks noChangeArrowheads="1"/>
          </xdr:cNvSpPr>
        </xdr:nvSpPr>
        <xdr:spPr bwMode="auto">
          <a:xfrm>
            <a:off x="3235385" y="35169339"/>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雑品購入費</a:t>
            </a:r>
          </a:p>
        </xdr:txBody>
      </xdr:sp>
      <xdr:sp macro="" textlink="">
        <xdr:nvSpPr>
          <xdr:cNvPr id="51" name="AutoShape 142"/>
          <xdr:cNvSpPr>
            <a:spLocks noChangeArrowheads="1"/>
          </xdr:cNvSpPr>
        </xdr:nvSpPr>
        <xdr:spPr bwMode="auto">
          <a:xfrm>
            <a:off x="3079307" y="35151568"/>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31</xdr:col>
      <xdr:colOff>151884</xdr:colOff>
      <xdr:row>104</xdr:row>
      <xdr:rowOff>26016</xdr:rowOff>
    </xdr:from>
    <xdr:to>
      <xdr:col>39</xdr:col>
      <xdr:colOff>121084</xdr:colOff>
      <xdr:row>107</xdr:row>
      <xdr:rowOff>121706</xdr:rowOff>
    </xdr:to>
    <xdr:grpSp>
      <xdr:nvGrpSpPr>
        <xdr:cNvPr id="56" name="グループ化 3"/>
        <xdr:cNvGrpSpPr>
          <a:grpSpLocks/>
        </xdr:cNvGrpSpPr>
      </xdr:nvGrpSpPr>
      <xdr:grpSpPr bwMode="auto">
        <a:xfrm>
          <a:off x="6404766" y="40837840"/>
          <a:ext cx="1582847" cy="1137837"/>
          <a:chOff x="3056901" y="34289569"/>
          <a:chExt cx="1541811" cy="1085178"/>
        </a:xfrm>
      </xdr:grpSpPr>
      <xdr:sp macro="" textlink="">
        <xdr:nvSpPr>
          <xdr:cNvPr id="57" name="AutoShape 152"/>
          <xdr:cNvSpPr>
            <a:spLocks noChangeArrowheads="1"/>
          </xdr:cNvSpPr>
        </xdr:nvSpPr>
        <xdr:spPr bwMode="auto">
          <a:xfrm>
            <a:off x="3056901" y="34289569"/>
            <a:ext cx="1541811" cy="58169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G</a:t>
            </a:r>
            <a:r>
              <a:rPr lang="ja-JP" altLang="en-US" sz="1100" b="0" i="0" u="none" strike="noStrike" baseline="0">
                <a:solidFill>
                  <a:srgbClr val="000000"/>
                </a:solidFill>
                <a:latin typeface="ＭＳ Ｐゴシック"/>
                <a:ea typeface="+mn-ea"/>
              </a:rPr>
              <a:t>．民間企業２社、職員等</a:t>
            </a: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４．０百万円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58"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海外出張に伴う旅費等</a:t>
            </a:r>
          </a:p>
        </xdr:txBody>
      </xdr:sp>
      <xdr:sp macro="" textlink="">
        <xdr:nvSpPr>
          <xdr:cNvPr id="59"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20</xdr:col>
      <xdr:colOff>179218</xdr:colOff>
      <xdr:row>109</xdr:row>
      <xdr:rowOff>97450</xdr:rowOff>
    </xdr:from>
    <xdr:to>
      <xdr:col>28</xdr:col>
      <xdr:colOff>147794</xdr:colOff>
      <xdr:row>112</xdr:row>
      <xdr:rowOff>11513</xdr:rowOff>
    </xdr:to>
    <xdr:grpSp>
      <xdr:nvGrpSpPr>
        <xdr:cNvPr id="60" name="グループ化 3"/>
        <xdr:cNvGrpSpPr>
          <a:grpSpLocks/>
        </xdr:cNvGrpSpPr>
      </xdr:nvGrpSpPr>
      <xdr:grpSpPr bwMode="auto">
        <a:xfrm>
          <a:off x="4213336" y="43284921"/>
          <a:ext cx="1582223" cy="1124298"/>
          <a:chOff x="3056901" y="34275071"/>
          <a:chExt cx="1541811" cy="1099676"/>
        </a:xfrm>
      </xdr:grpSpPr>
      <xdr:sp macro="" textlink="">
        <xdr:nvSpPr>
          <xdr:cNvPr id="61" name="AutoShape 152"/>
          <xdr:cNvSpPr>
            <a:spLocks noChangeArrowheads="1"/>
          </xdr:cNvSpPr>
        </xdr:nvSpPr>
        <xdr:spPr bwMode="auto">
          <a:xfrm>
            <a:off x="3056901" y="34275071"/>
            <a:ext cx="1541811" cy="59619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J</a:t>
            </a:r>
            <a:r>
              <a:rPr lang="ja-JP" altLang="en-US" sz="1100" b="0" i="0" u="none" strike="noStrike" baseline="0">
                <a:solidFill>
                  <a:srgbClr val="000000"/>
                </a:solidFill>
                <a:latin typeface="ＭＳ Ｐゴシック"/>
                <a:ea typeface="+mn-ea"/>
              </a:rPr>
              <a:t>．民間企業（８社）</a:t>
            </a: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rgbClr val="000000"/>
                </a:solidFill>
                <a:latin typeface="ＭＳ Ｐゴシック"/>
                <a:ea typeface="+mn-ea"/>
              </a:rPr>
              <a:t>　</a:t>
            </a:r>
          </a:p>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Ｐゴシック"/>
                <a:ea typeface="+mn-ea"/>
              </a:rPr>
              <a:t>　　２．０百万円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62" name="AutoShape 141"/>
          <xdr:cNvSpPr>
            <a:spLocks noChangeArrowheads="1"/>
          </xdr:cNvSpPr>
        </xdr:nvSpPr>
        <xdr:spPr bwMode="auto">
          <a:xfrm>
            <a:off x="3216349" y="35020515"/>
            <a:ext cx="1235725" cy="354232"/>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オンラインイベント支援、</a:t>
            </a:r>
          </a:p>
          <a:p>
            <a:pPr algn="l" rtl="0">
              <a:lnSpc>
                <a:spcPts val="900"/>
              </a:lnSpc>
              <a:defRPr sz="1000"/>
            </a:pPr>
            <a:r>
              <a:rPr lang="ja-JP" altLang="en-US" sz="800" b="0" i="0" u="none" strike="noStrike" baseline="0">
                <a:solidFill>
                  <a:schemeClr val="tx1"/>
                </a:solidFill>
                <a:latin typeface="ＭＳ Ｐゴシック"/>
                <a:ea typeface="ＭＳ Ｐゴシック"/>
              </a:rPr>
              <a:t>会議費、機器等借り上げ</a:t>
            </a:r>
          </a:p>
        </xdr:txBody>
      </xdr:sp>
      <xdr:sp macro="" textlink="">
        <xdr:nvSpPr>
          <xdr:cNvPr id="63" name="AutoShape 142"/>
          <xdr:cNvSpPr>
            <a:spLocks noChangeArrowheads="1"/>
          </xdr:cNvSpPr>
        </xdr:nvSpPr>
        <xdr:spPr bwMode="auto">
          <a:xfrm>
            <a:off x="3060271" y="34991833"/>
            <a:ext cx="1503416" cy="3829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19</xdr:col>
      <xdr:colOff>18459</xdr:colOff>
      <xdr:row>108</xdr:row>
      <xdr:rowOff>328136</xdr:rowOff>
    </xdr:from>
    <xdr:to>
      <xdr:col>30</xdr:col>
      <xdr:colOff>130779</xdr:colOff>
      <xdr:row>109</xdr:row>
      <xdr:rowOff>118462</xdr:rowOff>
    </xdr:to>
    <xdr:sp macro="" textlink="">
      <xdr:nvSpPr>
        <xdr:cNvPr id="66" name="Rectangle 160"/>
        <xdr:cNvSpPr>
          <a:spLocks noChangeArrowheads="1"/>
        </xdr:cNvSpPr>
      </xdr:nvSpPr>
      <xdr:spPr bwMode="auto">
        <a:xfrm>
          <a:off x="3864178" y="44238386"/>
          <a:ext cx="2338789" cy="45707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役務</a:t>
          </a:r>
          <a:endParaRPr lang="en-US" altLang="ja-JP" sz="1100" b="0" i="0" u="none" strike="noStrike" baseline="0">
            <a:solidFill>
              <a:sysClr val="windowText" lastClr="000000"/>
            </a:solidFill>
            <a:latin typeface="ＭＳ Ｐゴシック"/>
            <a:ea typeface="ＭＳ Ｐゴシック"/>
          </a:endParaRPr>
        </a:p>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随意契約（少額）</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9</xdr:col>
      <xdr:colOff>174024</xdr:colOff>
      <xdr:row>103</xdr:row>
      <xdr:rowOff>34880</xdr:rowOff>
    </xdr:from>
    <xdr:to>
      <xdr:col>19</xdr:col>
      <xdr:colOff>66744</xdr:colOff>
      <xdr:row>104</xdr:row>
      <xdr:rowOff>53163</xdr:rowOff>
    </xdr:to>
    <xdr:sp macro="" textlink="">
      <xdr:nvSpPr>
        <xdr:cNvPr id="68" name="Rectangle 160"/>
        <xdr:cNvSpPr>
          <a:spLocks noChangeArrowheads="1"/>
        </xdr:cNvSpPr>
      </xdr:nvSpPr>
      <xdr:spPr bwMode="auto">
        <a:xfrm>
          <a:off x="1995680" y="44040380"/>
          <a:ext cx="1916783" cy="3754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42</xdr:col>
      <xdr:colOff>36653</xdr:colOff>
      <xdr:row>102</xdr:row>
      <xdr:rowOff>273864</xdr:rowOff>
    </xdr:from>
    <xdr:to>
      <xdr:col>49</xdr:col>
      <xdr:colOff>37335</xdr:colOff>
      <xdr:row>104</xdr:row>
      <xdr:rowOff>3567</xdr:rowOff>
    </xdr:to>
    <xdr:sp macro="" textlink="">
      <xdr:nvSpPr>
        <xdr:cNvPr id="69" name="Rectangle 160"/>
        <xdr:cNvSpPr>
          <a:spLocks noChangeArrowheads="1"/>
        </xdr:cNvSpPr>
      </xdr:nvSpPr>
      <xdr:spPr bwMode="auto">
        <a:xfrm>
          <a:off x="8537716" y="40112177"/>
          <a:ext cx="1417525" cy="4440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随意契約（公募）</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10</xdr:col>
      <xdr:colOff>73441</xdr:colOff>
      <xdr:row>104</xdr:row>
      <xdr:rowOff>32418</xdr:rowOff>
    </xdr:from>
    <xdr:to>
      <xdr:col>18</xdr:col>
      <xdr:colOff>92195</xdr:colOff>
      <xdr:row>107</xdr:row>
      <xdr:rowOff>429458</xdr:rowOff>
    </xdr:to>
    <xdr:grpSp>
      <xdr:nvGrpSpPr>
        <xdr:cNvPr id="71" name="グループ化 70"/>
        <xdr:cNvGrpSpPr/>
      </xdr:nvGrpSpPr>
      <xdr:grpSpPr>
        <a:xfrm>
          <a:off x="2090500" y="40844242"/>
          <a:ext cx="1632401" cy="1439187"/>
          <a:chOff x="1857377" y="40935011"/>
          <a:chExt cx="1633024" cy="1474205"/>
        </a:xfrm>
      </xdr:grpSpPr>
      <xdr:sp macro="" textlink="">
        <xdr:nvSpPr>
          <xdr:cNvPr id="72" name="AutoShape 152"/>
          <xdr:cNvSpPr>
            <a:spLocks noChangeArrowheads="1"/>
          </xdr:cNvSpPr>
        </xdr:nvSpPr>
        <xdr:spPr bwMode="auto">
          <a:xfrm>
            <a:off x="1857377" y="40935011"/>
            <a:ext cx="1633024" cy="63131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E</a:t>
            </a:r>
            <a:r>
              <a:rPr lang="ja-JP" altLang="en-US" sz="1100" b="0" i="0" u="none" strike="noStrike" baseline="0">
                <a:solidFill>
                  <a:srgbClr val="000000"/>
                </a:solidFill>
                <a:latin typeface="ＭＳ Ｐゴシック"/>
                <a:ea typeface="+mn-ea"/>
              </a:rPr>
              <a:t>．経済協力開発機構</a:t>
            </a:r>
            <a:endParaRPr lang="en-US" altLang="ja-JP" sz="1100" b="0" i="0" u="none" strike="noStrike" baseline="0">
              <a:solidFill>
                <a:srgbClr val="000000"/>
              </a:solidFill>
              <a:latin typeface="ＭＳ Ｐゴシック"/>
              <a:ea typeface="+mn-ea"/>
            </a:endParaRPr>
          </a:p>
          <a:p>
            <a:pPr algn="l" rtl="0">
              <a:lnSpc>
                <a:spcPts val="1300"/>
              </a:lnSpc>
              <a:defRPr sz="1000"/>
            </a:pPr>
            <a:r>
              <a:rPr lang="ja-JP" altLang="en-US" sz="1100" b="0" i="0" u="none" strike="noStrike" baseline="0">
                <a:solidFill>
                  <a:srgbClr val="000000"/>
                </a:solidFill>
                <a:latin typeface="ＭＳ Ｐゴシック"/>
                <a:ea typeface="+mn-ea"/>
              </a:rPr>
              <a:t>　</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４．５百万円</a:t>
            </a:r>
            <a:endParaRPr lang="ja-JP" altLang="en-US" sz="1100" b="0" i="0" u="none" strike="noStrike" baseline="0">
              <a:solidFill>
                <a:sysClr val="windowText" lastClr="000000"/>
              </a:solidFill>
              <a:latin typeface="ＭＳ Ｐゴシック"/>
              <a:ea typeface="ＭＳ Ｐゴシック"/>
            </a:endParaRPr>
          </a:p>
        </xdr:txBody>
      </xdr:sp>
      <xdr:sp macro="" textlink="">
        <xdr:nvSpPr>
          <xdr:cNvPr id="73" name="AutoShape 141"/>
          <xdr:cNvSpPr>
            <a:spLocks noChangeArrowheads="1"/>
          </xdr:cNvSpPr>
        </xdr:nvSpPr>
        <xdr:spPr bwMode="auto">
          <a:xfrm>
            <a:off x="2022740" y="41645419"/>
            <a:ext cx="1303223" cy="763797"/>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国際原子力エネルギー協力フレームワーク（</a:t>
            </a:r>
            <a:r>
              <a:rPr lang="en-US" altLang="ja-JP" sz="800" b="0" i="0" u="none" strike="noStrike" baseline="0">
                <a:solidFill>
                  <a:schemeClr val="tx1"/>
                </a:solidFill>
                <a:latin typeface="ＭＳ Ｐゴシック"/>
                <a:ea typeface="ＭＳ Ｐゴシック"/>
              </a:rPr>
              <a:t>IFNEC)</a:t>
            </a:r>
            <a:r>
              <a:rPr lang="ja-JP" altLang="en-US" sz="800" b="0" i="0" u="none" strike="noStrike" baseline="0">
                <a:solidFill>
                  <a:schemeClr val="tx1"/>
                </a:solidFill>
                <a:latin typeface="ＭＳ Ｐゴシック"/>
                <a:ea typeface="ＭＳ Ｐゴシック"/>
              </a:rPr>
              <a:t>が、事務局機能を経済協力開発機構原子力機関（</a:t>
            </a:r>
            <a:r>
              <a:rPr lang="en-US" altLang="ja-JP" sz="800" b="0" i="0" u="none" strike="noStrike" baseline="0">
                <a:solidFill>
                  <a:schemeClr val="tx1"/>
                </a:solidFill>
                <a:latin typeface="ＭＳ Ｐゴシック"/>
                <a:ea typeface="ＭＳ Ｐゴシック"/>
              </a:rPr>
              <a:t>OECD/NEA</a:t>
            </a:r>
            <a:r>
              <a:rPr lang="ja-JP" altLang="en-US" sz="800" b="0" i="0" u="none" strike="noStrike" baseline="0">
                <a:solidFill>
                  <a:schemeClr val="tx1"/>
                </a:solidFill>
                <a:latin typeface="ＭＳ Ｐゴシック"/>
                <a:ea typeface="ＭＳ Ｐゴシック"/>
              </a:rPr>
              <a:t>）に外部委託することによる拠出金</a:t>
            </a:r>
          </a:p>
        </xdr:txBody>
      </xdr:sp>
      <xdr:sp macro="" textlink="">
        <xdr:nvSpPr>
          <xdr:cNvPr id="74" name="AutoShape 142"/>
          <xdr:cNvSpPr>
            <a:spLocks noChangeArrowheads="1"/>
          </xdr:cNvSpPr>
        </xdr:nvSpPr>
        <xdr:spPr bwMode="auto">
          <a:xfrm>
            <a:off x="1916908" y="41597794"/>
            <a:ext cx="1559552" cy="7737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19</xdr:col>
      <xdr:colOff>152390</xdr:colOff>
      <xdr:row>102</xdr:row>
      <xdr:rowOff>266276</xdr:rowOff>
    </xdr:from>
    <xdr:to>
      <xdr:col>29</xdr:col>
      <xdr:colOff>43828</xdr:colOff>
      <xdr:row>104</xdr:row>
      <xdr:rowOff>90868</xdr:rowOff>
    </xdr:to>
    <xdr:sp macro="" textlink="">
      <xdr:nvSpPr>
        <xdr:cNvPr id="75" name="Rectangle 160"/>
        <xdr:cNvSpPr>
          <a:spLocks noChangeArrowheads="1"/>
        </xdr:cNvSpPr>
      </xdr:nvSpPr>
      <xdr:spPr bwMode="auto">
        <a:xfrm>
          <a:off x="3998109" y="40104589"/>
          <a:ext cx="1915500" cy="53896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役務</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一般競争入札（最低価格）</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10</xdr:col>
      <xdr:colOff>8678</xdr:colOff>
      <xdr:row>109</xdr:row>
      <xdr:rowOff>115748</xdr:rowOff>
    </xdr:from>
    <xdr:to>
      <xdr:col>17</xdr:col>
      <xdr:colOff>154683</xdr:colOff>
      <xdr:row>112</xdr:row>
      <xdr:rowOff>102719</xdr:rowOff>
    </xdr:to>
    <xdr:grpSp>
      <xdr:nvGrpSpPr>
        <xdr:cNvPr id="76" name="グループ化 75"/>
        <xdr:cNvGrpSpPr/>
      </xdr:nvGrpSpPr>
      <xdr:grpSpPr>
        <a:xfrm>
          <a:off x="2025737" y="43303219"/>
          <a:ext cx="1557946" cy="1187681"/>
          <a:chOff x="6175905" y="40946917"/>
          <a:chExt cx="1558021" cy="1270872"/>
        </a:xfrm>
      </xdr:grpSpPr>
      <xdr:sp macro="" textlink="">
        <xdr:nvSpPr>
          <xdr:cNvPr id="77" name="AutoShape 142"/>
          <xdr:cNvSpPr>
            <a:spLocks noChangeArrowheads="1"/>
          </xdr:cNvSpPr>
        </xdr:nvSpPr>
        <xdr:spPr bwMode="auto">
          <a:xfrm>
            <a:off x="6175905" y="41690886"/>
            <a:ext cx="1558021" cy="52690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8" name="AutoShape 141"/>
          <xdr:cNvSpPr>
            <a:spLocks noChangeArrowheads="1"/>
          </xdr:cNvSpPr>
        </xdr:nvSpPr>
        <xdr:spPr bwMode="auto">
          <a:xfrm>
            <a:off x="6295993" y="41686941"/>
            <a:ext cx="1336980" cy="521966"/>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chemeClr val="tx1"/>
                </a:solidFill>
                <a:latin typeface="ＭＳ Ｐゴシック"/>
                <a:ea typeface="ＭＳ Ｐゴシック"/>
              </a:rPr>
              <a:t>国際会議に係る通訳業務及びビデオステートメント動画作成</a:t>
            </a:r>
            <a:endParaRPr lang="en-US" altLang="ja-JP" sz="800" b="0" i="0" u="none" strike="noStrike" baseline="0">
              <a:solidFill>
                <a:schemeClr val="tx1"/>
              </a:solidFill>
              <a:latin typeface="ＭＳ Ｐゴシック"/>
              <a:ea typeface="ＭＳ Ｐゴシック"/>
            </a:endParaRPr>
          </a:p>
        </xdr:txBody>
      </xdr:sp>
      <xdr:sp macro="" textlink="">
        <xdr:nvSpPr>
          <xdr:cNvPr id="79" name="AutoShape 152"/>
          <xdr:cNvSpPr>
            <a:spLocks noChangeArrowheads="1"/>
          </xdr:cNvSpPr>
        </xdr:nvSpPr>
        <xdr:spPr bwMode="auto">
          <a:xfrm>
            <a:off x="6197023" y="40946917"/>
            <a:ext cx="1533600" cy="6372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b="0" i="0" u="none" strike="noStrike" baseline="0">
                <a:solidFill>
                  <a:sysClr val="windowText" lastClr="000000"/>
                </a:solidFill>
                <a:latin typeface="ＭＳ Ｐゴシック"/>
                <a:ea typeface="+mn-ea"/>
              </a:rPr>
              <a:t>I</a:t>
            </a:r>
            <a:r>
              <a:rPr lang="ja-JP" altLang="en-US" sz="1100" b="0" i="0" u="none" strike="noStrike" baseline="0">
                <a:solidFill>
                  <a:sysClr val="windowText" lastClr="000000"/>
                </a:solidFill>
                <a:latin typeface="ＭＳ Ｐゴシック"/>
                <a:ea typeface="+mn-ea"/>
              </a:rPr>
              <a:t>．</a:t>
            </a:r>
            <a:r>
              <a:rPr lang="ja-JP" altLang="ja-JP" sz="1100" b="0" i="0" baseline="0">
                <a:effectLst/>
                <a:latin typeface="+mn-lt"/>
                <a:ea typeface="+mn-ea"/>
                <a:cs typeface="+mn-cs"/>
              </a:rPr>
              <a:t>民間企業等（</a:t>
            </a:r>
            <a:r>
              <a:rPr lang="ja-JP" altLang="en-US" sz="1100" b="0" i="0" baseline="0">
                <a:effectLst/>
                <a:latin typeface="+mn-lt"/>
                <a:ea typeface="+mn-ea"/>
                <a:cs typeface="+mn-cs"/>
              </a:rPr>
              <a:t>３</a:t>
            </a:r>
            <a:r>
              <a:rPr lang="ja-JP" altLang="ja-JP" sz="1100" b="0" i="0" baseline="0">
                <a:effectLst/>
                <a:latin typeface="+mn-lt"/>
                <a:ea typeface="+mn-ea"/>
                <a:cs typeface="+mn-cs"/>
              </a:rPr>
              <a:t>社、１</a:t>
            </a:r>
            <a:r>
              <a:rPr lang="ja-JP" altLang="en-US" sz="1100" b="0" i="0" baseline="0">
                <a:effectLst/>
                <a:latin typeface="+mn-lt"/>
                <a:ea typeface="+mn-ea"/>
                <a:cs typeface="+mn-cs"/>
              </a:rPr>
              <a:t>個人</a:t>
            </a:r>
            <a:r>
              <a:rPr lang="ja-JP" altLang="ja-JP" sz="1100" b="0" i="0" baseline="0">
                <a:effectLst/>
                <a:latin typeface="+mn-lt"/>
                <a:ea typeface="+mn-ea"/>
                <a:cs typeface="+mn-cs"/>
              </a:rPr>
              <a:t>）</a:t>
            </a:r>
            <a:endParaRPr lang="ja-JP" altLang="en-US" sz="1100" b="0" i="0" u="none" strike="noStrike" baseline="0">
              <a:solidFill>
                <a:sysClr val="windowText" lastClr="000000"/>
              </a:solidFill>
              <a:latin typeface="ＭＳ Ｐゴシック"/>
              <a:ea typeface="+mn-ea"/>
            </a:endParaRPr>
          </a:p>
          <a:p>
            <a:pPr algn="l" rtl="0">
              <a:lnSpc>
                <a:spcPts val="1300"/>
              </a:lnSpc>
              <a:defRPr sz="1000"/>
            </a:pPr>
            <a:r>
              <a:rPr lang="ja-JP" altLang="en-US" sz="1100" b="0" i="0" u="none" strike="noStrike" baseline="0">
                <a:solidFill>
                  <a:sysClr val="windowText" lastClr="000000"/>
                </a:solidFill>
                <a:latin typeface="ＭＳ Ｐゴシック"/>
                <a:ea typeface="+mn-ea"/>
              </a:rPr>
              <a:t>　　　　　　２．３百万円</a:t>
            </a:r>
            <a:endParaRPr lang="ja-JP" altLang="en-US" sz="1100" b="0" i="0" u="none" strike="noStrike" baseline="0">
              <a:solidFill>
                <a:sysClr val="windowText" lastClr="000000"/>
              </a:solidFill>
              <a:latin typeface="ＭＳ Ｐゴシック"/>
              <a:ea typeface="ＭＳ Ｐゴシック"/>
            </a:endParaRPr>
          </a:p>
        </xdr:txBody>
      </xdr:sp>
    </xdr:grpSp>
    <xdr:clientData/>
  </xdr:twoCellAnchor>
  <xdr:twoCellAnchor>
    <xdr:from>
      <xdr:col>30</xdr:col>
      <xdr:colOff>154781</xdr:colOff>
      <xdr:row>103</xdr:row>
      <xdr:rowOff>35719</xdr:rowOff>
    </xdr:from>
    <xdr:to>
      <xdr:col>40</xdr:col>
      <xdr:colOff>47502</xdr:colOff>
      <xdr:row>104</xdr:row>
      <xdr:rowOff>54002</xdr:rowOff>
    </xdr:to>
    <xdr:sp macro="" textlink="">
      <xdr:nvSpPr>
        <xdr:cNvPr id="80" name="Rectangle 160"/>
        <xdr:cNvSpPr>
          <a:spLocks noChangeArrowheads="1"/>
        </xdr:cNvSpPr>
      </xdr:nvSpPr>
      <xdr:spPr bwMode="auto">
        <a:xfrm>
          <a:off x="6226969" y="40231219"/>
          <a:ext cx="1916783" cy="3754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職員旅費等</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153201</xdr:colOff>
      <xdr:row>96</xdr:row>
      <xdr:rowOff>51866</xdr:rowOff>
    </xdr:from>
    <xdr:to>
      <xdr:col>29</xdr:col>
      <xdr:colOff>23813</xdr:colOff>
      <xdr:row>97</xdr:row>
      <xdr:rowOff>175100</xdr:rowOff>
    </xdr:to>
    <xdr:sp macro="" textlink="">
      <xdr:nvSpPr>
        <xdr:cNvPr id="16" name="Rectangle 160"/>
        <xdr:cNvSpPr>
          <a:spLocks noChangeArrowheads="1"/>
        </xdr:cNvSpPr>
      </xdr:nvSpPr>
      <xdr:spPr bwMode="auto">
        <a:xfrm>
          <a:off x="3998920" y="37747054"/>
          <a:ext cx="1894674" cy="4804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107155</xdr:colOff>
      <xdr:row>96</xdr:row>
      <xdr:rowOff>47625</xdr:rowOff>
    </xdr:from>
    <xdr:to>
      <xdr:col>39</xdr:col>
      <xdr:colOff>180173</xdr:colOff>
      <xdr:row>97</xdr:row>
      <xdr:rowOff>170859</xdr:rowOff>
    </xdr:to>
    <xdr:sp macro="" textlink="">
      <xdr:nvSpPr>
        <xdr:cNvPr id="81" name="Rectangle 160"/>
        <xdr:cNvSpPr>
          <a:spLocks noChangeArrowheads="1"/>
        </xdr:cNvSpPr>
      </xdr:nvSpPr>
      <xdr:spPr bwMode="auto">
        <a:xfrm>
          <a:off x="6179343" y="37742813"/>
          <a:ext cx="1894674" cy="4804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41</xdr:col>
      <xdr:colOff>107157</xdr:colOff>
      <xdr:row>96</xdr:row>
      <xdr:rowOff>23813</xdr:rowOff>
    </xdr:from>
    <xdr:to>
      <xdr:col>49</xdr:col>
      <xdr:colOff>382581</xdr:colOff>
      <xdr:row>97</xdr:row>
      <xdr:rowOff>147047</xdr:rowOff>
    </xdr:to>
    <xdr:sp macro="" textlink="">
      <xdr:nvSpPr>
        <xdr:cNvPr id="82" name="Rectangle 160"/>
        <xdr:cNvSpPr>
          <a:spLocks noChangeArrowheads="1"/>
        </xdr:cNvSpPr>
      </xdr:nvSpPr>
      <xdr:spPr bwMode="auto">
        <a:xfrm>
          <a:off x="8405813" y="37719001"/>
          <a:ext cx="1894674" cy="4804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委託</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一般競争入札（総合評価）</a:t>
          </a:r>
          <a:r>
            <a:rPr lang="en-US" altLang="ja-JP" sz="1100" b="0" i="0" u="none" strike="noStrike" baseline="0">
              <a:solidFill>
                <a:srgbClr val="000000"/>
              </a:solidFill>
              <a:latin typeface="ＭＳ Ｐゴシック"/>
              <a:ea typeface="ＭＳ Ｐゴシック"/>
            </a:rPr>
            <a:t>】</a:t>
          </a:r>
        </a:p>
        <a:p>
          <a:pPr algn="ctr"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130970</xdr:colOff>
      <xdr:row>108</xdr:row>
      <xdr:rowOff>285750</xdr:rowOff>
    </xdr:from>
    <xdr:to>
      <xdr:col>40</xdr:col>
      <xdr:colOff>40884</xdr:colOff>
      <xdr:row>109</xdr:row>
      <xdr:rowOff>76076</xdr:rowOff>
    </xdr:to>
    <xdr:sp macro="" textlink="">
      <xdr:nvSpPr>
        <xdr:cNvPr id="83" name="Rectangle 160"/>
        <xdr:cNvSpPr>
          <a:spLocks noChangeArrowheads="1"/>
        </xdr:cNvSpPr>
      </xdr:nvSpPr>
      <xdr:spPr bwMode="auto">
        <a:xfrm>
          <a:off x="5798345" y="42576750"/>
          <a:ext cx="2338789" cy="45707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役務</a:t>
          </a:r>
          <a:endParaRPr lang="en-US" altLang="ja-JP" sz="1100" b="0" i="0" u="none" strike="noStrike" baseline="0">
            <a:solidFill>
              <a:sysClr val="windowText" lastClr="000000"/>
            </a:solidFill>
            <a:latin typeface="ＭＳ Ｐゴシック"/>
            <a:ea typeface="ＭＳ Ｐゴシック"/>
          </a:endParaRPr>
        </a:p>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随意契約（少額）等</a:t>
          </a:r>
          <a:r>
            <a:rPr lang="en-US" altLang="ja-JP" sz="1100" b="0" i="0" u="none" strike="noStrike" baseline="0">
              <a:solidFill>
                <a:sysClr val="windowText" lastClr="000000"/>
              </a:solidFill>
              <a:latin typeface="ＭＳ Ｐゴシック"/>
              <a:ea typeface="ＭＳ Ｐゴシック"/>
            </a:rPr>
            <a:t>】</a:t>
          </a:r>
        </a:p>
      </xdr:txBody>
    </xdr:sp>
    <xdr:clientData/>
  </xdr:twoCellAnchor>
  <xdr:oneCellAnchor>
    <xdr:from>
      <xdr:col>59</xdr:col>
      <xdr:colOff>251012</xdr:colOff>
      <xdr:row>65</xdr:row>
      <xdr:rowOff>412377</xdr:rowOff>
    </xdr:from>
    <xdr:ext cx="184731" cy="264560"/>
    <xdr:sp macro="" textlink="">
      <xdr:nvSpPr>
        <xdr:cNvPr id="52" name="テキスト ボックス 51"/>
        <xdr:cNvSpPr txBox="1"/>
      </xdr:nvSpPr>
      <xdr:spPr>
        <a:xfrm>
          <a:off x="11627224" y="26741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3.9" customHeight="1" x14ac:dyDescent="0.15">
      <c r="AP1" s="11"/>
      <c r="AQ1" s="11"/>
      <c r="AR1" s="11"/>
      <c r="AS1" s="11"/>
      <c r="AT1" s="11"/>
      <c r="AU1" s="11"/>
      <c r="AV1" s="11"/>
      <c r="AW1" s="2"/>
    </row>
    <row r="2" spans="1:50" ht="21.75" customHeight="1" thickBot="1" x14ac:dyDescent="0.2">
      <c r="A2" s="72"/>
      <c r="B2" s="72"/>
      <c r="C2" s="72"/>
      <c r="D2" s="72"/>
      <c r="E2" s="72"/>
      <c r="F2" s="72"/>
      <c r="G2" s="72"/>
      <c r="H2" s="72"/>
      <c r="I2" s="72"/>
      <c r="J2" s="72"/>
      <c r="K2" s="72"/>
      <c r="L2" s="72"/>
      <c r="M2" s="72"/>
      <c r="N2" s="72"/>
      <c r="O2" s="72"/>
      <c r="P2" s="72"/>
      <c r="Q2" s="72"/>
      <c r="R2" s="72"/>
      <c r="S2" s="72"/>
      <c r="T2" s="72"/>
      <c r="U2" s="72"/>
      <c r="V2" s="72"/>
      <c r="W2" s="72"/>
      <c r="X2" s="80" t="s">
        <v>0</v>
      </c>
      <c r="Y2" s="72"/>
      <c r="Z2" s="49"/>
      <c r="AA2" s="49"/>
      <c r="AB2" s="49"/>
      <c r="AC2" s="49"/>
      <c r="AD2" s="161">
        <v>2022</v>
      </c>
      <c r="AE2" s="161"/>
      <c r="AF2" s="161"/>
      <c r="AG2" s="161"/>
      <c r="AH2" s="161"/>
      <c r="AI2" s="82" t="s">
        <v>268</v>
      </c>
      <c r="AJ2" s="161" t="s">
        <v>585</v>
      </c>
      <c r="AK2" s="161"/>
      <c r="AL2" s="161"/>
      <c r="AM2" s="161"/>
      <c r="AN2" s="82" t="s">
        <v>268</v>
      </c>
      <c r="AO2" s="161">
        <v>21</v>
      </c>
      <c r="AP2" s="161"/>
      <c r="AQ2" s="161"/>
      <c r="AR2" s="83" t="s">
        <v>268</v>
      </c>
      <c r="AS2" s="162">
        <v>135</v>
      </c>
      <c r="AT2" s="162"/>
      <c r="AU2" s="162"/>
      <c r="AV2" s="82" t="str">
        <f>IF(AW2="","","-")</f>
        <v/>
      </c>
      <c r="AW2" s="163"/>
      <c r="AX2" s="163"/>
    </row>
    <row r="3" spans="1:50" ht="21" customHeight="1" thickBot="1" x14ac:dyDescent="0.2">
      <c r="A3" s="164" t="s">
        <v>574</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23" t="s">
        <v>56</v>
      </c>
      <c r="AJ3" s="166" t="s">
        <v>584</v>
      </c>
      <c r="AK3" s="166"/>
      <c r="AL3" s="166"/>
      <c r="AM3" s="166"/>
      <c r="AN3" s="166"/>
      <c r="AO3" s="166"/>
      <c r="AP3" s="166"/>
      <c r="AQ3" s="166"/>
      <c r="AR3" s="166"/>
      <c r="AS3" s="166"/>
      <c r="AT3" s="166"/>
      <c r="AU3" s="166"/>
      <c r="AV3" s="166"/>
      <c r="AW3" s="166"/>
      <c r="AX3" s="24" t="s">
        <v>57</v>
      </c>
    </row>
    <row r="4" spans="1:50" ht="24.75" customHeight="1" x14ac:dyDescent="0.15">
      <c r="A4" s="135" t="s">
        <v>23</v>
      </c>
      <c r="B4" s="136"/>
      <c r="C4" s="136"/>
      <c r="D4" s="136"/>
      <c r="E4" s="136"/>
      <c r="F4" s="136"/>
      <c r="G4" s="137" t="s">
        <v>587</v>
      </c>
      <c r="H4" s="138"/>
      <c r="I4" s="138"/>
      <c r="J4" s="138"/>
      <c r="K4" s="138"/>
      <c r="L4" s="138"/>
      <c r="M4" s="138"/>
      <c r="N4" s="138"/>
      <c r="O4" s="138"/>
      <c r="P4" s="138"/>
      <c r="Q4" s="138"/>
      <c r="R4" s="138"/>
      <c r="S4" s="138"/>
      <c r="T4" s="138"/>
      <c r="U4" s="138"/>
      <c r="V4" s="138"/>
      <c r="W4" s="138"/>
      <c r="X4" s="138"/>
      <c r="Y4" s="139" t="s">
        <v>1</v>
      </c>
      <c r="Z4" s="140"/>
      <c r="AA4" s="140"/>
      <c r="AB4" s="140"/>
      <c r="AC4" s="140"/>
      <c r="AD4" s="141"/>
      <c r="AE4" s="142" t="s">
        <v>586</v>
      </c>
      <c r="AF4" s="143"/>
      <c r="AG4" s="143"/>
      <c r="AH4" s="143"/>
      <c r="AI4" s="143"/>
      <c r="AJ4" s="143"/>
      <c r="AK4" s="143"/>
      <c r="AL4" s="143"/>
      <c r="AM4" s="143"/>
      <c r="AN4" s="143"/>
      <c r="AO4" s="143"/>
      <c r="AP4" s="144"/>
      <c r="AQ4" s="145" t="s">
        <v>2</v>
      </c>
      <c r="AR4" s="140"/>
      <c r="AS4" s="140"/>
      <c r="AT4" s="140"/>
      <c r="AU4" s="140"/>
      <c r="AV4" s="140"/>
      <c r="AW4" s="140"/>
      <c r="AX4" s="146"/>
    </row>
    <row r="5" spans="1:50" ht="25.15" customHeight="1" x14ac:dyDescent="0.15">
      <c r="A5" s="147" t="s">
        <v>59</v>
      </c>
      <c r="B5" s="148"/>
      <c r="C5" s="148"/>
      <c r="D5" s="148"/>
      <c r="E5" s="148"/>
      <c r="F5" s="149"/>
      <c r="G5" s="150" t="s">
        <v>590</v>
      </c>
      <c r="H5" s="151"/>
      <c r="I5" s="151"/>
      <c r="J5" s="151"/>
      <c r="K5" s="151"/>
      <c r="L5" s="151"/>
      <c r="M5" s="152" t="s">
        <v>58</v>
      </c>
      <c r="N5" s="153"/>
      <c r="O5" s="153"/>
      <c r="P5" s="153"/>
      <c r="Q5" s="153"/>
      <c r="R5" s="154"/>
      <c r="S5" s="155" t="s">
        <v>62</v>
      </c>
      <c r="T5" s="156"/>
      <c r="U5" s="156"/>
      <c r="V5" s="156"/>
      <c r="W5" s="156"/>
      <c r="X5" s="157"/>
      <c r="Y5" s="158" t="s">
        <v>3</v>
      </c>
      <c r="Z5" s="159"/>
      <c r="AA5" s="159"/>
      <c r="AB5" s="159"/>
      <c r="AC5" s="159"/>
      <c r="AD5" s="160"/>
      <c r="AE5" s="183" t="s">
        <v>589</v>
      </c>
      <c r="AF5" s="183"/>
      <c r="AG5" s="183"/>
      <c r="AH5" s="183"/>
      <c r="AI5" s="183"/>
      <c r="AJ5" s="183"/>
      <c r="AK5" s="183"/>
      <c r="AL5" s="183"/>
      <c r="AM5" s="183"/>
      <c r="AN5" s="183"/>
      <c r="AO5" s="183"/>
      <c r="AP5" s="184"/>
      <c r="AQ5" s="185" t="s">
        <v>588</v>
      </c>
      <c r="AR5" s="186"/>
      <c r="AS5" s="186"/>
      <c r="AT5" s="186"/>
      <c r="AU5" s="186"/>
      <c r="AV5" s="186"/>
      <c r="AW5" s="186"/>
      <c r="AX5" s="187"/>
    </row>
    <row r="6" spans="1:50" ht="20.45" customHeight="1" x14ac:dyDescent="0.15">
      <c r="A6" s="188" t="s">
        <v>4</v>
      </c>
      <c r="B6" s="189"/>
      <c r="C6" s="189"/>
      <c r="D6" s="189"/>
      <c r="E6" s="189"/>
      <c r="F6" s="189"/>
      <c r="G6" s="190" t="str">
        <f>入力規則等!F39</f>
        <v>一般会計</v>
      </c>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2"/>
    </row>
    <row r="7" spans="1:50" ht="61.9" customHeight="1" x14ac:dyDescent="0.15">
      <c r="A7" s="167" t="s">
        <v>20</v>
      </c>
      <c r="B7" s="168"/>
      <c r="C7" s="168"/>
      <c r="D7" s="168"/>
      <c r="E7" s="168"/>
      <c r="F7" s="169"/>
      <c r="G7" s="193" t="s">
        <v>710</v>
      </c>
      <c r="H7" s="194"/>
      <c r="I7" s="194"/>
      <c r="J7" s="194"/>
      <c r="K7" s="194"/>
      <c r="L7" s="194"/>
      <c r="M7" s="194"/>
      <c r="N7" s="194"/>
      <c r="O7" s="194"/>
      <c r="P7" s="194"/>
      <c r="Q7" s="194"/>
      <c r="R7" s="194"/>
      <c r="S7" s="194"/>
      <c r="T7" s="194"/>
      <c r="U7" s="194"/>
      <c r="V7" s="194"/>
      <c r="W7" s="194"/>
      <c r="X7" s="195"/>
      <c r="Y7" s="196" t="s">
        <v>253</v>
      </c>
      <c r="Z7" s="197"/>
      <c r="AA7" s="197"/>
      <c r="AB7" s="197"/>
      <c r="AC7" s="197"/>
      <c r="AD7" s="198"/>
      <c r="AE7" s="199" t="s">
        <v>591</v>
      </c>
      <c r="AF7" s="200"/>
      <c r="AG7" s="200"/>
      <c r="AH7" s="200"/>
      <c r="AI7" s="200"/>
      <c r="AJ7" s="200"/>
      <c r="AK7" s="200"/>
      <c r="AL7" s="200"/>
      <c r="AM7" s="200"/>
      <c r="AN7" s="200"/>
      <c r="AO7" s="200"/>
      <c r="AP7" s="200"/>
      <c r="AQ7" s="200"/>
      <c r="AR7" s="200"/>
      <c r="AS7" s="200"/>
      <c r="AT7" s="200"/>
      <c r="AU7" s="200"/>
      <c r="AV7" s="200"/>
      <c r="AW7" s="200"/>
      <c r="AX7" s="201"/>
    </row>
    <row r="8" spans="1:50" ht="22.15" customHeight="1" x14ac:dyDescent="0.15">
      <c r="A8" s="167" t="s">
        <v>179</v>
      </c>
      <c r="B8" s="168"/>
      <c r="C8" s="168"/>
      <c r="D8" s="168"/>
      <c r="E8" s="168"/>
      <c r="F8" s="169"/>
      <c r="G8" s="170" t="str">
        <f>入力規則等!A27</f>
        <v>科学技術・イノベーション</v>
      </c>
      <c r="H8" s="171"/>
      <c r="I8" s="171"/>
      <c r="J8" s="171"/>
      <c r="K8" s="171"/>
      <c r="L8" s="171"/>
      <c r="M8" s="171"/>
      <c r="N8" s="171"/>
      <c r="O8" s="171"/>
      <c r="P8" s="171"/>
      <c r="Q8" s="171"/>
      <c r="R8" s="171"/>
      <c r="S8" s="171"/>
      <c r="T8" s="171"/>
      <c r="U8" s="171"/>
      <c r="V8" s="171"/>
      <c r="W8" s="171"/>
      <c r="X8" s="172"/>
      <c r="Y8" s="173" t="s">
        <v>180</v>
      </c>
      <c r="Z8" s="174"/>
      <c r="AA8" s="174"/>
      <c r="AB8" s="174"/>
      <c r="AC8" s="174"/>
      <c r="AD8" s="175"/>
      <c r="AE8" s="176" t="str">
        <f>入力規則等!K13</f>
        <v>その他の事項経費</v>
      </c>
      <c r="AF8" s="171"/>
      <c r="AG8" s="171"/>
      <c r="AH8" s="171"/>
      <c r="AI8" s="171"/>
      <c r="AJ8" s="171"/>
      <c r="AK8" s="171"/>
      <c r="AL8" s="171"/>
      <c r="AM8" s="171"/>
      <c r="AN8" s="171"/>
      <c r="AO8" s="171"/>
      <c r="AP8" s="171"/>
      <c r="AQ8" s="171"/>
      <c r="AR8" s="171"/>
      <c r="AS8" s="171"/>
      <c r="AT8" s="171"/>
      <c r="AU8" s="171"/>
      <c r="AV8" s="171"/>
      <c r="AW8" s="171"/>
      <c r="AX8" s="177"/>
    </row>
    <row r="9" spans="1:50" ht="58.5" customHeight="1" x14ac:dyDescent="0.15">
      <c r="A9" s="178" t="s">
        <v>21</v>
      </c>
      <c r="B9" s="179"/>
      <c r="C9" s="179"/>
      <c r="D9" s="179"/>
      <c r="E9" s="179"/>
      <c r="F9" s="179"/>
      <c r="G9" s="180" t="s">
        <v>592</v>
      </c>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2"/>
    </row>
    <row r="10" spans="1:50" ht="75.599999999999994" customHeight="1" x14ac:dyDescent="0.15">
      <c r="A10" s="226" t="s">
        <v>28</v>
      </c>
      <c r="B10" s="227"/>
      <c r="C10" s="227"/>
      <c r="D10" s="227"/>
      <c r="E10" s="227"/>
      <c r="F10" s="227"/>
      <c r="G10" s="228" t="s">
        <v>722</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30"/>
    </row>
    <row r="11" spans="1:50" ht="19.149999999999999" customHeight="1" x14ac:dyDescent="0.15">
      <c r="A11" s="226" t="s">
        <v>5</v>
      </c>
      <c r="B11" s="227"/>
      <c r="C11" s="227"/>
      <c r="D11" s="227"/>
      <c r="E11" s="227"/>
      <c r="F11" s="231"/>
      <c r="G11" s="232" t="str">
        <f>入力規則等!P10</f>
        <v>直接実施、委託・請負</v>
      </c>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4"/>
    </row>
    <row r="12" spans="1:50" ht="21" customHeight="1" x14ac:dyDescent="0.15">
      <c r="A12" s="235" t="s">
        <v>22</v>
      </c>
      <c r="B12" s="236"/>
      <c r="C12" s="236"/>
      <c r="D12" s="236"/>
      <c r="E12" s="236"/>
      <c r="F12" s="237"/>
      <c r="G12" s="242"/>
      <c r="H12" s="243"/>
      <c r="I12" s="243"/>
      <c r="J12" s="243"/>
      <c r="K12" s="243"/>
      <c r="L12" s="243"/>
      <c r="M12" s="243"/>
      <c r="N12" s="243"/>
      <c r="O12" s="243"/>
      <c r="P12" s="211" t="s">
        <v>400</v>
      </c>
      <c r="Q12" s="212"/>
      <c r="R12" s="212"/>
      <c r="S12" s="212"/>
      <c r="T12" s="212"/>
      <c r="U12" s="212"/>
      <c r="V12" s="244"/>
      <c r="W12" s="211" t="s">
        <v>552</v>
      </c>
      <c r="X12" s="212"/>
      <c r="Y12" s="212"/>
      <c r="Z12" s="212"/>
      <c r="AA12" s="212"/>
      <c r="AB12" s="212"/>
      <c r="AC12" s="244"/>
      <c r="AD12" s="211" t="s">
        <v>554</v>
      </c>
      <c r="AE12" s="212"/>
      <c r="AF12" s="212"/>
      <c r="AG12" s="212"/>
      <c r="AH12" s="212"/>
      <c r="AI12" s="212"/>
      <c r="AJ12" s="244"/>
      <c r="AK12" s="211" t="s">
        <v>566</v>
      </c>
      <c r="AL12" s="212"/>
      <c r="AM12" s="212"/>
      <c r="AN12" s="212"/>
      <c r="AO12" s="212"/>
      <c r="AP12" s="212"/>
      <c r="AQ12" s="244"/>
      <c r="AR12" s="211" t="s">
        <v>567</v>
      </c>
      <c r="AS12" s="212"/>
      <c r="AT12" s="212"/>
      <c r="AU12" s="212"/>
      <c r="AV12" s="212"/>
      <c r="AW12" s="212"/>
      <c r="AX12" s="213"/>
    </row>
    <row r="13" spans="1:50" ht="21" customHeight="1" x14ac:dyDescent="0.15">
      <c r="A13" s="238"/>
      <c r="B13" s="239"/>
      <c r="C13" s="239"/>
      <c r="D13" s="239"/>
      <c r="E13" s="239"/>
      <c r="F13" s="240"/>
      <c r="G13" s="258" t="s">
        <v>6</v>
      </c>
      <c r="H13" s="259"/>
      <c r="I13" s="214" t="s">
        <v>7</v>
      </c>
      <c r="J13" s="215"/>
      <c r="K13" s="215"/>
      <c r="L13" s="215"/>
      <c r="M13" s="215"/>
      <c r="N13" s="215"/>
      <c r="O13" s="216"/>
      <c r="P13" s="205">
        <v>128.71100000000001</v>
      </c>
      <c r="Q13" s="206"/>
      <c r="R13" s="206"/>
      <c r="S13" s="206"/>
      <c r="T13" s="206"/>
      <c r="U13" s="206"/>
      <c r="V13" s="207"/>
      <c r="W13" s="205">
        <v>126.70699999999999</v>
      </c>
      <c r="X13" s="206"/>
      <c r="Y13" s="206"/>
      <c r="Z13" s="206"/>
      <c r="AA13" s="206"/>
      <c r="AB13" s="206"/>
      <c r="AC13" s="207"/>
      <c r="AD13" s="205">
        <v>127.94199999999999</v>
      </c>
      <c r="AE13" s="206"/>
      <c r="AF13" s="206"/>
      <c r="AG13" s="206"/>
      <c r="AH13" s="206"/>
      <c r="AI13" s="206"/>
      <c r="AJ13" s="207"/>
      <c r="AK13" s="217">
        <v>136.892</v>
      </c>
      <c r="AL13" s="218"/>
      <c r="AM13" s="218"/>
      <c r="AN13" s="218"/>
      <c r="AO13" s="218"/>
      <c r="AP13" s="218"/>
      <c r="AQ13" s="219"/>
      <c r="AR13" s="220" t="s">
        <v>740</v>
      </c>
      <c r="AS13" s="221"/>
      <c r="AT13" s="221"/>
      <c r="AU13" s="221"/>
      <c r="AV13" s="221"/>
      <c r="AW13" s="221"/>
      <c r="AX13" s="222"/>
    </row>
    <row r="14" spans="1:50" ht="21" customHeight="1" x14ac:dyDescent="0.15">
      <c r="A14" s="238"/>
      <c r="B14" s="239"/>
      <c r="C14" s="239"/>
      <c r="D14" s="239"/>
      <c r="E14" s="239"/>
      <c r="F14" s="240"/>
      <c r="G14" s="260"/>
      <c r="H14" s="261"/>
      <c r="I14" s="202" t="s">
        <v>8</v>
      </c>
      <c r="J14" s="223"/>
      <c r="K14" s="223"/>
      <c r="L14" s="223"/>
      <c r="M14" s="223"/>
      <c r="N14" s="223"/>
      <c r="O14" s="224"/>
      <c r="P14" s="205" t="s">
        <v>593</v>
      </c>
      <c r="Q14" s="206"/>
      <c r="R14" s="206"/>
      <c r="S14" s="206"/>
      <c r="T14" s="206"/>
      <c r="U14" s="206"/>
      <c r="V14" s="207"/>
      <c r="W14" s="205" t="s">
        <v>593</v>
      </c>
      <c r="X14" s="206"/>
      <c r="Y14" s="206"/>
      <c r="Z14" s="206"/>
      <c r="AA14" s="206"/>
      <c r="AB14" s="206"/>
      <c r="AC14" s="207"/>
      <c r="AD14" s="205" t="s">
        <v>593</v>
      </c>
      <c r="AE14" s="206"/>
      <c r="AF14" s="206"/>
      <c r="AG14" s="206"/>
      <c r="AH14" s="206"/>
      <c r="AI14" s="206"/>
      <c r="AJ14" s="207"/>
      <c r="AK14" s="205" t="s">
        <v>593</v>
      </c>
      <c r="AL14" s="206"/>
      <c r="AM14" s="206"/>
      <c r="AN14" s="206"/>
      <c r="AO14" s="206"/>
      <c r="AP14" s="206"/>
      <c r="AQ14" s="207"/>
      <c r="AR14" s="264"/>
      <c r="AS14" s="264"/>
      <c r="AT14" s="264"/>
      <c r="AU14" s="264"/>
      <c r="AV14" s="264"/>
      <c r="AW14" s="264"/>
      <c r="AX14" s="265"/>
    </row>
    <row r="15" spans="1:50" ht="21" customHeight="1" x14ac:dyDescent="0.15">
      <c r="A15" s="238"/>
      <c r="B15" s="239"/>
      <c r="C15" s="239"/>
      <c r="D15" s="239"/>
      <c r="E15" s="239"/>
      <c r="F15" s="240"/>
      <c r="G15" s="260"/>
      <c r="H15" s="261"/>
      <c r="I15" s="202" t="s">
        <v>48</v>
      </c>
      <c r="J15" s="203"/>
      <c r="K15" s="203"/>
      <c r="L15" s="203"/>
      <c r="M15" s="203"/>
      <c r="N15" s="203"/>
      <c r="O15" s="204"/>
      <c r="P15" s="205" t="s">
        <v>593</v>
      </c>
      <c r="Q15" s="206"/>
      <c r="R15" s="206"/>
      <c r="S15" s="206"/>
      <c r="T15" s="206"/>
      <c r="U15" s="206"/>
      <c r="V15" s="207"/>
      <c r="W15" s="205" t="s">
        <v>593</v>
      </c>
      <c r="X15" s="206"/>
      <c r="Y15" s="206"/>
      <c r="Z15" s="206"/>
      <c r="AA15" s="206"/>
      <c r="AB15" s="206"/>
      <c r="AC15" s="207"/>
      <c r="AD15" s="205" t="s">
        <v>593</v>
      </c>
      <c r="AE15" s="206"/>
      <c r="AF15" s="206"/>
      <c r="AG15" s="206"/>
      <c r="AH15" s="206"/>
      <c r="AI15" s="206"/>
      <c r="AJ15" s="207"/>
      <c r="AK15" s="205" t="s">
        <v>593</v>
      </c>
      <c r="AL15" s="206"/>
      <c r="AM15" s="206"/>
      <c r="AN15" s="206"/>
      <c r="AO15" s="206"/>
      <c r="AP15" s="206"/>
      <c r="AQ15" s="207"/>
      <c r="AR15" s="217"/>
      <c r="AS15" s="218"/>
      <c r="AT15" s="218"/>
      <c r="AU15" s="218"/>
      <c r="AV15" s="218"/>
      <c r="AW15" s="218"/>
      <c r="AX15" s="225"/>
    </row>
    <row r="16" spans="1:50" ht="21" customHeight="1" x14ac:dyDescent="0.15">
      <c r="A16" s="238"/>
      <c r="B16" s="239"/>
      <c r="C16" s="239"/>
      <c r="D16" s="239"/>
      <c r="E16" s="239"/>
      <c r="F16" s="240"/>
      <c r="G16" s="260"/>
      <c r="H16" s="261"/>
      <c r="I16" s="202" t="s">
        <v>49</v>
      </c>
      <c r="J16" s="203"/>
      <c r="K16" s="203"/>
      <c r="L16" s="203"/>
      <c r="M16" s="203"/>
      <c r="N16" s="203"/>
      <c r="O16" s="204"/>
      <c r="P16" s="205" t="s">
        <v>593</v>
      </c>
      <c r="Q16" s="206"/>
      <c r="R16" s="206"/>
      <c r="S16" s="206"/>
      <c r="T16" s="206"/>
      <c r="U16" s="206"/>
      <c r="V16" s="207"/>
      <c r="W16" s="205" t="s">
        <v>593</v>
      </c>
      <c r="X16" s="206"/>
      <c r="Y16" s="206"/>
      <c r="Z16" s="206"/>
      <c r="AA16" s="206"/>
      <c r="AB16" s="206"/>
      <c r="AC16" s="207"/>
      <c r="AD16" s="205" t="s">
        <v>593</v>
      </c>
      <c r="AE16" s="206"/>
      <c r="AF16" s="206"/>
      <c r="AG16" s="206"/>
      <c r="AH16" s="206"/>
      <c r="AI16" s="206"/>
      <c r="AJ16" s="207"/>
      <c r="AK16" s="205" t="s">
        <v>593</v>
      </c>
      <c r="AL16" s="206"/>
      <c r="AM16" s="206"/>
      <c r="AN16" s="206"/>
      <c r="AO16" s="206"/>
      <c r="AP16" s="206"/>
      <c r="AQ16" s="207"/>
      <c r="AR16" s="208"/>
      <c r="AS16" s="209"/>
      <c r="AT16" s="209"/>
      <c r="AU16" s="209"/>
      <c r="AV16" s="209"/>
      <c r="AW16" s="209"/>
      <c r="AX16" s="210"/>
    </row>
    <row r="17" spans="1:50" ht="24.75" customHeight="1" x14ac:dyDescent="0.15">
      <c r="A17" s="238"/>
      <c r="B17" s="239"/>
      <c r="C17" s="239"/>
      <c r="D17" s="239"/>
      <c r="E17" s="239"/>
      <c r="F17" s="240"/>
      <c r="G17" s="260"/>
      <c r="H17" s="261"/>
      <c r="I17" s="202" t="s">
        <v>47</v>
      </c>
      <c r="J17" s="223"/>
      <c r="K17" s="223"/>
      <c r="L17" s="223"/>
      <c r="M17" s="223"/>
      <c r="N17" s="223"/>
      <c r="O17" s="224"/>
      <c r="P17" s="205" t="s">
        <v>593</v>
      </c>
      <c r="Q17" s="206"/>
      <c r="R17" s="206"/>
      <c r="S17" s="206"/>
      <c r="T17" s="206"/>
      <c r="U17" s="206"/>
      <c r="V17" s="207"/>
      <c r="W17" s="205" t="s">
        <v>593</v>
      </c>
      <c r="X17" s="206"/>
      <c r="Y17" s="206"/>
      <c r="Z17" s="206"/>
      <c r="AA17" s="206"/>
      <c r="AB17" s="206"/>
      <c r="AC17" s="207"/>
      <c r="AD17" s="205" t="s">
        <v>593</v>
      </c>
      <c r="AE17" s="206"/>
      <c r="AF17" s="206"/>
      <c r="AG17" s="206"/>
      <c r="AH17" s="206"/>
      <c r="AI17" s="206"/>
      <c r="AJ17" s="207"/>
      <c r="AK17" s="205" t="s">
        <v>593</v>
      </c>
      <c r="AL17" s="206"/>
      <c r="AM17" s="206"/>
      <c r="AN17" s="206"/>
      <c r="AO17" s="206"/>
      <c r="AP17" s="206"/>
      <c r="AQ17" s="207"/>
      <c r="AR17" s="256"/>
      <c r="AS17" s="256"/>
      <c r="AT17" s="256"/>
      <c r="AU17" s="256"/>
      <c r="AV17" s="256"/>
      <c r="AW17" s="256"/>
      <c r="AX17" s="257"/>
    </row>
    <row r="18" spans="1:50" ht="24.75" customHeight="1" x14ac:dyDescent="0.15">
      <c r="A18" s="238"/>
      <c r="B18" s="239"/>
      <c r="C18" s="239"/>
      <c r="D18" s="239"/>
      <c r="E18" s="239"/>
      <c r="F18" s="240"/>
      <c r="G18" s="262"/>
      <c r="H18" s="263"/>
      <c r="I18" s="249" t="s">
        <v>18</v>
      </c>
      <c r="J18" s="250"/>
      <c r="K18" s="250"/>
      <c r="L18" s="250"/>
      <c r="M18" s="250"/>
      <c r="N18" s="250"/>
      <c r="O18" s="251"/>
      <c r="P18" s="252">
        <f>SUM(P13:V17)</f>
        <v>128.71100000000001</v>
      </c>
      <c r="Q18" s="253"/>
      <c r="R18" s="253"/>
      <c r="S18" s="253"/>
      <c r="T18" s="253"/>
      <c r="U18" s="253"/>
      <c r="V18" s="254"/>
      <c r="W18" s="252">
        <f>SUM(W13:AC17)</f>
        <v>126.70699999999999</v>
      </c>
      <c r="X18" s="253"/>
      <c r="Y18" s="253"/>
      <c r="Z18" s="253"/>
      <c r="AA18" s="253"/>
      <c r="AB18" s="253"/>
      <c r="AC18" s="254"/>
      <c r="AD18" s="252">
        <f>SUM(AD13:AJ17)</f>
        <v>127.94199999999999</v>
      </c>
      <c r="AE18" s="253"/>
      <c r="AF18" s="253"/>
      <c r="AG18" s="253"/>
      <c r="AH18" s="253"/>
      <c r="AI18" s="253"/>
      <c r="AJ18" s="254"/>
      <c r="AK18" s="252">
        <f>SUM(AK13:AQ17)</f>
        <v>136.892</v>
      </c>
      <c r="AL18" s="253"/>
      <c r="AM18" s="253"/>
      <c r="AN18" s="253"/>
      <c r="AO18" s="253"/>
      <c r="AP18" s="253"/>
      <c r="AQ18" s="254"/>
      <c r="AR18" s="252">
        <f>SUM(AR13:AX17)</f>
        <v>0</v>
      </c>
      <c r="AS18" s="253"/>
      <c r="AT18" s="253"/>
      <c r="AU18" s="253"/>
      <c r="AV18" s="253"/>
      <c r="AW18" s="253"/>
      <c r="AX18" s="255"/>
    </row>
    <row r="19" spans="1:50" ht="24.75" customHeight="1" x14ac:dyDescent="0.15">
      <c r="A19" s="238"/>
      <c r="B19" s="239"/>
      <c r="C19" s="239"/>
      <c r="D19" s="239"/>
      <c r="E19" s="239"/>
      <c r="F19" s="240"/>
      <c r="G19" s="245" t="s">
        <v>9</v>
      </c>
      <c r="H19" s="246"/>
      <c r="I19" s="246"/>
      <c r="J19" s="246"/>
      <c r="K19" s="246"/>
      <c r="L19" s="246"/>
      <c r="M19" s="246"/>
      <c r="N19" s="246"/>
      <c r="O19" s="246"/>
      <c r="P19" s="217">
        <v>86.352000000000004</v>
      </c>
      <c r="Q19" s="218"/>
      <c r="R19" s="218"/>
      <c r="S19" s="218"/>
      <c r="T19" s="218"/>
      <c r="U19" s="218"/>
      <c r="V19" s="219"/>
      <c r="W19" s="217">
        <v>60.96</v>
      </c>
      <c r="X19" s="218"/>
      <c r="Y19" s="218"/>
      <c r="Z19" s="218"/>
      <c r="AA19" s="218"/>
      <c r="AB19" s="218"/>
      <c r="AC19" s="219"/>
      <c r="AD19" s="217">
        <v>69.540000000000006</v>
      </c>
      <c r="AE19" s="218"/>
      <c r="AF19" s="218"/>
      <c r="AG19" s="218"/>
      <c r="AH19" s="218"/>
      <c r="AI19" s="218"/>
      <c r="AJ19" s="219"/>
      <c r="AK19" s="247"/>
      <c r="AL19" s="247"/>
      <c r="AM19" s="247"/>
      <c r="AN19" s="247"/>
      <c r="AO19" s="247"/>
      <c r="AP19" s="247"/>
      <c r="AQ19" s="247"/>
      <c r="AR19" s="247"/>
      <c r="AS19" s="247"/>
      <c r="AT19" s="247"/>
      <c r="AU19" s="247"/>
      <c r="AV19" s="247"/>
      <c r="AW19" s="247"/>
      <c r="AX19" s="248"/>
    </row>
    <row r="20" spans="1:50" ht="24.75" customHeight="1" x14ac:dyDescent="0.15">
      <c r="A20" s="238"/>
      <c r="B20" s="239"/>
      <c r="C20" s="239"/>
      <c r="D20" s="239"/>
      <c r="E20" s="239"/>
      <c r="F20" s="240"/>
      <c r="G20" s="245" t="s">
        <v>10</v>
      </c>
      <c r="H20" s="246"/>
      <c r="I20" s="246"/>
      <c r="J20" s="246"/>
      <c r="K20" s="246"/>
      <c r="L20" s="246"/>
      <c r="M20" s="246"/>
      <c r="N20" s="246"/>
      <c r="O20" s="246"/>
      <c r="P20" s="284">
        <f>IF(P18=0, "-", SUM(P19)/P18)</f>
        <v>0.67089836921475243</v>
      </c>
      <c r="Q20" s="284"/>
      <c r="R20" s="284"/>
      <c r="S20" s="284"/>
      <c r="T20" s="284"/>
      <c r="U20" s="284"/>
      <c r="V20" s="284"/>
      <c r="W20" s="284">
        <f>IF(W18=0, "-", SUM(W19)/W18)</f>
        <v>0.48110996235409254</v>
      </c>
      <c r="X20" s="284"/>
      <c r="Y20" s="284"/>
      <c r="Z20" s="284"/>
      <c r="AA20" s="284"/>
      <c r="AB20" s="284"/>
      <c r="AC20" s="284"/>
      <c r="AD20" s="284">
        <f>IF(AD18=0, "-", SUM(AD19)/AD18)</f>
        <v>0.54352753591471148</v>
      </c>
      <c r="AE20" s="284"/>
      <c r="AF20" s="284"/>
      <c r="AG20" s="284"/>
      <c r="AH20" s="284"/>
      <c r="AI20" s="284"/>
      <c r="AJ20" s="284"/>
      <c r="AK20" s="247"/>
      <c r="AL20" s="247"/>
      <c r="AM20" s="247"/>
      <c r="AN20" s="247"/>
      <c r="AO20" s="247"/>
      <c r="AP20" s="247"/>
      <c r="AQ20" s="285"/>
      <c r="AR20" s="285"/>
      <c r="AS20" s="285"/>
      <c r="AT20" s="285"/>
      <c r="AU20" s="247"/>
      <c r="AV20" s="247"/>
      <c r="AW20" s="247"/>
      <c r="AX20" s="248"/>
    </row>
    <row r="21" spans="1:50" ht="25.5" customHeight="1" x14ac:dyDescent="0.15">
      <c r="A21" s="178"/>
      <c r="B21" s="179"/>
      <c r="C21" s="179"/>
      <c r="D21" s="179"/>
      <c r="E21" s="179"/>
      <c r="F21" s="241"/>
      <c r="G21" s="282" t="s">
        <v>227</v>
      </c>
      <c r="H21" s="283"/>
      <c r="I21" s="283"/>
      <c r="J21" s="283"/>
      <c r="K21" s="283"/>
      <c r="L21" s="283"/>
      <c r="M21" s="283"/>
      <c r="N21" s="283"/>
      <c r="O21" s="283"/>
      <c r="P21" s="284">
        <f>IF(P19=0, "-", SUM(P19)/SUM(P13,P14))</f>
        <v>0.67089836921475243</v>
      </c>
      <c r="Q21" s="284"/>
      <c r="R21" s="284"/>
      <c r="S21" s="284"/>
      <c r="T21" s="284"/>
      <c r="U21" s="284"/>
      <c r="V21" s="284"/>
      <c r="W21" s="284">
        <f>IF(W19=0, "-", SUM(W19)/SUM(W13,W14))</f>
        <v>0.48110996235409254</v>
      </c>
      <c r="X21" s="284"/>
      <c r="Y21" s="284"/>
      <c r="Z21" s="284"/>
      <c r="AA21" s="284"/>
      <c r="AB21" s="284"/>
      <c r="AC21" s="284"/>
      <c r="AD21" s="284">
        <f>IF(AD19=0, "-", SUM(AD19)/SUM(AD13,AD14))</f>
        <v>0.54352753591471148</v>
      </c>
      <c r="AE21" s="284"/>
      <c r="AF21" s="284"/>
      <c r="AG21" s="284"/>
      <c r="AH21" s="284"/>
      <c r="AI21" s="284"/>
      <c r="AJ21" s="284"/>
      <c r="AK21" s="247"/>
      <c r="AL21" s="247"/>
      <c r="AM21" s="247"/>
      <c r="AN21" s="247"/>
      <c r="AO21" s="247"/>
      <c r="AP21" s="247"/>
      <c r="AQ21" s="285"/>
      <c r="AR21" s="285"/>
      <c r="AS21" s="285"/>
      <c r="AT21" s="285"/>
      <c r="AU21" s="247"/>
      <c r="AV21" s="247"/>
      <c r="AW21" s="247"/>
      <c r="AX21" s="248"/>
    </row>
    <row r="22" spans="1:50" ht="18.75" customHeight="1" x14ac:dyDescent="0.15">
      <c r="A22" s="292" t="s">
        <v>570</v>
      </c>
      <c r="B22" s="293"/>
      <c r="C22" s="293"/>
      <c r="D22" s="293"/>
      <c r="E22" s="293"/>
      <c r="F22" s="294"/>
      <c r="G22" s="298" t="s">
        <v>219</v>
      </c>
      <c r="H22" s="267"/>
      <c r="I22" s="267"/>
      <c r="J22" s="267"/>
      <c r="K22" s="267"/>
      <c r="L22" s="267"/>
      <c r="M22" s="267"/>
      <c r="N22" s="267"/>
      <c r="O22" s="299"/>
      <c r="P22" s="266" t="s">
        <v>568</v>
      </c>
      <c r="Q22" s="267"/>
      <c r="R22" s="267"/>
      <c r="S22" s="267"/>
      <c r="T22" s="267"/>
      <c r="U22" s="267"/>
      <c r="V22" s="299"/>
      <c r="W22" s="266" t="s">
        <v>569</v>
      </c>
      <c r="X22" s="267"/>
      <c r="Y22" s="267"/>
      <c r="Z22" s="267"/>
      <c r="AA22" s="267"/>
      <c r="AB22" s="267"/>
      <c r="AC22" s="299"/>
      <c r="AD22" s="266" t="s">
        <v>218</v>
      </c>
      <c r="AE22" s="267"/>
      <c r="AF22" s="267"/>
      <c r="AG22" s="267"/>
      <c r="AH22" s="267"/>
      <c r="AI22" s="267"/>
      <c r="AJ22" s="267"/>
      <c r="AK22" s="267"/>
      <c r="AL22" s="267"/>
      <c r="AM22" s="267"/>
      <c r="AN22" s="267"/>
      <c r="AO22" s="267"/>
      <c r="AP22" s="267"/>
      <c r="AQ22" s="267"/>
      <c r="AR22" s="267"/>
      <c r="AS22" s="267"/>
      <c r="AT22" s="267"/>
      <c r="AU22" s="267"/>
      <c r="AV22" s="267"/>
      <c r="AW22" s="267"/>
      <c r="AX22" s="268"/>
    </row>
    <row r="23" spans="1:50" ht="25.5" customHeight="1" x14ac:dyDescent="0.15">
      <c r="A23" s="295"/>
      <c r="B23" s="296"/>
      <c r="C23" s="296"/>
      <c r="D23" s="296"/>
      <c r="E23" s="296"/>
      <c r="F23" s="297"/>
      <c r="G23" s="269" t="s">
        <v>594</v>
      </c>
      <c r="H23" s="270"/>
      <c r="I23" s="270"/>
      <c r="J23" s="270"/>
      <c r="K23" s="270"/>
      <c r="L23" s="270"/>
      <c r="M23" s="270"/>
      <c r="N23" s="270"/>
      <c r="O23" s="271"/>
      <c r="P23" s="220">
        <v>91.2</v>
      </c>
      <c r="Q23" s="221"/>
      <c r="R23" s="221"/>
      <c r="S23" s="221"/>
      <c r="T23" s="221"/>
      <c r="U23" s="221"/>
      <c r="V23" s="272"/>
      <c r="W23" s="220" t="s">
        <v>740</v>
      </c>
      <c r="X23" s="221"/>
      <c r="Y23" s="221"/>
      <c r="Z23" s="221"/>
      <c r="AA23" s="221"/>
      <c r="AB23" s="221"/>
      <c r="AC23" s="272"/>
      <c r="AD23" s="273" t="s">
        <v>741</v>
      </c>
      <c r="AE23" s="274"/>
      <c r="AF23" s="274"/>
      <c r="AG23" s="274"/>
      <c r="AH23" s="274"/>
      <c r="AI23" s="274"/>
      <c r="AJ23" s="274"/>
      <c r="AK23" s="274"/>
      <c r="AL23" s="274"/>
      <c r="AM23" s="274"/>
      <c r="AN23" s="274"/>
      <c r="AO23" s="274"/>
      <c r="AP23" s="274"/>
      <c r="AQ23" s="274"/>
      <c r="AR23" s="274"/>
      <c r="AS23" s="274"/>
      <c r="AT23" s="274"/>
      <c r="AU23" s="274"/>
      <c r="AV23" s="274"/>
      <c r="AW23" s="274"/>
      <c r="AX23" s="275"/>
    </row>
    <row r="24" spans="1:50" ht="25.5" customHeight="1" x14ac:dyDescent="0.15">
      <c r="A24" s="295"/>
      <c r="B24" s="296"/>
      <c r="C24" s="296"/>
      <c r="D24" s="296"/>
      <c r="E24" s="296"/>
      <c r="F24" s="297"/>
      <c r="G24" s="279" t="s">
        <v>595</v>
      </c>
      <c r="H24" s="280"/>
      <c r="I24" s="280"/>
      <c r="J24" s="280"/>
      <c r="K24" s="280"/>
      <c r="L24" s="280"/>
      <c r="M24" s="280"/>
      <c r="N24" s="280"/>
      <c r="O24" s="281"/>
      <c r="P24" s="217">
        <v>14.1</v>
      </c>
      <c r="Q24" s="218"/>
      <c r="R24" s="218"/>
      <c r="S24" s="218"/>
      <c r="T24" s="218"/>
      <c r="U24" s="218"/>
      <c r="V24" s="219"/>
      <c r="W24" s="217" t="s">
        <v>740</v>
      </c>
      <c r="X24" s="218"/>
      <c r="Y24" s="218"/>
      <c r="Z24" s="218"/>
      <c r="AA24" s="218"/>
      <c r="AB24" s="218"/>
      <c r="AC24" s="219"/>
      <c r="AD24" s="276"/>
      <c r="AE24" s="277"/>
      <c r="AF24" s="277"/>
      <c r="AG24" s="277"/>
      <c r="AH24" s="277"/>
      <c r="AI24" s="277"/>
      <c r="AJ24" s="277"/>
      <c r="AK24" s="277"/>
      <c r="AL24" s="277"/>
      <c r="AM24" s="277"/>
      <c r="AN24" s="277"/>
      <c r="AO24" s="277"/>
      <c r="AP24" s="277"/>
      <c r="AQ24" s="277"/>
      <c r="AR24" s="277"/>
      <c r="AS24" s="277"/>
      <c r="AT24" s="277"/>
      <c r="AU24" s="277"/>
      <c r="AV24" s="277"/>
      <c r="AW24" s="277"/>
      <c r="AX24" s="278"/>
    </row>
    <row r="25" spans="1:50" ht="25.5" customHeight="1" x14ac:dyDescent="0.15">
      <c r="A25" s="295"/>
      <c r="B25" s="296"/>
      <c r="C25" s="296"/>
      <c r="D25" s="296"/>
      <c r="E25" s="296"/>
      <c r="F25" s="297"/>
      <c r="G25" s="279" t="s">
        <v>596</v>
      </c>
      <c r="H25" s="280"/>
      <c r="I25" s="280"/>
      <c r="J25" s="280"/>
      <c r="K25" s="280"/>
      <c r="L25" s="280"/>
      <c r="M25" s="280"/>
      <c r="N25" s="280"/>
      <c r="O25" s="281"/>
      <c r="P25" s="217">
        <v>8.9</v>
      </c>
      <c r="Q25" s="218"/>
      <c r="R25" s="218"/>
      <c r="S25" s="218"/>
      <c r="T25" s="218"/>
      <c r="U25" s="218"/>
      <c r="V25" s="219"/>
      <c r="W25" s="217" t="s">
        <v>740</v>
      </c>
      <c r="X25" s="218"/>
      <c r="Y25" s="218"/>
      <c r="Z25" s="218"/>
      <c r="AA25" s="218"/>
      <c r="AB25" s="218"/>
      <c r="AC25" s="219"/>
      <c r="AD25" s="276"/>
      <c r="AE25" s="277"/>
      <c r="AF25" s="277"/>
      <c r="AG25" s="277"/>
      <c r="AH25" s="277"/>
      <c r="AI25" s="277"/>
      <c r="AJ25" s="277"/>
      <c r="AK25" s="277"/>
      <c r="AL25" s="277"/>
      <c r="AM25" s="277"/>
      <c r="AN25" s="277"/>
      <c r="AO25" s="277"/>
      <c r="AP25" s="277"/>
      <c r="AQ25" s="277"/>
      <c r="AR25" s="277"/>
      <c r="AS25" s="277"/>
      <c r="AT25" s="277"/>
      <c r="AU25" s="277"/>
      <c r="AV25" s="277"/>
      <c r="AW25" s="277"/>
      <c r="AX25" s="278"/>
    </row>
    <row r="26" spans="1:50" ht="25.5" customHeight="1" x14ac:dyDescent="0.15">
      <c r="A26" s="295"/>
      <c r="B26" s="296"/>
      <c r="C26" s="296"/>
      <c r="D26" s="296"/>
      <c r="E26" s="296"/>
      <c r="F26" s="297"/>
      <c r="G26" s="279" t="s">
        <v>597</v>
      </c>
      <c r="H26" s="280"/>
      <c r="I26" s="280"/>
      <c r="J26" s="280"/>
      <c r="K26" s="280"/>
      <c r="L26" s="280"/>
      <c r="M26" s="280"/>
      <c r="N26" s="280"/>
      <c r="O26" s="281"/>
      <c r="P26" s="217">
        <v>8.1</v>
      </c>
      <c r="Q26" s="218"/>
      <c r="R26" s="218"/>
      <c r="S26" s="218"/>
      <c r="T26" s="218"/>
      <c r="U26" s="218"/>
      <c r="V26" s="219"/>
      <c r="W26" s="217" t="s">
        <v>740</v>
      </c>
      <c r="X26" s="218"/>
      <c r="Y26" s="218"/>
      <c r="Z26" s="218"/>
      <c r="AA26" s="218"/>
      <c r="AB26" s="218"/>
      <c r="AC26" s="219"/>
      <c r="AD26" s="276"/>
      <c r="AE26" s="277"/>
      <c r="AF26" s="277"/>
      <c r="AG26" s="277"/>
      <c r="AH26" s="277"/>
      <c r="AI26" s="277"/>
      <c r="AJ26" s="277"/>
      <c r="AK26" s="277"/>
      <c r="AL26" s="277"/>
      <c r="AM26" s="277"/>
      <c r="AN26" s="277"/>
      <c r="AO26" s="277"/>
      <c r="AP26" s="277"/>
      <c r="AQ26" s="277"/>
      <c r="AR26" s="277"/>
      <c r="AS26" s="277"/>
      <c r="AT26" s="277"/>
      <c r="AU26" s="277"/>
      <c r="AV26" s="277"/>
      <c r="AW26" s="277"/>
      <c r="AX26" s="278"/>
    </row>
    <row r="27" spans="1:50" ht="25.5" customHeight="1" x14ac:dyDescent="0.15">
      <c r="A27" s="295"/>
      <c r="B27" s="296"/>
      <c r="C27" s="296"/>
      <c r="D27" s="296"/>
      <c r="E27" s="296"/>
      <c r="F27" s="297"/>
      <c r="G27" s="279" t="s">
        <v>598</v>
      </c>
      <c r="H27" s="280"/>
      <c r="I27" s="280"/>
      <c r="J27" s="280"/>
      <c r="K27" s="280"/>
      <c r="L27" s="280"/>
      <c r="M27" s="280"/>
      <c r="N27" s="280"/>
      <c r="O27" s="281"/>
      <c r="P27" s="217">
        <v>6.1</v>
      </c>
      <c r="Q27" s="218"/>
      <c r="R27" s="218"/>
      <c r="S27" s="218"/>
      <c r="T27" s="218"/>
      <c r="U27" s="218"/>
      <c r="V27" s="219"/>
      <c r="W27" s="217" t="s">
        <v>740</v>
      </c>
      <c r="X27" s="218"/>
      <c r="Y27" s="218"/>
      <c r="Z27" s="218"/>
      <c r="AA27" s="218"/>
      <c r="AB27" s="218"/>
      <c r="AC27" s="219"/>
      <c r="AD27" s="276"/>
      <c r="AE27" s="277"/>
      <c r="AF27" s="277"/>
      <c r="AG27" s="277"/>
      <c r="AH27" s="277"/>
      <c r="AI27" s="277"/>
      <c r="AJ27" s="277"/>
      <c r="AK27" s="277"/>
      <c r="AL27" s="277"/>
      <c r="AM27" s="277"/>
      <c r="AN27" s="277"/>
      <c r="AO27" s="277"/>
      <c r="AP27" s="277"/>
      <c r="AQ27" s="277"/>
      <c r="AR27" s="277"/>
      <c r="AS27" s="277"/>
      <c r="AT27" s="277"/>
      <c r="AU27" s="277"/>
      <c r="AV27" s="277"/>
      <c r="AW27" s="277"/>
      <c r="AX27" s="278"/>
    </row>
    <row r="28" spans="1:50" ht="25.5" customHeight="1" x14ac:dyDescent="0.15">
      <c r="A28" s="295"/>
      <c r="B28" s="296"/>
      <c r="C28" s="296"/>
      <c r="D28" s="296"/>
      <c r="E28" s="296"/>
      <c r="F28" s="297"/>
      <c r="G28" s="286" t="s">
        <v>72</v>
      </c>
      <c r="H28" s="287"/>
      <c r="I28" s="287"/>
      <c r="J28" s="287"/>
      <c r="K28" s="287"/>
      <c r="L28" s="287"/>
      <c r="M28" s="287"/>
      <c r="N28" s="287"/>
      <c r="O28" s="288"/>
      <c r="P28" s="289">
        <v>8.5</v>
      </c>
      <c r="Q28" s="290"/>
      <c r="R28" s="290"/>
      <c r="S28" s="290"/>
      <c r="T28" s="290"/>
      <c r="U28" s="290"/>
      <c r="V28" s="291"/>
      <c r="W28" s="289" t="s">
        <v>740</v>
      </c>
      <c r="X28" s="290"/>
      <c r="Y28" s="290"/>
      <c r="Z28" s="290"/>
      <c r="AA28" s="290"/>
      <c r="AB28" s="290"/>
      <c r="AC28" s="291"/>
      <c r="AD28" s="276"/>
      <c r="AE28" s="277"/>
      <c r="AF28" s="277"/>
      <c r="AG28" s="277"/>
      <c r="AH28" s="277"/>
      <c r="AI28" s="277"/>
      <c r="AJ28" s="277"/>
      <c r="AK28" s="277"/>
      <c r="AL28" s="277"/>
      <c r="AM28" s="277"/>
      <c r="AN28" s="277"/>
      <c r="AO28" s="277"/>
      <c r="AP28" s="277"/>
      <c r="AQ28" s="277"/>
      <c r="AR28" s="277"/>
      <c r="AS28" s="277"/>
      <c r="AT28" s="277"/>
      <c r="AU28" s="277"/>
      <c r="AV28" s="277"/>
      <c r="AW28" s="277"/>
      <c r="AX28" s="278"/>
    </row>
    <row r="29" spans="1:50" ht="25.5" customHeight="1" thickBot="1" x14ac:dyDescent="0.2">
      <c r="A29" s="295"/>
      <c r="B29" s="296"/>
      <c r="C29" s="296"/>
      <c r="D29" s="296"/>
      <c r="E29" s="296"/>
      <c r="F29" s="297"/>
      <c r="G29" s="114" t="s">
        <v>18</v>
      </c>
      <c r="H29" s="115"/>
      <c r="I29" s="115"/>
      <c r="J29" s="115"/>
      <c r="K29" s="115"/>
      <c r="L29" s="115"/>
      <c r="M29" s="115"/>
      <c r="N29" s="115"/>
      <c r="O29" s="116"/>
      <c r="P29" s="316">
        <f>AK13</f>
        <v>136.892</v>
      </c>
      <c r="Q29" s="317"/>
      <c r="R29" s="317"/>
      <c r="S29" s="317"/>
      <c r="T29" s="317"/>
      <c r="U29" s="317"/>
      <c r="V29" s="318"/>
      <c r="W29" s="319" t="s">
        <v>740</v>
      </c>
      <c r="X29" s="320"/>
      <c r="Y29" s="320"/>
      <c r="Z29" s="320"/>
      <c r="AA29" s="320"/>
      <c r="AB29" s="320"/>
      <c r="AC29" s="321"/>
      <c r="AD29" s="277"/>
      <c r="AE29" s="277"/>
      <c r="AF29" s="277"/>
      <c r="AG29" s="277"/>
      <c r="AH29" s="277"/>
      <c r="AI29" s="277"/>
      <c r="AJ29" s="277"/>
      <c r="AK29" s="277"/>
      <c r="AL29" s="277"/>
      <c r="AM29" s="277"/>
      <c r="AN29" s="277"/>
      <c r="AO29" s="277"/>
      <c r="AP29" s="277"/>
      <c r="AQ29" s="277"/>
      <c r="AR29" s="277"/>
      <c r="AS29" s="277"/>
      <c r="AT29" s="277"/>
      <c r="AU29" s="277"/>
      <c r="AV29" s="277"/>
      <c r="AW29" s="277"/>
      <c r="AX29" s="278"/>
    </row>
    <row r="30" spans="1:50" ht="42.6" customHeight="1" x14ac:dyDescent="0.15">
      <c r="A30" s="322" t="s">
        <v>559</v>
      </c>
      <c r="B30" s="323"/>
      <c r="C30" s="323"/>
      <c r="D30" s="323"/>
      <c r="E30" s="323"/>
      <c r="F30" s="324"/>
      <c r="G30" s="325" t="s">
        <v>646</v>
      </c>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1"/>
    </row>
    <row r="31" spans="1:50" ht="31.5" customHeight="1" x14ac:dyDescent="0.15">
      <c r="A31" s="327" t="s">
        <v>560</v>
      </c>
      <c r="B31" s="303"/>
      <c r="C31" s="303"/>
      <c r="D31" s="303"/>
      <c r="E31" s="303"/>
      <c r="F31" s="304"/>
      <c r="G31" s="329" t="s">
        <v>556</v>
      </c>
      <c r="H31" s="330"/>
      <c r="I31" s="330"/>
      <c r="J31" s="330"/>
      <c r="K31" s="330"/>
      <c r="L31" s="330"/>
      <c r="M31" s="330"/>
      <c r="N31" s="330"/>
      <c r="O31" s="330"/>
      <c r="P31" s="331" t="s">
        <v>555</v>
      </c>
      <c r="Q31" s="330"/>
      <c r="R31" s="330"/>
      <c r="S31" s="330"/>
      <c r="T31" s="330"/>
      <c r="U31" s="330"/>
      <c r="V31" s="330"/>
      <c r="W31" s="330"/>
      <c r="X31" s="332"/>
      <c r="Y31" s="333"/>
      <c r="Z31" s="334"/>
      <c r="AA31" s="335"/>
      <c r="AB31" s="386" t="s">
        <v>11</v>
      </c>
      <c r="AC31" s="386"/>
      <c r="AD31" s="386"/>
      <c r="AE31" s="387" t="s">
        <v>400</v>
      </c>
      <c r="AF31" s="388"/>
      <c r="AG31" s="388"/>
      <c r="AH31" s="389"/>
      <c r="AI31" s="387" t="s">
        <v>552</v>
      </c>
      <c r="AJ31" s="388"/>
      <c r="AK31" s="388"/>
      <c r="AL31" s="389"/>
      <c r="AM31" s="387" t="s">
        <v>368</v>
      </c>
      <c r="AN31" s="388"/>
      <c r="AO31" s="388"/>
      <c r="AP31" s="389"/>
      <c r="AQ31" s="400" t="s">
        <v>399</v>
      </c>
      <c r="AR31" s="401"/>
      <c r="AS31" s="401"/>
      <c r="AT31" s="402"/>
      <c r="AU31" s="400" t="s">
        <v>571</v>
      </c>
      <c r="AV31" s="401"/>
      <c r="AW31" s="401"/>
      <c r="AX31" s="403"/>
    </row>
    <row r="32" spans="1:50" ht="27.6" customHeight="1" x14ac:dyDescent="0.15">
      <c r="A32" s="327"/>
      <c r="B32" s="303"/>
      <c r="C32" s="303"/>
      <c r="D32" s="303"/>
      <c r="E32" s="303"/>
      <c r="F32" s="304"/>
      <c r="G32" s="336" t="s">
        <v>647</v>
      </c>
      <c r="H32" s="337"/>
      <c r="I32" s="337"/>
      <c r="J32" s="337"/>
      <c r="K32" s="337"/>
      <c r="L32" s="337"/>
      <c r="M32" s="337"/>
      <c r="N32" s="337"/>
      <c r="O32" s="337"/>
      <c r="P32" s="340" t="s">
        <v>604</v>
      </c>
      <c r="Q32" s="341"/>
      <c r="R32" s="341"/>
      <c r="S32" s="341"/>
      <c r="T32" s="341"/>
      <c r="U32" s="341"/>
      <c r="V32" s="341"/>
      <c r="W32" s="341"/>
      <c r="X32" s="342"/>
      <c r="Y32" s="346" t="s">
        <v>52</v>
      </c>
      <c r="Z32" s="347"/>
      <c r="AA32" s="348"/>
      <c r="AB32" s="349" t="s">
        <v>601</v>
      </c>
      <c r="AC32" s="350"/>
      <c r="AD32" s="351"/>
      <c r="AE32" s="352">
        <v>45</v>
      </c>
      <c r="AF32" s="352"/>
      <c r="AG32" s="352"/>
      <c r="AH32" s="352"/>
      <c r="AI32" s="352">
        <v>43</v>
      </c>
      <c r="AJ32" s="352"/>
      <c r="AK32" s="352"/>
      <c r="AL32" s="352"/>
      <c r="AM32" s="390">
        <v>47</v>
      </c>
      <c r="AN32" s="390"/>
      <c r="AO32" s="390"/>
      <c r="AP32" s="390"/>
      <c r="AQ32" s="382" t="s">
        <v>605</v>
      </c>
      <c r="AR32" s="390"/>
      <c r="AS32" s="390"/>
      <c r="AT32" s="390"/>
      <c r="AU32" s="353" t="s">
        <v>605</v>
      </c>
      <c r="AV32" s="391"/>
      <c r="AW32" s="391"/>
      <c r="AX32" s="392"/>
    </row>
    <row r="33" spans="1:51" ht="27.6" customHeight="1" x14ac:dyDescent="0.15">
      <c r="A33" s="328"/>
      <c r="B33" s="306"/>
      <c r="C33" s="306"/>
      <c r="D33" s="306"/>
      <c r="E33" s="306"/>
      <c r="F33" s="307"/>
      <c r="G33" s="338"/>
      <c r="H33" s="339"/>
      <c r="I33" s="339"/>
      <c r="J33" s="339"/>
      <c r="K33" s="339"/>
      <c r="L33" s="339"/>
      <c r="M33" s="339"/>
      <c r="N33" s="339"/>
      <c r="O33" s="339"/>
      <c r="P33" s="343"/>
      <c r="Q33" s="344"/>
      <c r="R33" s="344"/>
      <c r="S33" s="344"/>
      <c r="T33" s="344"/>
      <c r="U33" s="344"/>
      <c r="V33" s="344"/>
      <c r="W33" s="344"/>
      <c r="X33" s="345"/>
      <c r="Y33" s="393" t="s">
        <v>53</v>
      </c>
      <c r="Z33" s="394"/>
      <c r="AA33" s="395"/>
      <c r="AB33" s="396" t="s">
        <v>601</v>
      </c>
      <c r="AC33" s="397"/>
      <c r="AD33" s="398"/>
      <c r="AE33" s="399">
        <v>45</v>
      </c>
      <c r="AF33" s="399"/>
      <c r="AG33" s="399"/>
      <c r="AH33" s="399"/>
      <c r="AI33" s="399">
        <v>45</v>
      </c>
      <c r="AJ33" s="399"/>
      <c r="AK33" s="399"/>
      <c r="AL33" s="399"/>
      <c r="AM33" s="390">
        <v>45</v>
      </c>
      <c r="AN33" s="390"/>
      <c r="AO33" s="390"/>
      <c r="AP33" s="390"/>
      <c r="AQ33" s="390">
        <v>45</v>
      </c>
      <c r="AR33" s="390"/>
      <c r="AS33" s="390"/>
      <c r="AT33" s="390"/>
      <c r="AU33" s="353" t="s">
        <v>605</v>
      </c>
      <c r="AV33" s="391"/>
      <c r="AW33" s="391"/>
      <c r="AX33" s="392"/>
    </row>
    <row r="34" spans="1:51" ht="23.25" customHeight="1" x14ac:dyDescent="0.15">
      <c r="A34" s="421" t="s">
        <v>561</v>
      </c>
      <c r="B34" s="422"/>
      <c r="C34" s="422"/>
      <c r="D34" s="422"/>
      <c r="E34" s="422"/>
      <c r="F34" s="423"/>
      <c r="G34" s="212" t="s">
        <v>562</v>
      </c>
      <c r="H34" s="212"/>
      <c r="I34" s="212"/>
      <c r="J34" s="212"/>
      <c r="K34" s="212"/>
      <c r="L34" s="212"/>
      <c r="M34" s="212"/>
      <c r="N34" s="212"/>
      <c r="O34" s="212"/>
      <c r="P34" s="212"/>
      <c r="Q34" s="212"/>
      <c r="R34" s="212"/>
      <c r="S34" s="212"/>
      <c r="T34" s="212"/>
      <c r="U34" s="212"/>
      <c r="V34" s="212"/>
      <c r="W34" s="212"/>
      <c r="X34" s="244"/>
      <c r="Y34" s="429"/>
      <c r="Z34" s="430"/>
      <c r="AA34" s="431"/>
      <c r="AB34" s="211" t="s">
        <v>11</v>
      </c>
      <c r="AC34" s="212"/>
      <c r="AD34" s="244"/>
      <c r="AE34" s="211" t="s">
        <v>400</v>
      </c>
      <c r="AF34" s="212"/>
      <c r="AG34" s="212"/>
      <c r="AH34" s="244"/>
      <c r="AI34" s="211" t="s">
        <v>552</v>
      </c>
      <c r="AJ34" s="212"/>
      <c r="AK34" s="212"/>
      <c r="AL34" s="244"/>
      <c r="AM34" s="211" t="s">
        <v>368</v>
      </c>
      <c r="AN34" s="212"/>
      <c r="AO34" s="212"/>
      <c r="AP34" s="244"/>
      <c r="AQ34" s="405" t="s">
        <v>572</v>
      </c>
      <c r="AR34" s="406"/>
      <c r="AS34" s="406"/>
      <c r="AT34" s="406"/>
      <c r="AU34" s="406"/>
      <c r="AV34" s="406"/>
      <c r="AW34" s="406"/>
      <c r="AX34" s="407"/>
    </row>
    <row r="35" spans="1:51" ht="23.25" customHeight="1" x14ac:dyDescent="0.15">
      <c r="A35" s="424"/>
      <c r="B35" s="425"/>
      <c r="C35" s="425"/>
      <c r="D35" s="425"/>
      <c r="E35" s="425"/>
      <c r="F35" s="426"/>
      <c r="G35" s="380" t="s">
        <v>736</v>
      </c>
      <c r="H35" s="380"/>
      <c r="I35" s="380"/>
      <c r="J35" s="380"/>
      <c r="K35" s="380"/>
      <c r="L35" s="380"/>
      <c r="M35" s="380"/>
      <c r="N35" s="380"/>
      <c r="O35" s="380"/>
      <c r="P35" s="380"/>
      <c r="Q35" s="380"/>
      <c r="R35" s="380"/>
      <c r="S35" s="380"/>
      <c r="T35" s="380"/>
      <c r="U35" s="380"/>
      <c r="V35" s="380"/>
      <c r="W35" s="380"/>
      <c r="X35" s="380"/>
      <c r="Y35" s="408" t="s">
        <v>561</v>
      </c>
      <c r="Z35" s="409"/>
      <c r="AA35" s="410"/>
      <c r="AB35" s="411" t="s">
        <v>602</v>
      </c>
      <c r="AC35" s="412"/>
      <c r="AD35" s="413"/>
      <c r="AE35" s="352">
        <v>7384</v>
      </c>
      <c r="AF35" s="352"/>
      <c r="AG35" s="352"/>
      <c r="AH35" s="352"/>
      <c r="AI35" s="382">
        <v>6732</v>
      </c>
      <c r="AJ35" s="382"/>
      <c r="AK35" s="382"/>
      <c r="AL35" s="382"/>
      <c r="AM35" s="382">
        <v>6968</v>
      </c>
      <c r="AN35" s="382"/>
      <c r="AO35" s="382"/>
      <c r="AP35" s="382"/>
      <c r="AQ35" s="353">
        <v>9590</v>
      </c>
      <c r="AR35" s="354"/>
      <c r="AS35" s="354"/>
      <c r="AT35" s="354"/>
      <c r="AU35" s="354"/>
      <c r="AV35" s="354"/>
      <c r="AW35" s="354"/>
      <c r="AX35" s="383"/>
    </row>
    <row r="36" spans="1:51" ht="27.6" customHeight="1" x14ac:dyDescent="0.15">
      <c r="A36" s="427"/>
      <c r="B36" s="197"/>
      <c r="C36" s="197"/>
      <c r="D36" s="197"/>
      <c r="E36" s="197"/>
      <c r="F36" s="428"/>
      <c r="G36" s="381"/>
      <c r="H36" s="381"/>
      <c r="I36" s="381"/>
      <c r="J36" s="381"/>
      <c r="K36" s="381"/>
      <c r="L36" s="381"/>
      <c r="M36" s="381"/>
      <c r="N36" s="381"/>
      <c r="O36" s="381"/>
      <c r="P36" s="381"/>
      <c r="Q36" s="381"/>
      <c r="R36" s="381"/>
      <c r="S36" s="381"/>
      <c r="T36" s="381"/>
      <c r="U36" s="381"/>
      <c r="V36" s="381"/>
      <c r="W36" s="381"/>
      <c r="X36" s="381"/>
      <c r="Y36" s="370" t="s">
        <v>563</v>
      </c>
      <c r="Z36" s="384"/>
      <c r="AA36" s="385"/>
      <c r="AB36" s="435" t="s">
        <v>603</v>
      </c>
      <c r="AC36" s="436"/>
      <c r="AD36" s="437"/>
      <c r="AE36" s="414" t="s">
        <v>735</v>
      </c>
      <c r="AF36" s="414"/>
      <c r="AG36" s="414"/>
      <c r="AH36" s="414"/>
      <c r="AI36" s="414" t="s">
        <v>734</v>
      </c>
      <c r="AJ36" s="414"/>
      <c r="AK36" s="414"/>
      <c r="AL36" s="414"/>
      <c r="AM36" s="414" t="s">
        <v>733</v>
      </c>
      <c r="AN36" s="414"/>
      <c r="AO36" s="414"/>
      <c r="AP36" s="414"/>
      <c r="AQ36" s="414" t="s">
        <v>732</v>
      </c>
      <c r="AR36" s="414"/>
      <c r="AS36" s="414"/>
      <c r="AT36" s="414"/>
      <c r="AU36" s="414"/>
      <c r="AV36" s="414"/>
      <c r="AW36" s="414"/>
      <c r="AX36" s="415"/>
    </row>
    <row r="37" spans="1:51" ht="18.75" customHeight="1" x14ac:dyDescent="0.15">
      <c r="A37" s="442" t="s">
        <v>224</v>
      </c>
      <c r="B37" s="443"/>
      <c r="C37" s="443"/>
      <c r="D37" s="443"/>
      <c r="E37" s="443"/>
      <c r="F37" s="444"/>
      <c r="G37" s="452" t="s">
        <v>134</v>
      </c>
      <c r="H37" s="308"/>
      <c r="I37" s="308"/>
      <c r="J37" s="308"/>
      <c r="K37" s="308"/>
      <c r="L37" s="308"/>
      <c r="M37" s="308"/>
      <c r="N37" s="308"/>
      <c r="O37" s="309"/>
      <c r="P37" s="312" t="s">
        <v>55</v>
      </c>
      <c r="Q37" s="308"/>
      <c r="R37" s="308"/>
      <c r="S37" s="308"/>
      <c r="T37" s="308"/>
      <c r="U37" s="308"/>
      <c r="V37" s="308"/>
      <c r="W37" s="308"/>
      <c r="X37" s="309"/>
      <c r="Y37" s="453"/>
      <c r="Z37" s="454"/>
      <c r="AA37" s="455"/>
      <c r="AB37" s="459" t="s">
        <v>11</v>
      </c>
      <c r="AC37" s="460"/>
      <c r="AD37" s="461"/>
      <c r="AE37" s="459" t="s">
        <v>400</v>
      </c>
      <c r="AF37" s="460"/>
      <c r="AG37" s="460"/>
      <c r="AH37" s="461"/>
      <c r="AI37" s="464" t="s">
        <v>552</v>
      </c>
      <c r="AJ37" s="464"/>
      <c r="AK37" s="464"/>
      <c r="AL37" s="459"/>
      <c r="AM37" s="464" t="s">
        <v>368</v>
      </c>
      <c r="AN37" s="464"/>
      <c r="AO37" s="464"/>
      <c r="AP37" s="459"/>
      <c r="AQ37" s="438" t="s">
        <v>170</v>
      </c>
      <c r="AR37" s="439"/>
      <c r="AS37" s="439"/>
      <c r="AT37" s="440"/>
      <c r="AU37" s="308" t="s">
        <v>125</v>
      </c>
      <c r="AV37" s="308"/>
      <c r="AW37" s="308"/>
      <c r="AX37" s="313"/>
    </row>
    <row r="38" spans="1:51" ht="18.75" customHeight="1" x14ac:dyDescent="0.15">
      <c r="A38" s="445"/>
      <c r="B38" s="446"/>
      <c r="C38" s="446"/>
      <c r="D38" s="446"/>
      <c r="E38" s="446"/>
      <c r="F38" s="447"/>
      <c r="G38" s="326"/>
      <c r="H38" s="310"/>
      <c r="I38" s="310"/>
      <c r="J38" s="310"/>
      <c r="K38" s="310"/>
      <c r="L38" s="310"/>
      <c r="M38" s="310"/>
      <c r="N38" s="310"/>
      <c r="O38" s="311"/>
      <c r="P38" s="314"/>
      <c r="Q38" s="310"/>
      <c r="R38" s="310"/>
      <c r="S38" s="310"/>
      <c r="T38" s="310"/>
      <c r="U38" s="310"/>
      <c r="V38" s="310"/>
      <c r="W38" s="310"/>
      <c r="X38" s="311"/>
      <c r="Y38" s="456"/>
      <c r="Z38" s="457"/>
      <c r="AA38" s="458"/>
      <c r="AB38" s="387"/>
      <c r="AC38" s="462"/>
      <c r="AD38" s="463"/>
      <c r="AE38" s="387"/>
      <c r="AF38" s="462"/>
      <c r="AG38" s="462"/>
      <c r="AH38" s="463"/>
      <c r="AI38" s="465"/>
      <c r="AJ38" s="465"/>
      <c r="AK38" s="465"/>
      <c r="AL38" s="387"/>
      <c r="AM38" s="465"/>
      <c r="AN38" s="465"/>
      <c r="AO38" s="465"/>
      <c r="AP38" s="387"/>
      <c r="AQ38" s="416" t="s">
        <v>605</v>
      </c>
      <c r="AR38" s="417"/>
      <c r="AS38" s="418" t="s">
        <v>171</v>
      </c>
      <c r="AT38" s="419"/>
      <c r="AU38" s="420" t="s">
        <v>605</v>
      </c>
      <c r="AV38" s="420"/>
      <c r="AW38" s="310" t="s">
        <v>161</v>
      </c>
      <c r="AX38" s="315"/>
    </row>
    <row r="39" spans="1:51" ht="46.9" customHeight="1" x14ac:dyDescent="0.15">
      <c r="A39" s="448"/>
      <c r="B39" s="446"/>
      <c r="C39" s="446"/>
      <c r="D39" s="446"/>
      <c r="E39" s="446"/>
      <c r="F39" s="447"/>
      <c r="G39" s="355" t="s">
        <v>600</v>
      </c>
      <c r="H39" s="356"/>
      <c r="I39" s="356"/>
      <c r="J39" s="356"/>
      <c r="K39" s="356"/>
      <c r="L39" s="356"/>
      <c r="M39" s="356"/>
      <c r="N39" s="356"/>
      <c r="O39" s="357"/>
      <c r="P39" s="364" t="s">
        <v>706</v>
      </c>
      <c r="Q39" s="364"/>
      <c r="R39" s="364"/>
      <c r="S39" s="364"/>
      <c r="T39" s="364"/>
      <c r="U39" s="364"/>
      <c r="V39" s="364"/>
      <c r="W39" s="364"/>
      <c r="X39" s="365"/>
      <c r="Y39" s="370" t="s">
        <v>12</v>
      </c>
      <c r="Z39" s="371"/>
      <c r="AA39" s="372"/>
      <c r="AB39" s="373" t="s">
        <v>601</v>
      </c>
      <c r="AC39" s="373"/>
      <c r="AD39" s="373"/>
      <c r="AE39" s="374">
        <v>760686</v>
      </c>
      <c r="AF39" s="375"/>
      <c r="AG39" s="375"/>
      <c r="AH39" s="375"/>
      <c r="AI39" s="374">
        <v>728261</v>
      </c>
      <c r="AJ39" s="375"/>
      <c r="AK39" s="375"/>
      <c r="AL39" s="375"/>
      <c r="AM39" s="353">
        <v>738447</v>
      </c>
      <c r="AN39" s="354"/>
      <c r="AO39" s="354"/>
      <c r="AP39" s="354"/>
      <c r="AQ39" s="377" t="s">
        <v>605</v>
      </c>
      <c r="AR39" s="378"/>
      <c r="AS39" s="378"/>
      <c r="AT39" s="379"/>
      <c r="AU39" s="377" t="s">
        <v>605</v>
      </c>
      <c r="AV39" s="378"/>
      <c r="AW39" s="378"/>
      <c r="AX39" s="379"/>
    </row>
    <row r="40" spans="1:51" ht="46.9" customHeight="1" x14ac:dyDescent="0.15">
      <c r="A40" s="449"/>
      <c r="B40" s="450"/>
      <c r="C40" s="450"/>
      <c r="D40" s="450"/>
      <c r="E40" s="450"/>
      <c r="F40" s="451"/>
      <c r="G40" s="358"/>
      <c r="H40" s="359"/>
      <c r="I40" s="359"/>
      <c r="J40" s="359"/>
      <c r="K40" s="359"/>
      <c r="L40" s="359"/>
      <c r="M40" s="359"/>
      <c r="N40" s="359"/>
      <c r="O40" s="360"/>
      <c r="P40" s="366"/>
      <c r="Q40" s="366"/>
      <c r="R40" s="366"/>
      <c r="S40" s="366"/>
      <c r="T40" s="366"/>
      <c r="U40" s="366"/>
      <c r="V40" s="366"/>
      <c r="W40" s="366"/>
      <c r="X40" s="367"/>
      <c r="Y40" s="211" t="s">
        <v>51</v>
      </c>
      <c r="Z40" s="212"/>
      <c r="AA40" s="244"/>
      <c r="AB40" s="466" t="s">
        <v>601</v>
      </c>
      <c r="AC40" s="466"/>
      <c r="AD40" s="466"/>
      <c r="AE40" s="374">
        <v>735203</v>
      </c>
      <c r="AF40" s="375"/>
      <c r="AG40" s="375"/>
      <c r="AH40" s="375"/>
      <c r="AI40" s="374">
        <v>760686</v>
      </c>
      <c r="AJ40" s="375"/>
      <c r="AK40" s="375"/>
      <c r="AL40" s="375"/>
      <c r="AM40" s="374">
        <v>728261</v>
      </c>
      <c r="AN40" s="375"/>
      <c r="AO40" s="375"/>
      <c r="AP40" s="375"/>
      <c r="AQ40" s="377" t="s">
        <v>605</v>
      </c>
      <c r="AR40" s="378"/>
      <c r="AS40" s="378"/>
      <c r="AT40" s="379"/>
      <c r="AU40" s="353">
        <v>738447</v>
      </c>
      <c r="AV40" s="354"/>
      <c r="AW40" s="354"/>
      <c r="AX40" s="354"/>
    </row>
    <row r="41" spans="1:51" ht="46.9" customHeight="1" x14ac:dyDescent="0.15">
      <c r="A41" s="448"/>
      <c r="B41" s="446"/>
      <c r="C41" s="446"/>
      <c r="D41" s="446"/>
      <c r="E41" s="446"/>
      <c r="F41" s="447"/>
      <c r="G41" s="361"/>
      <c r="H41" s="362"/>
      <c r="I41" s="362"/>
      <c r="J41" s="362"/>
      <c r="K41" s="362"/>
      <c r="L41" s="362"/>
      <c r="M41" s="362"/>
      <c r="N41" s="362"/>
      <c r="O41" s="363"/>
      <c r="P41" s="368"/>
      <c r="Q41" s="368"/>
      <c r="R41" s="368"/>
      <c r="S41" s="368"/>
      <c r="T41" s="368"/>
      <c r="U41" s="368"/>
      <c r="V41" s="368"/>
      <c r="W41" s="368"/>
      <c r="X41" s="369"/>
      <c r="Y41" s="211" t="s">
        <v>13</v>
      </c>
      <c r="Z41" s="212"/>
      <c r="AA41" s="244"/>
      <c r="AB41" s="376" t="s">
        <v>14</v>
      </c>
      <c r="AC41" s="376"/>
      <c r="AD41" s="376"/>
      <c r="AE41" s="353">
        <v>103.5</v>
      </c>
      <c r="AF41" s="354"/>
      <c r="AG41" s="354"/>
      <c r="AH41" s="354"/>
      <c r="AI41" s="353">
        <v>95.7</v>
      </c>
      <c r="AJ41" s="354"/>
      <c r="AK41" s="354"/>
      <c r="AL41" s="354"/>
      <c r="AM41" s="353">
        <v>101.4</v>
      </c>
      <c r="AN41" s="354"/>
      <c r="AO41" s="354"/>
      <c r="AP41" s="354"/>
      <c r="AQ41" s="377" t="s">
        <v>605</v>
      </c>
      <c r="AR41" s="378"/>
      <c r="AS41" s="378"/>
      <c r="AT41" s="379"/>
      <c r="AU41" s="377" t="s">
        <v>605</v>
      </c>
      <c r="AV41" s="378"/>
      <c r="AW41" s="378"/>
      <c r="AX41" s="379"/>
    </row>
    <row r="42" spans="1:51" ht="30" customHeight="1" x14ac:dyDescent="0.15">
      <c r="A42" s="441" t="s">
        <v>245</v>
      </c>
      <c r="B42" s="433"/>
      <c r="C42" s="433"/>
      <c r="D42" s="433"/>
      <c r="E42" s="433"/>
      <c r="F42" s="434"/>
      <c r="G42" s="355" t="s">
        <v>599</v>
      </c>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467"/>
    </row>
    <row r="43" spans="1:51" ht="25.9" customHeight="1" thickBot="1" x14ac:dyDescent="0.2">
      <c r="A43" s="328"/>
      <c r="B43" s="306"/>
      <c r="C43" s="306"/>
      <c r="D43" s="306"/>
      <c r="E43" s="306"/>
      <c r="F43" s="307"/>
      <c r="G43" s="361"/>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59"/>
      <c r="AF43" s="359"/>
      <c r="AG43" s="359"/>
      <c r="AH43" s="359"/>
      <c r="AI43" s="359"/>
      <c r="AJ43" s="359"/>
      <c r="AK43" s="359"/>
      <c r="AL43" s="359"/>
      <c r="AM43" s="359"/>
      <c r="AN43" s="359"/>
      <c r="AO43" s="359"/>
      <c r="AP43" s="359"/>
      <c r="AQ43" s="362"/>
      <c r="AR43" s="362"/>
      <c r="AS43" s="362"/>
      <c r="AT43" s="362"/>
      <c r="AU43" s="362"/>
      <c r="AV43" s="362"/>
      <c r="AW43" s="362"/>
      <c r="AX43" s="468"/>
    </row>
    <row r="44" spans="1:51" ht="45" customHeight="1" x14ac:dyDescent="0.15">
      <c r="A44" s="498" t="s">
        <v>267</v>
      </c>
      <c r="B44" s="499"/>
      <c r="C44" s="501" t="s">
        <v>172</v>
      </c>
      <c r="D44" s="499"/>
      <c r="E44" s="502" t="s">
        <v>186</v>
      </c>
      <c r="F44" s="503"/>
      <c r="G44" s="504" t="s">
        <v>724</v>
      </c>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6"/>
    </row>
    <row r="45" spans="1:51" ht="31.9" customHeight="1" x14ac:dyDescent="0.15">
      <c r="A45" s="500"/>
      <c r="B45" s="494"/>
      <c r="C45" s="493"/>
      <c r="D45" s="494"/>
      <c r="E45" s="432" t="s">
        <v>185</v>
      </c>
      <c r="F45" s="434"/>
      <c r="G45" s="126" t="s">
        <v>729</v>
      </c>
      <c r="H45" s="127"/>
      <c r="I45" s="127"/>
      <c r="J45" s="127"/>
      <c r="K45" s="127"/>
      <c r="L45" s="127"/>
      <c r="M45" s="127"/>
      <c r="N45" s="127"/>
      <c r="O45" s="127"/>
      <c r="P45" s="127"/>
      <c r="Q45" s="127"/>
      <c r="R45" s="127"/>
      <c r="S45" s="127"/>
      <c r="T45" s="127"/>
      <c r="U45" s="127"/>
      <c r="V45" s="128"/>
      <c r="W45" s="482" t="s">
        <v>564</v>
      </c>
      <c r="X45" s="483"/>
      <c r="Y45" s="483"/>
      <c r="Z45" s="483"/>
      <c r="AA45" s="484"/>
      <c r="AB45" s="485" t="s">
        <v>725</v>
      </c>
      <c r="AC45" s="486"/>
      <c r="AD45" s="486"/>
      <c r="AE45" s="486"/>
      <c r="AF45" s="486"/>
      <c r="AG45" s="486"/>
      <c r="AH45" s="486"/>
      <c r="AI45" s="486"/>
      <c r="AJ45" s="486"/>
      <c r="AK45" s="486"/>
      <c r="AL45" s="486"/>
      <c r="AM45" s="486"/>
      <c r="AN45" s="486"/>
      <c r="AO45" s="486"/>
      <c r="AP45" s="486"/>
      <c r="AQ45" s="486"/>
      <c r="AR45" s="486"/>
      <c r="AS45" s="486"/>
      <c r="AT45" s="486"/>
      <c r="AU45" s="486"/>
      <c r="AV45" s="486"/>
      <c r="AW45" s="486"/>
      <c r="AX45" s="487"/>
    </row>
    <row r="46" spans="1:51" ht="21" customHeight="1" x14ac:dyDescent="0.15">
      <c r="A46" s="500"/>
      <c r="B46" s="494"/>
      <c r="C46" s="493"/>
      <c r="D46" s="494"/>
      <c r="E46" s="305"/>
      <c r="F46" s="307"/>
      <c r="G46" s="129"/>
      <c r="H46" s="130"/>
      <c r="I46" s="130"/>
      <c r="J46" s="130"/>
      <c r="K46" s="130"/>
      <c r="L46" s="130"/>
      <c r="M46" s="130"/>
      <c r="N46" s="130"/>
      <c r="O46" s="130"/>
      <c r="P46" s="130"/>
      <c r="Q46" s="130"/>
      <c r="R46" s="130"/>
      <c r="S46" s="130"/>
      <c r="T46" s="130"/>
      <c r="U46" s="130"/>
      <c r="V46" s="131"/>
      <c r="W46" s="488" t="s">
        <v>565</v>
      </c>
      <c r="X46" s="489"/>
      <c r="Y46" s="489"/>
      <c r="Z46" s="489"/>
      <c r="AA46" s="490"/>
      <c r="AB46" s="485" t="s">
        <v>728</v>
      </c>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7"/>
    </row>
    <row r="47" spans="1:51" ht="39.6" customHeight="1" x14ac:dyDescent="0.15">
      <c r="A47" s="500"/>
      <c r="B47" s="494"/>
      <c r="C47" s="491" t="s">
        <v>576</v>
      </c>
      <c r="D47" s="492"/>
      <c r="E47" s="432" t="s">
        <v>263</v>
      </c>
      <c r="F47" s="434"/>
      <c r="G47" s="472" t="s">
        <v>175</v>
      </c>
      <c r="H47" s="473"/>
      <c r="I47" s="473"/>
      <c r="J47" s="495" t="s">
        <v>726</v>
      </c>
      <c r="K47" s="496"/>
      <c r="L47" s="496"/>
      <c r="M47" s="496"/>
      <c r="N47" s="496"/>
      <c r="O47" s="496"/>
      <c r="P47" s="496"/>
      <c r="Q47" s="496"/>
      <c r="R47" s="496"/>
      <c r="S47" s="496"/>
      <c r="T47" s="497"/>
      <c r="U47" s="470" t="s">
        <v>726</v>
      </c>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0"/>
      <c r="AX47" s="471"/>
      <c r="AY47" s="77"/>
    </row>
    <row r="48" spans="1:51" ht="46.15" customHeight="1" x14ac:dyDescent="0.15">
      <c r="A48" s="500"/>
      <c r="B48" s="494"/>
      <c r="C48" s="493"/>
      <c r="D48" s="494"/>
      <c r="E48" s="302"/>
      <c r="F48" s="304"/>
      <c r="G48" s="472" t="s">
        <v>577</v>
      </c>
      <c r="H48" s="473"/>
      <c r="I48" s="473"/>
      <c r="J48" s="473"/>
      <c r="K48" s="473"/>
      <c r="L48" s="473"/>
      <c r="M48" s="473"/>
      <c r="N48" s="473"/>
      <c r="O48" s="473"/>
      <c r="P48" s="473"/>
      <c r="Q48" s="473"/>
      <c r="R48" s="473"/>
      <c r="S48" s="473"/>
      <c r="T48" s="473"/>
      <c r="U48" s="469" t="s">
        <v>726</v>
      </c>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1"/>
      <c r="AY48" s="77"/>
    </row>
    <row r="49" spans="1:51" ht="39.6" customHeight="1" thickBot="1" x14ac:dyDescent="0.2">
      <c r="A49" s="500"/>
      <c r="B49" s="494"/>
      <c r="C49" s="493"/>
      <c r="D49" s="494"/>
      <c r="E49" s="305"/>
      <c r="F49" s="307"/>
      <c r="G49" s="472" t="s">
        <v>565</v>
      </c>
      <c r="H49" s="473"/>
      <c r="I49" s="473"/>
      <c r="J49" s="473"/>
      <c r="K49" s="473"/>
      <c r="L49" s="473"/>
      <c r="M49" s="473"/>
      <c r="N49" s="473"/>
      <c r="O49" s="473"/>
      <c r="P49" s="473"/>
      <c r="Q49" s="473"/>
      <c r="R49" s="473"/>
      <c r="S49" s="473"/>
      <c r="T49" s="473"/>
      <c r="U49" s="132" t="s">
        <v>726</v>
      </c>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4"/>
      <c r="AY49" s="77"/>
    </row>
    <row r="50" spans="1:51" ht="27" customHeight="1" x14ac:dyDescent="0.15">
      <c r="A50" s="474" t="s">
        <v>45</v>
      </c>
      <c r="B50" s="475"/>
      <c r="C50" s="475"/>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6"/>
    </row>
    <row r="51" spans="1:51" ht="27" customHeight="1" x14ac:dyDescent="0.15">
      <c r="A51" s="5"/>
      <c r="B51" s="6"/>
      <c r="C51" s="477" t="s">
        <v>30</v>
      </c>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9"/>
      <c r="AD51" s="478" t="s">
        <v>34</v>
      </c>
      <c r="AE51" s="478"/>
      <c r="AF51" s="478"/>
      <c r="AG51" s="480" t="s">
        <v>29</v>
      </c>
      <c r="AH51" s="478"/>
      <c r="AI51" s="478"/>
      <c r="AJ51" s="478"/>
      <c r="AK51" s="478"/>
      <c r="AL51" s="478"/>
      <c r="AM51" s="478"/>
      <c r="AN51" s="478"/>
      <c r="AO51" s="478"/>
      <c r="AP51" s="478"/>
      <c r="AQ51" s="478"/>
      <c r="AR51" s="478"/>
      <c r="AS51" s="478"/>
      <c r="AT51" s="478"/>
      <c r="AU51" s="478"/>
      <c r="AV51" s="478"/>
      <c r="AW51" s="478"/>
      <c r="AX51" s="481"/>
    </row>
    <row r="52" spans="1:51" ht="59.25" customHeight="1" x14ac:dyDescent="0.15">
      <c r="A52" s="540" t="s">
        <v>130</v>
      </c>
      <c r="B52" s="541"/>
      <c r="C52" s="546" t="s">
        <v>131</v>
      </c>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547"/>
      <c r="AB52" s="547"/>
      <c r="AC52" s="548"/>
      <c r="AD52" s="549" t="s">
        <v>583</v>
      </c>
      <c r="AE52" s="550"/>
      <c r="AF52" s="550"/>
      <c r="AG52" s="551" t="s">
        <v>606</v>
      </c>
      <c r="AH52" s="552"/>
      <c r="AI52" s="552"/>
      <c r="AJ52" s="552"/>
      <c r="AK52" s="552"/>
      <c r="AL52" s="552"/>
      <c r="AM52" s="552"/>
      <c r="AN52" s="552"/>
      <c r="AO52" s="552"/>
      <c r="AP52" s="552"/>
      <c r="AQ52" s="552"/>
      <c r="AR52" s="552"/>
      <c r="AS52" s="552"/>
      <c r="AT52" s="552"/>
      <c r="AU52" s="552"/>
      <c r="AV52" s="552"/>
      <c r="AW52" s="552"/>
      <c r="AX52" s="553"/>
    </row>
    <row r="53" spans="1:51" ht="55.9" customHeight="1" x14ac:dyDescent="0.15">
      <c r="A53" s="542"/>
      <c r="B53" s="543"/>
      <c r="C53" s="554" t="s">
        <v>35</v>
      </c>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6"/>
      <c r="AD53" s="530" t="s">
        <v>583</v>
      </c>
      <c r="AE53" s="531"/>
      <c r="AF53" s="531"/>
      <c r="AG53" s="557" t="s">
        <v>607</v>
      </c>
      <c r="AH53" s="558"/>
      <c r="AI53" s="558"/>
      <c r="AJ53" s="558"/>
      <c r="AK53" s="558"/>
      <c r="AL53" s="558"/>
      <c r="AM53" s="558"/>
      <c r="AN53" s="558"/>
      <c r="AO53" s="558"/>
      <c r="AP53" s="558"/>
      <c r="AQ53" s="558"/>
      <c r="AR53" s="558"/>
      <c r="AS53" s="558"/>
      <c r="AT53" s="558"/>
      <c r="AU53" s="558"/>
      <c r="AV53" s="558"/>
      <c r="AW53" s="558"/>
      <c r="AX53" s="559"/>
    </row>
    <row r="54" spans="1:51" ht="59.45" customHeight="1" x14ac:dyDescent="0.15">
      <c r="A54" s="544"/>
      <c r="B54" s="545"/>
      <c r="C54" s="560" t="s">
        <v>132</v>
      </c>
      <c r="D54" s="561"/>
      <c r="E54" s="561"/>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2"/>
      <c r="AD54" s="563" t="s">
        <v>583</v>
      </c>
      <c r="AE54" s="564"/>
      <c r="AF54" s="564"/>
      <c r="AG54" s="521" t="s">
        <v>608</v>
      </c>
      <c r="AH54" s="366"/>
      <c r="AI54" s="366"/>
      <c r="AJ54" s="366"/>
      <c r="AK54" s="366"/>
      <c r="AL54" s="366"/>
      <c r="AM54" s="366"/>
      <c r="AN54" s="366"/>
      <c r="AO54" s="366"/>
      <c r="AP54" s="366"/>
      <c r="AQ54" s="366"/>
      <c r="AR54" s="366"/>
      <c r="AS54" s="366"/>
      <c r="AT54" s="366"/>
      <c r="AU54" s="366"/>
      <c r="AV54" s="366"/>
      <c r="AW54" s="366"/>
      <c r="AX54" s="522"/>
    </row>
    <row r="55" spans="1:51" ht="27" customHeight="1" x14ac:dyDescent="0.15">
      <c r="A55" s="110" t="s">
        <v>37</v>
      </c>
      <c r="B55" s="507"/>
      <c r="C55" s="513" t="s">
        <v>39</v>
      </c>
      <c r="D55" s="514"/>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6"/>
      <c r="AD55" s="517" t="s">
        <v>583</v>
      </c>
      <c r="AE55" s="518"/>
      <c r="AF55" s="518"/>
      <c r="AG55" s="519" t="s">
        <v>721</v>
      </c>
      <c r="AH55" s="364"/>
      <c r="AI55" s="364"/>
      <c r="AJ55" s="364"/>
      <c r="AK55" s="364"/>
      <c r="AL55" s="364"/>
      <c r="AM55" s="364"/>
      <c r="AN55" s="364"/>
      <c r="AO55" s="364"/>
      <c r="AP55" s="364"/>
      <c r="AQ55" s="364"/>
      <c r="AR55" s="364"/>
      <c r="AS55" s="364"/>
      <c r="AT55" s="364"/>
      <c r="AU55" s="364"/>
      <c r="AV55" s="364"/>
      <c r="AW55" s="364"/>
      <c r="AX55" s="520"/>
    </row>
    <row r="56" spans="1:51" ht="35.25" customHeight="1" x14ac:dyDescent="0.15">
      <c r="A56" s="508"/>
      <c r="B56" s="509"/>
      <c r="C56" s="523"/>
      <c r="D56" s="524"/>
      <c r="E56" s="527" t="s">
        <v>246</v>
      </c>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9"/>
      <c r="AD56" s="530" t="s">
        <v>705</v>
      </c>
      <c r="AE56" s="531"/>
      <c r="AF56" s="532"/>
      <c r="AG56" s="521"/>
      <c r="AH56" s="366"/>
      <c r="AI56" s="366"/>
      <c r="AJ56" s="366"/>
      <c r="AK56" s="366"/>
      <c r="AL56" s="366"/>
      <c r="AM56" s="366"/>
      <c r="AN56" s="366"/>
      <c r="AO56" s="366"/>
      <c r="AP56" s="366"/>
      <c r="AQ56" s="366"/>
      <c r="AR56" s="366"/>
      <c r="AS56" s="366"/>
      <c r="AT56" s="366"/>
      <c r="AU56" s="366"/>
      <c r="AV56" s="366"/>
      <c r="AW56" s="366"/>
      <c r="AX56" s="522"/>
    </row>
    <row r="57" spans="1:51" ht="26.25" customHeight="1" x14ac:dyDescent="0.15">
      <c r="A57" s="508"/>
      <c r="B57" s="509"/>
      <c r="C57" s="525"/>
      <c r="D57" s="526"/>
      <c r="E57" s="533" t="s">
        <v>210</v>
      </c>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35"/>
      <c r="AD57" s="536" t="s">
        <v>609</v>
      </c>
      <c r="AE57" s="537"/>
      <c r="AF57" s="537"/>
      <c r="AG57" s="521"/>
      <c r="AH57" s="366"/>
      <c r="AI57" s="366"/>
      <c r="AJ57" s="366"/>
      <c r="AK57" s="366"/>
      <c r="AL57" s="366"/>
      <c r="AM57" s="366"/>
      <c r="AN57" s="366"/>
      <c r="AO57" s="366"/>
      <c r="AP57" s="366"/>
      <c r="AQ57" s="366"/>
      <c r="AR57" s="366"/>
      <c r="AS57" s="366"/>
      <c r="AT57" s="366"/>
      <c r="AU57" s="366"/>
      <c r="AV57" s="366"/>
      <c r="AW57" s="366"/>
      <c r="AX57" s="522"/>
    </row>
    <row r="58" spans="1:51" ht="26.25" customHeight="1" x14ac:dyDescent="0.15">
      <c r="A58" s="508"/>
      <c r="B58" s="510"/>
      <c r="C58" s="538" t="s">
        <v>40</v>
      </c>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82" t="s">
        <v>610</v>
      </c>
      <c r="AE58" s="583"/>
      <c r="AF58" s="583"/>
      <c r="AG58" s="584"/>
      <c r="AH58" s="585"/>
      <c r="AI58" s="585"/>
      <c r="AJ58" s="585"/>
      <c r="AK58" s="585"/>
      <c r="AL58" s="585"/>
      <c r="AM58" s="585"/>
      <c r="AN58" s="585"/>
      <c r="AO58" s="585"/>
      <c r="AP58" s="585"/>
      <c r="AQ58" s="585"/>
      <c r="AR58" s="585"/>
      <c r="AS58" s="585"/>
      <c r="AT58" s="585"/>
      <c r="AU58" s="585"/>
      <c r="AV58" s="585"/>
      <c r="AW58" s="585"/>
      <c r="AX58" s="586"/>
    </row>
    <row r="59" spans="1:51" ht="31.9" customHeight="1" x14ac:dyDescent="0.15">
      <c r="A59" s="508"/>
      <c r="B59" s="510"/>
      <c r="C59" s="577" t="s">
        <v>133</v>
      </c>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30" t="s">
        <v>583</v>
      </c>
      <c r="AE59" s="531"/>
      <c r="AF59" s="531"/>
      <c r="AG59" s="557" t="s">
        <v>731</v>
      </c>
      <c r="AH59" s="558"/>
      <c r="AI59" s="558"/>
      <c r="AJ59" s="558"/>
      <c r="AK59" s="558"/>
      <c r="AL59" s="558"/>
      <c r="AM59" s="558"/>
      <c r="AN59" s="558"/>
      <c r="AO59" s="558"/>
      <c r="AP59" s="558"/>
      <c r="AQ59" s="558"/>
      <c r="AR59" s="558"/>
      <c r="AS59" s="558"/>
      <c r="AT59" s="558"/>
      <c r="AU59" s="558"/>
      <c r="AV59" s="558"/>
      <c r="AW59" s="558"/>
      <c r="AX59" s="559"/>
    </row>
    <row r="60" spans="1:51" ht="26.25" customHeight="1" x14ac:dyDescent="0.15">
      <c r="A60" s="508"/>
      <c r="B60" s="510"/>
      <c r="C60" s="577" t="s">
        <v>36</v>
      </c>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c r="AD60" s="530" t="s">
        <v>610</v>
      </c>
      <c r="AE60" s="531"/>
      <c r="AF60" s="531"/>
      <c r="AG60" s="557"/>
      <c r="AH60" s="558"/>
      <c r="AI60" s="558"/>
      <c r="AJ60" s="558"/>
      <c r="AK60" s="558"/>
      <c r="AL60" s="558"/>
      <c r="AM60" s="558"/>
      <c r="AN60" s="558"/>
      <c r="AO60" s="558"/>
      <c r="AP60" s="558"/>
      <c r="AQ60" s="558"/>
      <c r="AR60" s="558"/>
      <c r="AS60" s="558"/>
      <c r="AT60" s="558"/>
      <c r="AU60" s="558"/>
      <c r="AV60" s="558"/>
      <c r="AW60" s="558"/>
      <c r="AX60" s="559"/>
    </row>
    <row r="61" spans="1:51" ht="71.25" customHeight="1" x14ac:dyDescent="0.15">
      <c r="A61" s="508"/>
      <c r="B61" s="510"/>
      <c r="C61" s="577" t="s">
        <v>41</v>
      </c>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78"/>
      <c r="AD61" s="530" t="s">
        <v>583</v>
      </c>
      <c r="AE61" s="531"/>
      <c r="AF61" s="531"/>
      <c r="AG61" s="557" t="s">
        <v>611</v>
      </c>
      <c r="AH61" s="558"/>
      <c r="AI61" s="558"/>
      <c r="AJ61" s="558"/>
      <c r="AK61" s="558"/>
      <c r="AL61" s="558"/>
      <c r="AM61" s="558"/>
      <c r="AN61" s="558"/>
      <c r="AO61" s="558"/>
      <c r="AP61" s="558"/>
      <c r="AQ61" s="558"/>
      <c r="AR61" s="558"/>
      <c r="AS61" s="558"/>
      <c r="AT61" s="558"/>
      <c r="AU61" s="558"/>
      <c r="AV61" s="558"/>
      <c r="AW61" s="558"/>
      <c r="AX61" s="559"/>
    </row>
    <row r="62" spans="1:51" ht="42.75" customHeight="1" x14ac:dyDescent="0.15">
      <c r="A62" s="508"/>
      <c r="B62" s="510"/>
      <c r="C62" s="577" t="s">
        <v>222</v>
      </c>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78"/>
      <c r="AD62" s="563" t="s">
        <v>583</v>
      </c>
      <c r="AE62" s="564"/>
      <c r="AF62" s="564"/>
      <c r="AG62" s="579" t="s">
        <v>730</v>
      </c>
      <c r="AH62" s="580"/>
      <c r="AI62" s="580"/>
      <c r="AJ62" s="580"/>
      <c r="AK62" s="580"/>
      <c r="AL62" s="580"/>
      <c r="AM62" s="580"/>
      <c r="AN62" s="580"/>
      <c r="AO62" s="580"/>
      <c r="AP62" s="580"/>
      <c r="AQ62" s="580"/>
      <c r="AR62" s="580"/>
      <c r="AS62" s="580"/>
      <c r="AT62" s="580"/>
      <c r="AU62" s="580"/>
      <c r="AV62" s="580"/>
      <c r="AW62" s="580"/>
      <c r="AX62" s="581"/>
    </row>
    <row r="63" spans="1:51" ht="26.25" customHeight="1" x14ac:dyDescent="0.15">
      <c r="A63" s="508"/>
      <c r="B63" s="510"/>
      <c r="C63" s="565" t="s">
        <v>223</v>
      </c>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7"/>
      <c r="AD63" s="563" t="s">
        <v>610</v>
      </c>
      <c r="AE63" s="564"/>
      <c r="AF63" s="564"/>
      <c r="AG63" s="557"/>
      <c r="AH63" s="558"/>
      <c r="AI63" s="558"/>
      <c r="AJ63" s="558"/>
      <c r="AK63" s="558"/>
      <c r="AL63" s="558"/>
      <c r="AM63" s="558"/>
      <c r="AN63" s="558"/>
      <c r="AO63" s="558"/>
      <c r="AP63" s="558"/>
      <c r="AQ63" s="558"/>
      <c r="AR63" s="558"/>
      <c r="AS63" s="558"/>
      <c r="AT63" s="558"/>
      <c r="AU63" s="558"/>
      <c r="AV63" s="558"/>
      <c r="AW63" s="558"/>
      <c r="AX63" s="559"/>
    </row>
    <row r="64" spans="1:51" ht="36" customHeight="1" x14ac:dyDescent="0.15">
      <c r="A64" s="511"/>
      <c r="B64" s="512"/>
      <c r="C64" s="568" t="s">
        <v>214</v>
      </c>
      <c r="D64" s="569"/>
      <c r="E64" s="569"/>
      <c r="F64" s="569"/>
      <c r="G64" s="569"/>
      <c r="H64" s="569"/>
      <c r="I64" s="569"/>
      <c r="J64" s="569"/>
      <c r="K64" s="569"/>
      <c r="L64" s="569"/>
      <c r="M64" s="569"/>
      <c r="N64" s="569"/>
      <c r="O64" s="569"/>
      <c r="P64" s="569"/>
      <c r="Q64" s="569"/>
      <c r="R64" s="569"/>
      <c r="S64" s="569"/>
      <c r="T64" s="569"/>
      <c r="U64" s="569"/>
      <c r="V64" s="569"/>
      <c r="W64" s="569"/>
      <c r="X64" s="569"/>
      <c r="Y64" s="569"/>
      <c r="Z64" s="569"/>
      <c r="AA64" s="569"/>
      <c r="AB64" s="569"/>
      <c r="AC64" s="570"/>
      <c r="AD64" s="571" t="s">
        <v>583</v>
      </c>
      <c r="AE64" s="572"/>
      <c r="AF64" s="573"/>
      <c r="AG64" s="574" t="s">
        <v>612</v>
      </c>
      <c r="AH64" s="575"/>
      <c r="AI64" s="575"/>
      <c r="AJ64" s="575"/>
      <c r="AK64" s="575"/>
      <c r="AL64" s="575"/>
      <c r="AM64" s="575"/>
      <c r="AN64" s="575"/>
      <c r="AO64" s="575"/>
      <c r="AP64" s="575"/>
      <c r="AQ64" s="575"/>
      <c r="AR64" s="575"/>
      <c r="AS64" s="575"/>
      <c r="AT64" s="575"/>
      <c r="AU64" s="575"/>
      <c r="AV64" s="575"/>
      <c r="AW64" s="575"/>
      <c r="AX64" s="576"/>
    </row>
    <row r="65" spans="1:52" ht="51.6" customHeight="1" x14ac:dyDescent="0.15">
      <c r="A65" s="110" t="s">
        <v>38</v>
      </c>
      <c r="B65" s="589"/>
      <c r="C65" s="590" t="s">
        <v>215</v>
      </c>
      <c r="D65" s="591"/>
      <c r="E65" s="591"/>
      <c r="F65" s="591"/>
      <c r="G65" s="591"/>
      <c r="H65" s="591"/>
      <c r="I65" s="591"/>
      <c r="J65" s="591"/>
      <c r="K65" s="591"/>
      <c r="L65" s="591"/>
      <c r="M65" s="591"/>
      <c r="N65" s="591"/>
      <c r="O65" s="591"/>
      <c r="P65" s="591"/>
      <c r="Q65" s="591"/>
      <c r="R65" s="591"/>
      <c r="S65" s="591"/>
      <c r="T65" s="591"/>
      <c r="U65" s="591"/>
      <c r="V65" s="591"/>
      <c r="W65" s="591"/>
      <c r="X65" s="591"/>
      <c r="Y65" s="591"/>
      <c r="Z65" s="591"/>
      <c r="AA65" s="591"/>
      <c r="AB65" s="591"/>
      <c r="AC65" s="592"/>
      <c r="AD65" s="582" t="s">
        <v>583</v>
      </c>
      <c r="AE65" s="583"/>
      <c r="AF65" s="593"/>
      <c r="AG65" s="584" t="s">
        <v>613</v>
      </c>
      <c r="AH65" s="585"/>
      <c r="AI65" s="585"/>
      <c r="AJ65" s="585"/>
      <c r="AK65" s="585"/>
      <c r="AL65" s="585"/>
      <c r="AM65" s="585"/>
      <c r="AN65" s="585"/>
      <c r="AO65" s="585"/>
      <c r="AP65" s="585"/>
      <c r="AQ65" s="585"/>
      <c r="AR65" s="585"/>
      <c r="AS65" s="585"/>
      <c r="AT65" s="585"/>
      <c r="AU65" s="585"/>
      <c r="AV65" s="585"/>
      <c r="AW65" s="585"/>
      <c r="AX65" s="586"/>
    </row>
    <row r="66" spans="1:52" ht="35.25" customHeight="1" x14ac:dyDescent="0.15">
      <c r="A66" s="508"/>
      <c r="B66" s="510"/>
      <c r="C66" s="594" t="s">
        <v>43</v>
      </c>
      <c r="D66" s="595"/>
      <c r="E66" s="595"/>
      <c r="F66" s="595"/>
      <c r="G66" s="595"/>
      <c r="H66" s="595"/>
      <c r="I66" s="595"/>
      <c r="J66" s="595"/>
      <c r="K66" s="595"/>
      <c r="L66" s="595"/>
      <c r="M66" s="595"/>
      <c r="N66" s="595"/>
      <c r="O66" s="595"/>
      <c r="P66" s="595"/>
      <c r="Q66" s="595"/>
      <c r="R66" s="595"/>
      <c r="S66" s="595"/>
      <c r="T66" s="595"/>
      <c r="U66" s="595"/>
      <c r="V66" s="595"/>
      <c r="W66" s="595"/>
      <c r="X66" s="595"/>
      <c r="Y66" s="595"/>
      <c r="Z66" s="595"/>
      <c r="AA66" s="595"/>
      <c r="AB66" s="595"/>
      <c r="AC66" s="596"/>
      <c r="AD66" s="597" t="s">
        <v>610</v>
      </c>
      <c r="AE66" s="598"/>
      <c r="AF66" s="598"/>
      <c r="AG66" s="557"/>
      <c r="AH66" s="558"/>
      <c r="AI66" s="558"/>
      <c r="AJ66" s="558"/>
      <c r="AK66" s="558"/>
      <c r="AL66" s="558"/>
      <c r="AM66" s="558"/>
      <c r="AN66" s="558"/>
      <c r="AO66" s="558"/>
      <c r="AP66" s="558"/>
      <c r="AQ66" s="558"/>
      <c r="AR66" s="558"/>
      <c r="AS66" s="558"/>
      <c r="AT66" s="558"/>
      <c r="AU66" s="558"/>
      <c r="AV66" s="558"/>
      <c r="AW66" s="558"/>
      <c r="AX66" s="559"/>
    </row>
    <row r="67" spans="1:52" ht="35.25" customHeight="1" x14ac:dyDescent="0.15">
      <c r="A67" s="508"/>
      <c r="B67" s="510"/>
      <c r="C67" s="577" t="s">
        <v>173</v>
      </c>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30" t="s">
        <v>583</v>
      </c>
      <c r="AE67" s="531"/>
      <c r="AF67" s="531"/>
      <c r="AG67" s="557" t="s">
        <v>614</v>
      </c>
      <c r="AH67" s="558"/>
      <c r="AI67" s="558"/>
      <c r="AJ67" s="558"/>
      <c r="AK67" s="558"/>
      <c r="AL67" s="558"/>
      <c r="AM67" s="558"/>
      <c r="AN67" s="558"/>
      <c r="AO67" s="558"/>
      <c r="AP67" s="558"/>
      <c r="AQ67" s="558"/>
      <c r="AR67" s="558"/>
      <c r="AS67" s="558"/>
      <c r="AT67" s="558"/>
      <c r="AU67" s="558"/>
      <c r="AV67" s="558"/>
      <c r="AW67" s="558"/>
      <c r="AX67" s="559"/>
    </row>
    <row r="68" spans="1:52" ht="58.15" customHeight="1" x14ac:dyDescent="0.15">
      <c r="A68" s="511"/>
      <c r="B68" s="512"/>
      <c r="C68" s="577" t="s">
        <v>42</v>
      </c>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c r="AD68" s="530" t="s">
        <v>583</v>
      </c>
      <c r="AE68" s="531"/>
      <c r="AF68" s="531"/>
      <c r="AG68" s="587" t="s">
        <v>615</v>
      </c>
      <c r="AH68" s="368"/>
      <c r="AI68" s="368"/>
      <c r="AJ68" s="368"/>
      <c r="AK68" s="368"/>
      <c r="AL68" s="368"/>
      <c r="AM68" s="368"/>
      <c r="AN68" s="368"/>
      <c r="AO68" s="368"/>
      <c r="AP68" s="368"/>
      <c r="AQ68" s="368"/>
      <c r="AR68" s="368"/>
      <c r="AS68" s="368"/>
      <c r="AT68" s="368"/>
      <c r="AU68" s="368"/>
      <c r="AV68" s="368"/>
      <c r="AW68" s="368"/>
      <c r="AX68" s="588"/>
    </row>
    <row r="69" spans="1:52" ht="1.1499999999999999" customHeight="1" x14ac:dyDescent="0.15">
      <c r="A69" s="599"/>
      <c r="B69" s="600"/>
      <c r="C69" s="603"/>
      <c r="D69" s="604"/>
      <c r="E69" s="91"/>
      <c r="F69" s="91"/>
      <c r="G69" s="91"/>
      <c r="H69" s="92"/>
      <c r="I69" s="92"/>
      <c r="J69" s="605"/>
      <c r="K69" s="605"/>
      <c r="L69" s="605"/>
      <c r="M69" s="89"/>
      <c r="N69" s="90"/>
      <c r="O69" s="93"/>
      <c r="P69" s="94"/>
      <c r="Q69" s="94"/>
      <c r="R69" s="94"/>
      <c r="S69" s="94"/>
      <c r="T69" s="94"/>
      <c r="U69" s="94"/>
      <c r="V69" s="94"/>
      <c r="W69" s="94"/>
      <c r="X69" s="94"/>
      <c r="Y69" s="94"/>
      <c r="Z69" s="94"/>
      <c r="AA69" s="94"/>
      <c r="AB69" s="94"/>
      <c r="AC69" s="94"/>
      <c r="AD69" s="94"/>
      <c r="AE69" s="94"/>
      <c r="AF69" s="95"/>
      <c r="AG69" s="601"/>
      <c r="AH69" s="130"/>
      <c r="AI69" s="130"/>
      <c r="AJ69" s="130"/>
      <c r="AK69" s="130"/>
      <c r="AL69" s="130"/>
      <c r="AM69" s="130"/>
      <c r="AN69" s="130"/>
      <c r="AO69" s="130"/>
      <c r="AP69" s="130"/>
      <c r="AQ69" s="130"/>
      <c r="AR69" s="130"/>
      <c r="AS69" s="130"/>
      <c r="AT69" s="130"/>
      <c r="AU69" s="130"/>
      <c r="AV69" s="130"/>
      <c r="AW69" s="130"/>
      <c r="AX69" s="602"/>
    </row>
    <row r="70" spans="1:52" ht="40.9" customHeight="1" x14ac:dyDescent="0.15">
      <c r="A70" s="110" t="s">
        <v>46</v>
      </c>
      <c r="B70" s="111"/>
      <c r="C70" s="114" t="s">
        <v>50</v>
      </c>
      <c r="D70" s="115"/>
      <c r="E70" s="115"/>
      <c r="F70" s="116"/>
      <c r="G70" s="117" t="s">
        <v>723</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8"/>
    </row>
    <row r="71" spans="1:52" ht="58.15" customHeight="1" thickBot="1" x14ac:dyDescent="0.2">
      <c r="A71" s="112"/>
      <c r="B71" s="113"/>
      <c r="C71" s="119" t="s">
        <v>54</v>
      </c>
      <c r="D71" s="120"/>
      <c r="E71" s="120"/>
      <c r="F71" s="121"/>
      <c r="G71" s="122" t="s">
        <v>727</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3"/>
    </row>
    <row r="72" spans="1:52" ht="16.899999999999999" customHeight="1" x14ac:dyDescent="0.15">
      <c r="A72" s="97" t="s">
        <v>31</v>
      </c>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9"/>
    </row>
    <row r="73" spans="1:52" ht="73.150000000000006" customHeight="1" thickBot="1" x14ac:dyDescent="0.2">
      <c r="A73" s="100" t="s">
        <v>737</v>
      </c>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2"/>
    </row>
    <row r="74" spans="1:52" ht="16.899999999999999" customHeight="1" x14ac:dyDescent="0.15">
      <c r="A74" s="103" t="s">
        <v>32</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5"/>
    </row>
    <row r="75" spans="1:52" ht="84.6" customHeight="1" thickBot="1" x14ac:dyDescent="0.2">
      <c r="A75" s="106" t="s">
        <v>127</v>
      </c>
      <c r="B75" s="107"/>
      <c r="C75" s="107"/>
      <c r="D75" s="107"/>
      <c r="E75" s="108"/>
      <c r="F75" s="109" t="s">
        <v>738</v>
      </c>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2"/>
    </row>
    <row r="76" spans="1:52" ht="18" customHeight="1" x14ac:dyDescent="0.15">
      <c r="A76" s="103" t="s">
        <v>44</v>
      </c>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5"/>
    </row>
    <row r="77" spans="1:52" ht="52.15" customHeight="1" thickBot="1" x14ac:dyDescent="0.2">
      <c r="A77" s="106" t="s">
        <v>739</v>
      </c>
      <c r="B77" s="107"/>
      <c r="C77" s="107"/>
      <c r="D77" s="107"/>
      <c r="E77" s="108"/>
      <c r="F77" s="613" t="s">
        <v>742</v>
      </c>
      <c r="G77" s="614"/>
      <c r="H77" s="614"/>
      <c r="I77" s="614"/>
      <c r="J77" s="614"/>
      <c r="K77" s="614"/>
      <c r="L77" s="614"/>
      <c r="M77" s="614"/>
      <c r="N77" s="614"/>
      <c r="O77" s="614"/>
      <c r="P77" s="614"/>
      <c r="Q77" s="614"/>
      <c r="R77" s="614"/>
      <c r="S77" s="614"/>
      <c r="T77" s="614"/>
      <c r="U77" s="614"/>
      <c r="V77" s="614"/>
      <c r="W77" s="614"/>
      <c r="X77" s="614"/>
      <c r="Y77" s="614"/>
      <c r="Z77" s="614"/>
      <c r="AA77" s="614"/>
      <c r="AB77" s="614"/>
      <c r="AC77" s="614"/>
      <c r="AD77" s="614"/>
      <c r="AE77" s="614"/>
      <c r="AF77" s="614"/>
      <c r="AG77" s="614"/>
      <c r="AH77" s="614"/>
      <c r="AI77" s="614"/>
      <c r="AJ77" s="614"/>
      <c r="AK77" s="614"/>
      <c r="AL77" s="614"/>
      <c r="AM77" s="614"/>
      <c r="AN77" s="614"/>
      <c r="AO77" s="614"/>
      <c r="AP77" s="614"/>
      <c r="AQ77" s="614"/>
      <c r="AR77" s="614"/>
      <c r="AS77" s="614"/>
      <c r="AT77" s="614"/>
      <c r="AU77" s="614"/>
      <c r="AV77" s="614"/>
      <c r="AW77" s="614"/>
      <c r="AX77" s="615"/>
    </row>
    <row r="78" spans="1:52" ht="20.45" customHeight="1" x14ac:dyDescent="0.15">
      <c r="A78" s="616" t="s">
        <v>33</v>
      </c>
      <c r="B78" s="617"/>
      <c r="C78" s="617"/>
      <c r="D78" s="617"/>
      <c r="E78" s="617"/>
      <c r="F78" s="617"/>
      <c r="G78" s="617"/>
      <c r="H78" s="617"/>
      <c r="I78" s="617"/>
      <c r="J78" s="617"/>
      <c r="K78" s="617"/>
      <c r="L78" s="617"/>
      <c r="M78" s="617"/>
      <c r="N78" s="617"/>
      <c r="O78" s="617"/>
      <c r="P78" s="617"/>
      <c r="Q78" s="617"/>
      <c r="R78" s="617"/>
      <c r="S78" s="617"/>
      <c r="T78" s="617"/>
      <c r="U78" s="617"/>
      <c r="V78" s="617"/>
      <c r="W78" s="617"/>
      <c r="X78" s="617"/>
      <c r="Y78" s="617"/>
      <c r="Z78" s="617"/>
      <c r="AA78" s="617"/>
      <c r="AB78" s="617"/>
      <c r="AC78" s="617"/>
      <c r="AD78" s="617"/>
      <c r="AE78" s="617"/>
      <c r="AF78" s="617"/>
      <c r="AG78" s="617"/>
      <c r="AH78" s="617"/>
      <c r="AI78" s="617"/>
      <c r="AJ78" s="617"/>
      <c r="AK78" s="617"/>
      <c r="AL78" s="617"/>
      <c r="AM78" s="617"/>
      <c r="AN78" s="617"/>
      <c r="AO78" s="617"/>
      <c r="AP78" s="617"/>
      <c r="AQ78" s="617"/>
      <c r="AR78" s="617"/>
      <c r="AS78" s="617"/>
      <c r="AT78" s="617"/>
      <c r="AU78" s="617"/>
      <c r="AV78" s="617"/>
      <c r="AW78" s="617"/>
      <c r="AX78" s="618"/>
    </row>
    <row r="79" spans="1:52" ht="66" customHeight="1" thickBot="1" x14ac:dyDescent="0.2">
      <c r="A79" s="619" t="s">
        <v>616</v>
      </c>
      <c r="B79" s="620"/>
      <c r="C79" s="620"/>
      <c r="D79" s="620"/>
      <c r="E79" s="620"/>
      <c r="F79" s="620"/>
      <c r="G79" s="620"/>
      <c r="H79" s="620"/>
      <c r="I79" s="620"/>
      <c r="J79" s="620"/>
      <c r="K79" s="620"/>
      <c r="L79" s="620"/>
      <c r="M79" s="620"/>
      <c r="N79" s="620"/>
      <c r="O79" s="620"/>
      <c r="P79" s="620"/>
      <c r="Q79" s="620"/>
      <c r="R79" s="620"/>
      <c r="S79" s="620"/>
      <c r="T79" s="620"/>
      <c r="U79" s="620"/>
      <c r="V79" s="620"/>
      <c r="W79" s="620"/>
      <c r="X79" s="620"/>
      <c r="Y79" s="620"/>
      <c r="Z79" s="620"/>
      <c r="AA79" s="620"/>
      <c r="AB79" s="620"/>
      <c r="AC79" s="620"/>
      <c r="AD79" s="620"/>
      <c r="AE79" s="620"/>
      <c r="AF79" s="620"/>
      <c r="AG79" s="620"/>
      <c r="AH79" s="620"/>
      <c r="AI79" s="620"/>
      <c r="AJ79" s="620"/>
      <c r="AK79" s="620"/>
      <c r="AL79" s="620"/>
      <c r="AM79" s="620"/>
      <c r="AN79" s="620"/>
      <c r="AO79" s="620"/>
      <c r="AP79" s="620"/>
      <c r="AQ79" s="620"/>
      <c r="AR79" s="620"/>
      <c r="AS79" s="620"/>
      <c r="AT79" s="620"/>
      <c r="AU79" s="620"/>
      <c r="AV79" s="620"/>
      <c r="AW79" s="620"/>
      <c r="AX79" s="621"/>
    </row>
    <row r="80" spans="1:52" ht="17.45" customHeight="1" x14ac:dyDescent="0.15">
      <c r="A80" s="622" t="s">
        <v>225</v>
      </c>
      <c r="B80" s="623"/>
      <c r="C80" s="623"/>
      <c r="D80" s="623"/>
      <c r="E80" s="623"/>
      <c r="F80" s="623"/>
      <c r="G80" s="623"/>
      <c r="H80" s="623"/>
      <c r="I80" s="623"/>
      <c r="J80" s="623"/>
      <c r="K80" s="623"/>
      <c r="L80" s="623"/>
      <c r="M80" s="623"/>
      <c r="N80" s="623"/>
      <c r="O80" s="623"/>
      <c r="P80" s="623"/>
      <c r="Q80" s="623"/>
      <c r="R80" s="623"/>
      <c r="S80" s="623"/>
      <c r="T80" s="623"/>
      <c r="U80" s="623"/>
      <c r="V80" s="623"/>
      <c r="W80" s="623"/>
      <c r="X80" s="623"/>
      <c r="Y80" s="623"/>
      <c r="Z80" s="623"/>
      <c r="AA80" s="623"/>
      <c r="AB80" s="623"/>
      <c r="AC80" s="623"/>
      <c r="AD80" s="623"/>
      <c r="AE80" s="623"/>
      <c r="AF80" s="623"/>
      <c r="AG80" s="623"/>
      <c r="AH80" s="623"/>
      <c r="AI80" s="623"/>
      <c r="AJ80" s="623"/>
      <c r="AK80" s="623"/>
      <c r="AL80" s="623"/>
      <c r="AM80" s="623"/>
      <c r="AN80" s="623"/>
      <c r="AO80" s="623"/>
      <c r="AP80" s="623"/>
      <c r="AQ80" s="623"/>
      <c r="AR80" s="623"/>
      <c r="AS80" s="623"/>
      <c r="AT80" s="623"/>
      <c r="AU80" s="623"/>
      <c r="AV80" s="623"/>
      <c r="AW80" s="623"/>
      <c r="AX80" s="624"/>
      <c r="AZ80" s="10"/>
    </row>
    <row r="81" spans="1:51" ht="19.149999999999999" customHeight="1" x14ac:dyDescent="0.15">
      <c r="A81" s="625" t="s">
        <v>261</v>
      </c>
      <c r="B81" s="626"/>
      <c r="C81" s="626"/>
      <c r="D81" s="627"/>
      <c r="E81" s="606" t="s">
        <v>617</v>
      </c>
      <c r="F81" s="607"/>
      <c r="G81" s="607"/>
      <c r="H81" s="607"/>
      <c r="I81" s="607"/>
      <c r="J81" s="607"/>
      <c r="K81" s="607"/>
      <c r="L81" s="607"/>
      <c r="M81" s="607"/>
      <c r="N81" s="607"/>
      <c r="O81" s="607"/>
      <c r="P81" s="608"/>
      <c r="Q81" s="609"/>
      <c r="R81" s="610"/>
      <c r="S81" s="610"/>
      <c r="T81" s="610"/>
      <c r="U81" s="610"/>
      <c r="V81" s="610"/>
      <c r="W81" s="610"/>
      <c r="X81" s="610"/>
      <c r="Y81" s="610"/>
      <c r="Z81" s="610"/>
      <c r="AA81" s="610"/>
      <c r="AB81" s="611"/>
      <c r="AC81" s="609"/>
      <c r="AD81" s="610"/>
      <c r="AE81" s="610"/>
      <c r="AF81" s="610"/>
      <c r="AG81" s="610"/>
      <c r="AH81" s="610"/>
      <c r="AI81" s="610"/>
      <c r="AJ81" s="610"/>
      <c r="AK81" s="610"/>
      <c r="AL81" s="610"/>
      <c r="AM81" s="610"/>
      <c r="AN81" s="611"/>
      <c r="AO81" s="609"/>
      <c r="AP81" s="610"/>
      <c r="AQ81" s="610"/>
      <c r="AR81" s="610"/>
      <c r="AS81" s="610"/>
      <c r="AT81" s="610"/>
      <c r="AU81" s="610"/>
      <c r="AV81" s="610"/>
      <c r="AW81" s="610"/>
      <c r="AX81" s="612"/>
      <c r="AY81" s="81"/>
    </row>
    <row r="82" spans="1:51" ht="19.149999999999999" customHeight="1" x14ac:dyDescent="0.15">
      <c r="A82" s="124" t="s">
        <v>260</v>
      </c>
      <c r="B82" s="124"/>
      <c r="C82" s="124"/>
      <c r="D82" s="124"/>
      <c r="E82" s="606" t="s">
        <v>618</v>
      </c>
      <c r="F82" s="607"/>
      <c r="G82" s="607"/>
      <c r="H82" s="607"/>
      <c r="I82" s="607"/>
      <c r="J82" s="607"/>
      <c r="K82" s="607"/>
      <c r="L82" s="607"/>
      <c r="M82" s="607"/>
      <c r="N82" s="607"/>
      <c r="O82" s="607"/>
      <c r="P82" s="608"/>
      <c r="Q82" s="609"/>
      <c r="R82" s="610"/>
      <c r="S82" s="610"/>
      <c r="T82" s="610"/>
      <c r="U82" s="610"/>
      <c r="V82" s="610"/>
      <c r="W82" s="610"/>
      <c r="X82" s="610"/>
      <c r="Y82" s="610"/>
      <c r="Z82" s="610"/>
      <c r="AA82" s="610"/>
      <c r="AB82" s="611"/>
      <c r="AC82" s="609"/>
      <c r="AD82" s="610"/>
      <c r="AE82" s="610"/>
      <c r="AF82" s="610"/>
      <c r="AG82" s="610"/>
      <c r="AH82" s="610"/>
      <c r="AI82" s="610"/>
      <c r="AJ82" s="610"/>
      <c r="AK82" s="610"/>
      <c r="AL82" s="610"/>
      <c r="AM82" s="610"/>
      <c r="AN82" s="611"/>
      <c r="AO82" s="609"/>
      <c r="AP82" s="610"/>
      <c r="AQ82" s="610"/>
      <c r="AR82" s="610"/>
      <c r="AS82" s="610"/>
      <c r="AT82" s="610"/>
      <c r="AU82" s="610"/>
      <c r="AV82" s="610"/>
      <c r="AW82" s="610"/>
      <c r="AX82" s="612"/>
    </row>
    <row r="83" spans="1:51" ht="19.149999999999999" customHeight="1" x14ac:dyDescent="0.15">
      <c r="A83" s="124" t="s">
        <v>259</v>
      </c>
      <c r="B83" s="124"/>
      <c r="C83" s="124"/>
      <c r="D83" s="124"/>
      <c r="E83" s="606" t="s">
        <v>619</v>
      </c>
      <c r="F83" s="607"/>
      <c r="G83" s="607"/>
      <c r="H83" s="607"/>
      <c r="I83" s="607"/>
      <c r="J83" s="607"/>
      <c r="K83" s="607"/>
      <c r="L83" s="607"/>
      <c r="M83" s="607"/>
      <c r="N83" s="607"/>
      <c r="O83" s="607"/>
      <c r="P83" s="608"/>
      <c r="Q83" s="609"/>
      <c r="R83" s="610"/>
      <c r="S83" s="610"/>
      <c r="T83" s="610"/>
      <c r="U83" s="610"/>
      <c r="V83" s="610"/>
      <c r="W83" s="610"/>
      <c r="X83" s="610"/>
      <c r="Y83" s="610"/>
      <c r="Z83" s="610"/>
      <c r="AA83" s="610"/>
      <c r="AB83" s="611"/>
      <c r="AC83" s="609"/>
      <c r="AD83" s="610"/>
      <c r="AE83" s="610"/>
      <c r="AF83" s="610"/>
      <c r="AG83" s="610"/>
      <c r="AH83" s="610"/>
      <c r="AI83" s="610"/>
      <c r="AJ83" s="610"/>
      <c r="AK83" s="610"/>
      <c r="AL83" s="610"/>
      <c r="AM83" s="610"/>
      <c r="AN83" s="611"/>
      <c r="AO83" s="609"/>
      <c r="AP83" s="610"/>
      <c r="AQ83" s="610"/>
      <c r="AR83" s="610"/>
      <c r="AS83" s="610"/>
      <c r="AT83" s="610"/>
      <c r="AU83" s="610"/>
      <c r="AV83" s="610"/>
      <c r="AW83" s="610"/>
      <c r="AX83" s="612"/>
    </row>
    <row r="84" spans="1:51" ht="19.149999999999999" customHeight="1" x14ac:dyDescent="0.15">
      <c r="A84" s="124" t="s">
        <v>258</v>
      </c>
      <c r="B84" s="124"/>
      <c r="C84" s="124"/>
      <c r="D84" s="124"/>
      <c r="E84" s="606" t="s">
        <v>619</v>
      </c>
      <c r="F84" s="607"/>
      <c r="G84" s="607"/>
      <c r="H84" s="607"/>
      <c r="I84" s="607"/>
      <c r="J84" s="607"/>
      <c r="K84" s="607"/>
      <c r="L84" s="607"/>
      <c r="M84" s="607"/>
      <c r="N84" s="607"/>
      <c r="O84" s="607"/>
      <c r="P84" s="608"/>
      <c r="Q84" s="609"/>
      <c r="R84" s="610"/>
      <c r="S84" s="610"/>
      <c r="T84" s="610"/>
      <c r="U84" s="610"/>
      <c r="V84" s="610"/>
      <c r="W84" s="610"/>
      <c r="X84" s="610"/>
      <c r="Y84" s="610"/>
      <c r="Z84" s="610"/>
      <c r="AA84" s="610"/>
      <c r="AB84" s="611"/>
      <c r="AC84" s="609"/>
      <c r="AD84" s="610"/>
      <c r="AE84" s="610"/>
      <c r="AF84" s="610"/>
      <c r="AG84" s="610"/>
      <c r="AH84" s="610"/>
      <c r="AI84" s="610"/>
      <c r="AJ84" s="610"/>
      <c r="AK84" s="610"/>
      <c r="AL84" s="610"/>
      <c r="AM84" s="610"/>
      <c r="AN84" s="611"/>
      <c r="AO84" s="609"/>
      <c r="AP84" s="610"/>
      <c r="AQ84" s="610"/>
      <c r="AR84" s="610"/>
      <c r="AS84" s="610"/>
      <c r="AT84" s="610"/>
      <c r="AU84" s="610"/>
      <c r="AV84" s="610"/>
      <c r="AW84" s="610"/>
      <c r="AX84" s="612"/>
    </row>
    <row r="85" spans="1:51" ht="19.149999999999999" customHeight="1" x14ac:dyDescent="0.15">
      <c r="A85" s="124" t="s">
        <v>257</v>
      </c>
      <c r="B85" s="124"/>
      <c r="C85" s="124"/>
      <c r="D85" s="124"/>
      <c r="E85" s="606" t="s">
        <v>620</v>
      </c>
      <c r="F85" s="607"/>
      <c r="G85" s="607"/>
      <c r="H85" s="607"/>
      <c r="I85" s="607"/>
      <c r="J85" s="607"/>
      <c r="K85" s="607"/>
      <c r="L85" s="607"/>
      <c r="M85" s="607"/>
      <c r="N85" s="607"/>
      <c r="O85" s="607"/>
      <c r="P85" s="608"/>
      <c r="Q85" s="609"/>
      <c r="R85" s="610"/>
      <c r="S85" s="610"/>
      <c r="T85" s="610"/>
      <c r="U85" s="610"/>
      <c r="V85" s="610"/>
      <c r="W85" s="610"/>
      <c r="X85" s="610"/>
      <c r="Y85" s="610"/>
      <c r="Z85" s="610"/>
      <c r="AA85" s="610"/>
      <c r="AB85" s="611"/>
      <c r="AC85" s="609"/>
      <c r="AD85" s="610"/>
      <c r="AE85" s="610"/>
      <c r="AF85" s="610"/>
      <c r="AG85" s="610"/>
      <c r="AH85" s="610"/>
      <c r="AI85" s="610"/>
      <c r="AJ85" s="610"/>
      <c r="AK85" s="610"/>
      <c r="AL85" s="610"/>
      <c r="AM85" s="610"/>
      <c r="AN85" s="611"/>
      <c r="AO85" s="609"/>
      <c r="AP85" s="610"/>
      <c r="AQ85" s="610"/>
      <c r="AR85" s="610"/>
      <c r="AS85" s="610"/>
      <c r="AT85" s="610"/>
      <c r="AU85" s="610"/>
      <c r="AV85" s="610"/>
      <c r="AW85" s="610"/>
      <c r="AX85" s="612"/>
    </row>
    <row r="86" spans="1:51" ht="19.149999999999999" customHeight="1" x14ac:dyDescent="0.15">
      <c r="A86" s="124" t="s">
        <v>256</v>
      </c>
      <c r="B86" s="124"/>
      <c r="C86" s="124"/>
      <c r="D86" s="124"/>
      <c r="E86" s="606" t="s">
        <v>621</v>
      </c>
      <c r="F86" s="607"/>
      <c r="G86" s="607"/>
      <c r="H86" s="607"/>
      <c r="I86" s="607"/>
      <c r="J86" s="607"/>
      <c r="K86" s="607"/>
      <c r="L86" s="607"/>
      <c r="M86" s="607"/>
      <c r="N86" s="607"/>
      <c r="O86" s="607"/>
      <c r="P86" s="608"/>
      <c r="Q86" s="609"/>
      <c r="R86" s="610"/>
      <c r="S86" s="610"/>
      <c r="T86" s="610"/>
      <c r="U86" s="610"/>
      <c r="V86" s="610"/>
      <c r="W86" s="610"/>
      <c r="X86" s="610"/>
      <c r="Y86" s="610"/>
      <c r="Z86" s="610"/>
      <c r="AA86" s="610"/>
      <c r="AB86" s="611"/>
      <c r="AC86" s="609"/>
      <c r="AD86" s="610"/>
      <c r="AE86" s="610"/>
      <c r="AF86" s="610"/>
      <c r="AG86" s="610"/>
      <c r="AH86" s="610"/>
      <c r="AI86" s="610"/>
      <c r="AJ86" s="610"/>
      <c r="AK86" s="610"/>
      <c r="AL86" s="610"/>
      <c r="AM86" s="610"/>
      <c r="AN86" s="611"/>
      <c r="AO86" s="609"/>
      <c r="AP86" s="610"/>
      <c r="AQ86" s="610"/>
      <c r="AR86" s="610"/>
      <c r="AS86" s="610"/>
      <c r="AT86" s="610"/>
      <c r="AU86" s="610"/>
      <c r="AV86" s="610"/>
      <c r="AW86" s="610"/>
      <c r="AX86" s="612"/>
    </row>
    <row r="87" spans="1:51" ht="19.149999999999999" customHeight="1" x14ac:dyDescent="0.15">
      <c r="A87" s="124" t="s">
        <v>255</v>
      </c>
      <c r="B87" s="124"/>
      <c r="C87" s="124"/>
      <c r="D87" s="124"/>
      <c r="E87" s="606" t="s">
        <v>622</v>
      </c>
      <c r="F87" s="607"/>
      <c r="G87" s="607"/>
      <c r="H87" s="607"/>
      <c r="I87" s="607"/>
      <c r="J87" s="607"/>
      <c r="K87" s="607"/>
      <c r="L87" s="607"/>
      <c r="M87" s="607"/>
      <c r="N87" s="607"/>
      <c r="O87" s="607"/>
      <c r="P87" s="608"/>
      <c r="Q87" s="609"/>
      <c r="R87" s="610"/>
      <c r="S87" s="610"/>
      <c r="T87" s="610"/>
      <c r="U87" s="610"/>
      <c r="V87" s="610"/>
      <c r="W87" s="610"/>
      <c r="X87" s="610"/>
      <c r="Y87" s="610"/>
      <c r="Z87" s="610"/>
      <c r="AA87" s="610"/>
      <c r="AB87" s="611"/>
      <c r="AC87" s="609"/>
      <c r="AD87" s="610"/>
      <c r="AE87" s="610"/>
      <c r="AF87" s="610"/>
      <c r="AG87" s="610"/>
      <c r="AH87" s="610"/>
      <c r="AI87" s="610"/>
      <c r="AJ87" s="610"/>
      <c r="AK87" s="610"/>
      <c r="AL87" s="610"/>
      <c r="AM87" s="610"/>
      <c r="AN87" s="611"/>
      <c r="AO87" s="609"/>
      <c r="AP87" s="610"/>
      <c r="AQ87" s="610"/>
      <c r="AR87" s="610"/>
      <c r="AS87" s="610"/>
      <c r="AT87" s="610"/>
      <c r="AU87" s="610"/>
      <c r="AV87" s="610"/>
      <c r="AW87" s="610"/>
      <c r="AX87" s="612"/>
    </row>
    <row r="88" spans="1:51" ht="19.149999999999999" customHeight="1" x14ac:dyDescent="0.15">
      <c r="A88" s="124" t="s">
        <v>254</v>
      </c>
      <c r="B88" s="124"/>
      <c r="C88" s="124"/>
      <c r="D88" s="124"/>
      <c r="E88" s="628" t="s">
        <v>622</v>
      </c>
      <c r="F88" s="629"/>
      <c r="G88" s="629"/>
      <c r="H88" s="629"/>
      <c r="I88" s="629"/>
      <c r="J88" s="629"/>
      <c r="K88" s="629"/>
      <c r="L88" s="629"/>
      <c r="M88" s="629"/>
      <c r="N88" s="629"/>
      <c r="O88" s="629"/>
      <c r="P88" s="630"/>
      <c r="Q88" s="609"/>
      <c r="R88" s="610"/>
      <c r="S88" s="610"/>
      <c r="T88" s="610"/>
      <c r="U88" s="610"/>
      <c r="V88" s="610"/>
      <c r="W88" s="610"/>
      <c r="X88" s="610"/>
      <c r="Y88" s="610"/>
      <c r="Z88" s="610"/>
      <c r="AA88" s="610"/>
      <c r="AB88" s="611"/>
      <c r="AC88" s="609"/>
      <c r="AD88" s="610"/>
      <c r="AE88" s="610"/>
      <c r="AF88" s="610"/>
      <c r="AG88" s="610"/>
      <c r="AH88" s="610"/>
      <c r="AI88" s="610"/>
      <c r="AJ88" s="610"/>
      <c r="AK88" s="610"/>
      <c r="AL88" s="610"/>
      <c r="AM88" s="610"/>
      <c r="AN88" s="611"/>
      <c r="AO88" s="609"/>
      <c r="AP88" s="610"/>
      <c r="AQ88" s="610"/>
      <c r="AR88" s="610"/>
      <c r="AS88" s="610"/>
      <c r="AT88" s="610"/>
      <c r="AU88" s="610"/>
      <c r="AV88" s="610"/>
      <c r="AW88" s="610"/>
      <c r="AX88" s="612"/>
    </row>
    <row r="89" spans="1:51" ht="19.149999999999999" customHeight="1" x14ac:dyDescent="0.15">
      <c r="A89" s="124" t="s">
        <v>400</v>
      </c>
      <c r="B89" s="124"/>
      <c r="C89" s="124"/>
      <c r="D89" s="124"/>
      <c r="E89" s="633" t="s">
        <v>584</v>
      </c>
      <c r="F89" s="634"/>
      <c r="G89" s="634"/>
      <c r="H89" s="84" t="str">
        <f>IF(E89="","","-")</f>
        <v>-</v>
      </c>
      <c r="I89" s="634"/>
      <c r="J89" s="634"/>
      <c r="K89" s="84" t="str">
        <f>IF(I89="","","-")</f>
        <v/>
      </c>
      <c r="L89" s="650">
        <v>38</v>
      </c>
      <c r="M89" s="650"/>
      <c r="N89" s="84" t="str">
        <f>IF(O89="","","-")</f>
        <v/>
      </c>
      <c r="O89" s="631"/>
      <c r="P89" s="632"/>
      <c r="Q89" s="633"/>
      <c r="R89" s="634"/>
      <c r="S89" s="634"/>
      <c r="T89" s="84" t="str">
        <f>IF(Q89="","","-")</f>
        <v/>
      </c>
      <c r="U89" s="634"/>
      <c r="V89" s="634"/>
      <c r="W89" s="84" t="str">
        <f>IF(U89="","","-")</f>
        <v/>
      </c>
      <c r="X89" s="96"/>
      <c r="Y89" s="96"/>
      <c r="Z89" s="84" t="str">
        <f>IF(AA89="","","-")</f>
        <v/>
      </c>
      <c r="AA89" s="631"/>
      <c r="AB89" s="632"/>
      <c r="AC89" s="633"/>
      <c r="AD89" s="634"/>
      <c r="AE89" s="634"/>
      <c r="AF89" s="84" t="str">
        <f>IF(AC89="","","-")</f>
        <v/>
      </c>
      <c r="AG89" s="634"/>
      <c r="AH89" s="634"/>
      <c r="AI89" s="84" t="str">
        <f>IF(AG89="","","-")</f>
        <v/>
      </c>
      <c r="AJ89" s="96"/>
      <c r="AK89" s="96"/>
      <c r="AL89" s="84" t="str">
        <f>IF(AM89="","","-")</f>
        <v/>
      </c>
      <c r="AM89" s="631"/>
      <c r="AN89" s="632"/>
      <c r="AO89" s="633"/>
      <c r="AP89" s="634"/>
      <c r="AQ89" s="84" t="str">
        <f>IF(AO89="","","-")</f>
        <v/>
      </c>
      <c r="AR89" s="634"/>
      <c r="AS89" s="634"/>
      <c r="AT89" s="84" t="str">
        <f>IF(AR89="","","-")</f>
        <v/>
      </c>
      <c r="AU89" s="96"/>
      <c r="AV89" s="96"/>
      <c r="AW89" s="84" t="str">
        <f>IF(AX89="","","-")</f>
        <v/>
      </c>
      <c r="AX89" s="87"/>
    </row>
    <row r="90" spans="1:51" ht="19.149999999999999" customHeight="1" x14ac:dyDescent="0.15">
      <c r="A90" s="124" t="s">
        <v>573</v>
      </c>
      <c r="B90" s="124"/>
      <c r="C90" s="124"/>
      <c r="D90" s="124"/>
      <c r="E90" s="633" t="s">
        <v>584</v>
      </c>
      <c r="F90" s="634"/>
      <c r="G90" s="634"/>
      <c r="H90" s="84"/>
      <c r="I90" s="634"/>
      <c r="J90" s="634"/>
      <c r="K90" s="84"/>
      <c r="L90" s="650">
        <v>37</v>
      </c>
      <c r="M90" s="650"/>
      <c r="N90" s="84" t="str">
        <f>IF(O90="","","-")</f>
        <v/>
      </c>
      <c r="O90" s="631"/>
      <c r="P90" s="632"/>
      <c r="Q90" s="633"/>
      <c r="R90" s="634"/>
      <c r="S90" s="634"/>
      <c r="T90" s="84" t="str">
        <f>IF(Q90="","","-")</f>
        <v/>
      </c>
      <c r="U90" s="634"/>
      <c r="V90" s="634"/>
      <c r="W90" s="84" t="str">
        <f>IF(U90="","","-")</f>
        <v/>
      </c>
      <c r="X90" s="96"/>
      <c r="Y90" s="96"/>
      <c r="Z90" s="84" t="str">
        <f>IF(AA90="","","-")</f>
        <v/>
      </c>
      <c r="AA90" s="631"/>
      <c r="AB90" s="632"/>
      <c r="AC90" s="633"/>
      <c r="AD90" s="634"/>
      <c r="AE90" s="634"/>
      <c r="AF90" s="84" t="str">
        <f>IF(AC90="","","-")</f>
        <v/>
      </c>
      <c r="AG90" s="634"/>
      <c r="AH90" s="634"/>
      <c r="AI90" s="84" t="str">
        <f>IF(AG90="","","-")</f>
        <v/>
      </c>
      <c r="AJ90" s="96"/>
      <c r="AK90" s="96"/>
      <c r="AL90" s="84" t="str">
        <f>IF(AM90="","","-")</f>
        <v/>
      </c>
      <c r="AM90" s="631"/>
      <c r="AN90" s="632"/>
      <c r="AO90" s="633"/>
      <c r="AP90" s="634"/>
      <c r="AQ90" s="84" t="str">
        <f>IF(AO90="","","-")</f>
        <v/>
      </c>
      <c r="AR90" s="634"/>
      <c r="AS90" s="634"/>
      <c r="AT90" s="84" t="str">
        <f>IF(AR90="","","-")</f>
        <v/>
      </c>
      <c r="AU90" s="96"/>
      <c r="AV90" s="96"/>
      <c r="AW90" s="84" t="str">
        <f>IF(AX90="","","-")</f>
        <v/>
      </c>
      <c r="AX90" s="87"/>
    </row>
    <row r="91" spans="1:51" ht="19.149999999999999" customHeight="1" x14ac:dyDescent="0.15">
      <c r="A91" s="124" t="s">
        <v>368</v>
      </c>
      <c r="B91" s="124"/>
      <c r="C91" s="124"/>
      <c r="D91" s="124"/>
      <c r="E91" s="636">
        <v>2021</v>
      </c>
      <c r="F91" s="125"/>
      <c r="G91" s="634" t="s">
        <v>585</v>
      </c>
      <c r="H91" s="634"/>
      <c r="I91" s="634"/>
      <c r="J91" s="125">
        <v>20</v>
      </c>
      <c r="K91" s="125"/>
      <c r="L91" s="96">
        <v>49</v>
      </c>
      <c r="M91" s="96"/>
      <c r="N91" s="96"/>
      <c r="O91" s="125"/>
      <c r="P91" s="125"/>
      <c r="Q91" s="636"/>
      <c r="R91" s="125"/>
      <c r="S91" s="634"/>
      <c r="T91" s="634"/>
      <c r="U91" s="634"/>
      <c r="V91" s="125"/>
      <c r="W91" s="125"/>
      <c r="X91" s="96"/>
      <c r="Y91" s="96"/>
      <c r="Z91" s="96"/>
      <c r="AA91" s="125"/>
      <c r="AB91" s="635"/>
      <c r="AC91" s="636"/>
      <c r="AD91" s="125"/>
      <c r="AE91" s="634"/>
      <c r="AF91" s="634"/>
      <c r="AG91" s="634"/>
      <c r="AH91" s="125"/>
      <c r="AI91" s="125"/>
      <c r="AJ91" s="96"/>
      <c r="AK91" s="96"/>
      <c r="AL91" s="96"/>
      <c r="AM91" s="125"/>
      <c r="AN91" s="635"/>
      <c r="AO91" s="636"/>
      <c r="AP91" s="125"/>
      <c r="AQ91" s="634"/>
      <c r="AR91" s="634"/>
      <c r="AS91" s="634"/>
      <c r="AT91" s="125"/>
      <c r="AU91" s="125"/>
      <c r="AV91" s="96"/>
      <c r="AW91" s="96"/>
      <c r="AX91" s="87"/>
    </row>
    <row r="92" spans="1:51" ht="15" customHeight="1" x14ac:dyDescent="0.15">
      <c r="A92" s="238" t="s">
        <v>248</v>
      </c>
      <c r="B92" s="239"/>
      <c r="C92" s="239"/>
      <c r="D92" s="239"/>
      <c r="E92" s="239"/>
      <c r="F92" s="240"/>
      <c r="G92" s="71" t="s">
        <v>575</v>
      </c>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5"/>
    </row>
    <row r="93" spans="1:51" ht="28.35" customHeight="1" x14ac:dyDescent="0.15">
      <c r="A93" s="238"/>
      <c r="B93" s="239"/>
      <c r="C93" s="239"/>
      <c r="D93" s="239"/>
      <c r="E93" s="239"/>
      <c r="F93" s="240"/>
      <c r="G93" s="43"/>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5"/>
    </row>
    <row r="94" spans="1:51" ht="28.35" customHeight="1" x14ac:dyDescent="0.15">
      <c r="A94" s="238"/>
      <c r="B94" s="239"/>
      <c r="C94" s="239"/>
      <c r="D94" s="239"/>
      <c r="E94" s="239"/>
      <c r="F94" s="240"/>
      <c r="G94" s="43"/>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5"/>
    </row>
    <row r="95" spans="1:51" ht="27.75" customHeight="1" x14ac:dyDescent="0.15">
      <c r="A95" s="238"/>
      <c r="B95" s="239"/>
      <c r="C95" s="239"/>
      <c r="D95" s="239"/>
      <c r="E95" s="239"/>
      <c r="F95" s="240"/>
      <c r="G95" s="43"/>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5"/>
    </row>
    <row r="96" spans="1:51" ht="28.35" customHeight="1" x14ac:dyDescent="0.15">
      <c r="A96" s="238"/>
      <c r="B96" s="239"/>
      <c r="C96" s="239"/>
      <c r="D96" s="239"/>
      <c r="E96" s="239"/>
      <c r="F96" s="240"/>
      <c r="G96" s="43"/>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5"/>
    </row>
    <row r="97" spans="1:50" ht="28.35" customHeight="1" x14ac:dyDescent="0.15">
      <c r="A97" s="238"/>
      <c r="B97" s="239"/>
      <c r="C97" s="239"/>
      <c r="D97" s="239"/>
      <c r="E97" s="239"/>
      <c r="F97" s="240"/>
      <c r="G97" s="43"/>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5"/>
    </row>
    <row r="98" spans="1:50" ht="27.75" customHeight="1" x14ac:dyDescent="0.15">
      <c r="A98" s="238"/>
      <c r="B98" s="239"/>
      <c r="C98" s="239"/>
      <c r="D98" s="239"/>
      <c r="E98" s="239"/>
      <c r="F98" s="240"/>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5"/>
    </row>
    <row r="99" spans="1:50" ht="28.35" customHeight="1" x14ac:dyDescent="0.15">
      <c r="A99" s="238"/>
      <c r="B99" s="239"/>
      <c r="C99" s="239"/>
      <c r="D99" s="239"/>
      <c r="E99" s="239"/>
      <c r="F99" s="240"/>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5"/>
    </row>
    <row r="100" spans="1:50" ht="28.35" customHeight="1" x14ac:dyDescent="0.15">
      <c r="A100" s="238"/>
      <c r="B100" s="239"/>
      <c r="C100" s="239"/>
      <c r="D100" s="239"/>
      <c r="E100" s="239"/>
      <c r="F100" s="240"/>
      <c r="G100" s="43"/>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5"/>
    </row>
    <row r="101" spans="1:50" ht="28.35" customHeight="1" x14ac:dyDescent="0.15">
      <c r="A101" s="238"/>
      <c r="B101" s="239"/>
      <c r="C101" s="239"/>
      <c r="D101" s="239"/>
      <c r="E101" s="239"/>
      <c r="F101" s="240"/>
      <c r="G101" s="43"/>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8.35" customHeight="1" x14ac:dyDescent="0.15">
      <c r="A102" s="238"/>
      <c r="B102" s="239"/>
      <c r="C102" s="239"/>
      <c r="D102" s="239"/>
      <c r="E102" s="239"/>
      <c r="F102" s="240"/>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8.35" customHeight="1" x14ac:dyDescent="0.15">
      <c r="A103" s="238"/>
      <c r="B103" s="239"/>
      <c r="C103" s="239"/>
      <c r="D103" s="239"/>
      <c r="E103" s="239"/>
      <c r="F103" s="240"/>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7.75" customHeight="1" x14ac:dyDescent="0.15">
      <c r="A104" s="238"/>
      <c r="B104" s="239"/>
      <c r="C104" s="239"/>
      <c r="D104" s="239"/>
      <c r="E104" s="239"/>
      <c r="F104" s="240"/>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8.35" customHeight="1" x14ac:dyDescent="0.15">
      <c r="A105" s="238"/>
      <c r="B105" s="239"/>
      <c r="C105" s="239"/>
      <c r="D105" s="239"/>
      <c r="E105" s="239"/>
      <c r="F105" s="240"/>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8.35" customHeight="1" x14ac:dyDescent="0.15">
      <c r="A106" s="238"/>
      <c r="B106" s="239"/>
      <c r="C106" s="239"/>
      <c r="D106" s="239"/>
      <c r="E106" s="239"/>
      <c r="F106" s="240"/>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15">
      <c r="A107" s="238"/>
      <c r="B107" s="239"/>
      <c r="C107" s="239"/>
      <c r="D107" s="239"/>
      <c r="E107" s="239"/>
      <c r="F107" s="240"/>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52.5" customHeight="1" x14ac:dyDescent="0.15">
      <c r="A108" s="238"/>
      <c r="B108" s="239"/>
      <c r="C108" s="239"/>
      <c r="D108" s="239"/>
      <c r="E108" s="239"/>
      <c r="F108" s="240"/>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52.15" customHeight="1" x14ac:dyDescent="0.15">
      <c r="A109" s="238"/>
      <c r="B109" s="239"/>
      <c r="C109" s="239"/>
      <c r="D109" s="239"/>
      <c r="E109" s="239"/>
      <c r="F109" s="240"/>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49.15" customHeight="1" x14ac:dyDescent="0.15">
      <c r="A110" s="238"/>
      <c r="B110" s="239"/>
      <c r="C110" s="239"/>
      <c r="D110" s="239"/>
      <c r="E110" s="239"/>
      <c r="F110" s="240"/>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9.25" customHeight="1" x14ac:dyDescent="0.15">
      <c r="A111" s="238"/>
      <c r="B111" s="239"/>
      <c r="C111" s="239"/>
      <c r="D111" s="239"/>
      <c r="E111" s="239"/>
      <c r="F111" s="240"/>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18.399999999999999" customHeight="1" x14ac:dyDescent="0.15">
      <c r="A112" s="238"/>
      <c r="B112" s="239"/>
      <c r="C112" s="239"/>
      <c r="D112" s="239"/>
      <c r="E112" s="239"/>
      <c r="F112" s="240"/>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1" ht="7.9" customHeight="1" thickBot="1" x14ac:dyDescent="0.2">
      <c r="A113" s="238"/>
      <c r="B113" s="239"/>
      <c r="C113" s="239"/>
      <c r="D113" s="239"/>
      <c r="E113" s="239"/>
      <c r="F113" s="240"/>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1" ht="24.75" customHeight="1" x14ac:dyDescent="0.15">
      <c r="A114" s="637" t="s">
        <v>250</v>
      </c>
      <c r="B114" s="638"/>
      <c r="C114" s="638"/>
      <c r="D114" s="638"/>
      <c r="E114" s="638"/>
      <c r="F114" s="639"/>
      <c r="G114" s="643" t="s">
        <v>623</v>
      </c>
      <c r="H114" s="644"/>
      <c r="I114" s="644"/>
      <c r="J114" s="644"/>
      <c r="K114" s="644"/>
      <c r="L114" s="644"/>
      <c r="M114" s="644"/>
      <c r="N114" s="644"/>
      <c r="O114" s="644"/>
      <c r="P114" s="644"/>
      <c r="Q114" s="644"/>
      <c r="R114" s="644"/>
      <c r="S114" s="644"/>
      <c r="T114" s="644"/>
      <c r="U114" s="644"/>
      <c r="V114" s="644"/>
      <c r="W114" s="644"/>
      <c r="X114" s="644"/>
      <c r="Y114" s="644"/>
      <c r="Z114" s="644"/>
      <c r="AA114" s="644"/>
      <c r="AB114" s="645"/>
      <c r="AC114" s="643" t="s">
        <v>627</v>
      </c>
      <c r="AD114" s="644"/>
      <c r="AE114" s="644"/>
      <c r="AF114" s="644"/>
      <c r="AG114" s="644"/>
      <c r="AH114" s="644"/>
      <c r="AI114" s="644"/>
      <c r="AJ114" s="644"/>
      <c r="AK114" s="644"/>
      <c r="AL114" s="644"/>
      <c r="AM114" s="644"/>
      <c r="AN114" s="644"/>
      <c r="AO114" s="644"/>
      <c r="AP114" s="644"/>
      <c r="AQ114" s="644"/>
      <c r="AR114" s="644"/>
      <c r="AS114" s="644"/>
      <c r="AT114" s="644"/>
      <c r="AU114" s="644"/>
      <c r="AV114" s="644"/>
      <c r="AW114" s="644"/>
      <c r="AX114" s="646"/>
    </row>
    <row r="115" spans="1:51" ht="24.75" customHeight="1" x14ac:dyDescent="0.15">
      <c r="A115" s="640"/>
      <c r="B115" s="641"/>
      <c r="C115" s="641"/>
      <c r="D115" s="641"/>
      <c r="E115" s="641"/>
      <c r="F115" s="642"/>
      <c r="G115" s="114" t="s">
        <v>15</v>
      </c>
      <c r="H115" s="647"/>
      <c r="I115" s="647"/>
      <c r="J115" s="647"/>
      <c r="K115" s="647"/>
      <c r="L115" s="648" t="s">
        <v>16</v>
      </c>
      <c r="M115" s="647"/>
      <c r="N115" s="647"/>
      <c r="O115" s="647"/>
      <c r="P115" s="647"/>
      <c r="Q115" s="647"/>
      <c r="R115" s="647"/>
      <c r="S115" s="647"/>
      <c r="T115" s="647"/>
      <c r="U115" s="647"/>
      <c r="V115" s="647"/>
      <c r="W115" s="647"/>
      <c r="X115" s="649"/>
      <c r="Y115" s="661" t="s">
        <v>17</v>
      </c>
      <c r="Z115" s="662"/>
      <c r="AA115" s="662"/>
      <c r="AB115" s="663"/>
      <c r="AC115" s="114" t="s">
        <v>15</v>
      </c>
      <c r="AD115" s="647"/>
      <c r="AE115" s="647"/>
      <c r="AF115" s="647"/>
      <c r="AG115" s="647"/>
      <c r="AH115" s="648" t="s">
        <v>16</v>
      </c>
      <c r="AI115" s="647"/>
      <c r="AJ115" s="647"/>
      <c r="AK115" s="647"/>
      <c r="AL115" s="647"/>
      <c r="AM115" s="647"/>
      <c r="AN115" s="647"/>
      <c r="AO115" s="647"/>
      <c r="AP115" s="647"/>
      <c r="AQ115" s="647"/>
      <c r="AR115" s="647"/>
      <c r="AS115" s="647"/>
      <c r="AT115" s="649"/>
      <c r="AU115" s="661" t="s">
        <v>17</v>
      </c>
      <c r="AV115" s="662"/>
      <c r="AW115" s="662"/>
      <c r="AX115" s="664"/>
    </row>
    <row r="116" spans="1:51" ht="24.75" customHeight="1" x14ac:dyDescent="0.15">
      <c r="A116" s="640"/>
      <c r="B116" s="641"/>
      <c r="C116" s="641"/>
      <c r="D116" s="641"/>
      <c r="E116" s="641"/>
      <c r="F116" s="642"/>
      <c r="G116" s="665" t="s">
        <v>624</v>
      </c>
      <c r="H116" s="666"/>
      <c r="I116" s="666"/>
      <c r="J116" s="666"/>
      <c r="K116" s="667"/>
      <c r="L116" s="668" t="s">
        <v>707</v>
      </c>
      <c r="M116" s="669"/>
      <c r="N116" s="669"/>
      <c r="O116" s="669"/>
      <c r="P116" s="669"/>
      <c r="Q116" s="669"/>
      <c r="R116" s="669"/>
      <c r="S116" s="669"/>
      <c r="T116" s="669"/>
      <c r="U116" s="669"/>
      <c r="V116" s="669"/>
      <c r="W116" s="669"/>
      <c r="X116" s="670"/>
      <c r="Y116" s="671">
        <v>12.86</v>
      </c>
      <c r="Z116" s="672"/>
      <c r="AA116" s="672"/>
      <c r="AB116" s="673"/>
      <c r="AC116" s="665" t="s">
        <v>624</v>
      </c>
      <c r="AD116" s="666"/>
      <c r="AE116" s="666"/>
      <c r="AF116" s="666"/>
      <c r="AG116" s="667"/>
      <c r="AH116" s="668" t="s">
        <v>694</v>
      </c>
      <c r="AI116" s="669"/>
      <c r="AJ116" s="669"/>
      <c r="AK116" s="669"/>
      <c r="AL116" s="669"/>
      <c r="AM116" s="669"/>
      <c r="AN116" s="669"/>
      <c r="AO116" s="669"/>
      <c r="AP116" s="669"/>
      <c r="AQ116" s="669"/>
      <c r="AR116" s="669"/>
      <c r="AS116" s="669"/>
      <c r="AT116" s="670"/>
      <c r="AU116" s="671">
        <v>9.8390000000000004</v>
      </c>
      <c r="AV116" s="672"/>
      <c r="AW116" s="672"/>
      <c r="AX116" s="674"/>
    </row>
    <row r="117" spans="1:51" ht="24.75" customHeight="1" x14ac:dyDescent="0.15">
      <c r="A117" s="640"/>
      <c r="B117" s="641"/>
      <c r="C117" s="641"/>
      <c r="D117" s="641"/>
      <c r="E117" s="641"/>
      <c r="F117" s="642"/>
      <c r="G117" s="651" t="s">
        <v>625</v>
      </c>
      <c r="H117" s="652"/>
      <c r="I117" s="652"/>
      <c r="J117" s="652"/>
      <c r="K117" s="653"/>
      <c r="L117" s="654" t="s">
        <v>695</v>
      </c>
      <c r="M117" s="655"/>
      <c r="N117" s="655"/>
      <c r="O117" s="655"/>
      <c r="P117" s="655"/>
      <c r="Q117" s="655"/>
      <c r="R117" s="655"/>
      <c r="S117" s="655"/>
      <c r="T117" s="655"/>
      <c r="U117" s="655"/>
      <c r="V117" s="655"/>
      <c r="W117" s="655"/>
      <c r="X117" s="656"/>
      <c r="Y117" s="657">
        <v>5.3170000000000002</v>
      </c>
      <c r="Z117" s="658"/>
      <c r="AA117" s="658"/>
      <c r="AB117" s="659"/>
      <c r="AC117" s="651" t="s">
        <v>625</v>
      </c>
      <c r="AD117" s="652"/>
      <c r="AE117" s="652"/>
      <c r="AF117" s="652"/>
      <c r="AG117" s="653"/>
      <c r="AH117" s="654" t="s">
        <v>695</v>
      </c>
      <c r="AI117" s="655"/>
      <c r="AJ117" s="655"/>
      <c r="AK117" s="655"/>
      <c r="AL117" s="655"/>
      <c r="AM117" s="655"/>
      <c r="AN117" s="655"/>
      <c r="AO117" s="655"/>
      <c r="AP117" s="655"/>
      <c r="AQ117" s="655"/>
      <c r="AR117" s="655"/>
      <c r="AS117" s="655"/>
      <c r="AT117" s="656"/>
      <c r="AU117" s="657">
        <v>2.0630000000000002</v>
      </c>
      <c r="AV117" s="658"/>
      <c r="AW117" s="658"/>
      <c r="AX117" s="660"/>
    </row>
    <row r="118" spans="1:51" ht="24.6" customHeight="1" x14ac:dyDescent="0.15">
      <c r="A118" s="640"/>
      <c r="B118" s="641"/>
      <c r="C118" s="641"/>
      <c r="D118" s="641"/>
      <c r="E118" s="641"/>
      <c r="F118" s="642"/>
      <c r="G118" s="651" t="s">
        <v>626</v>
      </c>
      <c r="H118" s="652"/>
      <c r="I118" s="652"/>
      <c r="J118" s="652"/>
      <c r="K118" s="653"/>
      <c r="L118" s="654" t="s">
        <v>708</v>
      </c>
      <c r="M118" s="655"/>
      <c r="N118" s="655"/>
      <c r="O118" s="655"/>
      <c r="P118" s="655"/>
      <c r="Q118" s="655"/>
      <c r="R118" s="655"/>
      <c r="S118" s="655"/>
      <c r="T118" s="655"/>
      <c r="U118" s="655"/>
      <c r="V118" s="655"/>
      <c r="W118" s="655"/>
      <c r="X118" s="656"/>
      <c r="Y118" s="657">
        <v>2.7269999999999999</v>
      </c>
      <c r="Z118" s="658"/>
      <c r="AA118" s="658"/>
      <c r="AB118" s="659"/>
      <c r="AC118" s="651" t="s">
        <v>626</v>
      </c>
      <c r="AD118" s="652"/>
      <c r="AE118" s="652"/>
      <c r="AF118" s="652"/>
      <c r="AG118" s="653"/>
      <c r="AH118" s="654" t="s">
        <v>696</v>
      </c>
      <c r="AI118" s="655"/>
      <c r="AJ118" s="655"/>
      <c r="AK118" s="655"/>
      <c r="AL118" s="655"/>
      <c r="AM118" s="655"/>
      <c r="AN118" s="655"/>
      <c r="AO118" s="655"/>
      <c r="AP118" s="655"/>
      <c r="AQ118" s="655"/>
      <c r="AR118" s="655"/>
      <c r="AS118" s="655"/>
      <c r="AT118" s="656"/>
      <c r="AU118" s="657">
        <v>1.4279999999999999</v>
      </c>
      <c r="AV118" s="658"/>
      <c r="AW118" s="658"/>
      <c r="AX118" s="660"/>
    </row>
    <row r="119" spans="1:51" ht="24.75" customHeight="1" x14ac:dyDescent="0.15">
      <c r="A119" s="640"/>
      <c r="B119" s="641"/>
      <c r="C119" s="641"/>
      <c r="D119" s="641"/>
      <c r="E119" s="641"/>
      <c r="F119" s="642"/>
      <c r="G119" s="675"/>
      <c r="H119" s="676"/>
      <c r="I119" s="676"/>
      <c r="J119" s="676"/>
      <c r="K119" s="677"/>
      <c r="L119" s="654"/>
      <c r="M119" s="655"/>
      <c r="N119" s="655"/>
      <c r="O119" s="655"/>
      <c r="P119" s="655"/>
      <c r="Q119" s="655"/>
      <c r="R119" s="655"/>
      <c r="S119" s="655"/>
      <c r="T119" s="655"/>
      <c r="U119" s="655"/>
      <c r="V119" s="655"/>
      <c r="W119" s="655"/>
      <c r="X119" s="656"/>
      <c r="Y119" s="657"/>
      <c r="Z119" s="658"/>
      <c r="AA119" s="658"/>
      <c r="AB119" s="659"/>
      <c r="AC119" s="675"/>
      <c r="AD119" s="676"/>
      <c r="AE119" s="676"/>
      <c r="AF119" s="676"/>
      <c r="AG119" s="677"/>
      <c r="AH119" s="654"/>
      <c r="AI119" s="655"/>
      <c r="AJ119" s="655"/>
      <c r="AK119" s="655"/>
      <c r="AL119" s="655"/>
      <c r="AM119" s="655"/>
      <c r="AN119" s="655"/>
      <c r="AO119" s="655"/>
      <c r="AP119" s="655"/>
      <c r="AQ119" s="655"/>
      <c r="AR119" s="655"/>
      <c r="AS119" s="655"/>
      <c r="AT119" s="656"/>
      <c r="AU119" s="657"/>
      <c r="AV119" s="658"/>
      <c r="AW119" s="658"/>
      <c r="AX119" s="660"/>
    </row>
    <row r="120" spans="1:51" ht="24.75" customHeight="1" thickBot="1" x14ac:dyDescent="0.2">
      <c r="A120" s="640"/>
      <c r="B120" s="641"/>
      <c r="C120" s="641"/>
      <c r="D120" s="641"/>
      <c r="E120" s="641"/>
      <c r="F120" s="642"/>
      <c r="G120" s="682" t="s">
        <v>18</v>
      </c>
      <c r="H120" s="683"/>
      <c r="I120" s="683"/>
      <c r="J120" s="683"/>
      <c r="K120" s="683"/>
      <c r="L120" s="684"/>
      <c r="M120" s="685"/>
      <c r="N120" s="685"/>
      <c r="O120" s="685"/>
      <c r="P120" s="685"/>
      <c r="Q120" s="685"/>
      <c r="R120" s="685"/>
      <c r="S120" s="685"/>
      <c r="T120" s="685"/>
      <c r="U120" s="685"/>
      <c r="V120" s="685"/>
      <c r="W120" s="685"/>
      <c r="X120" s="686"/>
      <c r="Y120" s="687">
        <f>SUM(Y116:AB119)</f>
        <v>20.904</v>
      </c>
      <c r="Z120" s="688"/>
      <c r="AA120" s="688"/>
      <c r="AB120" s="689"/>
      <c r="AC120" s="682" t="s">
        <v>18</v>
      </c>
      <c r="AD120" s="683"/>
      <c r="AE120" s="683"/>
      <c r="AF120" s="683"/>
      <c r="AG120" s="683"/>
      <c r="AH120" s="684"/>
      <c r="AI120" s="685"/>
      <c r="AJ120" s="685"/>
      <c r="AK120" s="685"/>
      <c r="AL120" s="685"/>
      <c r="AM120" s="685"/>
      <c r="AN120" s="685"/>
      <c r="AO120" s="685"/>
      <c r="AP120" s="685"/>
      <c r="AQ120" s="685"/>
      <c r="AR120" s="685"/>
      <c r="AS120" s="685"/>
      <c r="AT120" s="686"/>
      <c r="AU120" s="687">
        <f>SUM(AU116:AX119)</f>
        <v>13.330000000000002</v>
      </c>
      <c r="AV120" s="688"/>
      <c r="AW120" s="688"/>
      <c r="AX120" s="690"/>
    </row>
    <row r="121" spans="1:51" ht="24.75" customHeight="1" x14ac:dyDescent="0.15">
      <c r="A121" s="640"/>
      <c r="B121" s="641"/>
      <c r="C121" s="641"/>
      <c r="D121" s="641"/>
      <c r="E121" s="641"/>
      <c r="F121" s="642"/>
      <c r="G121" s="678" t="s">
        <v>628</v>
      </c>
      <c r="H121" s="679"/>
      <c r="I121" s="679"/>
      <c r="J121" s="679"/>
      <c r="K121" s="679"/>
      <c r="L121" s="679"/>
      <c r="M121" s="679"/>
      <c r="N121" s="679"/>
      <c r="O121" s="679"/>
      <c r="P121" s="679"/>
      <c r="Q121" s="679"/>
      <c r="R121" s="679"/>
      <c r="S121" s="679"/>
      <c r="T121" s="679"/>
      <c r="U121" s="679"/>
      <c r="V121" s="679"/>
      <c r="W121" s="679"/>
      <c r="X121" s="679"/>
      <c r="Y121" s="679"/>
      <c r="Z121" s="679"/>
      <c r="AA121" s="679"/>
      <c r="AB121" s="680"/>
      <c r="AC121" s="678" t="s">
        <v>629</v>
      </c>
      <c r="AD121" s="679"/>
      <c r="AE121" s="679"/>
      <c r="AF121" s="679"/>
      <c r="AG121" s="679"/>
      <c r="AH121" s="679"/>
      <c r="AI121" s="679"/>
      <c r="AJ121" s="679"/>
      <c r="AK121" s="679"/>
      <c r="AL121" s="679"/>
      <c r="AM121" s="679"/>
      <c r="AN121" s="679"/>
      <c r="AO121" s="679"/>
      <c r="AP121" s="679"/>
      <c r="AQ121" s="679"/>
      <c r="AR121" s="679"/>
      <c r="AS121" s="679"/>
      <c r="AT121" s="679"/>
      <c r="AU121" s="679"/>
      <c r="AV121" s="679"/>
      <c r="AW121" s="679"/>
      <c r="AX121" s="681"/>
      <c r="AY121">
        <f>COUNTA($G$123,$AC$123)</f>
        <v>2</v>
      </c>
    </row>
    <row r="122" spans="1:51" ht="24.75" customHeight="1" x14ac:dyDescent="0.15">
      <c r="A122" s="640"/>
      <c r="B122" s="641"/>
      <c r="C122" s="641"/>
      <c r="D122" s="641"/>
      <c r="E122" s="641"/>
      <c r="F122" s="642"/>
      <c r="G122" s="114" t="s">
        <v>15</v>
      </c>
      <c r="H122" s="647"/>
      <c r="I122" s="647"/>
      <c r="J122" s="647"/>
      <c r="K122" s="647"/>
      <c r="L122" s="648" t="s">
        <v>16</v>
      </c>
      <c r="M122" s="647"/>
      <c r="N122" s="647"/>
      <c r="O122" s="647"/>
      <c r="P122" s="647"/>
      <c r="Q122" s="647"/>
      <c r="R122" s="647"/>
      <c r="S122" s="647"/>
      <c r="T122" s="647"/>
      <c r="U122" s="647"/>
      <c r="V122" s="647"/>
      <c r="W122" s="647"/>
      <c r="X122" s="649"/>
      <c r="Y122" s="661" t="s">
        <v>17</v>
      </c>
      <c r="Z122" s="662"/>
      <c r="AA122" s="662"/>
      <c r="AB122" s="663"/>
      <c r="AC122" s="114" t="s">
        <v>15</v>
      </c>
      <c r="AD122" s="647"/>
      <c r="AE122" s="647"/>
      <c r="AF122" s="647"/>
      <c r="AG122" s="647"/>
      <c r="AH122" s="648" t="s">
        <v>16</v>
      </c>
      <c r="AI122" s="647"/>
      <c r="AJ122" s="647"/>
      <c r="AK122" s="647"/>
      <c r="AL122" s="647"/>
      <c r="AM122" s="647"/>
      <c r="AN122" s="647"/>
      <c r="AO122" s="647"/>
      <c r="AP122" s="647"/>
      <c r="AQ122" s="647"/>
      <c r="AR122" s="647"/>
      <c r="AS122" s="647"/>
      <c r="AT122" s="649"/>
      <c r="AU122" s="661" t="s">
        <v>17</v>
      </c>
      <c r="AV122" s="662"/>
      <c r="AW122" s="662"/>
      <c r="AX122" s="664"/>
      <c r="AY122">
        <f t="shared" ref="AY122:AY127" si="0">$AY$121</f>
        <v>2</v>
      </c>
    </row>
    <row r="123" spans="1:51" ht="24.75" customHeight="1" x14ac:dyDescent="0.15">
      <c r="A123" s="640"/>
      <c r="B123" s="641"/>
      <c r="C123" s="641"/>
      <c r="D123" s="641"/>
      <c r="E123" s="641"/>
      <c r="F123" s="642"/>
      <c r="G123" s="665" t="s">
        <v>624</v>
      </c>
      <c r="H123" s="666"/>
      <c r="I123" s="666"/>
      <c r="J123" s="666"/>
      <c r="K123" s="667"/>
      <c r="L123" s="668" t="s">
        <v>697</v>
      </c>
      <c r="M123" s="669"/>
      <c r="N123" s="669"/>
      <c r="O123" s="669"/>
      <c r="P123" s="669"/>
      <c r="Q123" s="669"/>
      <c r="R123" s="669"/>
      <c r="S123" s="669"/>
      <c r="T123" s="669"/>
      <c r="U123" s="669"/>
      <c r="V123" s="669"/>
      <c r="W123" s="669"/>
      <c r="X123" s="670"/>
      <c r="Y123" s="671">
        <v>3.194</v>
      </c>
      <c r="Z123" s="672"/>
      <c r="AA123" s="672"/>
      <c r="AB123" s="673"/>
      <c r="AC123" s="665" t="s">
        <v>624</v>
      </c>
      <c r="AD123" s="666"/>
      <c r="AE123" s="666"/>
      <c r="AF123" s="666"/>
      <c r="AG123" s="667"/>
      <c r="AH123" s="668" t="s">
        <v>700</v>
      </c>
      <c r="AI123" s="669"/>
      <c r="AJ123" s="669"/>
      <c r="AK123" s="669"/>
      <c r="AL123" s="669"/>
      <c r="AM123" s="669"/>
      <c r="AN123" s="669"/>
      <c r="AO123" s="669"/>
      <c r="AP123" s="669"/>
      <c r="AQ123" s="669"/>
      <c r="AR123" s="669"/>
      <c r="AS123" s="669"/>
      <c r="AT123" s="670"/>
      <c r="AU123" s="671">
        <v>4.1900000000000004</v>
      </c>
      <c r="AV123" s="672"/>
      <c r="AW123" s="672"/>
      <c r="AX123" s="674"/>
      <c r="AY123">
        <f t="shared" si="0"/>
        <v>2</v>
      </c>
    </row>
    <row r="124" spans="1:51" ht="24.75" customHeight="1" x14ac:dyDescent="0.15">
      <c r="A124" s="640"/>
      <c r="B124" s="641"/>
      <c r="C124" s="641"/>
      <c r="D124" s="641"/>
      <c r="E124" s="641"/>
      <c r="F124" s="642"/>
      <c r="G124" s="651" t="s">
        <v>625</v>
      </c>
      <c r="H124" s="652"/>
      <c r="I124" s="652"/>
      <c r="J124" s="652"/>
      <c r="K124" s="653"/>
      <c r="L124" s="654" t="s">
        <v>698</v>
      </c>
      <c r="M124" s="655"/>
      <c r="N124" s="655"/>
      <c r="O124" s="655"/>
      <c r="P124" s="655"/>
      <c r="Q124" s="655"/>
      <c r="R124" s="655"/>
      <c r="S124" s="655"/>
      <c r="T124" s="655"/>
      <c r="U124" s="655"/>
      <c r="V124" s="655"/>
      <c r="W124" s="655"/>
      <c r="X124" s="656"/>
      <c r="Y124" s="657">
        <v>3.863</v>
      </c>
      <c r="Z124" s="658"/>
      <c r="AA124" s="658"/>
      <c r="AB124" s="659"/>
      <c r="AC124" s="651" t="s">
        <v>625</v>
      </c>
      <c r="AD124" s="652"/>
      <c r="AE124" s="652"/>
      <c r="AF124" s="652"/>
      <c r="AG124" s="653"/>
      <c r="AH124" s="654" t="s">
        <v>701</v>
      </c>
      <c r="AI124" s="655"/>
      <c r="AJ124" s="655"/>
      <c r="AK124" s="655"/>
      <c r="AL124" s="655"/>
      <c r="AM124" s="655"/>
      <c r="AN124" s="655"/>
      <c r="AO124" s="655"/>
      <c r="AP124" s="655"/>
      <c r="AQ124" s="655"/>
      <c r="AR124" s="655"/>
      <c r="AS124" s="655"/>
      <c r="AT124" s="656"/>
      <c r="AU124" s="657">
        <v>1.2749999999999999</v>
      </c>
      <c r="AV124" s="658"/>
      <c r="AW124" s="658"/>
      <c r="AX124" s="660"/>
      <c r="AY124">
        <f t="shared" si="0"/>
        <v>2</v>
      </c>
    </row>
    <row r="125" spans="1:51" ht="24.6" customHeight="1" x14ac:dyDescent="0.15">
      <c r="A125" s="640"/>
      <c r="B125" s="641"/>
      <c r="C125" s="641"/>
      <c r="D125" s="641"/>
      <c r="E125" s="641"/>
      <c r="F125" s="642"/>
      <c r="G125" s="651" t="s">
        <v>626</v>
      </c>
      <c r="H125" s="652"/>
      <c r="I125" s="652"/>
      <c r="J125" s="652"/>
      <c r="K125" s="653"/>
      <c r="L125" s="654" t="s">
        <v>699</v>
      </c>
      <c r="M125" s="655"/>
      <c r="N125" s="655"/>
      <c r="O125" s="655"/>
      <c r="P125" s="655"/>
      <c r="Q125" s="655"/>
      <c r="R125" s="655"/>
      <c r="S125" s="655"/>
      <c r="T125" s="655"/>
      <c r="U125" s="655"/>
      <c r="V125" s="655"/>
      <c r="W125" s="655"/>
      <c r="X125" s="656"/>
      <c r="Y125" s="657">
        <v>0.70599999999999996</v>
      </c>
      <c r="Z125" s="658"/>
      <c r="AA125" s="658"/>
      <c r="AB125" s="659"/>
      <c r="AC125" s="651" t="s">
        <v>626</v>
      </c>
      <c r="AD125" s="652"/>
      <c r="AE125" s="652"/>
      <c r="AF125" s="652"/>
      <c r="AG125" s="653"/>
      <c r="AH125" s="654" t="s">
        <v>696</v>
      </c>
      <c r="AI125" s="655"/>
      <c r="AJ125" s="655"/>
      <c r="AK125" s="655"/>
      <c r="AL125" s="655"/>
      <c r="AM125" s="655"/>
      <c r="AN125" s="655"/>
      <c r="AO125" s="655"/>
      <c r="AP125" s="655"/>
      <c r="AQ125" s="655"/>
      <c r="AR125" s="655"/>
      <c r="AS125" s="655"/>
      <c r="AT125" s="656"/>
      <c r="AU125" s="657">
        <v>0.6</v>
      </c>
      <c r="AV125" s="658"/>
      <c r="AW125" s="658"/>
      <c r="AX125" s="660"/>
      <c r="AY125">
        <f t="shared" si="0"/>
        <v>2</v>
      </c>
    </row>
    <row r="126" spans="1:51" ht="24.75" customHeight="1" x14ac:dyDescent="0.15">
      <c r="A126" s="640"/>
      <c r="B126" s="641"/>
      <c r="C126" s="641"/>
      <c r="D126" s="641"/>
      <c r="E126" s="641"/>
      <c r="F126" s="642"/>
      <c r="G126" s="675"/>
      <c r="H126" s="676"/>
      <c r="I126" s="676"/>
      <c r="J126" s="676"/>
      <c r="K126" s="677"/>
      <c r="L126" s="654"/>
      <c r="M126" s="655"/>
      <c r="N126" s="655"/>
      <c r="O126" s="655"/>
      <c r="P126" s="655"/>
      <c r="Q126" s="655"/>
      <c r="R126" s="655"/>
      <c r="S126" s="655"/>
      <c r="T126" s="655"/>
      <c r="U126" s="655"/>
      <c r="V126" s="655"/>
      <c r="W126" s="655"/>
      <c r="X126" s="656"/>
      <c r="Y126" s="657"/>
      <c r="Z126" s="658"/>
      <c r="AA126" s="658"/>
      <c r="AB126" s="659"/>
      <c r="AC126" s="675"/>
      <c r="AD126" s="676"/>
      <c r="AE126" s="676"/>
      <c r="AF126" s="676"/>
      <c r="AG126" s="677"/>
      <c r="AH126" s="654"/>
      <c r="AI126" s="655"/>
      <c r="AJ126" s="655"/>
      <c r="AK126" s="655"/>
      <c r="AL126" s="655"/>
      <c r="AM126" s="655"/>
      <c r="AN126" s="655"/>
      <c r="AO126" s="655"/>
      <c r="AP126" s="655"/>
      <c r="AQ126" s="655"/>
      <c r="AR126" s="655"/>
      <c r="AS126" s="655"/>
      <c r="AT126" s="656"/>
      <c r="AU126" s="657"/>
      <c r="AV126" s="658"/>
      <c r="AW126" s="658"/>
      <c r="AX126" s="660"/>
      <c r="AY126">
        <f t="shared" si="0"/>
        <v>2</v>
      </c>
    </row>
    <row r="127" spans="1:51" ht="24.75" customHeight="1" thickBot="1" x14ac:dyDescent="0.2">
      <c r="A127" s="640"/>
      <c r="B127" s="641"/>
      <c r="C127" s="641"/>
      <c r="D127" s="641"/>
      <c r="E127" s="641"/>
      <c r="F127" s="642"/>
      <c r="G127" s="682" t="s">
        <v>18</v>
      </c>
      <c r="H127" s="683"/>
      <c r="I127" s="683"/>
      <c r="J127" s="683"/>
      <c r="K127" s="683"/>
      <c r="L127" s="684"/>
      <c r="M127" s="685"/>
      <c r="N127" s="685"/>
      <c r="O127" s="685"/>
      <c r="P127" s="685"/>
      <c r="Q127" s="685"/>
      <c r="R127" s="685"/>
      <c r="S127" s="685"/>
      <c r="T127" s="685"/>
      <c r="U127" s="685"/>
      <c r="V127" s="685"/>
      <c r="W127" s="685"/>
      <c r="X127" s="686"/>
      <c r="Y127" s="687">
        <f>SUM(Y123:AB126)</f>
        <v>7.7629999999999999</v>
      </c>
      <c r="Z127" s="688"/>
      <c r="AA127" s="688"/>
      <c r="AB127" s="689"/>
      <c r="AC127" s="682" t="s">
        <v>18</v>
      </c>
      <c r="AD127" s="683"/>
      <c r="AE127" s="683"/>
      <c r="AF127" s="683"/>
      <c r="AG127" s="683"/>
      <c r="AH127" s="684"/>
      <c r="AI127" s="685"/>
      <c r="AJ127" s="685"/>
      <c r="AK127" s="685"/>
      <c r="AL127" s="685"/>
      <c r="AM127" s="685"/>
      <c r="AN127" s="685"/>
      <c r="AO127" s="685"/>
      <c r="AP127" s="685"/>
      <c r="AQ127" s="685"/>
      <c r="AR127" s="685"/>
      <c r="AS127" s="685"/>
      <c r="AT127" s="686"/>
      <c r="AU127" s="687">
        <f>SUM(AU123:AX126)</f>
        <v>6.0649999999999995</v>
      </c>
      <c r="AV127" s="688"/>
      <c r="AW127" s="688"/>
      <c r="AX127" s="690"/>
      <c r="AY127">
        <f t="shared" si="0"/>
        <v>2</v>
      </c>
    </row>
    <row r="128" spans="1:51" ht="24.75" customHeight="1" x14ac:dyDescent="0.15">
      <c r="A128" s="640"/>
      <c r="B128" s="641"/>
      <c r="C128" s="641"/>
      <c r="D128" s="641"/>
      <c r="E128" s="641"/>
      <c r="F128" s="642"/>
      <c r="G128" s="643" t="s">
        <v>630</v>
      </c>
      <c r="H128" s="644"/>
      <c r="I128" s="644"/>
      <c r="J128" s="644"/>
      <c r="K128" s="644"/>
      <c r="L128" s="644"/>
      <c r="M128" s="644"/>
      <c r="N128" s="644"/>
      <c r="O128" s="644"/>
      <c r="P128" s="644"/>
      <c r="Q128" s="644"/>
      <c r="R128" s="644"/>
      <c r="S128" s="644"/>
      <c r="T128" s="644"/>
      <c r="U128" s="644"/>
      <c r="V128" s="644"/>
      <c r="W128" s="644"/>
      <c r="X128" s="644"/>
      <c r="Y128" s="644"/>
      <c r="Z128" s="644"/>
      <c r="AA128" s="644"/>
      <c r="AB128" s="646"/>
      <c r="AC128" s="678" t="s">
        <v>633</v>
      </c>
      <c r="AD128" s="679"/>
      <c r="AE128" s="679"/>
      <c r="AF128" s="679"/>
      <c r="AG128" s="679"/>
      <c r="AH128" s="679"/>
      <c r="AI128" s="679"/>
      <c r="AJ128" s="679"/>
      <c r="AK128" s="679"/>
      <c r="AL128" s="679"/>
      <c r="AM128" s="679"/>
      <c r="AN128" s="679"/>
      <c r="AO128" s="679"/>
      <c r="AP128" s="679"/>
      <c r="AQ128" s="679"/>
      <c r="AR128" s="679"/>
      <c r="AS128" s="679"/>
      <c r="AT128" s="679"/>
      <c r="AU128" s="679"/>
      <c r="AV128" s="679"/>
      <c r="AW128" s="679"/>
      <c r="AX128" s="681"/>
      <c r="AY128">
        <f>COUNTA($G$130,$AC$130)</f>
        <v>2</v>
      </c>
    </row>
    <row r="129" spans="1:51" ht="24.75" customHeight="1" x14ac:dyDescent="0.15">
      <c r="A129" s="640"/>
      <c r="B129" s="641"/>
      <c r="C129" s="641"/>
      <c r="D129" s="641"/>
      <c r="E129" s="641"/>
      <c r="F129" s="642"/>
      <c r="G129" s="114" t="s">
        <v>15</v>
      </c>
      <c r="H129" s="647"/>
      <c r="I129" s="647"/>
      <c r="J129" s="647"/>
      <c r="K129" s="647"/>
      <c r="L129" s="648" t="s">
        <v>16</v>
      </c>
      <c r="M129" s="647"/>
      <c r="N129" s="647"/>
      <c r="O129" s="647"/>
      <c r="P129" s="647"/>
      <c r="Q129" s="647"/>
      <c r="R129" s="647"/>
      <c r="S129" s="647"/>
      <c r="T129" s="647"/>
      <c r="U129" s="647"/>
      <c r="V129" s="647"/>
      <c r="W129" s="647"/>
      <c r="X129" s="649"/>
      <c r="Y129" s="661" t="s">
        <v>17</v>
      </c>
      <c r="Z129" s="662"/>
      <c r="AA129" s="662"/>
      <c r="AB129" s="663"/>
      <c r="AC129" s="114" t="s">
        <v>15</v>
      </c>
      <c r="AD129" s="647"/>
      <c r="AE129" s="647"/>
      <c r="AF129" s="647"/>
      <c r="AG129" s="647"/>
      <c r="AH129" s="648" t="s">
        <v>16</v>
      </c>
      <c r="AI129" s="647"/>
      <c r="AJ129" s="647"/>
      <c r="AK129" s="647"/>
      <c r="AL129" s="647"/>
      <c r="AM129" s="647"/>
      <c r="AN129" s="647"/>
      <c r="AO129" s="647"/>
      <c r="AP129" s="647"/>
      <c r="AQ129" s="647"/>
      <c r="AR129" s="647"/>
      <c r="AS129" s="647"/>
      <c r="AT129" s="649"/>
      <c r="AU129" s="661" t="s">
        <v>17</v>
      </c>
      <c r="AV129" s="662"/>
      <c r="AW129" s="662"/>
      <c r="AX129" s="664"/>
      <c r="AY129">
        <f t="shared" ref="AY129:AY131" si="1">$AY$128</f>
        <v>2</v>
      </c>
    </row>
    <row r="130" spans="1:51" ht="24.6" customHeight="1" x14ac:dyDescent="0.15">
      <c r="A130" s="640"/>
      <c r="B130" s="641"/>
      <c r="C130" s="641"/>
      <c r="D130" s="641"/>
      <c r="E130" s="641"/>
      <c r="F130" s="642"/>
      <c r="G130" s="665" t="s">
        <v>631</v>
      </c>
      <c r="H130" s="666"/>
      <c r="I130" s="666"/>
      <c r="J130" s="666"/>
      <c r="K130" s="667"/>
      <c r="L130" s="691" t="s">
        <v>632</v>
      </c>
      <c r="M130" s="692"/>
      <c r="N130" s="692"/>
      <c r="O130" s="692"/>
      <c r="P130" s="692"/>
      <c r="Q130" s="692"/>
      <c r="R130" s="692"/>
      <c r="S130" s="692"/>
      <c r="T130" s="692"/>
      <c r="U130" s="692"/>
      <c r="V130" s="692"/>
      <c r="W130" s="692"/>
      <c r="X130" s="693"/>
      <c r="Y130" s="694">
        <v>4.5380000000000003</v>
      </c>
      <c r="Z130" s="695"/>
      <c r="AA130" s="695"/>
      <c r="AB130" s="696"/>
      <c r="AC130" s="665" t="s">
        <v>634</v>
      </c>
      <c r="AD130" s="666"/>
      <c r="AE130" s="666"/>
      <c r="AF130" s="666"/>
      <c r="AG130" s="667"/>
      <c r="AH130" s="691" t="s">
        <v>635</v>
      </c>
      <c r="AI130" s="692"/>
      <c r="AJ130" s="692"/>
      <c r="AK130" s="692"/>
      <c r="AL130" s="692"/>
      <c r="AM130" s="692"/>
      <c r="AN130" s="692"/>
      <c r="AO130" s="692"/>
      <c r="AP130" s="692"/>
      <c r="AQ130" s="692"/>
      <c r="AR130" s="692"/>
      <c r="AS130" s="692"/>
      <c r="AT130" s="693"/>
      <c r="AU130" s="671">
        <v>4</v>
      </c>
      <c r="AV130" s="672"/>
      <c r="AW130" s="672"/>
      <c r="AX130" s="674"/>
      <c r="AY130">
        <f t="shared" si="1"/>
        <v>2</v>
      </c>
    </row>
    <row r="131" spans="1:51" ht="24.75" customHeight="1" x14ac:dyDescent="0.15">
      <c r="A131" s="640"/>
      <c r="B131" s="641"/>
      <c r="C131" s="641"/>
      <c r="D131" s="641"/>
      <c r="E131" s="641"/>
      <c r="F131" s="642"/>
      <c r="G131" s="675"/>
      <c r="H131" s="676"/>
      <c r="I131" s="676"/>
      <c r="J131" s="676"/>
      <c r="K131" s="677"/>
      <c r="L131" s="654"/>
      <c r="M131" s="655"/>
      <c r="N131" s="655"/>
      <c r="O131" s="655"/>
      <c r="P131" s="655"/>
      <c r="Q131" s="655"/>
      <c r="R131" s="655"/>
      <c r="S131" s="655"/>
      <c r="T131" s="655"/>
      <c r="U131" s="655"/>
      <c r="V131" s="655"/>
      <c r="W131" s="655"/>
      <c r="X131" s="656"/>
      <c r="Y131" s="657"/>
      <c r="Z131" s="658"/>
      <c r="AA131" s="658"/>
      <c r="AB131" s="659"/>
      <c r="AC131" s="675"/>
      <c r="AD131" s="676"/>
      <c r="AE131" s="676"/>
      <c r="AF131" s="676"/>
      <c r="AG131" s="677"/>
      <c r="AH131" s="654"/>
      <c r="AI131" s="655"/>
      <c r="AJ131" s="655"/>
      <c r="AK131" s="655"/>
      <c r="AL131" s="655"/>
      <c r="AM131" s="655"/>
      <c r="AN131" s="655"/>
      <c r="AO131" s="655"/>
      <c r="AP131" s="655"/>
      <c r="AQ131" s="655"/>
      <c r="AR131" s="655"/>
      <c r="AS131" s="655"/>
      <c r="AT131" s="656"/>
      <c r="AU131" s="657"/>
      <c r="AV131" s="658"/>
      <c r="AW131" s="658"/>
      <c r="AX131" s="660"/>
      <c r="AY131">
        <f t="shared" si="1"/>
        <v>2</v>
      </c>
    </row>
    <row r="132" spans="1:51" ht="24.75" customHeight="1" thickBot="1" x14ac:dyDescent="0.2">
      <c r="A132" s="640"/>
      <c r="B132" s="641"/>
      <c r="C132" s="641"/>
      <c r="D132" s="641"/>
      <c r="E132" s="641"/>
      <c r="F132" s="642"/>
      <c r="G132" s="682" t="s">
        <v>18</v>
      </c>
      <c r="H132" s="683"/>
      <c r="I132" s="683"/>
      <c r="J132" s="683"/>
      <c r="K132" s="683"/>
      <c r="L132" s="684"/>
      <c r="M132" s="685"/>
      <c r="N132" s="685"/>
      <c r="O132" s="685"/>
      <c r="P132" s="685"/>
      <c r="Q132" s="685"/>
      <c r="R132" s="685"/>
      <c r="S132" s="685"/>
      <c r="T132" s="685"/>
      <c r="U132" s="685"/>
      <c r="V132" s="685"/>
      <c r="W132" s="685"/>
      <c r="X132" s="686"/>
      <c r="Y132" s="687">
        <f>SUM(Y130:AB131)</f>
        <v>4.5380000000000003</v>
      </c>
      <c r="Z132" s="688"/>
      <c r="AA132" s="688"/>
      <c r="AB132" s="689"/>
      <c r="AC132" s="682" t="s">
        <v>18</v>
      </c>
      <c r="AD132" s="683"/>
      <c r="AE132" s="683"/>
      <c r="AF132" s="683"/>
      <c r="AG132" s="683"/>
      <c r="AH132" s="684"/>
      <c r="AI132" s="685"/>
      <c r="AJ132" s="685"/>
      <c r="AK132" s="685"/>
      <c r="AL132" s="685"/>
      <c r="AM132" s="685"/>
      <c r="AN132" s="685"/>
      <c r="AO132" s="685"/>
      <c r="AP132" s="685"/>
      <c r="AQ132" s="685"/>
      <c r="AR132" s="685"/>
      <c r="AS132" s="685"/>
      <c r="AT132" s="686"/>
      <c r="AU132" s="687">
        <f>SUM(AU130:AX131)</f>
        <v>4</v>
      </c>
      <c r="AV132" s="688"/>
      <c r="AW132" s="688"/>
      <c r="AX132" s="690"/>
      <c r="AY132">
        <f t="shared" ref="AY132" si="2">$AY$128</f>
        <v>2</v>
      </c>
    </row>
    <row r="133" spans="1:51" ht="24.75" customHeight="1" x14ac:dyDescent="0.15">
      <c r="A133" s="640"/>
      <c r="B133" s="641"/>
      <c r="C133" s="641"/>
      <c r="D133" s="641"/>
      <c r="E133" s="641"/>
      <c r="F133" s="642"/>
      <c r="G133" s="678" t="s">
        <v>685</v>
      </c>
      <c r="H133" s="679"/>
      <c r="I133" s="679"/>
      <c r="J133" s="679"/>
      <c r="K133" s="679"/>
      <c r="L133" s="679"/>
      <c r="M133" s="679"/>
      <c r="N133" s="679"/>
      <c r="O133" s="679"/>
      <c r="P133" s="679"/>
      <c r="Q133" s="679"/>
      <c r="R133" s="679"/>
      <c r="S133" s="679"/>
      <c r="T133" s="679"/>
      <c r="U133" s="679"/>
      <c r="V133" s="679"/>
      <c r="W133" s="679"/>
      <c r="X133" s="679"/>
      <c r="Y133" s="679"/>
      <c r="Z133" s="679"/>
      <c r="AA133" s="679"/>
      <c r="AB133" s="680"/>
      <c r="AC133" s="678" t="s">
        <v>648</v>
      </c>
      <c r="AD133" s="679"/>
      <c r="AE133" s="679"/>
      <c r="AF133" s="679"/>
      <c r="AG133" s="679"/>
      <c r="AH133" s="679"/>
      <c r="AI133" s="679"/>
      <c r="AJ133" s="679"/>
      <c r="AK133" s="679"/>
      <c r="AL133" s="679"/>
      <c r="AM133" s="679"/>
      <c r="AN133" s="679"/>
      <c r="AO133" s="679"/>
      <c r="AP133" s="679"/>
      <c r="AQ133" s="679"/>
      <c r="AR133" s="679"/>
      <c r="AS133" s="679"/>
      <c r="AT133" s="679"/>
      <c r="AU133" s="679"/>
      <c r="AV133" s="679"/>
      <c r="AW133" s="679"/>
      <c r="AX133" s="681"/>
      <c r="AY133">
        <f>COUNTA($G$135,$AC$135)</f>
        <v>2</v>
      </c>
    </row>
    <row r="134" spans="1:51" ht="24.75" customHeight="1" x14ac:dyDescent="0.15">
      <c r="A134" s="640"/>
      <c r="B134" s="641"/>
      <c r="C134" s="641"/>
      <c r="D134" s="641"/>
      <c r="E134" s="641"/>
      <c r="F134" s="642"/>
      <c r="G134" s="114" t="s">
        <v>15</v>
      </c>
      <c r="H134" s="647"/>
      <c r="I134" s="647"/>
      <c r="J134" s="647"/>
      <c r="K134" s="647"/>
      <c r="L134" s="648" t="s">
        <v>16</v>
      </c>
      <c r="M134" s="647"/>
      <c r="N134" s="647"/>
      <c r="O134" s="647"/>
      <c r="P134" s="647"/>
      <c r="Q134" s="647"/>
      <c r="R134" s="647"/>
      <c r="S134" s="647"/>
      <c r="T134" s="647"/>
      <c r="U134" s="647"/>
      <c r="V134" s="647"/>
      <c r="W134" s="647"/>
      <c r="X134" s="649"/>
      <c r="Y134" s="661" t="s">
        <v>17</v>
      </c>
      <c r="Z134" s="662"/>
      <c r="AA134" s="662"/>
      <c r="AB134" s="663"/>
      <c r="AC134" s="114" t="s">
        <v>15</v>
      </c>
      <c r="AD134" s="647"/>
      <c r="AE134" s="647"/>
      <c r="AF134" s="647"/>
      <c r="AG134" s="647"/>
      <c r="AH134" s="648" t="s">
        <v>16</v>
      </c>
      <c r="AI134" s="647"/>
      <c r="AJ134" s="647"/>
      <c r="AK134" s="647"/>
      <c r="AL134" s="647"/>
      <c r="AM134" s="647"/>
      <c r="AN134" s="647"/>
      <c r="AO134" s="647"/>
      <c r="AP134" s="647"/>
      <c r="AQ134" s="647"/>
      <c r="AR134" s="647"/>
      <c r="AS134" s="647"/>
      <c r="AT134" s="649"/>
      <c r="AU134" s="661" t="s">
        <v>17</v>
      </c>
      <c r="AV134" s="662"/>
      <c r="AW134" s="662"/>
      <c r="AX134" s="664"/>
      <c r="AY134">
        <f>$AY$133</f>
        <v>2</v>
      </c>
    </row>
    <row r="135" spans="1:51" s="16" customFormat="1" ht="24.6" customHeight="1" x14ac:dyDescent="0.15">
      <c r="A135" s="640"/>
      <c r="B135" s="641"/>
      <c r="C135" s="641"/>
      <c r="D135" s="641"/>
      <c r="E135" s="641"/>
      <c r="F135" s="642"/>
      <c r="G135" s="697" t="s">
        <v>690</v>
      </c>
      <c r="H135" s="698"/>
      <c r="I135" s="698"/>
      <c r="J135" s="698"/>
      <c r="K135" s="699"/>
      <c r="L135" s="668" t="s">
        <v>689</v>
      </c>
      <c r="M135" s="669"/>
      <c r="N135" s="669"/>
      <c r="O135" s="669"/>
      <c r="P135" s="669"/>
      <c r="Q135" s="669"/>
      <c r="R135" s="669"/>
      <c r="S135" s="669"/>
      <c r="T135" s="669"/>
      <c r="U135" s="669"/>
      <c r="V135" s="669"/>
      <c r="W135" s="669"/>
      <c r="X135" s="670"/>
      <c r="Y135" s="671">
        <v>3.3</v>
      </c>
      <c r="Z135" s="672"/>
      <c r="AA135" s="672"/>
      <c r="AB135" s="673"/>
      <c r="AC135" s="697" t="s">
        <v>634</v>
      </c>
      <c r="AD135" s="698"/>
      <c r="AE135" s="698"/>
      <c r="AF135" s="698"/>
      <c r="AG135" s="699"/>
      <c r="AH135" s="668" t="s">
        <v>693</v>
      </c>
      <c r="AI135" s="669"/>
      <c r="AJ135" s="669"/>
      <c r="AK135" s="669"/>
      <c r="AL135" s="669"/>
      <c r="AM135" s="669"/>
      <c r="AN135" s="669"/>
      <c r="AO135" s="669"/>
      <c r="AP135" s="669"/>
      <c r="AQ135" s="669"/>
      <c r="AR135" s="669"/>
      <c r="AS135" s="669"/>
      <c r="AT135" s="670"/>
      <c r="AU135" s="671">
        <v>2.714</v>
      </c>
      <c r="AV135" s="672"/>
      <c r="AW135" s="672"/>
      <c r="AX135" s="674"/>
      <c r="AY135">
        <f t="shared" ref="AY135:AY137" si="3">$AY$133</f>
        <v>2</v>
      </c>
    </row>
    <row r="136" spans="1:51" ht="24.75" customHeight="1" x14ac:dyDescent="0.15">
      <c r="A136" s="640"/>
      <c r="B136" s="641"/>
      <c r="C136" s="641"/>
      <c r="D136" s="641"/>
      <c r="E136" s="641"/>
      <c r="F136" s="642"/>
      <c r="G136" s="675"/>
      <c r="H136" s="676"/>
      <c r="I136" s="676"/>
      <c r="J136" s="676"/>
      <c r="K136" s="677"/>
      <c r="L136" s="654"/>
      <c r="M136" s="655"/>
      <c r="N136" s="655"/>
      <c r="O136" s="655"/>
      <c r="P136" s="655"/>
      <c r="Q136" s="655"/>
      <c r="R136" s="655"/>
      <c r="S136" s="655"/>
      <c r="T136" s="655"/>
      <c r="U136" s="655"/>
      <c r="V136" s="655"/>
      <c r="W136" s="655"/>
      <c r="X136" s="656"/>
      <c r="Y136" s="657"/>
      <c r="Z136" s="658"/>
      <c r="AA136" s="658"/>
      <c r="AB136" s="659"/>
      <c r="AC136" s="675"/>
      <c r="AD136" s="676"/>
      <c r="AE136" s="676"/>
      <c r="AF136" s="676"/>
      <c r="AG136" s="677"/>
      <c r="AH136" s="654"/>
      <c r="AI136" s="655"/>
      <c r="AJ136" s="655"/>
      <c r="AK136" s="655"/>
      <c r="AL136" s="655"/>
      <c r="AM136" s="655"/>
      <c r="AN136" s="655"/>
      <c r="AO136" s="655"/>
      <c r="AP136" s="655"/>
      <c r="AQ136" s="655"/>
      <c r="AR136" s="655"/>
      <c r="AS136" s="655"/>
      <c r="AT136" s="656"/>
      <c r="AU136" s="657"/>
      <c r="AV136" s="658"/>
      <c r="AW136" s="658"/>
      <c r="AX136" s="660"/>
      <c r="AY136">
        <f t="shared" si="3"/>
        <v>2</v>
      </c>
    </row>
    <row r="137" spans="1:51" ht="24.75" customHeight="1" x14ac:dyDescent="0.15">
      <c r="A137" s="640"/>
      <c r="B137" s="641"/>
      <c r="C137" s="641"/>
      <c r="D137" s="641"/>
      <c r="E137" s="641"/>
      <c r="F137" s="642"/>
      <c r="G137" s="682" t="s">
        <v>18</v>
      </c>
      <c r="H137" s="683"/>
      <c r="I137" s="683"/>
      <c r="J137" s="683"/>
      <c r="K137" s="683"/>
      <c r="L137" s="684"/>
      <c r="M137" s="685"/>
      <c r="N137" s="685"/>
      <c r="O137" s="685"/>
      <c r="P137" s="685"/>
      <c r="Q137" s="685"/>
      <c r="R137" s="685"/>
      <c r="S137" s="685"/>
      <c r="T137" s="685"/>
      <c r="U137" s="685"/>
      <c r="V137" s="685"/>
      <c r="W137" s="685"/>
      <c r="X137" s="686"/>
      <c r="Y137" s="687">
        <f>SUM(Y135:AB136)</f>
        <v>3.3</v>
      </c>
      <c r="Z137" s="688"/>
      <c r="AA137" s="688"/>
      <c r="AB137" s="689"/>
      <c r="AC137" s="682" t="s">
        <v>18</v>
      </c>
      <c r="AD137" s="683"/>
      <c r="AE137" s="683"/>
      <c r="AF137" s="683"/>
      <c r="AG137" s="683"/>
      <c r="AH137" s="684"/>
      <c r="AI137" s="685"/>
      <c r="AJ137" s="685"/>
      <c r="AK137" s="685"/>
      <c r="AL137" s="685"/>
      <c r="AM137" s="685"/>
      <c r="AN137" s="685"/>
      <c r="AO137" s="685"/>
      <c r="AP137" s="685"/>
      <c r="AQ137" s="685"/>
      <c r="AR137" s="685"/>
      <c r="AS137" s="685"/>
      <c r="AT137" s="686"/>
      <c r="AU137" s="687">
        <f>SUM(AU135:AX136)</f>
        <v>2.714</v>
      </c>
      <c r="AV137" s="688"/>
      <c r="AW137" s="688"/>
      <c r="AX137" s="690"/>
      <c r="AY137">
        <f t="shared" si="3"/>
        <v>2</v>
      </c>
    </row>
    <row r="138" spans="1:51" ht="24.75" customHeight="1" thickBot="1" x14ac:dyDescent="0.2">
      <c r="A138" s="700" t="s">
        <v>557</v>
      </c>
      <c r="B138" s="701"/>
      <c r="C138" s="701"/>
      <c r="D138" s="701"/>
      <c r="E138" s="701"/>
      <c r="F138" s="701"/>
      <c r="G138" s="701"/>
      <c r="H138" s="701"/>
      <c r="I138" s="701"/>
      <c r="J138" s="701"/>
      <c r="K138" s="701"/>
      <c r="L138" s="701"/>
      <c r="M138" s="701"/>
      <c r="N138" s="701"/>
      <c r="O138" s="701"/>
      <c r="P138" s="701"/>
      <c r="Q138" s="701"/>
      <c r="R138" s="701"/>
      <c r="S138" s="701"/>
      <c r="T138" s="701"/>
      <c r="U138" s="701"/>
      <c r="V138" s="701"/>
      <c r="W138" s="701"/>
      <c r="X138" s="701"/>
      <c r="Y138" s="701"/>
      <c r="Z138" s="701"/>
      <c r="AA138" s="701"/>
      <c r="AB138" s="701"/>
      <c r="AC138" s="701"/>
      <c r="AD138" s="701"/>
      <c r="AE138" s="701"/>
      <c r="AF138" s="701"/>
      <c r="AG138" s="701"/>
      <c r="AH138" s="701"/>
      <c r="AI138" s="701"/>
      <c r="AJ138" s="701"/>
      <c r="AK138" s="702"/>
      <c r="AL138" s="703" t="s">
        <v>221</v>
      </c>
      <c r="AM138" s="704"/>
      <c r="AN138" s="704"/>
      <c r="AO138" s="86" t="s">
        <v>657</v>
      </c>
      <c r="AP138" s="21"/>
      <c r="AQ138" s="21"/>
      <c r="AR138" s="21"/>
      <c r="AS138" s="21"/>
      <c r="AT138" s="21"/>
      <c r="AU138" s="21"/>
      <c r="AV138" s="21"/>
      <c r="AW138" s="21"/>
      <c r="AX138" s="22"/>
      <c r="AY138">
        <f>COUNTIF($AO$138,"☑")</f>
        <v>1</v>
      </c>
    </row>
    <row r="139" spans="1:51" ht="24.75" customHeight="1" x14ac:dyDescent="0.15">
      <c r="A139" s="4"/>
      <c r="B139" s="4"/>
      <c r="C139" s="4"/>
      <c r="D139" s="4"/>
      <c r="E139" s="4"/>
      <c r="F139" s="4"/>
      <c r="G139" s="7"/>
      <c r="H139" s="7"/>
      <c r="I139" s="7"/>
      <c r="J139" s="7"/>
      <c r="K139" s="7"/>
      <c r="L139" s="3"/>
      <c r="M139" s="7"/>
      <c r="N139" s="7"/>
      <c r="O139" s="7"/>
      <c r="P139" s="7"/>
      <c r="Q139" s="7"/>
      <c r="R139" s="7"/>
      <c r="S139" s="7"/>
      <c r="T139" s="7"/>
      <c r="U139" s="7"/>
      <c r="V139" s="7"/>
      <c r="W139" s="7"/>
      <c r="X139" s="7"/>
      <c r="Y139" s="8"/>
      <c r="Z139" s="8"/>
      <c r="AA139" s="8"/>
      <c r="AB139" s="8"/>
      <c r="AC139" s="7"/>
      <c r="AD139" s="7"/>
      <c r="AE139" s="7"/>
      <c r="AF139" s="7"/>
      <c r="AG139" s="7"/>
      <c r="AH139" s="3"/>
      <c r="AI139" s="7"/>
      <c r="AJ139" s="7"/>
      <c r="AK139" s="7"/>
      <c r="AL139" s="7"/>
      <c r="AM139" s="7"/>
      <c r="AN139" s="7"/>
      <c r="AO139" s="7"/>
      <c r="AP139" s="7"/>
      <c r="AQ139" s="7"/>
      <c r="AR139" s="7"/>
      <c r="AS139" s="7"/>
      <c r="AT139" s="7"/>
      <c r="AU139" s="8"/>
      <c r="AV139" s="8"/>
      <c r="AW139" s="8"/>
      <c r="AX139" s="8"/>
    </row>
    <row r="140" spans="1:51" ht="24.75" customHeight="1" x14ac:dyDescent="0.15"/>
    <row r="141" spans="1:51" ht="24.75" customHeight="1" x14ac:dyDescent="0.15">
      <c r="A141" s="9"/>
      <c r="B141" s="1" t="s">
        <v>27</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24.75" customHeight="1" x14ac:dyDescent="0.15">
      <c r="A142" s="9"/>
      <c r="B142" s="46" t="s">
        <v>230</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59.25" customHeight="1" x14ac:dyDescent="0.15">
      <c r="A143" s="705"/>
      <c r="B143" s="705"/>
      <c r="C143" s="705" t="s">
        <v>24</v>
      </c>
      <c r="D143" s="705"/>
      <c r="E143" s="705"/>
      <c r="F143" s="705"/>
      <c r="G143" s="705"/>
      <c r="H143" s="705"/>
      <c r="I143" s="705"/>
      <c r="J143" s="706" t="s">
        <v>192</v>
      </c>
      <c r="K143" s="124"/>
      <c r="L143" s="124"/>
      <c r="M143" s="124"/>
      <c r="N143" s="124"/>
      <c r="O143" s="124"/>
      <c r="P143" s="404" t="s">
        <v>25</v>
      </c>
      <c r="Q143" s="404"/>
      <c r="R143" s="404"/>
      <c r="S143" s="404"/>
      <c r="T143" s="404"/>
      <c r="U143" s="404"/>
      <c r="V143" s="404"/>
      <c r="W143" s="404"/>
      <c r="X143" s="404"/>
      <c r="Y143" s="707" t="s">
        <v>191</v>
      </c>
      <c r="Z143" s="708"/>
      <c r="AA143" s="708"/>
      <c r="AB143" s="708"/>
      <c r="AC143" s="706" t="s">
        <v>220</v>
      </c>
      <c r="AD143" s="706"/>
      <c r="AE143" s="706"/>
      <c r="AF143" s="706"/>
      <c r="AG143" s="706"/>
      <c r="AH143" s="707" t="s">
        <v>235</v>
      </c>
      <c r="AI143" s="705"/>
      <c r="AJ143" s="705"/>
      <c r="AK143" s="705"/>
      <c r="AL143" s="705" t="s">
        <v>19</v>
      </c>
      <c r="AM143" s="705"/>
      <c r="AN143" s="705"/>
      <c r="AO143" s="709"/>
      <c r="AP143" s="730" t="s">
        <v>193</v>
      </c>
      <c r="AQ143" s="730"/>
      <c r="AR143" s="730"/>
      <c r="AS143" s="730"/>
      <c r="AT143" s="730"/>
      <c r="AU143" s="730"/>
      <c r="AV143" s="730"/>
      <c r="AW143" s="730"/>
      <c r="AX143" s="730"/>
    </row>
    <row r="144" spans="1:51" ht="30" customHeight="1" x14ac:dyDescent="0.15">
      <c r="A144" s="716">
        <v>1</v>
      </c>
      <c r="B144" s="716">
        <v>1</v>
      </c>
      <c r="C144" s="731" t="s">
        <v>743</v>
      </c>
      <c r="D144" s="731"/>
      <c r="E144" s="731"/>
      <c r="F144" s="731"/>
      <c r="G144" s="731"/>
      <c r="H144" s="731"/>
      <c r="I144" s="731"/>
      <c r="J144" s="732">
        <v>1010405009411</v>
      </c>
      <c r="K144" s="732"/>
      <c r="L144" s="732"/>
      <c r="M144" s="732"/>
      <c r="N144" s="732"/>
      <c r="O144" s="732"/>
      <c r="P144" s="733" t="s">
        <v>636</v>
      </c>
      <c r="Q144" s="733"/>
      <c r="R144" s="733"/>
      <c r="S144" s="733"/>
      <c r="T144" s="733"/>
      <c r="U144" s="733"/>
      <c r="V144" s="733"/>
      <c r="W144" s="733"/>
      <c r="X144" s="733"/>
      <c r="Y144" s="723">
        <v>20.904</v>
      </c>
      <c r="Z144" s="724"/>
      <c r="AA144" s="724"/>
      <c r="AB144" s="725"/>
      <c r="AC144" s="734" t="s">
        <v>637</v>
      </c>
      <c r="AD144" s="735"/>
      <c r="AE144" s="735"/>
      <c r="AF144" s="735"/>
      <c r="AG144" s="735"/>
      <c r="AH144" s="710">
        <v>2</v>
      </c>
      <c r="AI144" s="711"/>
      <c r="AJ144" s="711"/>
      <c r="AK144" s="711"/>
      <c r="AL144" s="736" t="s">
        <v>268</v>
      </c>
      <c r="AM144" s="737"/>
      <c r="AN144" s="737"/>
      <c r="AO144" s="738"/>
      <c r="AP144" s="739" t="s">
        <v>638</v>
      </c>
      <c r="AQ144" s="739"/>
      <c r="AR144" s="739"/>
      <c r="AS144" s="739"/>
      <c r="AT144" s="739"/>
      <c r="AU144" s="739"/>
      <c r="AV144" s="739"/>
      <c r="AW144" s="739"/>
      <c r="AX144" s="739"/>
    </row>
    <row r="145" spans="1:51" ht="24.75" customHeight="1" x14ac:dyDescent="0.15">
      <c r="A145" s="50"/>
      <c r="B145" s="50"/>
      <c r="C145" s="50"/>
      <c r="D145" s="50"/>
      <c r="E145" s="50"/>
      <c r="F145" s="50"/>
      <c r="G145" s="50"/>
      <c r="H145" s="50"/>
      <c r="I145" s="50"/>
      <c r="J145" s="51"/>
      <c r="K145" s="51"/>
      <c r="L145" s="51"/>
      <c r="M145" s="51"/>
      <c r="N145" s="51"/>
      <c r="O145" s="51"/>
      <c r="P145" s="52"/>
      <c r="Q145" s="52"/>
      <c r="R145" s="52"/>
      <c r="S145" s="52"/>
      <c r="T145" s="52"/>
      <c r="U145" s="52"/>
      <c r="V145" s="52"/>
      <c r="W145" s="52"/>
      <c r="X145" s="52"/>
      <c r="Y145" s="53"/>
      <c r="Z145" s="53"/>
      <c r="AA145" s="53"/>
      <c r="AB145" s="53"/>
      <c r="AC145" s="53"/>
      <c r="AD145" s="53"/>
      <c r="AE145" s="53"/>
      <c r="AF145" s="53"/>
      <c r="AG145" s="53"/>
      <c r="AH145" s="53"/>
      <c r="AI145" s="53"/>
      <c r="AJ145" s="53"/>
      <c r="AK145" s="53"/>
      <c r="AL145" s="53"/>
      <c r="AM145" s="53"/>
      <c r="AN145" s="53"/>
      <c r="AO145" s="53"/>
      <c r="AP145" s="52"/>
      <c r="AQ145" s="52"/>
      <c r="AR145" s="52"/>
      <c r="AS145" s="52"/>
      <c r="AT145" s="52"/>
      <c r="AU145" s="52"/>
      <c r="AV145" s="52"/>
      <c r="AW145" s="52"/>
      <c r="AX145" s="52"/>
      <c r="AY145">
        <f>COUNTA($C$148)</f>
        <v>1</v>
      </c>
    </row>
    <row r="146" spans="1:51" ht="24.75" customHeight="1" x14ac:dyDescent="0.15">
      <c r="A146" s="50"/>
      <c r="B146" s="54" t="s">
        <v>163</v>
      </c>
      <c r="C146" s="50"/>
      <c r="D146" s="50"/>
      <c r="E146" s="50"/>
      <c r="F146" s="50"/>
      <c r="G146" s="50"/>
      <c r="H146" s="50"/>
      <c r="I146" s="50"/>
      <c r="J146" s="50"/>
      <c r="K146" s="50"/>
      <c r="L146" s="50"/>
      <c r="M146" s="50"/>
      <c r="N146" s="50"/>
      <c r="O146" s="50"/>
      <c r="P146" s="55"/>
      <c r="Q146" s="55"/>
      <c r="R146" s="55"/>
      <c r="S146" s="55"/>
      <c r="T146" s="55"/>
      <c r="U146" s="55"/>
      <c r="V146" s="55"/>
      <c r="W146" s="55"/>
      <c r="X146" s="55"/>
      <c r="Y146" s="56"/>
      <c r="Z146" s="56"/>
      <c r="AA146" s="56"/>
      <c r="AB146" s="56"/>
      <c r="AC146" s="56"/>
      <c r="AD146" s="56"/>
      <c r="AE146" s="56"/>
      <c r="AF146" s="56"/>
      <c r="AG146" s="56"/>
      <c r="AH146" s="56"/>
      <c r="AI146" s="56"/>
      <c r="AJ146" s="56"/>
      <c r="AK146" s="56"/>
      <c r="AL146" s="56"/>
      <c r="AM146" s="56"/>
      <c r="AN146" s="56"/>
      <c r="AO146" s="56"/>
      <c r="AP146" s="55"/>
      <c r="AQ146" s="55"/>
      <c r="AR146" s="55"/>
      <c r="AS146" s="55"/>
      <c r="AT146" s="55"/>
      <c r="AU146" s="55"/>
      <c r="AV146" s="55"/>
      <c r="AW146" s="55"/>
      <c r="AX146" s="55"/>
      <c r="AY146">
        <f>$AY$145</f>
        <v>1</v>
      </c>
    </row>
    <row r="147" spans="1:51" ht="59.25" customHeight="1" x14ac:dyDescent="0.15">
      <c r="A147" s="705"/>
      <c r="B147" s="705"/>
      <c r="C147" s="705" t="s">
        <v>24</v>
      </c>
      <c r="D147" s="705"/>
      <c r="E147" s="705"/>
      <c r="F147" s="705"/>
      <c r="G147" s="705"/>
      <c r="H147" s="705"/>
      <c r="I147" s="705"/>
      <c r="J147" s="706" t="s">
        <v>192</v>
      </c>
      <c r="K147" s="124"/>
      <c r="L147" s="124"/>
      <c r="M147" s="124"/>
      <c r="N147" s="124"/>
      <c r="O147" s="124"/>
      <c r="P147" s="404" t="s">
        <v>25</v>
      </c>
      <c r="Q147" s="404"/>
      <c r="R147" s="404"/>
      <c r="S147" s="404"/>
      <c r="T147" s="404"/>
      <c r="U147" s="404"/>
      <c r="V147" s="404"/>
      <c r="W147" s="404"/>
      <c r="X147" s="404"/>
      <c r="Y147" s="707" t="s">
        <v>191</v>
      </c>
      <c r="Z147" s="708"/>
      <c r="AA147" s="708"/>
      <c r="AB147" s="708"/>
      <c r="AC147" s="706" t="s">
        <v>220</v>
      </c>
      <c r="AD147" s="706"/>
      <c r="AE147" s="706"/>
      <c r="AF147" s="706"/>
      <c r="AG147" s="706"/>
      <c r="AH147" s="707" t="s">
        <v>235</v>
      </c>
      <c r="AI147" s="705"/>
      <c r="AJ147" s="705"/>
      <c r="AK147" s="705"/>
      <c r="AL147" s="705" t="s">
        <v>19</v>
      </c>
      <c r="AM147" s="705"/>
      <c r="AN147" s="705"/>
      <c r="AO147" s="709"/>
      <c r="AP147" s="730" t="s">
        <v>193</v>
      </c>
      <c r="AQ147" s="730"/>
      <c r="AR147" s="730"/>
      <c r="AS147" s="730"/>
      <c r="AT147" s="730"/>
      <c r="AU147" s="730"/>
      <c r="AV147" s="730"/>
      <c r="AW147" s="730"/>
      <c r="AX147" s="730"/>
      <c r="AY147">
        <f>$AY$145</f>
        <v>1</v>
      </c>
    </row>
    <row r="148" spans="1:51" ht="48" customHeight="1" x14ac:dyDescent="0.15">
      <c r="A148" s="716">
        <v>1</v>
      </c>
      <c r="B148" s="716">
        <v>1</v>
      </c>
      <c r="C148" s="731" t="s">
        <v>744</v>
      </c>
      <c r="D148" s="731"/>
      <c r="E148" s="731"/>
      <c r="F148" s="731"/>
      <c r="G148" s="731"/>
      <c r="H148" s="731"/>
      <c r="I148" s="731"/>
      <c r="J148" s="732">
        <v>7010001012532</v>
      </c>
      <c r="K148" s="732"/>
      <c r="L148" s="732"/>
      <c r="M148" s="732"/>
      <c r="N148" s="732"/>
      <c r="O148" s="732"/>
      <c r="P148" s="733" t="s">
        <v>639</v>
      </c>
      <c r="Q148" s="733"/>
      <c r="R148" s="733"/>
      <c r="S148" s="733"/>
      <c r="T148" s="733"/>
      <c r="U148" s="733"/>
      <c r="V148" s="733"/>
      <c r="W148" s="733"/>
      <c r="X148" s="733"/>
      <c r="Y148" s="723">
        <v>13.33</v>
      </c>
      <c r="Z148" s="724"/>
      <c r="AA148" s="724"/>
      <c r="AB148" s="725"/>
      <c r="AC148" s="726" t="s">
        <v>238</v>
      </c>
      <c r="AD148" s="727"/>
      <c r="AE148" s="727"/>
      <c r="AF148" s="727"/>
      <c r="AG148" s="727"/>
      <c r="AH148" s="710">
        <v>1</v>
      </c>
      <c r="AI148" s="711"/>
      <c r="AJ148" s="711"/>
      <c r="AK148" s="711"/>
      <c r="AL148" s="736" t="s">
        <v>268</v>
      </c>
      <c r="AM148" s="737"/>
      <c r="AN148" s="737"/>
      <c r="AO148" s="738"/>
      <c r="AP148" s="739" t="s">
        <v>638</v>
      </c>
      <c r="AQ148" s="739"/>
      <c r="AR148" s="739"/>
      <c r="AS148" s="739"/>
      <c r="AT148" s="739"/>
      <c r="AU148" s="739"/>
      <c r="AV148" s="739"/>
      <c r="AW148" s="739"/>
      <c r="AX148" s="739"/>
      <c r="AY148">
        <f>$AY$145</f>
        <v>1</v>
      </c>
    </row>
    <row r="149" spans="1:51" ht="24.75" customHeight="1" x14ac:dyDescent="0.15">
      <c r="A149" s="57"/>
      <c r="B149" s="57"/>
      <c r="C149" s="57"/>
      <c r="D149" s="57"/>
      <c r="E149" s="57"/>
      <c r="F149" s="57"/>
      <c r="G149" s="57"/>
      <c r="H149" s="57"/>
      <c r="I149" s="57"/>
      <c r="J149" s="57"/>
      <c r="K149" s="57"/>
      <c r="L149" s="57"/>
      <c r="M149" s="57"/>
      <c r="N149" s="57"/>
      <c r="O149" s="57"/>
      <c r="P149" s="58"/>
      <c r="Q149" s="58"/>
      <c r="R149" s="58"/>
      <c r="S149" s="58"/>
      <c r="T149" s="58"/>
      <c r="U149" s="58"/>
      <c r="V149" s="58"/>
      <c r="W149" s="58"/>
      <c r="X149" s="58"/>
      <c r="Y149" s="59"/>
      <c r="Z149" s="59"/>
      <c r="AA149" s="59"/>
      <c r="AB149" s="59"/>
      <c r="AC149" s="59"/>
      <c r="AD149" s="59"/>
      <c r="AE149" s="59"/>
      <c r="AF149" s="59"/>
      <c r="AG149" s="59"/>
      <c r="AH149" s="59"/>
      <c r="AI149" s="59"/>
      <c r="AJ149" s="59"/>
      <c r="AK149" s="59"/>
      <c r="AL149" s="59"/>
      <c r="AM149" s="59"/>
      <c r="AN149" s="59"/>
      <c r="AO149" s="59"/>
      <c r="AP149" s="58"/>
      <c r="AQ149" s="58"/>
      <c r="AR149" s="58"/>
      <c r="AS149" s="58"/>
      <c r="AT149" s="58"/>
      <c r="AU149" s="58"/>
      <c r="AV149" s="58"/>
      <c r="AW149" s="58"/>
      <c r="AX149" s="58"/>
      <c r="AY149">
        <f>COUNTA($C$152)</f>
        <v>1</v>
      </c>
    </row>
    <row r="150" spans="1:51" ht="24.75" customHeight="1" x14ac:dyDescent="0.15">
      <c r="A150" s="50"/>
      <c r="B150" s="54" t="s">
        <v>211</v>
      </c>
      <c r="C150" s="50"/>
      <c r="D150" s="50"/>
      <c r="E150" s="50"/>
      <c r="F150" s="50"/>
      <c r="G150" s="50"/>
      <c r="H150" s="50"/>
      <c r="I150" s="50"/>
      <c r="J150" s="50"/>
      <c r="K150" s="50"/>
      <c r="L150" s="50"/>
      <c r="M150" s="50"/>
      <c r="N150" s="50"/>
      <c r="O150" s="50"/>
      <c r="P150" s="55"/>
      <c r="Q150" s="55"/>
      <c r="R150" s="55"/>
      <c r="S150" s="55"/>
      <c r="T150" s="55"/>
      <c r="U150" s="55"/>
      <c r="V150" s="55"/>
      <c r="W150" s="55"/>
      <c r="X150" s="55"/>
      <c r="Y150" s="56"/>
      <c r="Z150" s="56"/>
      <c r="AA150" s="56"/>
      <c r="AB150" s="56"/>
      <c r="AC150" s="56"/>
      <c r="AD150" s="56"/>
      <c r="AE150" s="56"/>
      <c r="AF150" s="56"/>
      <c r="AG150" s="56"/>
      <c r="AH150" s="56"/>
      <c r="AI150" s="56"/>
      <c r="AJ150" s="56"/>
      <c r="AK150" s="56"/>
      <c r="AL150" s="56"/>
      <c r="AM150" s="56"/>
      <c r="AN150" s="56"/>
      <c r="AO150" s="56"/>
      <c r="AP150" s="55"/>
      <c r="AQ150" s="55"/>
      <c r="AR150" s="55"/>
      <c r="AS150" s="55"/>
      <c r="AT150" s="55"/>
      <c r="AU150" s="55"/>
      <c r="AV150" s="55"/>
      <c r="AW150" s="55"/>
      <c r="AX150" s="55"/>
      <c r="AY150">
        <f>$AY$149</f>
        <v>1</v>
      </c>
    </row>
    <row r="151" spans="1:51" ht="59.25" customHeight="1" x14ac:dyDescent="0.15">
      <c r="A151" s="705"/>
      <c r="B151" s="705"/>
      <c r="C151" s="705" t="s">
        <v>24</v>
      </c>
      <c r="D151" s="705"/>
      <c r="E151" s="705"/>
      <c r="F151" s="705"/>
      <c r="G151" s="705"/>
      <c r="H151" s="705"/>
      <c r="I151" s="705"/>
      <c r="J151" s="706" t="s">
        <v>192</v>
      </c>
      <c r="K151" s="124"/>
      <c r="L151" s="124"/>
      <c r="M151" s="124"/>
      <c r="N151" s="124"/>
      <c r="O151" s="124"/>
      <c r="P151" s="404" t="s">
        <v>25</v>
      </c>
      <c r="Q151" s="404"/>
      <c r="R151" s="404"/>
      <c r="S151" s="404"/>
      <c r="T151" s="404"/>
      <c r="U151" s="404"/>
      <c r="V151" s="404"/>
      <c r="W151" s="404"/>
      <c r="X151" s="404"/>
      <c r="Y151" s="707" t="s">
        <v>191</v>
      </c>
      <c r="Z151" s="708"/>
      <c r="AA151" s="708"/>
      <c r="AB151" s="708"/>
      <c r="AC151" s="706" t="s">
        <v>220</v>
      </c>
      <c r="AD151" s="706"/>
      <c r="AE151" s="706"/>
      <c r="AF151" s="706"/>
      <c r="AG151" s="706"/>
      <c r="AH151" s="707" t="s">
        <v>235</v>
      </c>
      <c r="AI151" s="705"/>
      <c r="AJ151" s="705"/>
      <c r="AK151" s="705"/>
      <c r="AL151" s="705" t="s">
        <v>19</v>
      </c>
      <c r="AM151" s="705"/>
      <c r="AN151" s="705"/>
      <c r="AO151" s="709"/>
      <c r="AP151" s="730" t="s">
        <v>193</v>
      </c>
      <c r="AQ151" s="730"/>
      <c r="AR151" s="730"/>
      <c r="AS151" s="730"/>
      <c r="AT151" s="730"/>
      <c r="AU151" s="730"/>
      <c r="AV151" s="730"/>
      <c r="AW151" s="730"/>
      <c r="AX151" s="730"/>
      <c r="AY151">
        <f>$AY$149</f>
        <v>1</v>
      </c>
    </row>
    <row r="152" spans="1:51" ht="47.25" customHeight="1" x14ac:dyDescent="0.15">
      <c r="A152" s="716">
        <v>1</v>
      </c>
      <c r="B152" s="716">
        <v>1</v>
      </c>
      <c r="C152" s="731" t="s">
        <v>645</v>
      </c>
      <c r="D152" s="731"/>
      <c r="E152" s="731"/>
      <c r="F152" s="731"/>
      <c r="G152" s="731"/>
      <c r="H152" s="731"/>
      <c r="I152" s="731"/>
      <c r="J152" s="732">
        <v>7010405010446</v>
      </c>
      <c r="K152" s="732"/>
      <c r="L152" s="732"/>
      <c r="M152" s="732"/>
      <c r="N152" s="732"/>
      <c r="O152" s="732"/>
      <c r="P152" s="733" t="s">
        <v>640</v>
      </c>
      <c r="Q152" s="733"/>
      <c r="R152" s="733"/>
      <c r="S152" s="733"/>
      <c r="T152" s="733"/>
      <c r="U152" s="733"/>
      <c r="V152" s="733"/>
      <c r="W152" s="733"/>
      <c r="X152" s="733"/>
      <c r="Y152" s="723">
        <v>7.7629999999999999</v>
      </c>
      <c r="Z152" s="724"/>
      <c r="AA152" s="724"/>
      <c r="AB152" s="725"/>
      <c r="AC152" s="726" t="s">
        <v>238</v>
      </c>
      <c r="AD152" s="727"/>
      <c r="AE152" s="727"/>
      <c r="AF152" s="727"/>
      <c r="AG152" s="727"/>
      <c r="AH152" s="710">
        <v>2</v>
      </c>
      <c r="AI152" s="711"/>
      <c r="AJ152" s="711"/>
      <c r="AK152" s="711"/>
      <c r="AL152" s="736" t="s">
        <v>268</v>
      </c>
      <c r="AM152" s="737"/>
      <c r="AN152" s="737"/>
      <c r="AO152" s="738"/>
      <c r="AP152" s="739" t="s">
        <v>638</v>
      </c>
      <c r="AQ152" s="739"/>
      <c r="AR152" s="739"/>
      <c r="AS152" s="739"/>
      <c r="AT152" s="739"/>
      <c r="AU152" s="739"/>
      <c r="AV152" s="739"/>
      <c r="AW152" s="739"/>
      <c r="AX152" s="739"/>
      <c r="AY152">
        <f>$AY$149</f>
        <v>1</v>
      </c>
    </row>
    <row r="153" spans="1:51" ht="24.75" customHeight="1" x14ac:dyDescent="0.15">
      <c r="A153" s="57"/>
      <c r="B153" s="57"/>
      <c r="C153" s="57"/>
      <c r="D153" s="57"/>
      <c r="E153" s="57"/>
      <c r="F153" s="57"/>
      <c r="G153" s="57"/>
      <c r="H153" s="57"/>
      <c r="I153" s="57"/>
      <c r="J153" s="57"/>
      <c r="K153" s="57"/>
      <c r="L153" s="57"/>
      <c r="M153" s="57"/>
      <c r="N153" s="57"/>
      <c r="O153" s="57"/>
      <c r="P153" s="58"/>
      <c r="Q153" s="58"/>
      <c r="R153" s="58"/>
      <c r="S153" s="58"/>
      <c r="T153" s="58"/>
      <c r="U153" s="58"/>
      <c r="V153" s="58"/>
      <c r="W153" s="58"/>
      <c r="X153" s="58"/>
      <c r="Y153" s="59"/>
      <c r="Z153" s="59"/>
      <c r="AA153" s="59"/>
      <c r="AB153" s="59"/>
      <c r="AC153" s="59"/>
      <c r="AD153" s="59"/>
      <c r="AE153" s="59"/>
      <c r="AF153" s="59"/>
      <c r="AG153" s="59"/>
      <c r="AH153" s="59"/>
      <c r="AI153" s="59"/>
      <c r="AJ153" s="59"/>
      <c r="AK153" s="59"/>
      <c r="AL153" s="59"/>
      <c r="AM153" s="59"/>
      <c r="AN153" s="59"/>
      <c r="AO153" s="59"/>
      <c r="AP153" s="58"/>
      <c r="AQ153" s="58"/>
      <c r="AR153" s="58"/>
      <c r="AS153" s="58"/>
      <c r="AT153" s="58"/>
      <c r="AU153" s="58"/>
      <c r="AV153" s="58"/>
      <c r="AW153" s="58"/>
      <c r="AX153" s="58"/>
      <c r="AY153">
        <f>COUNTA($C$156)</f>
        <v>1</v>
      </c>
    </row>
    <row r="154" spans="1:51" ht="24.75" customHeight="1" x14ac:dyDescent="0.15">
      <c r="A154" s="50"/>
      <c r="B154" s="54" t="s">
        <v>164</v>
      </c>
      <c r="C154" s="50"/>
      <c r="D154" s="50"/>
      <c r="E154" s="50"/>
      <c r="F154" s="50"/>
      <c r="G154" s="50"/>
      <c r="H154" s="50"/>
      <c r="I154" s="50"/>
      <c r="J154" s="50"/>
      <c r="K154" s="50"/>
      <c r="L154" s="50"/>
      <c r="M154" s="50"/>
      <c r="N154" s="50"/>
      <c r="O154" s="50"/>
      <c r="P154" s="55"/>
      <c r="Q154" s="55"/>
      <c r="R154" s="55"/>
      <c r="S154" s="55"/>
      <c r="T154" s="55"/>
      <c r="U154" s="55"/>
      <c r="V154" s="55"/>
      <c r="W154" s="55"/>
      <c r="X154" s="55"/>
      <c r="Y154" s="56"/>
      <c r="Z154" s="56"/>
      <c r="AA154" s="56"/>
      <c r="AB154" s="56"/>
      <c r="AC154" s="56"/>
      <c r="AD154" s="56"/>
      <c r="AE154" s="56"/>
      <c r="AF154" s="56"/>
      <c r="AG154" s="56"/>
      <c r="AH154" s="56"/>
      <c r="AI154" s="56"/>
      <c r="AJ154" s="56"/>
      <c r="AK154" s="56"/>
      <c r="AL154" s="56"/>
      <c r="AM154" s="56"/>
      <c r="AN154" s="56"/>
      <c r="AO154" s="56"/>
      <c r="AP154" s="55"/>
      <c r="AQ154" s="55"/>
      <c r="AR154" s="55"/>
      <c r="AS154" s="55"/>
      <c r="AT154" s="55"/>
      <c r="AU154" s="55"/>
      <c r="AV154" s="55"/>
      <c r="AW154" s="55"/>
      <c r="AX154" s="55"/>
      <c r="AY154">
        <f>$AY$153</f>
        <v>1</v>
      </c>
    </row>
    <row r="155" spans="1:51" ht="59.25" customHeight="1" x14ac:dyDescent="0.15">
      <c r="A155" s="705"/>
      <c r="B155" s="705"/>
      <c r="C155" s="705" t="s">
        <v>24</v>
      </c>
      <c r="D155" s="705"/>
      <c r="E155" s="705"/>
      <c r="F155" s="705"/>
      <c r="G155" s="705"/>
      <c r="H155" s="705"/>
      <c r="I155" s="705"/>
      <c r="J155" s="706" t="s">
        <v>192</v>
      </c>
      <c r="K155" s="124"/>
      <c r="L155" s="124"/>
      <c r="M155" s="124"/>
      <c r="N155" s="124"/>
      <c r="O155" s="124"/>
      <c r="P155" s="404" t="s">
        <v>25</v>
      </c>
      <c r="Q155" s="404"/>
      <c r="R155" s="404"/>
      <c r="S155" s="404"/>
      <c r="T155" s="404"/>
      <c r="U155" s="404"/>
      <c r="V155" s="404"/>
      <c r="W155" s="404"/>
      <c r="X155" s="404"/>
      <c r="Y155" s="707" t="s">
        <v>191</v>
      </c>
      <c r="Z155" s="708"/>
      <c r="AA155" s="708"/>
      <c r="AB155" s="708"/>
      <c r="AC155" s="706" t="s">
        <v>220</v>
      </c>
      <c r="AD155" s="706"/>
      <c r="AE155" s="706"/>
      <c r="AF155" s="706"/>
      <c r="AG155" s="706"/>
      <c r="AH155" s="707" t="s">
        <v>235</v>
      </c>
      <c r="AI155" s="705"/>
      <c r="AJ155" s="705"/>
      <c r="AK155" s="705"/>
      <c r="AL155" s="705" t="s">
        <v>19</v>
      </c>
      <c r="AM155" s="705"/>
      <c r="AN155" s="705"/>
      <c r="AO155" s="709"/>
      <c r="AP155" s="730" t="s">
        <v>193</v>
      </c>
      <c r="AQ155" s="730"/>
      <c r="AR155" s="730"/>
      <c r="AS155" s="730"/>
      <c r="AT155" s="730"/>
      <c r="AU155" s="730"/>
      <c r="AV155" s="730"/>
      <c r="AW155" s="730"/>
      <c r="AX155" s="730"/>
      <c r="AY155">
        <f>$AY$153</f>
        <v>1</v>
      </c>
    </row>
    <row r="156" spans="1:51" ht="47.25" customHeight="1" x14ac:dyDescent="0.15">
      <c r="A156" s="716">
        <v>1</v>
      </c>
      <c r="B156" s="716">
        <v>1</v>
      </c>
      <c r="C156" s="731" t="s">
        <v>744</v>
      </c>
      <c r="D156" s="731"/>
      <c r="E156" s="731"/>
      <c r="F156" s="731"/>
      <c r="G156" s="731"/>
      <c r="H156" s="731"/>
      <c r="I156" s="731"/>
      <c r="J156" s="732">
        <v>7010001012532</v>
      </c>
      <c r="K156" s="732"/>
      <c r="L156" s="732"/>
      <c r="M156" s="732"/>
      <c r="N156" s="732"/>
      <c r="O156" s="732"/>
      <c r="P156" s="733" t="s">
        <v>641</v>
      </c>
      <c r="Q156" s="733"/>
      <c r="R156" s="733"/>
      <c r="S156" s="733"/>
      <c r="T156" s="733"/>
      <c r="U156" s="733"/>
      <c r="V156" s="733"/>
      <c r="W156" s="733"/>
      <c r="X156" s="733"/>
      <c r="Y156" s="723">
        <v>6.1189999999999998</v>
      </c>
      <c r="Z156" s="724"/>
      <c r="AA156" s="724"/>
      <c r="AB156" s="725"/>
      <c r="AC156" s="726" t="s">
        <v>238</v>
      </c>
      <c r="AD156" s="727"/>
      <c r="AE156" s="727"/>
      <c r="AF156" s="727"/>
      <c r="AG156" s="727"/>
      <c r="AH156" s="710">
        <v>3</v>
      </c>
      <c r="AI156" s="711"/>
      <c r="AJ156" s="711"/>
      <c r="AK156" s="711"/>
      <c r="AL156" s="736" t="s">
        <v>268</v>
      </c>
      <c r="AM156" s="737"/>
      <c r="AN156" s="737"/>
      <c r="AO156" s="738"/>
      <c r="AP156" s="739" t="s">
        <v>638</v>
      </c>
      <c r="AQ156" s="739"/>
      <c r="AR156" s="739"/>
      <c r="AS156" s="739"/>
      <c r="AT156" s="739"/>
      <c r="AU156" s="739"/>
      <c r="AV156" s="739"/>
      <c r="AW156" s="739"/>
      <c r="AX156" s="739"/>
      <c r="AY156">
        <f>$AY$153</f>
        <v>1</v>
      </c>
    </row>
    <row r="157" spans="1:51" ht="24.75" customHeight="1" x14ac:dyDescent="0.15">
      <c r="A157" s="57"/>
      <c r="B157" s="57"/>
      <c r="C157" s="57"/>
      <c r="D157" s="57"/>
      <c r="E157" s="57"/>
      <c r="F157" s="57"/>
      <c r="G157" s="57"/>
      <c r="H157" s="57"/>
      <c r="I157" s="57"/>
      <c r="J157" s="57"/>
      <c r="K157" s="57"/>
      <c r="L157" s="57"/>
      <c r="M157" s="57"/>
      <c r="N157" s="57"/>
      <c r="O157" s="57"/>
      <c r="P157" s="58"/>
      <c r="Q157" s="58"/>
      <c r="R157" s="58"/>
      <c r="S157" s="58"/>
      <c r="T157" s="58"/>
      <c r="U157" s="58"/>
      <c r="V157" s="58"/>
      <c r="W157" s="58"/>
      <c r="X157" s="58"/>
      <c r="Y157" s="59"/>
      <c r="Z157" s="59"/>
      <c r="AA157" s="59"/>
      <c r="AB157" s="59"/>
      <c r="AC157" s="59"/>
      <c r="AD157" s="59"/>
      <c r="AE157" s="59"/>
      <c r="AF157" s="59"/>
      <c r="AG157" s="59"/>
      <c r="AH157" s="59"/>
      <c r="AI157" s="59"/>
      <c r="AJ157" s="59"/>
      <c r="AK157" s="59"/>
      <c r="AL157" s="59"/>
      <c r="AM157" s="59"/>
      <c r="AN157" s="59"/>
      <c r="AO157" s="59"/>
      <c r="AP157" s="58"/>
      <c r="AQ157" s="58"/>
      <c r="AR157" s="58"/>
      <c r="AS157" s="58"/>
      <c r="AT157" s="58"/>
      <c r="AU157" s="58"/>
      <c r="AV157" s="58"/>
      <c r="AW157" s="58"/>
      <c r="AX157" s="58"/>
      <c r="AY157">
        <f>COUNTA($C$160)</f>
        <v>1</v>
      </c>
    </row>
    <row r="158" spans="1:51" ht="24.75" customHeight="1" x14ac:dyDescent="0.15">
      <c r="A158" s="50"/>
      <c r="B158" s="54" t="s">
        <v>165</v>
      </c>
      <c r="C158" s="50"/>
      <c r="D158" s="50"/>
      <c r="E158" s="50"/>
      <c r="F158" s="50"/>
      <c r="G158" s="50"/>
      <c r="H158" s="50"/>
      <c r="I158" s="50"/>
      <c r="J158" s="50"/>
      <c r="K158" s="50"/>
      <c r="L158" s="50"/>
      <c r="M158" s="50"/>
      <c r="N158" s="50"/>
      <c r="O158" s="50"/>
      <c r="P158" s="55"/>
      <c r="Q158" s="55"/>
      <c r="R158" s="55"/>
      <c r="S158" s="55"/>
      <c r="T158" s="55"/>
      <c r="U158" s="55"/>
      <c r="V158" s="55"/>
      <c r="W158" s="55"/>
      <c r="X158" s="55"/>
      <c r="Y158" s="56"/>
      <c r="Z158" s="56"/>
      <c r="AA158" s="56"/>
      <c r="AB158" s="56"/>
      <c r="AC158" s="56"/>
      <c r="AD158" s="56"/>
      <c r="AE158" s="56"/>
      <c r="AF158" s="56"/>
      <c r="AG158" s="56"/>
      <c r="AH158" s="56"/>
      <c r="AI158" s="56"/>
      <c r="AJ158" s="56"/>
      <c r="AK158" s="56"/>
      <c r="AL158" s="56"/>
      <c r="AM158" s="56"/>
      <c r="AN158" s="56"/>
      <c r="AO158" s="56"/>
      <c r="AP158" s="55"/>
      <c r="AQ158" s="55"/>
      <c r="AR158" s="55"/>
      <c r="AS158" s="55"/>
      <c r="AT158" s="55"/>
      <c r="AU158" s="55"/>
      <c r="AV158" s="55"/>
      <c r="AW158" s="55"/>
      <c r="AX158" s="55"/>
      <c r="AY158">
        <f>$AY$157</f>
        <v>1</v>
      </c>
    </row>
    <row r="159" spans="1:51" ht="59.25" customHeight="1" x14ac:dyDescent="0.15">
      <c r="A159" s="705"/>
      <c r="B159" s="705"/>
      <c r="C159" s="705" t="s">
        <v>24</v>
      </c>
      <c r="D159" s="705"/>
      <c r="E159" s="705"/>
      <c r="F159" s="705"/>
      <c r="G159" s="705"/>
      <c r="H159" s="705"/>
      <c r="I159" s="705"/>
      <c r="J159" s="706" t="s">
        <v>192</v>
      </c>
      <c r="K159" s="124"/>
      <c r="L159" s="124"/>
      <c r="M159" s="124"/>
      <c r="N159" s="124"/>
      <c r="O159" s="124"/>
      <c r="P159" s="404" t="s">
        <v>25</v>
      </c>
      <c r="Q159" s="404"/>
      <c r="R159" s="404"/>
      <c r="S159" s="404"/>
      <c r="T159" s="404"/>
      <c r="U159" s="404"/>
      <c r="V159" s="404"/>
      <c r="W159" s="404"/>
      <c r="X159" s="404"/>
      <c r="Y159" s="707" t="s">
        <v>191</v>
      </c>
      <c r="Z159" s="708"/>
      <c r="AA159" s="708"/>
      <c r="AB159" s="708"/>
      <c r="AC159" s="706" t="s">
        <v>220</v>
      </c>
      <c r="AD159" s="706"/>
      <c r="AE159" s="706"/>
      <c r="AF159" s="706"/>
      <c r="AG159" s="706"/>
      <c r="AH159" s="707" t="s">
        <v>235</v>
      </c>
      <c r="AI159" s="705"/>
      <c r="AJ159" s="705"/>
      <c r="AK159" s="705"/>
      <c r="AL159" s="705" t="s">
        <v>19</v>
      </c>
      <c r="AM159" s="705"/>
      <c r="AN159" s="705"/>
      <c r="AO159" s="709"/>
      <c r="AP159" s="730" t="s">
        <v>193</v>
      </c>
      <c r="AQ159" s="730"/>
      <c r="AR159" s="730"/>
      <c r="AS159" s="730"/>
      <c r="AT159" s="730"/>
      <c r="AU159" s="730"/>
      <c r="AV159" s="730"/>
      <c r="AW159" s="730"/>
      <c r="AX159" s="730"/>
      <c r="AY159">
        <f>$AY$157</f>
        <v>1</v>
      </c>
    </row>
    <row r="160" spans="1:51" ht="93.75" customHeight="1" x14ac:dyDescent="0.15">
      <c r="A160" s="716">
        <v>1</v>
      </c>
      <c r="B160" s="716">
        <v>1</v>
      </c>
      <c r="C160" s="731" t="s">
        <v>642</v>
      </c>
      <c r="D160" s="731"/>
      <c r="E160" s="731"/>
      <c r="F160" s="731"/>
      <c r="G160" s="731"/>
      <c r="H160" s="731"/>
      <c r="I160" s="731"/>
      <c r="J160" s="732" t="s">
        <v>268</v>
      </c>
      <c r="K160" s="732"/>
      <c r="L160" s="732"/>
      <c r="M160" s="732"/>
      <c r="N160" s="732"/>
      <c r="O160" s="732"/>
      <c r="P160" s="733" t="s">
        <v>643</v>
      </c>
      <c r="Q160" s="733"/>
      <c r="R160" s="733"/>
      <c r="S160" s="733"/>
      <c r="T160" s="733"/>
      <c r="U160" s="733"/>
      <c r="V160" s="733"/>
      <c r="W160" s="733"/>
      <c r="X160" s="733"/>
      <c r="Y160" s="740">
        <v>4.5380000000000003</v>
      </c>
      <c r="Z160" s="741"/>
      <c r="AA160" s="741"/>
      <c r="AB160" s="742"/>
      <c r="AC160" s="734" t="s">
        <v>72</v>
      </c>
      <c r="AD160" s="735"/>
      <c r="AE160" s="735"/>
      <c r="AF160" s="735"/>
      <c r="AG160" s="735"/>
      <c r="AH160" s="743" t="s">
        <v>268</v>
      </c>
      <c r="AI160" s="743"/>
      <c r="AJ160" s="743"/>
      <c r="AK160" s="743"/>
      <c r="AL160" s="743" t="s">
        <v>268</v>
      </c>
      <c r="AM160" s="743"/>
      <c r="AN160" s="743"/>
      <c r="AO160" s="743"/>
      <c r="AP160" s="739" t="s">
        <v>268</v>
      </c>
      <c r="AQ160" s="739"/>
      <c r="AR160" s="739"/>
      <c r="AS160" s="739"/>
      <c r="AT160" s="739"/>
      <c r="AU160" s="739"/>
      <c r="AV160" s="739"/>
      <c r="AW160" s="739"/>
      <c r="AX160" s="739"/>
      <c r="AY160">
        <f>$AY$157</f>
        <v>1</v>
      </c>
    </row>
    <row r="161" spans="1:51" ht="24.75" customHeight="1" x14ac:dyDescent="0.15">
      <c r="A161" s="57"/>
      <c r="B161" s="57"/>
      <c r="C161" s="57"/>
      <c r="D161" s="57"/>
      <c r="E161" s="57"/>
      <c r="F161" s="57"/>
      <c r="G161" s="57"/>
      <c r="H161" s="57"/>
      <c r="I161" s="57"/>
      <c r="J161" s="57"/>
      <c r="K161" s="57"/>
      <c r="L161" s="57"/>
      <c r="M161" s="57"/>
      <c r="N161" s="57"/>
      <c r="O161" s="57"/>
      <c r="P161" s="58"/>
      <c r="Q161" s="58"/>
      <c r="R161" s="58"/>
      <c r="S161" s="58"/>
      <c r="T161" s="58"/>
      <c r="U161" s="58"/>
      <c r="V161" s="58"/>
      <c r="W161" s="58"/>
      <c r="X161" s="58"/>
      <c r="Y161" s="59"/>
      <c r="Z161" s="59"/>
      <c r="AA161" s="59"/>
      <c r="AB161" s="59"/>
      <c r="AC161" s="59"/>
      <c r="AD161" s="59"/>
      <c r="AE161" s="59"/>
      <c r="AF161" s="59"/>
      <c r="AG161" s="59"/>
      <c r="AH161" s="59"/>
      <c r="AI161" s="59"/>
      <c r="AJ161" s="59"/>
      <c r="AK161" s="59"/>
      <c r="AL161" s="59"/>
      <c r="AM161" s="59"/>
      <c r="AN161" s="59"/>
      <c r="AO161" s="59"/>
      <c r="AP161" s="58"/>
      <c r="AQ161" s="58"/>
      <c r="AR161" s="58"/>
      <c r="AS161" s="58"/>
      <c r="AT161" s="58"/>
      <c r="AU161" s="58"/>
      <c r="AV161" s="58"/>
      <c r="AW161" s="58"/>
      <c r="AX161" s="58"/>
      <c r="AY161">
        <f>COUNTA($C$164)</f>
        <v>1</v>
      </c>
    </row>
    <row r="162" spans="1:51" ht="24.75" customHeight="1" x14ac:dyDescent="0.15">
      <c r="A162" s="50"/>
      <c r="B162" s="54" t="s">
        <v>166</v>
      </c>
      <c r="C162" s="50"/>
      <c r="D162" s="50"/>
      <c r="E162" s="50"/>
      <c r="F162" s="50"/>
      <c r="G162" s="50"/>
      <c r="H162" s="50"/>
      <c r="I162" s="50"/>
      <c r="J162" s="50"/>
      <c r="K162" s="50"/>
      <c r="L162" s="50"/>
      <c r="M162" s="50"/>
      <c r="N162" s="50"/>
      <c r="O162" s="50"/>
      <c r="P162" s="55"/>
      <c r="Q162" s="55"/>
      <c r="R162" s="55"/>
      <c r="S162" s="55"/>
      <c r="T162" s="55"/>
      <c r="U162" s="55"/>
      <c r="V162" s="55"/>
      <c r="W162" s="55"/>
      <c r="X162" s="55"/>
      <c r="Y162" s="56"/>
      <c r="Z162" s="56"/>
      <c r="AA162" s="56"/>
      <c r="AB162" s="56"/>
      <c r="AC162" s="56"/>
      <c r="AD162" s="56"/>
      <c r="AE162" s="56"/>
      <c r="AF162" s="56"/>
      <c r="AG162" s="56"/>
      <c r="AH162" s="56"/>
      <c r="AI162" s="56"/>
      <c r="AJ162" s="56"/>
      <c r="AK162" s="56"/>
      <c r="AL162" s="56"/>
      <c r="AM162" s="56"/>
      <c r="AN162" s="56"/>
      <c r="AO162" s="56"/>
      <c r="AP162" s="55"/>
      <c r="AQ162" s="55"/>
      <c r="AR162" s="55"/>
      <c r="AS162" s="55"/>
      <c r="AT162" s="55"/>
      <c r="AU162" s="55"/>
      <c r="AV162" s="55"/>
      <c r="AW162" s="55"/>
      <c r="AX162" s="55"/>
      <c r="AY162">
        <f>$AY$161</f>
        <v>1</v>
      </c>
    </row>
    <row r="163" spans="1:51" ht="59.25" customHeight="1" x14ac:dyDescent="0.15">
      <c r="A163" s="705"/>
      <c r="B163" s="705"/>
      <c r="C163" s="705" t="s">
        <v>24</v>
      </c>
      <c r="D163" s="705"/>
      <c r="E163" s="705"/>
      <c r="F163" s="705"/>
      <c r="G163" s="705"/>
      <c r="H163" s="705"/>
      <c r="I163" s="705"/>
      <c r="J163" s="706" t="s">
        <v>192</v>
      </c>
      <c r="K163" s="124"/>
      <c r="L163" s="124"/>
      <c r="M163" s="124"/>
      <c r="N163" s="124"/>
      <c r="O163" s="124"/>
      <c r="P163" s="404" t="s">
        <v>25</v>
      </c>
      <c r="Q163" s="404"/>
      <c r="R163" s="404"/>
      <c r="S163" s="404"/>
      <c r="T163" s="404"/>
      <c r="U163" s="404"/>
      <c r="V163" s="404"/>
      <c r="W163" s="404"/>
      <c r="X163" s="404"/>
      <c r="Y163" s="707" t="s">
        <v>191</v>
      </c>
      <c r="Z163" s="708"/>
      <c r="AA163" s="708"/>
      <c r="AB163" s="708"/>
      <c r="AC163" s="706" t="s">
        <v>220</v>
      </c>
      <c r="AD163" s="706"/>
      <c r="AE163" s="706"/>
      <c r="AF163" s="706"/>
      <c r="AG163" s="706"/>
      <c r="AH163" s="707" t="s">
        <v>235</v>
      </c>
      <c r="AI163" s="705"/>
      <c r="AJ163" s="705"/>
      <c r="AK163" s="705"/>
      <c r="AL163" s="705" t="s">
        <v>19</v>
      </c>
      <c r="AM163" s="705"/>
      <c r="AN163" s="705"/>
      <c r="AO163" s="709"/>
      <c r="AP163" s="730" t="s">
        <v>193</v>
      </c>
      <c r="AQ163" s="730"/>
      <c r="AR163" s="730"/>
      <c r="AS163" s="730"/>
      <c r="AT163" s="730"/>
      <c r="AU163" s="730"/>
      <c r="AV163" s="730"/>
      <c r="AW163" s="730"/>
      <c r="AX163" s="730"/>
      <c r="AY163">
        <f>$AY$161</f>
        <v>1</v>
      </c>
    </row>
    <row r="164" spans="1:51" ht="30" customHeight="1" x14ac:dyDescent="0.15">
      <c r="A164" s="716">
        <v>1</v>
      </c>
      <c r="B164" s="716">
        <v>1</v>
      </c>
      <c r="C164" s="731" t="s">
        <v>745</v>
      </c>
      <c r="D164" s="731"/>
      <c r="E164" s="731"/>
      <c r="F164" s="731"/>
      <c r="G164" s="731"/>
      <c r="H164" s="731"/>
      <c r="I164" s="731"/>
      <c r="J164" s="732">
        <v>4020001061589</v>
      </c>
      <c r="K164" s="732"/>
      <c r="L164" s="732"/>
      <c r="M164" s="732"/>
      <c r="N164" s="732"/>
      <c r="O164" s="732"/>
      <c r="P164" s="733" t="s">
        <v>644</v>
      </c>
      <c r="Q164" s="733"/>
      <c r="R164" s="733"/>
      <c r="S164" s="733"/>
      <c r="T164" s="733"/>
      <c r="U164" s="733"/>
      <c r="V164" s="733"/>
      <c r="W164" s="733"/>
      <c r="X164" s="733"/>
      <c r="Y164" s="723">
        <v>4.0309999999999997</v>
      </c>
      <c r="Z164" s="724"/>
      <c r="AA164" s="724"/>
      <c r="AB164" s="725"/>
      <c r="AC164" s="734" t="s">
        <v>237</v>
      </c>
      <c r="AD164" s="735"/>
      <c r="AE164" s="735"/>
      <c r="AF164" s="735"/>
      <c r="AG164" s="735"/>
      <c r="AH164" s="744">
        <v>2</v>
      </c>
      <c r="AI164" s="744"/>
      <c r="AJ164" s="744"/>
      <c r="AK164" s="744"/>
      <c r="AL164" s="736" t="s">
        <v>268</v>
      </c>
      <c r="AM164" s="737"/>
      <c r="AN164" s="737"/>
      <c r="AO164" s="738"/>
      <c r="AP164" s="739" t="s">
        <v>638</v>
      </c>
      <c r="AQ164" s="739"/>
      <c r="AR164" s="739"/>
      <c r="AS164" s="739"/>
      <c r="AT164" s="739"/>
      <c r="AU164" s="739"/>
      <c r="AV164" s="739"/>
      <c r="AW164" s="739"/>
      <c r="AX164" s="739"/>
      <c r="AY164">
        <f>$AY$161</f>
        <v>1</v>
      </c>
    </row>
    <row r="165" spans="1:51" ht="24.75" customHeight="1" x14ac:dyDescent="0.15">
      <c r="A165" s="57"/>
      <c r="B165" s="57"/>
      <c r="C165" s="57"/>
      <c r="D165" s="57"/>
      <c r="E165" s="57"/>
      <c r="F165" s="57"/>
      <c r="G165" s="57"/>
      <c r="H165" s="57"/>
      <c r="I165" s="57"/>
      <c r="J165" s="57"/>
      <c r="K165" s="57"/>
      <c r="L165" s="57"/>
      <c r="M165" s="57"/>
      <c r="N165" s="57"/>
      <c r="O165" s="57"/>
      <c r="P165" s="58"/>
      <c r="Q165" s="58"/>
      <c r="R165" s="58"/>
      <c r="S165" s="58"/>
      <c r="T165" s="58"/>
      <c r="U165" s="58"/>
      <c r="V165" s="58"/>
      <c r="W165" s="58"/>
      <c r="X165" s="58"/>
      <c r="Y165" s="59"/>
      <c r="Z165" s="59"/>
      <c r="AA165" s="59"/>
      <c r="AB165" s="59"/>
      <c r="AC165" s="59"/>
      <c r="AD165" s="59"/>
      <c r="AE165" s="59"/>
      <c r="AF165" s="59"/>
      <c r="AG165" s="59"/>
      <c r="AH165" s="59"/>
      <c r="AI165" s="59"/>
      <c r="AJ165" s="59"/>
      <c r="AK165" s="59"/>
      <c r="AL165" s="59"/>
      <c r="AM165" s="59"/>
      <c r="AN165" s="59"/>
      <c r="AO165" s="59"/>
      <c r="AP165" s="58"/>
      <c r="AQ165" s="58"/>
      <c r="AR165" s="58"/>
      <c r="AS165" s="58"/>
      <c r="AT165" s="58"/>
      <c r="AU165" s="58"/>
      <c r="AV165" s="58"/>
      <c r="AW165" s="58"/>
      <c r="AX165" s="58"/>
      <c r="AY165">
        <f>COUNTA($C$168)</f>
        <v>1</v>
      </c>
    </row>
    <row r="166" spans="1:51" ht="24.75" customHeight="1" x14ac:dyDescent="0.15">
      <c r="A166" s="50"/>
      <c r="B166" s="54" t="s">
        <v>167</v>
      </c>
      <c r="C166" s="50"/>
      <c r="D166" s="50"/>
      <c r="E166" s="50"/>
      <c r="F166" s="50"/>
      <c r="G166" s="50"/>
      <c r="H166" s="50"/>
      <c r="I166" s="50"/>
      <c r="J166" s="50"/>
      <c r="K166" s="50"/>
      <c r="L166" s="50"/>
      <c r="M166" s="50"/>
      <c r="N166" s="50"/>
      <c r="O166" s="50"/>
      <c r="P166" s="55"/>
      <c r="Q166" s="55"/>
      <c r="R166" s="55"/>
      <c r="S166" s="55"/>
      <c r="T166" s="55"/>
      <c r="U166" s="55"/>
      <c r="V166" s="55"/>
      <c r="W166" s="55"/>
      <c r="X166" s="55"/>
      <c r="Y166" s="56"/>
      <c r="Z166" s="56"/>
      <c r="AA166" s="56"/>
      <c r="AB166" s="56"/>
      <c r="AC166" s="56"/>
      <c r="AD166" s="56"/>
      <c r="AE166" s="56"/>
      <c r="AF166" s="56"/>
      <c r="AG166" s="56"/>
      <c r="AH166" s="56"/>
      <c r="AI166" s="56"/>
      <c r="AJ166" s="56"/>
      <c r="AK166" s="56"/>
      <c r="AL166" s="56"/>
      <c r="AM166" s="56"/>
      <c r="AN166" s="56"/>
      <c r="AO166" s="56"/>
      <c r="AP166" s="55"/>
      <c r="AQ166" s="55"/>
      <c r="AR166" s="55"/>
      <c r="AS166" s="55"/>
      <c r="AT166" s="55"/>
      <c r="AU166" s="55"/>
      <c r="AV166" s="55"/>
      <c r="AW166" s="55"/>
      <c r="AX166" s="55"/>
      <c r="AY166">
        <f>$AY$165</f>
        <v>1</v>
      </c>
    </row>
    <row r="167" spans="1:51" ht="59.25" customHeight="1" x14ac:dyDescent="0.15">
      <c r="A167" s="705"/>
      <c r="B167" s="705"/>
      <c r="C167" s="705" t="s">
        <v>24</v>
      </c>
      <c r="D167" s="705"/>
      <c r="E167" s="705"/>
      <c r="F167" s="705"/>
      <c r="G167" s="705"/>
      <c r="H167" s="705"/>
      <c r="I167" s="705"/>
      <c r="J167" s="706" t="s">
        <v>192</v>
      </c>
      <c r="K167" s="124"/>
      <c r="L167" s="124"/>
      <c r="M167" s="124"/>
      <c r="N167" s="124"/>
      <c r="O167" s="124"/>
      <c r="P167" s="404" t="s">
        <v>25</v>
      </c>
      <c r="Q167" s="404"/>
      <c r="R167" s="404"/>
      <c r="S167" s="404"/>
      <c r="T167" s="404"/>
      <c r="U167" s="404"/>
      <c r="V167" s="404"/>
      <c r="W167" s="404"/>
      <c r="X167" s="404"/>
      <c r="Y167" s="707" t="s">
        <v>191</v>
      </c>
      <c r="Z167" s="708"/>
      <c r="AA167" s="708"/>
      <c r="AB167" s="708"/>
      <c r="AC167" s="706" t="s">
        <v>220</v>
      </c>
      <c r="AD167" s="706"/>
      <c r="AE167" s="706"/>
      <c r="AF167" s="706"/>
      <c r="AG167" s="706"/>
      <c r="AH167" s="707" t="s">
        <v>235</v>
      </c>
      <c r="AI167" s="705"/>
      <c r="AJ167" s="705"/>
      <c r="AK167" s="705"/>
      <c r="AL167" s="705" t="s">
        <v>19</v>
      </c>
      <c r="AM167" s="705"/>
      <c r="AN167" s="705"/>
      <c r="AO167" s="709"/>
      <c r="AP167" s="730" t="s">
        <v>193</v>
      </c>
      <c r="AQ167" s="730"/>
      <c r="AR167" s="730"/>
      <c r="AS167" s="730"/>
      <c r="AT167" s="730"/>
      <c r="AU167" s="730"/>
      <c r="AV167" s="730"/>
      <c r="AW167" s="730"/>
      <c r="AX167" s="730"/>
      <c r="AY167">
        <f>$AY$165</f>
        <v>1</v>
      </c>
    </row>
    <row r="168" spans="1:51" ht="30" customHeight="1" x14ac:dyDescent="0.15">
      <c r="A168" s="716">
        <v>1</v>
      </c>
      <c r="B168" s="716">
        <v>1</v>
      </c>
      <c r="C168" s="717" t="s">
        <v>649</v>
      </c>
      <c r="D168" s="718"/>
      <c r="E168" s="718"/>
      <c r="F168" s="718"/>
      <c r="G168" s="718"/>
      <c r="H168" s="718"/>
      <c r="I168" s="718"/>
      <c r="J168" s="719">
        <v>6010001013886</v>
      </c>
      <c r="K168" s="720"/>
      <c r="L168" s="720"/>
      <c r="M168" s="720"/>
      <c r="N168" s="720"/>
      <c r="O168" s="720"/>
      <c r="P168" s="721" t="s">
        <v>650</v>
      </c>
      <c r="Q168" s="722"/>
      <c r="R168" s="722"/>
      <c r="S168" s="722"/>
      <c r="T168" s="722"/>
      <c r="U168" s="722"/>
      <c r="V168" s="722"/>
      <c r="W168" s="722"/>
      <c r="X168" s="722"/>
      <c r="Y168" s="723">
        <v>3.3</v>
      </c>
      <c r="Z168" s="724"/>
      <c r="AA168" s="724"/>
      <c r="AB168" s="725"/>
      <c r="AC168" s="726" t="s">
        <v>72</v>
      </c>
      <c r="AD168" s="727"/>
      <c r="AE168" s="727"/>
      <c r="AF168" s="727"/>
      <c r="AG168" s="727"/>
      <c r="AH168" s="710" t="s">
        <v>653</v>
      </c>
      <c r="AI168" s="711"/>
      <c r="AJ168" s="711"/>
      <c r="AK168" s="711"/>
      <c r="AL168" s="712" t="s">
        <v>653</v>
      </c>
      <c r="AM168" s="713"/>
      <c r="AN168" s="713"/>
      <c r="AO168" s="714"/>
      <c r="AP168" s="715" t="s">
        <v>653</v>
      </c>
      <c r="AQ168" s="715"/>
      <c r="AR168" s="715"/>
      <c r="AS168" s="715"/>
      <c r="AT168" s="715"/>
      <c r="AU168" s="715"/>
      <c r="AV168" s="715"/>
      <c r="AW168" s="715"/>
      <c r="AX168" s="715"/>
      <c r="AY168">
        <f>$AY$165</f>
        <v>1</v>
      </c>
    </row>
    <row r="169" spans="1:51" ht="30" customHeight="1" x14ac:dyDescent="0.15">
      <c r="A169" s="716">
        <v>2</v>
      </c>
      <c r="B169" s="716">
        <v>1</v>
      </c>
      <c r="C169" s="717" t="s">
        <v>691</v>
      </c>
      <c r="D169" s="718"/>
      <c r="E169" s="718"/>
      <c r="F169" s="718"/>
      <c r="G169" s="718"/>
      <c r="H169" s="718"/>
      <c r="I169" s="718"/>
      <c r="J169" s="719">
        <v>2010401025221</v>
      </c>
      <c r="K169" s="720"/>
      <c r="L169" s="720"/>
      <c r="M169" s="720"/>
      <c r="N169" s="720"/>
      <c r="O169" s="720"/>
      <c r="P169" s="721" t="s">
        <v>651</v>
      </c>
      <c r="Q169" s="722"/>
      <c r="R169" s="722"/>
      <c r="S169" s="722"/>
      <c r="T169" s="722"/>
      <c r="U169" s="722"/>
      <c r="V169" s="722"/>
      <c r="W169" s="722"/>
      <c r="X169" s="722"/>
      <c r="Y169" s="723">
        <v>0.19</v>
      </c>
      <c r="Z169" s="724"/>
      <c r="AA169" s="724"/>
      <c r="AB169" s="725"/>
      <c r="AC169" s="726" t="s">
        <v>72</v>
      </c>
      <c r="AD169" s="727"/>
      <c r="AE169" s="727"/>
      <c r="AF169" s="727"/>
      <c r="AG169" s="727"/>
      <c r="AH169" s="710" t="s">
        <v>653</v>
      </c>
      <c r="AI169" s="711"/>
      <c r="AJ169" s="711"/>
      <c r="AK169" s="711"/>
      <c r="AL169" s="712" t="s">
        <v>653</v>
      </c>
      <c r="AM169" s="713"/>
      <c r="AN169" s="713"/>
      <c r="AO169" s="714"/>
      <c r="AP169" s="715" t="s">
        <v>653</v>
      </c>
      <c r="AQ169" s="715"/>
      <c r="AR169" s="715"/>
      <c r="AS169" s="715"/>
      <c r="AT169" s="715"/>
      <c r="AU169" s="715"/>
      <c r="AV169" s="715"/>
      <c r="AW169" s="715"/>
      <c r="AX169" s="715"/>
      <c r="AY169">
        <f>COUNTA($C$169)</f>
        <v>1</v>
      </c>
    </row>
    <row r="170" spans="1:51" ht="30" customHeight="1" x14ac:dyDescent="0.15">
      <c r="A170" s="716">
        <v>3</v>
      </c>
      <c r="B170" s="716">
        <v>1</v>
      </c>
      <c r="C170" s="717" t="s">
        <v>704</v>
      </c>
      <c r="D170" s="718"/>
      <c r="E170" s="718"/>
      <c r="F170" s="718"/>
      <c r="G170" s="718"/>
      <c r="H170" s="718"/>
      <c r="I170" s="718"/>
      <c r="J170" s="745" t="s">
        <v>653</v>
      </c>
      <c r="K170" s="746"/>
      <c r="L170" s="746"/>
      <c r="M170" s="746"/>
      <c r="N170" s="746"/>
      <c r="O170" s="747"/>
      <c r="P170" s="721" t="s">
        <v>654</v>
      </c>
      <c r="Q170" s="722"/>
      <c r="R170" s="722"/>
      <c r="S170" s="722"/>
      <c r="T170" s="722"/>
      <c r="U170" s="722"/>
      <c r="V170" s="722"/>
      <c r="W170" s="722"/>
      <c r="X170" s="722"/>
      <c r="Y170" s="723">
        <v>0.09</v>
      </c>
      <c r="Z170" s="724"/>
      <c r="AA170" s="724"/>
      <c r="AB170" s="725"/>
      <c r="AC170" s="726" t="s">
        <v>72</v>
      </c>
      <c r="AD170" s="727"/>
      <c r="AE170" s="727"/>
      <c r="AF170" s="727"/>
      <c r="AG170" s="727"/>
      <c r="AH170" s="710" t="s">
        <v>653</v>
      </c>
      <c r="AI170" s="711"/>
      <c r="AJ170" s="711"/>
      <c r="AK170" s="711"/>
      <c r="AL170" s="712" t="s">
        <v>653</v>
      </c>
      <c r="AM170" s="713"/>
      <c r="AN170" s="713"/>
      <c r="AO170" s="714"/>
      <c r="AP170" s="715" t="s">
        <v>653</v>
      </c>
      <c r="AQ170" s="715"/>
      <c r="AR170" s="715"/>
      <c r="AS170" s="715"/>
      <c r="AT170" s="715"/>
      <c r="AU170" s="715"/>
      <c r="AV170" s="715"/>
      <c r="AW170" s="715"/>
      <c r="AX170" s="715"/>
      <c r="AY170">
        <f>COUNTA($C$170)</f>
        <v>1</v>
      </c>
    </row>
    <row r="171" spans="1:51" ht="30" customHeight="1" x14ac:dyDescent="0.15">
      <c r="A171" s="716">
        <v>4</v>
      </c>
      <c r="B171" s="716">
        <v>1</v>
      </c>
      <c r="C171" s="717" t="s">
        <v>714</v>
      </c>
      <c r="D171" s="718"/>
      <c r="E171" s="718"/>
      <c r="F171" s="718"/>
      <c r="G171" s="718"/>
      <c r="H171" s="718"/>
      <c r="I171" s="718"/>
      <c r="J171" s="745" t="s">
        <v>653</v>
      </c>
      <c r="K171" s="746"/>
      <c r="L171" s="746"/>
      <c r="M171" s="746"/>
      <c r="N171" s="746"/>
      <c r="O171" s="747"/>
      <c r="P171" s="721" t="s">
        <v>655</v>
      </c>
      <c r="Q171" s="722"/>
      <c r="R171" s="722"/>
      <c r="S171" s="722"/>
      <c r="T171" s="722"/>
      <c r="U171" s="722"/>
      <c r="V171" s="722"/>
      <c r="W171" s="722"/>
      <c r="X171" s="722"/>
      <c r="Y171" s="723">
        <v>0.09</v>
      </c>
      <c r="Z171" s="724"/>
      <c r="AA171" s="724"/>
      <c r="AB171" s="725"/>
      <c r="AC171" s="726" t="s">
        <v>72</v>
      </c>
      <c r="AD171" s="727"/>
      <c r="AE171" s="727"/>
      <c r="AF171" s="727"/>
      <c r="AG171" s="727"/>
      <c r="AH171" s="710" t="s">
        <v>653</v>
      </c>
      <c r="AI171" s="711"/>
      <c r="AJ171" s="711"/>
      <c r="AK171" s="711"/>
      <c r="AL171" s="712" t="s">
        <v>653</v>
      </c>
      <c r="AM171" s="713"/>
      <c r="AN171" s="713"/>
      <c r="AO171" s="714"/>
      <c r="AP171" s="715" t="s">
        <v>653</v>
      </c>
      <c r="AQ171" s="715"/>
      <c r="AR171" s="715"/>
      <c r="AS171" s="715"/>
      <c r="AT171" s="715"/>
      <c r="AU171" s="715"/>
      <c r="AV171" s="715"/>
      <c r="AW171" s="715"/>
      <c r="AX171" s="715"/>
      <c r="AY171">
        <f>COUNTA($C$171)</f>
        <v>1</v>
      </c>
    </row>
    <row r="172" spans="1:51" ht="30" customHeight="1" x14ac:dyDescent="0.15">
      <c r="A172" s="716">
        <v>5</v>
      </c>
      <c r="B172" s="716">
        <v>1</v>
      </c>
      <c r="C172" s="717" t="s">
        <v>711</v>
      </c>
      <c r="D172" s="718"/>
      <c r="E172" s="718"/>
      <c r="F172" s="718"/>
      <c r="G172" s="718"/>
      <c r="H172" s="718"/>
      <c r="I172" s="718"/>
      <c r="J172" s="745" t="s">
        <v>653</v>
      </c>
      <c r="K172" s="746"/>
      <c r="L172" s="746"/>
      <c r="M172" s="746"/>
      <c r="N172" s="746"/>
      <c r="O172" s="747"/>
      <c r="P172" s="721" t="s">
        <v>655</v>
      </c>
      <c r="Q172" s="722"/>
      <c r="R172" s="722"/>
      <c r="S172" s="722"/>
      <c r="T172" s="722"/>
      <c r="U172" s="722"/>
      <c r="V172" s="722"/>
      <c r="W172" s="722"/>
      <c r="X172" s="722"/>
      <c r="Y172" s="723">
        <v>0.08</v>
      </c>
      <c r="Z172" s="724"/>
      <c r="AA172" s="724"/>
      <c r="AB172" s="725"/>
      <c r="AC172" s="726" t="s">
        <v>72</v>
      </c>
      <c r="AD172" s="727"/>
      <c r="AE172" s="727"/>
      <c r="AF172" s="727"/>
      <c r="AG172" s="727"/>
      <c r="AH172" s="710" t="s">
        <v>653</v>
      </c>
      <c r="AI172" s="711"/>
      <c r="AJ172" s="711"/>
      <c r="AK172" s="711"/>
      <c r="AL172" s="712" t="s">
        <v>653</v>
      </c>
      <c r="AM172" s="713"/>
      <c r="AN172" s="713"/>
      <c r="AO172" s="714"/>
      <c r="AP172" s="715" t="s">
        <v>653</v>
      </c>
      <c r="AQ172" s="715"/>
      <c r="AR172" s="715"/>
      <c r="AS172" s="715"/>
      <c r="AT172" s="715"/>
      <c r="AU172" s="715"/>
      <c r="AV172" s="715"/>
      <c r="AW172" s="715"/>
      <c r="AX172" s="715"/>
      <c r="AY172">
        <f>COUNTA($C$172)</f>
        <v>1</v>
      </c>
    </row>
    <row r="173" spans="1:51" ht="30" customHeight="1" x14ac:dyDescent="0.15">
      <c r="A173" s="716">
        <v>6</v>
      </c>
      <c r="B173" s="716">
        <v>1</v>
      </c>
      <c r="C173" s="717" t="s">
        <v>712</v>
      </c>
      <c r="D173" s="718"/>
      <c r="E173" s="718"/>
      <c r="F173" s="718"/>
      <c r="G173" s="718"/>
      <c r="H173" s="718"/>
      <c r="I173" s="718"/>
      <c r="J173" s="745" t="s">
        <v>653</v>
      </c>
      <c r="K173" s="746"/>
      <c r="L173" s="746"/>
      <c r="M173" s="746"/>
      <c r="N173" s="746"/>
      <c r="O173" s="747"/>
      <c r="P173" s="721" t="s">
        <v>655</v>
      </c>
      <c r="Q173" s="722"/>
      <c r="R173" s="722"/>
      <c r="S173" s="722"/>
      <c r="T173" s="722"/>
      <c r="U173" s="722"/>
      <c r="V173" s="722"/>
      <c r="W173" s="722"/>
      <c r="X173" s="722"/>
      <c r="Y173" s="723">
        <v>0.08</v>
      </c>
      <c r="Z173" s="724"/>
      <c r="AA173" s="724"/>
      <c r="AB173" s="725"/>
      <c r="AC173" s="726" t="s">
        <v>72</v>
      </c>
      <c r="AD173" s="727"/>
      <c r="AE173" s="727"/>
      <c r="AF173" s="727"/>
      <c r="AG173" s="727"/>
      <c r="AH173" s="710" t="s">
        <v>653</v>
      </c>
      <c r="AI173" s="711"/>
      <c r="AJ173" s="711"/>
      <c r="AK173" s="711"/>
      <c r="AL173" s="712" t="s">
        <v>653</v>
      </c>
      <c r="AM173" s="713"/>
      <c r="AN173" s="713"/>
      <c r="AO173" s="714"/>
      <c r="AP173" s="715" t="s">
        <v>653</v>
      </c>
      <c r="AQ173" s="715"/>
      <c r="AR173" s="715"/>
      <c r="AS173" s="715"/>
      <c r="AT173" s="715"/>
      <c r="AU173" s="715"/>
      <c r="AV173" s="715"/>
      <c r="AW173" s="715"/>
      <c r="AX173" s="715"/>
      <c r="AY173">
        <f>COUNTA($C$173)</f>
        <v>1</v>
      </c>
    </row>
    <row r="174" spans="1:51" ht="30" customHeight="1" x14ac:dyDescent="0.15">
      <c r="A174" s="716">
        <v>7</v>
      </c>
      <c r="B174" s="716">
        <v>1</v>
      </c>
      <c r="C174" s="717" t="s">
        <v>713</v>
      </c>
      <c r="D174" s="718"/>
      <c r="E174" s="718"/>
      <c r="F174" s="718"/>
      <c r="G174" s="718"/>
      <c r="H174" s="718"/>
      <c r="I174" s="718"/>
      <c r="J174" s="745" t="s">
        <v>653</v>
      </c>
      <c r="K174" s="746"/>
      <c r="L174" s="746"/>
      <c r="M174" s="746"/>
      <c r="N174" s="746"/>
      <c r="O174" s="747"/>
      <c r="P174" s="721" t="s">
        <v>655</v>
      </c>
      <c r="Q174" s="722"/>
      <c r="R174" s="722"/>
      <c r="S174" s="722"/>
      <c r="T174" s="722"/>
      <c r="U174" s="722"/>
      <c r="V174" s="722"/>
      <c r="W174" s="722"/>
      <c r="X174" s="722"/>
      <c r="Y174" s="723">
        <v>0.05</v>
      </c>
      <c r="Z174" s="724"/>
      <c r="AA174" s="724"/>
      <c r="AB174" s="725"/>
      <c r="AC174" s="726" t="s">
        <v>72</v>
      </c>
      <c r="AD174" s="727"/>
      <c r="AE174" s="727"/>
      <c r="AF174" s="727"/>
      <c r="AG174" s="727"/>
      <c r="AH174" s="710" t="s">
        <v>653</v>
      </c>
      <c r="AI174" s="711"/>
      <c r="AJ174" s="711"/>
      <c r="AK174" s="711"/>
      <c r="AL174" s="712" t="s">
        <v>653</v>
      </c>
      <c r="AM174" s="713"/>
      <c r="AN174" s="713"/>
      <c r="AO174" s="714"/>
      <c r="AP174" s="715" t="s">
        <v>653</v>
      </c>
      <c r="AQ174" s="715"/>
      <c r="AR174" s="715"/>
      <c r="AS174" s="715"/>
      <c r="AT174" s="715"/>
      <c r="AU174" s="715"/>
      <c r="AV174" s="715"/>
      <c r="AW174" s="715"/>
      <c r="AX174" s="715"/>
      <c r="AY174">
        <f>COUNTA($C$174)</f>
        <v>1</v>
      </c>
    </row>
    <row r="175" spans="1:51" ht="30" customHeight="1" x14ac:dyDescent="0.15">
      <c r="A175" s="716">
        <v>8</v>
      </c>
      <c r="B175" s="716">
        <v>1</v>
      </c>
      <c r="C175" s="717" t="s">
        <v>715</v>
      </c>
      <c r="D175" s="718"/>
      <c r="E175" s="718"/>
      <c r="F175" s="718"/>
      <c r="G175" s="718"/>
      <c r="H175" s="718"/>
      <c r="I175" s="718"/>
      <c r="J175" s="745" t="s">
        <v>653</v>
      </c>
      <c r="K175" s="746"/>
      <c r="L175" s="746"/>
      <c r="M175" s="746"/>
      <c r="N175" s="746"/>
      <c r="O175" s="747"/>
      <c r="P175" s="721" t="s">
        <v>655</v>
      </c>
      <c r="Q175" s="722"/>
      <c r="R175" s="722"/>
      <c r="S175" s="722"/>
      <c r="T175" s="722"/>
      <c r="U175" s="722"/>
      <c r="V175" s="722"/>
      <c r="W175" s="722"/>
      <c r="X175" s="722"/>
      <c r="Y175" s="723">
        <v>0.04</v>
      </c>
      <c r="Z175" s="724"/>
      <c r="AA175" s="724"/>
      <c r="AB175" s="725"/>
      <c r="AC175" s="726" t="s">
        <v>72</v>
      </c>
      <c r="AD175" s="727"/>
      <c r="AE175" s="727"/>
      <c r="AF175" s="727"/>
      <c r="AG175" s="727"/>
      <c r="AH175" s="710" t="s">
        <v>653</v>
      </c>
      <c r="AI175" s="711"/>
      <c r="AJ175" s="711"/>
      <c r="AK175" s="711"/>
      <c r="AL175" s="712" t="s">
        <v>653</v>
      </c>
      <c r="AM175" s="713"/>
      <c r="AN175" s="713"/>
      <c r="AO175" s="714"/>
      <c r="AP175" s="715" t="s">
        <v>653</v>
      </c>
      <c r="AQ175" s="715"/>
      <c r="AR175" s="715"/>
      <c r="AS175" s="715"/>
      <c r="AT175" s="715"/>
      <c r="AU175" s="715"/>
      <c r="AV175" s="715"/>
      <c r="AW175" s="715"/>
      <c r="AX175" s="715"/>
      <c r="AY175">
        <f>COUNTA($C$175)</f>
        <v>1</v>
      </c>
    </row>
    <row r="176" spans="1:51" ht="30" customHeight="1" x14ac:dyDescent="0.15">
      <c r="A176" s="716">
        <v>9</v>
      </c>
      <c r="B176" s="716">
        <v>1</v>
      </c>
      <c r="C176" s="717" t="s">
        <v>716</v>
      </c>
      <c r="D176" s="718"/>
      <c r="E176" s="718"/>
      <c r="F176" s="718"/>
      <c r="G176" s="718"/>
      <c r="H176" s="718"/>
      <c r="I176" s="718"/>
      <c r="J176" s="745" t="s">
        <v>653</v>
      </c>
      <c r="K176" s="746"/>
      <c r="L176" s="746"/>
      <c r="M176" s="746"/>
      <c r="N176" s="746"/>
      <c r="O176" s="747"/>
      <c r="P176" s="721" t="s">
        <v>655</v>
      </c>
      <c r="Q176" s="722"/>
      <c r="R176" s="722"/>
      <c r="S176" s="722"/>
      <c r="T176" s="722"/>
      <c r="U176" s="722"/>
      <c r="V176" s="722"/>
      <c r="W176" s="722"/>
      <c r="X176" s="722"/>
      <c r="Y176" s="723">
        <v>0.04</v>
      </c>
      <c r="Z176" s="724"/>
      <c r="AA176" s="724"/>
      <c r="AB176" s="725"/>
      <c r="AC176" s="726" t="s">
        <v>72</v>
      </c>
      <c r="AD176" s="727"/>
      <c r="AE176" s="727"/>
      <c r="AF176" s="727"/>
      <c r="AG176" s="727"/>
      <c r="AH176" s="710" t="s">
        <v>653</v>
      </c>
      <c r="AI176" s="711"/>
      <c r="AJ176" s="711"/>
      <c r="AK176" s="711"/>
      <c r="AL176" s="712" t="s">
        <v>653</v>
      </c>
      <c r="AM176" s="713"/>
      <c r="AN176" s="713"/>
      <c r="AO176" s="714"/>
      <c r="AP176" s="715" t="s">
        <v>653</v>
      </c>
      <c r="AQ176" s="715"/>
      <c r="AR176" s="715"/>
      <c r="AS176" s="715"/>
      <c r="AT176" s="715"/>
      <c r="AU176" s="715"/>
      <c r="AV176" s="715"/>
      <c r="AW176" s="715"/>
      <c r="AX176" s="715"/>
      <c r="AY176">
        <f>COUNTA($C$176)</f>
        <v>1</v>
      </c>
    </row>
    <row r="177" spans="1:51" ht="30" customHeight="1" x14ac:dyDescent="0.15">
      <c r="A177" s="716">
        <v>10</v>
      </c>
      <c r="B177" s="716">
        <v>1</v>
      </c>
      <c r="C177" s="717" t="s">
        <v>717</v>
      </c>
      <c r="D177" s="718"/>
      <c r="E177" s="718"/>
      <c r="F177" s="718"/>
      <c r="G177" s="718"/>
      <c r="H177" s="718"/>
      <c r="I177" s="718"/>
      <c r="J177" s="745" t="s">
        <v>653</v>
      </c>
      <c r="K177" s="746"/>
      <c r="L177" s="746"/>
      <c r="M177" s="746"/>
      <c r="N177" s="746"/>
      <c r="O177" s="747"/>
      <c r="P177" s="721" t="s">
        <v>654</v>
      </c>
      <c r="Q177" s="722"/>
      <c r="R177" s="722"/>
      <c r="S177" s="722"/>
      <c r="T177" s="722"/>
      <c r="U177" s="722"/>
      <c r="V177" s="722"/>
      <c r="W177" s="722"/>
      <c r="X177" s="722"/>
      <c r="Y177" s="723">
        <v>0.04</v>
      </c>
      <c r="Z177" s="724"/>
      <c r="AA177" s="724"/>
      <c r="AB177" s="725"/>
      <c r="AC177" s="726" t="s">
        <v>72</v>
      </c>
      <c r="AD177" s="727"/>
      <c r="AE177" s="727"/>
      <c r="AF177" s="727"/>
      <c r="AG177" s="727"/>
      <c r="AH177" s="710" t="s">
        <v>653</v>
      </c>
      <c r="AI177" s="711"/>
      <c r="AJ177" s="711"/>
      <c r="AK177" s="711"/>
      <c r="AL177" s="712" t="s">
        <v>653</v>
      </c>
      <c r="AM177" s="713"/>
      <c r="AN177" s="713"/>
      <c r="AO177" s="714"/>
      <c r="AP177" s="715" t="s">
        <v>653</v>
      </c>
      <c r="AQ177" s="715"/>
      <c r="AR177" s="715"/>
      <c r="AS177" s="715"/>
      <c r="AT177" s="715"/>
      <c r="AU177" s="715"/>
      <c r="AV177" s="715"/>
      <c r="AW177" s="715"/>
      <c r="AX177" s="715"/>
      <c r="AY177">
        <f>COUNTA($C$177)</f>
        <v>1</v>
      </c>
    </row>
    <row r="178" spans="1:51" ht="24.75" customHeight="1" x14ac:dyDescent="0.15">
      <c r="A178" s="57"/>
      <c r="B178" s="57"/>
      <c r="C178" s="57"/>
      <c r="D178" s="57"/>
      <c r="E178" s="57"/>
      <c r="F178" s="57"/>
      <c r="G178" s="57"/>
      <c r="H178" s="57"/>
      <c r="I178" s="57"/>
      <c r="J178" s="57"/>
      <c r="K178" s="57"/>
      <c r="L178" s="57"/>
      <c r="M178" s="57"/>
      <c r="N178" s="57"/>
      <c r="O178" s="57"/>
      <c r="P178" s="58"/>
      <c r="Q178" s="58"/>
      <c r="R178" s="58"/>
      <c r="S178" s="58"/>
      <c r="T178" s="58"/>
      <c r="U178" s="58"/>
      <c r="V178" s="58"/>
      <c r="W178" s="58"/>
      <c r="X178" s="58"/>
      <c r="Y178" s="59"/>
      <c r="Z178" s="59"/>
      <c r="AA178" s="59"/>
      <c r="AB178" s="59"/>
      <c r="AC178" s="59"/>
      <c r="AD178" s="59"/>
      <c r="AE178" s="59"/>
      <c r="AF178" s="59"/>
      <c r="AG178" s="59"/>
      <c r="AH178" s="59"/>
      <c r="AI178" s="59"/>
      <c r="AJ178" s="59"/>
      <c r="AK178" s="59"/>
      <c r="AL178" s="59"/>
      <c r="AM178" s="59"/>
      <c r="AN178" s="59"/>
      <c r="AO178" s="59"/>
      <c r="AP178" s="58"/>
      <c r="AQ178" s="58"/>
      <c r="AR178" s="58"/>
      <c r="AS178" s="58"/>
      <c r="AT178" s="58"/>
      <c r="AU178" s="58"/>
      <c r="AV178" s="58"/>
      <c r="AW178" s="58"/>
      <c r="AX178" s="58"/>
      <c r="AY178">
        <f>COUNTA($C$181)</f>
        <v>1</v>
      </c>
    </row>
    <row r="179" spans="1:51" ht="24.75" customHeight="1" x14ac:dyDescent="0.15">
      <c r="A179" s="50"/>
      <c r="B179" s="54" t="s">
        <v>168</v>
      </c>
      <c r="C179" s="50"/>
      <c r="D179" s="50"/>
      <c r="E179" s="50"/>
      <c r="F179" s="50"/>
      <c r="G179" s="50"/>
      <c r="H179" s="50"/>
      <c r="I179" s="50"/>
      <c r="J179" s="50"/>
      <c r="K179" s="50"/>
      <c r="L179" s="50"/>
      <c r="M179" s="50"/>
      <c r="N179" s="50"/>
      <c r="O179" s="50"/>
      <c r="P179" s="55"/>
      <c r="Q179" s="55"/>
      <c r="R179" s="55"/>
      <c r="S179" s="55"/>
      <c r="T179" s="55"/>
      <c r="U179" s="55"/>
      <c r="V179" s="55"/>
      <c r="W179" s="55"/>
      <c r="X179" s="55"/>
      <c r="Y179" s="56"/>
      <c r="Z179" s="56"/>
      <c r="AA179" s="56"/>
      <c r="AB179" s="56"/>
      <c r="AC179" s="56"/>
      <c r="AD179" s="56"/>
      <c r="AE179" s="56"/>
      <c r="AF179" s="56"/>
      <c r="AG179" s="56"/>
      <c r="AH179" s="56"/>
      <c r="AI179" s="56"/>
      <c r="AJ179" s="56"/>
      <c r="AK179" s="56"/>
      <c r="AL179" s="56"/>
      <c r="AM179" s="56"/>
      <c r="AN179" s="56"/>
      <c r="AO179" s="56"/>
      <c r="AP179" s="55"/>
      <c r="AQ179" s="55"/>
      <c r="AR179" s="55"/>
      <c r="AS179" s="55"/>
      <c r="AT179" s="55"/>
      <c r="AU179" s="55"/>
      <c r="AV179" s="55"/>
      <c r="AW179" s="55"/>
      <c r="AX179" s="55"/>
      <c r="AY179">
        <f>$AY$178</f>
        <v>1</v>
      </c>
    </row>
    <row r="180" spans="1:51" ht="59.25" customHeight="1" x14ac:dyDescent="0.15">
      <c r="A180" s="705"/>
      <c r="B180" s="705"/>
      <c r="C180" s="705" t="s">
        <v>24</v>
      </c>
      <c r="D180" s="705"/>
      <c r="E180" s="705"/>
      <c r="F180" s="705"/>
      <c r="G180" s="705"/>
      <c r="H180" s="705"/>
      <c r="I180" s="705"/>
      <c r="J180" s="706" t="s">
        <v>192</v>
      </c>
      <c r="K180" s="124"/>
      <c r="L180" s="124"/>
      <c r="M180" s="124"/>
      <c r="N180" s="124"/>
      <c r="O180" s="124"/>
      <c r="P180" s="404" t="s">
        <v>25</v>
      </c>
      <c r="Q180" s="404"/>
      <c r="R180" s="404"/>
      <c r="S180" s="404"/>
      <c r="T180" s="404"/>
      <c r="U180" s="404"/>
      <c r="V180" s="404"/>
      <c r="W180" s="404"/>
      <c r="X180" s="404"/>
      <c r="Y180" s="707" t="s">
        <v>191</v>
      </c>
      <c r="Z180" s="708"/>
      <c r="AA180" s="708"/>
      <c r="AB180" s="708"/>
      <c r="AC180" s="706" t="s">
        <v>220</v>
      </c>
      <c r="AD180" s="706"/>
      <c r="AE180" s="706"/>
      <c r="AF180" s="706"/>
      <c r="AG180" s="706"/>
      <c r="AH180" s="707" t="s">
        <v>235</v>
      </c>
      <c r="AI180" s="705"/>
      <c r="AJ180" s="705"/>
      <c r="AK180" s="705"/>
      <c r="AL180" s="705" t="s">
        <v>19</v>
      </c>
      <c r="AM180" s="705"/>
      <c r="AN180" s="705"/>
      <c r="AO180" s="709"/>
      <c r="AP180" s="730" t="s">
        <v>193</v>
      </c>
      <c r="AQ180" s="730"/>
      <c r="AR180" s="730"/>
      <c r="AS180" s="730"/>
      <c r="AT180" s="730"/>
      <c r="AU180" s="730"/>
      <c r="AV180" s="730"/>
      <c r="AW180" s="730"/>
      <c r="AX180" s="730"/>
      <c r="AY180">
        <f>$AY$178</f>
        <v>1</v>
      </c>
    </row>
    <row r="181" spans="1:51" ht="30" customHeight="1" x14ac:dyDescent="0.15">
      <c r="A181" s="716">
        <v>1</v>
      </c>
      <c r="B181" s="716">
        <v>1</v>
      </c>
      <c r="C181" s="731" t="s">
        <v>746</v>
      </c>
      <c r="D181" s="731"/>
      <c r="E181" s="731"/>
      <c r="F181" s="731"/>
      <c r="G181" s="731"/>
      <c r="H181" s="731"/>
      <c r="I181" s="731"/>
      <c r="J181" s="732">
        <v>7010505002095</v>
      </c>
      <c r="K181" s="732"/>
      <c r="L181" s="732"/>
      <c r="M181" s="732"/>
      <c r="N181" s="732"/>
      <c r="O181" s="732"/>
      <c r="P181" s="733" t="s">
        <v>656</v>
      </c>
      <c r="Q181" s="733"/>
      <c r="R181" s="733"/>
      <c r="S181" s="733"/>
      <c r="T181" s="733"/>
      <c r="U181" s="733"/>
      <c r="V181" s="733"/>
      <c r="W181" s="733"/>
      <c r="X181" s="733"/>
      <c r="Y181" s="723">
        <v>2.714</v>
      </c>
      <c r="Z181" s="724"/>
      <c r="AA181" s="724"/>
      <c r="AB181" s="725"/>
      <c r="AC181" s="734" t="s">
        <v>242</v>
      </c>
      <c r="AD181" s="735"/>
      <c r="AE181" s="735"/>
      <c r="AF181" s="735"/>
      <c r="AG181" s="735"/>
      <c r="AH181" s="744">
        <v>1</v>
      </c>
      <c r="AI181" s="744"/>
      <c r="AJ181" s="744"/>
      <c r="AK181" s="744"/>
      <c r="AL181" s="736" t="s">
        <v>268</v>
      </c>
      <c r="AM181" s="737"/>
      <c r="AN181" s="737"/>
      <c r="AO181" s="738"/>
      <c r="AP181" s="739" t="s">
        <v>268</v>
      </c>
      <c r="AQ181" s="739"/>
      <c r="AR181" s="739"/>
      <c r="AS181" s="739"/>
      <c r="AT181" s="739"/>
      <c r="AU181" s="739"/>
      <c r="AV181" s="739"/>
      <c r="AW181" s="739"/>
      <c r="AX181" s="739"/>
      <c r="AY181">
        <f>$AY$178</f>
        <v>1</v>
      </c>
    </row>
    <row r="182" spans="1:51" ht="24.6" customHeight="1" x14ac:dyDescent="0.15">
      <c r="A182" s="748" t="s">
        <v>558</v>
      </c>
      <c r="B182" s="749"/>
      <c r="C182" s="749"/>
      <c r="D182" s="749"/>
      <c r="E182" s="749"/>
      <c r="F182" s="749"/>
      <c r="G182" s="749"/>
      <c r="H182" s="749"/>
      <c r="I182" s="749"/>
      <c r="J182" s="749"/>
      <c r="K182" s="749"/>
      <c r="L182" s="749"/>
      <c r="M182" s="749"/>
      <c r="N182" s="749"/>
      <c r="O182" s="749"/>
      <c r="P182" s="749"/>
      <c r="Q182" s="749"/>
      <c r="R182" s="749"/>
      <c r="S182" s="749"/>
      <c r="T182" s="749"/>
      <c r="U182" s="749"/>
      <c r="V182" s="749"/>
      <c r="W182" s="749"/>
      <c r="X182" s="749"/>
      <c r="Y182" s="749"/>
      <c r="Z182" s="749"/>
      <c r="AA182" s="749"/>
      <c r="AB182" s="749"/>
      <c r="AC182" s="749"/>
      <c r="AD182" s="749"/>
      <c r="AE182" s="749"/>
      <c r="AF182" s="749"/>
      <c r="AG182" s="749"/>
      <c r="AH182" s="749"/>
      <c r="AI182" s="749"/>
      <c r="AJ182" s="749"/>
      <c r="AK182" s="750"/>
      <c r="AL182" s="751" t="s">
        <v>221</v>
      </c>
      <c r="AM182" s="752"/>
      <c r="AN182" s="752"/>
      <c r="AO182" s="68" t="s">
        <v>657</v>
      </c>
      <c r="AP182" s="60"/>
      <c r="AQ182" s="60"/>
      <c r="AR182" s="60"/>
      <c r="AS182" s="60"/>
      <c r="AT182" s="60"/>
      <c r="AU182" s="60"/>
      <c r="AV182" s="60"/>
      <c r="AW182" s="60"/>
      <c r="AX182" s="61"/>
      <c r="AY182">
        <f>COUNTIF($AO$182,"☑")</f>
        <v>1</v>
      </c>
    </row>
  </sheetData>
  <sheetProtection formatRows="0"/>
  <dataConsolidate link="1"/>
  <mergeCells count="763">
    <mergeCell ref="E91:F91"/>
    <mergeCell ref="G91:I91"/>
    <mergeCell ref="J91:K91"/>
    <mergeCell ref="Q91:R91"/>
    <mergeCell ref="S91:U91"/>
    <mergeCell ref="V91:W91"/>
    <mergeCell ref="AC91:AD91"/>
    <mergeCell ref="AE91:AG91"/>
    <mergeCell ref="AH91:AI91"/>
    <mergeCell ref="AQ91:AS91"/>
    <mergeCell ref="E89:G89"/>
    <mergeCell ref="I89:J89"/>
    <mergeCell ref="L89:M89"/>
    <mergeCell ref="O89:P89"/>
    <mergeCell ref="Q89:S89"/>
    <mergeCell ref="U89:V89"/>
    <mergeCell ref="X89:Y89"/>
    <mergeCell ref="AR89:AS89"/>
    <mergeCell ref="AU89:AV89"/>
    <mergeCell ref="A182:AK182"/>
    <mergeCell ref="AL182:AN182"/>
    <mergeCell ref="AH181:AK181"/>
    <mergeCell ref="AL181:AO181"/>
    <mergeCell ref="AP181:AX181"/>
    <mergeCell ref="A181:B181"/>
    <mergeCell ref="C181:I181"/>
    <mergeCell ref="J181:O181"/>
    <mergeCell ref="P181:X181"/>
    <mergeCell ref="Y181:AB181"/>
    <mergeCell ref="AC181:AG181"/>
    <mergeCell ref="A180:B180"/>
    <mergeCell ref="C180:I180"/>
    <mergeCell ref="J180:O180"/>
    <mergeCell ref="P180:X180"/>
    <mergeCell ref="Y180:AB180"/>
    <mergeCell ref="AC180:AG180"/>
    <mergeCell ref="AH180:AK180"/>
    <mergeCell ref="AL180:AO180"/>
    <mergeCell ref="AP180:AX180"/>
    <mergeCell ref="AP177:AX177"/>
    <mergeCell ref="AL176:AO176"/>
    <mergeCell ref="AP176:AX176"/>
    <mergeCell ref="A177:B177"/>
    <mergeCell ref="C177:I177"/>
    <mergeCell ref="J177:O177"/>
    <mergeCell ref="P177:X177"/>
    <mergeCell ref="Y177:AB177"/>
    <mergeCell ref="AC177:AG177"/>
    <mergeCell ref="AH177:AK177"/>
    <mergeCell ref="AL177:AO177"/>
    <mergeCell ref="AH175:AK175"/>
    <mergeCell ref="AL175:AO175"/>
    <mergeCell ref="AP175:AX175"/>
    <mergeCell ref="A176:B176"/>
    <mergeCell ref="C176:I176"/>
    <mergeCell ref="J176:O176"/>
    <mergeCell ref="P176:X176"/>
    <mergeCell ref="Y176:AB176"/>
    <mergeCell ref="AC176:AG176"/>
    <mergeCell ref="AH176:AK176"/>
    <mergeCell ref="A175:B175"/>
    <mergeCell ref="C175:I175"/>
    <mergeCell ref="J175:O175"/>
    <mergeCell ref="P175:X175"/>
    <mergeCell ref="Y175:AB175"/>
    <mergeCell ref="AC175:AG175"/>
    <mergeCell ref="AP173:AX173"/>
    <mergeCell ref="A174:B174"/>
    <mergeCell ref="C174:I174"/>
    <mergeCell ref="J174:O174"/>
    <mergeCell ref="P174:X174"/>
    <mergeCell ref="Y174:AB174"/>
    <mergeCell ref="AC174:AG174"/>
    <mergeCell ref="AH174:AK174"/>
    <mergeCell ref="AL174:AO174"/>
    <mergeCell ref="AP174:AX174"/>
    <mergeCell ref="AL172:AO172"/>
    <mergeCell ref="AP172:AX172"/>
    <mergeCell ref="A173:B173"/>
    <mergeCell ref="C173:I173"/>
    <mergeCell ref="J173:O173"/>
    <mergeCell ref="P173:X173"/>
    <mergeCell ref="Y173:AB173"/>
    <mergeCell ref="AC173:AG173"/>
    <mergeCell ref="AH173:AK173"/>
    <mergeCell ref="AL173:AO173"/>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P169:AX169"/>
    <mergeCell ref="A170:B170"/>
    <mergeCell ref="C170:I170"/>
    <mergeCell ref="J170:O170"/>
    <mergeCell ref="P170:X170"/>
    <mergeCell ref="Y170:AB170"/>
    <mergeCell ref="AC170:AG170"/>
    <mergeCell ref="AH170:AK170"/>
    <mergeCell ref="AL170:AO170"/>
    <mergeCell ref="AP170:AX170"/>
    <mergeCell ref="AL168:AO168"/>
    <mergeCell ref="AP168:AX168"/>
    <mergeCell ref="A169:B169"/>
    <mergeCell ref="C169:I169"/>
    <mergeCell ref="J169:O169"/>
    <mergeCell ref="P169:X169"/>
    <mergeCell ref="Y169:AB169"/>
    <mergeCell ref="AC169:AG169"/>
    <mergeCell ref="AH169:AK169"/>
    <mergeCell ref="AL169:AO169"/>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P164:AX164"/>
    <mergeCell ref="AL163:AO163"/>
    <mergeCell ref="AP163:AX163"/>
    <mergeCell ref="A164:B164"/>
    <mergeCell ref="C164:I164"/>
    <mergeCell ref="J164:O164"/>
    <mergeCell ref="P164:X164"/>
    <mergeCell ref="Y164:AB164"/>
    <mergeCell ref="AC164:AG164"/>
    <mergeCell ref="AH164:AK164"/>
    <mergeCell ref="AL164:AO164"/>
    <mergeCell ref="A163:B163"/>
    <mergeCell ref="C163:I163"/>
    <mergeCell ref="J163:O163"/>
    <mergeCell ref="P163:X163"/>
    <mergeCell ref="Y163:AB163"/>
    <mergeCell ref="AC163:AG163"/>
    <mergeCell ref="AH163:AK163"/>
    <mergeCell ref="AP159:AX159"/>
    <mergeCell ref="A160:B160"/>
    <mergeCell ref="C160:I160"/>
    <mergeCell ref="J160:O160"/>
    <mergeCell ref="P160:X160"/>
    <mergeCell ref="Y160:AB160"/>
    <mergeCell ref="AC160:AG160"/>
    <mergeCell ref="AH160:AK160"/>
    <mergeCell ref="AL160:AO160"/>
    <mergeCell ref="AP160:AX160"/>
    <mergeCell ref="A159:B159"/>
    <mergeCell ref="C159:I159"/>
    <mergeCell ref="J159:O159"/>
    <mergeCell ref="P159:X159"/>
    <mergeCell ref="Y159:AB159"/>
    <mergeCell ref="AC159:AG159"/>
    <mergeCell ref="AH159:AK159"/>
    <mergeCell ref="AL159:AO159"/>
    <mergeCell ref="AH156:AK156"/>
    <mergeCell ref="AL156:AO156"/>
    <mergeCell ref="AP156:AX156"/>
    <mergeCell ref="A156:B156"/>
    <mergeCell ref="C156:I156"/>
    <mergeCell ref="J156:O156"/>
    <mergeCell ref="P156:X156"/>
    <mergeCell ref="Y156:AB156"/>
    <mergeCell ref="AC156:AG156"/>
    <mergeCell ref="A155:B155"/>
    <mergeCell ref="C155:I155"/>
    <mergeCell ref="J155:O155"/>
    <mergeCell ref="P155:X155"/>
    <mergeCell ref="Y155:AB155"/>
    <mergeCell ref="AC155:AG155"/>
    <mergeCell ref="AH155:AK155"/>
    <mergeCell ref="AL155:AO155"/>
    <mergeCell ref="AP155:AX155"/>
    <mergeCell ref="AL152:AO152"/>
    <mergeCell ref="AP152:AX152"/>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P148:AX148"/>
    <mergeCell ref="AL147:AO147"/>
    <mergeCell ref="AP147:AX147"/>
    <mergeCell ref="A148:B148"/>
    <mergeCell ref="C148:I148"/>
    <mergeCell ref="J148:O148"/>
    <mergeCell ref="P148:X148"/>
    <mergeCell ref="Y148:AB148"/>
    <mergeCell ref="AC148:AG148"/>
    <mergeCell ref="AH148:AK148"/>
    <mergeCell ref="AL148:AO148"/>
    <mergeCell ref="A147:B147"/>
    <mergeCell ref="C147:I147"/>
    <mergeCell ref="J147:O147"/>
    <mergeCell ref="P147:X147"/>
    <mergeCell ref="Y147:AB147"/>
    <mergeCell ref="AC147:AG147"/>
    <mergeCell ref="AH147:AK147"/>
    <mergeCell ref="AP143:AX143"/>
    <mergeCell ref="A144:B144"/>
    <mergeCell ref="C144:I144"/>
    <mergeCell ref="J144:O144"/>
    <mergeCell ref="P144:X144"/>
    <mergeCell ref="Y144:AB144"/>
    <mergeCell ref="AC144:AG144"/>
    <mergeCell ref="AH144:AK144"/>
    <mergeCell ref="AL144:AO144"/>
    <mergeCell ref="AP144:AX144"/>
    <mergeCell ref="A138:AK138"/>
    <mergeCell ref="AL138:AN138"/>
    <mergeCell ref="A143:B143"/>
    <mergeCell ref="C143:I143"/>
    <mergeCell ref="J143:O143"/>
    <mergeCell ref="P143:X143"/>
    <mergeCell ref="Y143:AB143"/>
    <mergeCell ref="AC143:AG143"/>
    <mergeCell ref="AH143:AK143"/>
    <mergeCell ref="AL143:AO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AH118:AT118"/>
    <mergeCell ref="AU118:AX118"/>
    <mergeCell ref="G117:K117"/>
    <mergeCell ref="L117:X117"/>
    <mergeCell ref="Y117:AB117"/>
    <mergeCell ref="AC117:AG117"/>
    <mergeCell ref="AH117:AT117"/>
    <mergeCell ref="AU117:AX117"/>
    <mergeCell ref="Y115:AB115"/>
    <mergeCell ref="AC115:AG115"/>
    <mergeCell ref="AH115:AT115"/>
    <mergeCell ref="AU115:AX115"/>
    <mergeCell ref="G116:K116"/>
    <mergeCell ref="L116:X116"/>
    <mergeCell ref="Y116:AB116"/>
    <mergeCell ref="AC116:AG116"/>
    <mergeCell ref="AH116:AT116"/>
    <mergeCell ref="AU116:AX116"/>
    <mergeCell ref="AM91:AN91"/>
    <mergeCell ref="AO91:AP91"/>
    <mergeCell ref="A92:F113"/>
    <mergeCell ref="A114:F137"/>
    <mergeCell ref="G114:AB114"/>
    <mergeCell ref="AC114:AX114"/>
    <mergeCell ref="G115:K115"/>
    <mergeCell ref="L115:X115"/>
    <mergeCell ref="AA91:AB91"/>
    <mergeCell ref="AM90:AN90"/>
    <mergeCell ref="AO90:AP90"/>
    <mergeCell ref="AR90:AS90"/>
    <mergeCell ref="AU90:AV90"/>
    <mergeCell ref="A91:D91"/>
    <mergeCell ref="O91:P91"/>
    <mergeCell ref="U90:V90"/>
    <mergeCell ref="X90:Y90"/>
    <mergeCell ref="AA90:AB90"/>
    <mergeCell ref="AC90:AE90"/>
    <mergeCell ref="AG90:AH90"/>
    <mergeCell ref="AJ90:AK90"/>
    <mergeCell ref="A90:D90"/>
    <mergeCell ref="E90:G90"/>
    <mergeCell ref="I90:J90"/>
    <mergeCell ref="L90:M90"/>
    <mergeCell ref="O90:P90"/>
    <mergeCell ref="Q90:S90"/>
    <mergeCell ref="L91:N91"/>
    <mergeCell ref="G118:K118"/>
    <mergeCell ref="L118:X118"/>
    <mergeCell ref="Y118:AB118"/>
    <mergeCell ref="AC118:AG118"/>
    <mergeCell ref="A88:D88"/>
    <mergeCell ref="E88:P88"/>
    <mergeCell ref="Q88:AB88"/>
    <mergeCell ref="AC88:AN88"/>
    <mergeCell ref="AO88:AX88"/>
    <mergeCell ref="A89:D89"/>
    <mergeCell ref="A86:D86"/>
    <mergeCell ref="E86:P86"/>
    <mergeCell ref="Q86:AB86"/>
    <mergeCell ref="AC86:AN86"/>
    <mergeCell ref="AO86:AX86"/>
    <mergeCell ref="A87:D87"/>
    <mergeCell ref="E87:P87"/>
    <mergeCell ref="Q87:AB87"/>
    <mergeCell ref="AC87:AN87"/>
    <mergeCell ref="AO87:AX87"/>
    <mergeCell ref="A84:D84"/>
    <mergeCell ref="E84:P84"/>
    <mergeCell ref="Q84:AB84"/>
    <mergeCell ref="AC84:AN84"/>
    <mergeCell ref="AO84:AX84"/>
    <mergeCell ref="A85:D85"/>
    <mergeCell ref="E85:P85"/>
    <mergeCell ref="Q85:AB85"/>
    <mergeCell ref="AC85:AN85"/>
    <mergeCell ref="AO85:AX85"/>
    <mergeCell ref="AA89:AB89"/>
    <mergeCell ref="AC89:AE89"/>
    <mergeCell ref="AG89:AH89"/>
    <mergeCell ref="AJ89:AK89"/>
    <mergeCell ref="AM89:AN89"/>
    <mergeCell ref="AO89:AP89"/>
    <mergeCell ref="E82:P82"/>
    <mergeCell ref="Q82:AB82"/>
    <mergeCell ref="AC82:AN82"/>
    <mergeCell ref="AO82:AX82"/>
    <mergeCell ref="A83:D83"/>
    <mergeCell ref="E83:P83"/>
    <mergeCell ref="Q83:AB83"/>
    <mergeCell ref="AC83:AN83"/>
    <mergeCell ref="AO83:AX83"/>
    <mergeCell ref="A77:E77"/>
    <mergeCell ref="F77:AX77"/>
    <mergeCell ref="A78:AX78"/>
    <mergeCell ref="A79:AX79"/>
    <mergeCell ref="A80:AX80"/>
    <mergeCell ref="A81:D81"/>
    <mergeCell ref="E81:P81"/>
    <mergeCell ref="Q81:AB81"/>
    <mergeCell ref="AC81:AN81"/>
    <mergeCell ref="AO81:AX81"/>
    <mergeCell ref="A65:B68"/>
    <mergeCell ref="C65:AC65"/>
    <mergeCell ref="AD65:AF65"/>
    <mergeCell ref="AG65:AX65"/>
    <mergeCell ref="C66:AC66"/>
    <mergeCell ref="AD66:AF66"/>
    <mergeCell ref="AG66:AX66"/>
    <mergeCell ref="C67:AC67"/>
    <mergeCell ref="AD67:AF67"/>
    <mergeCell ref="AG67:AX67"/>
    <mergeCell ref="C68:AC68"/>
    <mergeCell ref="AD68:AF68"/>
    <mergeCell ref="A69:B69"/>
    <mergeCell ref="AG69:AX69"/>
    <mergeCell ref="C69:D69"/>
    <mergeCell ref="E69:G69"/>
    <mergeCell ref="H69:I69"/>
    <mergeCell ref="J69:L69"/>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AG68:AX68"/>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G54:AX54"/>
    <mergeCell ref="C63:AC63"/>
    <mergeCell ref="AD63:AF63"/>
    <mergeCell ref="AG63:AX63"/>
    <mergeCell ref="C64:AC64"/>
    <mergeCell ref="U48:AX48"/>
    <mergeCell ref="G49:T49"/>
    <mergeCell ref="A50:AX50"/>
    <mergeCell ref="C51:AC51"/>
    <mergeCell ref="AD51:AF51"/>
    <mergeCell ref="AG51:AX51"/>
    <mergeCell ref="W45:AA45"/>
    <mergeCell ref="AB45:AX45"/>
    <mergeCell ref="W46:AA46"/>
    <mergeCell ref="AB46:AX46"/>
    <mergeCell ref="C47:D49"/>
    <mergeCell ref="E47:F49"/>
    <mergeCell ref="G47:I47"/>
    <mergeCell ref="J47:T47"/>
    <mergeCell ref="U47:AX47"/>
    <mergeCell ref="G48:T48"/>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Q37:AT37"/>
    <mergeCell ref="AU37:AX37"/>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5:V46"/>
    <mergeCell ref="U49:AX4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69:N69"/>
    <mergeCell ref="O69:AF69"/>
    <mergeCell ref="X91:Z91"/>
    <mergeCell ref="AJ91:AL91"/>
    <mergeCell ref="A72:AX72"/>
    <mergeCell ref="A73:AX73"/>
    <mergeCell ref="A74:AX74"/>
    <mergeCell ref="A75:E75"/>
    <mergeCell ref="F75:AX75"/>
    <mergeCell ref="A76:AX76"/>
    <mergeCell ref="A70:B71"/>
    <mergeCell ref="C70:F70"/>
    <mergeCell ref="G70:AX70"/>
    <mergeCell ref="C71:F71"/>
    <mergeCell ref="G71:AX71"/>
    <mergeCell ref="A82:D82"/>
    <mergeCell ref="AT91:AU91"/>
    <mergeCell ref="AV91:AW91"/>
  </mergeCells>
  <phoneticPr fontId="5"/>
  <conditionalFormatting sqref="P18:AX18 Y125:Y126 AU125:AU126 Y118:Y119 AU118:AU119">
    <cfRule type="expression" dxfId="239" priority="983">
      <formula>IF(RIGHT(TEXT(P18,"0.#"),1)=".",FALSE,TRUE)</formula>
    </cfRule>
    <cfRule type="expression" dxfId="238" priority="984">
      <formula>IF(RIGHT(TEXT(P18,"0.#"),1)=".",TRUE,FALSE)</formula>
    </cfRule>
  </conditionalFormatting>
  <conditionalFormatting sqref="Y117">
    <cfRule type="expression" dxfId="237" priority="981">
      <formula>IF(RIGHT(TEXT(Y117,"0.#"),1)=".",FALSE,TRUE)</formula>
    </cfRule>
    <cfRule type="expression" dxfId="236" priority="982">
      <formula>IF(RIGHT(TEXT(Y117,"0.#"),1)=".",TRUE,FALSE)</formula>
    </cfRule>
  </conditionalFormatting>
  <conditionalFormatting sqref="Y120">
    <cfRule type="expression" dxfId="235" priority="979">
      <formula>IF(RIGHT(TEXT(Y120,"0.#"),1)=".",FALSE,TRUE)</formula>
    </cfRule>
    <cfRule type="expression" dxfId="234" priority="980">
      <formula>IF(RIGHT(TEXT(Y120,"0.#"),1)=".",TRUE,FALSE)</formula>
    </cfRule>
  </conditionalFormatting>
  <conditionalFormatting sqref="Y135:Y136 Y131 Y123">
    <cfRule type="expression" dxfId="233" priority="959">
      <formula>IF(RIGHT(TEXT(Y123,"0.#"),1)=".",FALSE,TRUE)</formula>
    </cfRule>
    <cfRule type="expression" dxfId="232" priority="960">
      <formula>IF(RIGHT(TEXT(Y123,"0.#"),1)=".",TRUE,FALSE)</formula>
    </cfRule>
  </conditionalFormatting>
  <conditionalFormatting sqref="AR15:AX15 AK13:AX13">
    <cfRule type="expression" dxfId="231" priority="977">
      <formula>IF(RIGHT(TEXT(AK13,"0.#"),1)=".",FALSE,TRUE)</formula>
    </cfRule>
    <cfRule type="expression" dxfId="230" priority="978">
      <formula>IF(RIGHT(TEXT(AK13,"0.#"),1)=".",TRUE,FALSE)</formula>
    </cfRule>
  </conditionalFormatting>
  <conditionalFormatting sqref="P19:AJ19">
    <cfRule type="expression" dxfId="229" priority="975">
      <formula>IF(RIGHT(TEXT(P19,"0.#"),1)=".",FALSE,TRUE)</formula>
    </cfRule>
    <cfRule type="expression" dxfId="228" priority="976">
      <formula>IF(RIGHT(TEXT(P19,"0.#"),1)=".",TRUE,FALSE)</formula>
    </cfRule>
  </conditionalFormatting>
  <conditionalFormatting sqref="AQ32">
    <cfRule type="expression" dxfId="227" priority="973">
      <formula>IF(RIGHT(TEXT(AQ32,"0.#"),1)=".",FALSE,TRUE)</formula>
    </cfRule>
    <cfRule type="expression" dxfId="226" priority="974">
      <formula>IF(RIGHT(TEXT(AQ32,"0.#"),1)=".",TRUE,FALSE)</formula>
    </cfRule>
  </conditionalFormatting>
  <conditionalFormatting sqref="Y116">
    <cfRule type="expression" dxfId="225" priority="971">
      <formula>IF(RIGHT(TEXT(Y116,"0.#"),1)=".",FALSE,TRUE)</formula>
    </cfRule>
    <cfRule type="expression" dxfId="224" priority="972">
      <formula>IF(RIGHT(TEXT(Y116,"0.#"),1)=".",TRUE,FALSE)</formula>
    </cfRule>
  </conditionalFormatting>
  <conditionalFormatting sqref="AU117">
    <cfRule type="expression" dxfId="223" priority="969">
      <formula>IF(RIGHT(TEXT(AU117,"0.#"),1)=".",FALSE,TRUE)</formula>
    </cfRule>
    <cfRule type="expression" dxfId="222" priority="970">
      <formula>IF(RIGHT(TEXT(AU117,"0.#"),1)=".",TRUE,FALSE)</formula>
    </cfRule>
  </conditionalFormatting>
  <conditionalFormatting sqref="AU120">
    <cfRule type="expression" dxfId="221" priority="967">
      <formula>IF(RIGHT(TEXT(AU120,"0.#"),1)=".",FALSE,TRUE)</formula>
    </cfRule>
    <cfRule type="expression" dxfId="220" priority="968">
      <formula>IF(RIGHT(TEXT(AU120,"0.#"),1)=".",TRUE,FALSE)</formula>
    </cfRule>
  </conditionalFormatting>
  <conditionalFormatting sqref="AU116">
    <cfRule type="expression" dxfId="219" priority="965">
      <formula>IF(RIGHT(TEXT(AU116,"0.#"),1)=".",FALSE,TRUE)</formula>
    </cfRule>
    <cfRule type="expression" dxfId="218" priority="966">
      <formula>IF(RIGHT(TEXT(AU116,"0.#"),1)=".",TRUE,FALSE)</formula>
    </cfRule>
  </conditionalFormatting>
  <conditionalFormatting sqref="Y124">
    <cfRule type="expression" dxfId="217" priority="963">
      <formula>IF(RIGHT(TEXT(Y124,"0.#"),1)=".",FALSE,TRUE)</formula>
    </cfRule>
    <cfRule type="expression" dxfId="216" priority="964">
      <formula>IF(RIGHT(TEXT(Y124,"0.#"),1)=".",TRUE,FALSE)</formula>
    </cfRule>
  </conditionalFormatting>
  <conditionalFormatting sqref="Y137 Y132 Y127">
    <cfRule type="expression" dxfId="215" priority="961">
      <formula>IF(RIGHT(TEXT(Y127,"0.#"),1)=".",FALSE,TRUE)</formula>
    </cfRule>
    <cfRule type="expression" dxfId="214" priority="962">
      <formula>IF(RIGHT(TEXT(Y127,"0.#"),1)=".",TRUE,FALSE)</formula>
    </cfRule>
  </conditionalFormatting>
  <conditionalFormatting sqref="AU124">
    <cfRule type="expression" dxfId="213" priority="957">
      <formula>IF(RIGHT(TEXT(AU124,"0.#"),1)=".",FALSE,TRUE)</formula>
    </cfRule>
    <cfRule type="expression" dxfId="212" priority="958">
      <formula>IF(RIGHT(TEXT(AU124,"0.#"),1)=".",TRUE,FALSE)</formula>
    </cfRule>
  </conditionalFormatting>
  <conditionalFormatting sqref="AU137 AU132 AU127">
    <cfRule type="expression" dxfId="211" priority="955">
      <formula>IF(RIGHT(TEXT(AU127,"0.#"),1)=".",FALSE,TRUE)</formula>
    </cfRule>
    <cfRule type="expression" dxfId="210" priority="956">
      <formula>IF(RIGHT(TEXT(AU127,"0.#"),1)=".",TRUE,FALSE)</formula>
    </cfRule>
  </conditionalFormatting>
  <conditionalFormatting sqref="AU135:AU136 AU130:AU131 AU123">
    <cfRule type="expression" dxfId="209" priority="953">
      <formula>IF(RIGHT(TEXT(AU123,"0.#"),1)=".",FALSE,TRUE)</formula>
    </cfRule>
    <cfRule type="expression" dxfId="208" priority="954">
      <formula>IF(RIGHT(TEXT(AU123,"0.#"),1)=".",TRUE,FALSE)</formula>
    </cfRule>
  </conditionalFormatting>
  <conditionalFormatting sqref="AM32">
    <cfRule type="expression" dxfId="207" priority="949">
      <formula>IF(RIGHT(TEXT(AM32,"0.#"),1)=".",FALSE,TRUE)</formula>
    </cfRule>
    <cfRule type="expression" dxfId="206" priority="950">
      <formula>IF(RIGHT(TEXT(AM32,"0.#"),1)=".",TRUE,FALSE)</formula>
    </cfRule>
  </conditionalFormatting>
  <conditionalFormatting sqref="AM33">
    <cfRule type="expression" dxfId="205" priority="943">
      <formula>IF(RIGHT(TEXT(AM33,"0.#"),1)=".",FALSE,TRUE)</formula>
    </cfRule>
    <cfRule type="expression" dxfId="204" priority="944">
      <formula>IF(RIGHT(TEXT(AM33,"0.#"),1)=".",TRUE,FALSE)</formula>
    </cfRule>
  </conditionalFormatting>
  <conditionalFormatting sqref="AQ33">
    <cfRule type="expression" dxfId="203" priority="941">
      <formula>IF(RIGHT(TEXT(AQ33,"0.#"),1)=".",FALSE,TRUE)</formula>
    </cfRule>
    <cfRule type="expression" dxfId="202" priority="942">
      <formula>IF(RIGHT(TEXT(AQ33,"0.#"),1)=".",TRUE,FALSE)</formula>
    </cfRule>
  </conditionalFormatting>
  <conditionalFormatting sqref="Y144">
    <cfRule type="expression" dxfId="201" priority="901">
      <formula>IF(RIGHT(TEXT(Y144,"0.#"),1)=".",FALSE,TRUE)</formula>
    </cfRule>
    <cfRule type="expression" dxfId="200" priority="902">
      <formula>IF(RIGHT(TEXT(Y144,"0.#"),1)=".",TRUE,FALSE)</formula>
    </cfRule>
  </conditionalFormatting>
  <conditionalFormatting sqref="Y148">
    <cfRule type="expression" dxfId="199" priority="833">
      <formula>IF(RIGHT(TEXT(Y148,"0.#"),1)=".",FALSE,TRUE)</formula>
    </cfRule>
    <cfRule type="expression" dxfId="198" priority="834">
      <formula>IF(RIGHT(TEXT(Y148,"0.#"),1)=".",TRUE,FALSE)</formula>
    </cfRule>
  </conditionalFormatting>
  <conditionalFormatting sqref="Y152">
    <cfRule type="expression" dxfId="197" priority="821">
      <formula>IF(RIGHT(TEXT(Y152,"0.#"),1)=".",FALSE,TRUE)</formula>
    </cfRule>
    <cfRule type="expression" dxfId="196" priority="822">
      <formula>IF(RIGHT(TEXT(Y152,"0.#"),1)=".",TRUE,FALSE)</formula>
    </cfRule>
  </conditionalFormatting>
  <conditionalFormatting sqref="W23">
    <cfRule type="expression" dxfId="195" priority="899">
      <formula>IF(RIGHT(TEXT(W23,"0.#"),1)=".",FALSE,TRUE)</formula>
    </cfRule>
    <cfRule type="expression" dxfId="194" priority="900">
      <formula>IF(RIGHT(TEXT(W23,"0.#"),1)=".",TRUE,FALSE)</formula>
    </cfRule>
  </conditionalFormatting>
  <conditionalFormatting sqref="W24:W27">
    <cfRule type="expression" dxfId="193" priority="897">
      <formula>IF(RIGHT(TEXT(W24,"0.#"),1)=".",FALSE,TRUE)</formula>
    </cfRule>
    <cfRule type="expression" dxfId="192" priority="898">
      <formula>IF(RIGHT(TEXT(W24,"0.#"),1)=".",TRUE,FALSE)</formula>
    </cfRule>
  </conditionalFormatting>
  <conditionalFormatting sqref="W28">
    <cfRule type="expression" dxfId="191" priority="895">
      <formula>IF(RIGHT(TEXT(W28,"0.#"),1)=".",FALSE,TRUE)</formula>
    </cfRule>
    <cfRule type="expression" dxfId="190" priority="896">
      <formula>IF(RIGHT(TEXT(W28,"0.#"),1)=".",TRUE,FALSE)</formula>
    </cfRule>
  </conditionalFormatting>
  <conditionalFormatting sqref="P23">
    <cfRule type="expression" dxfId="189" priority="893">
      <formula>IF(RIGHT(TEXT(P23,"0.#"),1)=".",FALSE,TRUE)</formula>
    </cfRule>
    <cfRule type="expression" dxfId="188" priority="894">
      <formula>IF(RIGHT(TEXT(P23,"0.#"),1)=".",TRUE,FALSE)</formula>
    </cfRule>
  </conditionalFormatting>
  <conditionalFormatting sqref="P24:P27">
    <cfRule type="expression" dxfId="187" priority="891">
      <formula>IF(RIGHT(TEXT(P24,"0.#"),1)=".",FALSE,TRUE)</formula>
    </cfRule>
    <cfRule type="expression" dxfId="186" priority="892">
      <formula>IF(RIGHT(TEXT(P24,"0.#"),1)=".",TRUE,FALSE)</formula>
    </cfRule>
  </conditionalFormatting>
  <conditionalFormatting sqref="P28">
    <cfRule type="expression" dxfId="185" priority="889">
      <formula>IF(RIGHT(TEXT(P28,"0.#"),1)=".",FALSE,TRUE)</formula>
    </cfRule>
    <cfRule type="expression" dxfId="184" priority="890">
      <formula>IF(RIGHT(TEXT(P28,"0.#"),1)=".",TRUE,FALSE)</formula>
    </cfRule>
  </conditionalFormatting>
  <conditionalFormatting sqref="Y164">
    <cfRule type="expression" dxfId="183" priority="785">
      <formula>IF(RIGHT(TEXT(Y164,"0.#"),1)=".",FALSE,TRUE)</formula>
    </cfRule>
    <cfRule type="expression" dxfId="182" priority="786">
      <formula>IF(RIGHT(TEXT(Y164,"0.#"),1)=".",TRUE,FALSE)</formula>
    </cfRule>
  </conditionalFormatting>
  <conditionalFormatting sqref="Y170:Y177">
    <cfRule type="expression" dxfId="181" priority="779">
      <formula>IF(RIGHT(TEXT(Y170,"0.#"),1)=".",FALSE,TRUE)</formula>
    </cfRule>
    <cfRule type="expression" dxfId="180" priority="780">
      <formula>IF(RIGHT(TEXT(Y170,"0.#"),1)=".",TRUE,FALSE)</formula>
    </cfRule>
  </conditionalFormatting>
  <conditionalFormatting sqref="AL168:AO168">
    <cfRule type="expression" dxfId="179" priority="775">
      <formula>IF(AND(AL168&gt;=0, RIGHT(TEXT(AL168,"0.#"),1)&lt;&gt;"."),TRUE,FALSE)</formula>
    </cfRule>
    <cfRule type="expression" dxfId="178" priority="776">
      <formula>IF(AND(AL168&gt;=0, RIGHT(TEXT(AL168,"0.#"),1)="."),TRUE,FALSE)</formula>
    </cfRule>
    <cfRule type="expression" dxfId="177" priority="777">
      <formula>IF(AND(AL168&lt;0, RIGHT(TEXT(AL168,"0.#"),1)&lt;&gt;"."),TRUE,FALSE)</formula>
    </cfRule>
    <cfRule type="expression" dxfId="176" priority="778">
      <formula>IF(AND(AL168&lt;0, RIGHT(TEXT(AL168,"0.#"),1)="."),TRUE,FALSE)</formula>
    </cfRule>
  </conditionalFormatting>
  <conditionalFormatting sqref="Y168:Y169">
    <cfRule type="expression" dxfId="175" priority="773">
      <formula>IF(RIGHT(TEXT(Y168,"0.#"),1)=".",FALSE,TRUE)</formula>
    </cfRule>
    <cfRule type="expression" dxfId="174" priority="774">
      <formula>IF(RIGHT(TEXT(Y168,"0.#"),1)=".",TRUE,FALSE)</formula>
    </cfRule>
  </conditionalFormatting>
  <conditionalFormatting sqref="Y181">
    <cfRule type="expression" dxfId="173" priority="761">
      <formula>IF(RIGHT(TEXT(Y181,"0.#"),1)=".",FALSE,TRUE)</formula>
    </cfRule>
    <cfRule type="expression" dxfId="172" priority="762">
      <formula>IF(RIGHT(TEXT(Y181,"0.#"),1)=".",TRUE,FALSE)</formula>
    </cfRule>
  </conditionalFormatting>
  <conditionalFormatting sqref="AU33">
    <cfRule type="expression" dxfId="171" priority="757">
      <formula>IF(RIGHT(TEXT(AU33,"0.#"),1)=".",FALSE,TRUE)</formula>
    </cfRule>
    <cfRule type="expression" dxfId="170" priority="758">
      <formula>IF(RIGHT(TEXT(AU33,"0.#"),1)=".",TRUE,FALSE)</formula>
    </cfRule>
  </conditionalFormatting>
  <conditionalFormatting sqref="AU32">
    <cfRule type="expression" dxfId="169" priority="759">
      <formula>IF(RIGHT(TEXT(AU32,"0.#"),1)=".",FALSE,TRUE)</formula>
    </cfRule>
    <cfRule type="expression" dxfId="168" priority="760">
      <formula>IF(RIGHT(TEXT(AU32,"0.#"),1)=".",TRUE,FALSE)</formula>
    </cfRule>
  </conditionalFormatting>
  <conditionalFormatting sqref="P29:AC29">
    <cfRule type="expression" dxfId="167" priority="755">
      <formula>IF(RIGHT(TEXT(P29,"0.#"),1)=".",FALSE,TRUE)</formula>
    </cfRule>
    <cfRule type="expression" dxfId="166" priority="756">
      <formula>IF(RIGHT(TEXT(P29,"0.#"),1)=".",TRUE,FALSE)</formula>
    </cfRule>
  </conditionalFormatting>
  <conditionalFormatting sqref="AE41 AI41 AM41">
    <cfRule type="expression" dxfId="165" priority="749">
      <formula>IF(RIGHT(TEXT(AE41,"0.#"),1)=".",FALSE,TRUE)</formula>
    </cfRule>
    <cfRule type="expression" dxfId="164" priority="750">
      <formula>IF(RIGHT(TEXT(AE41,"0.#"),1)=".",TRUE,FALSE)</formula>
    </cfRule>
  </conditionalFormatting>
  <conditionalFormatting sqref="AM39">
    <cfRule type="expression" dxfId="163" priority="741">
      <formula>IF(RIGHT(TEXT(AM39,"0.#"),1)=".",FALSE,TRUE)</formula>
    </cfRule>
    <cfRule type="expression" dxfId="162" priority="742">
      <formula>IF(RIGHT(TEXT(AM39,"0.#"),1)=".",TRUE,FALSE)</formula>
    </cfRule>
  </conditionalFormatting>
  <conditionalFormatting sqref="AM35">
    <cfRule type="expression" dxfId="161" priority="621">
      <formula>IF(RIGHT(TEXT(AM35,"0.#"),1)=".",FALSE,TRUE)</formula>
    </cfRule>
    <cfRule type="expression" dxfId="160" priority="622">
      <formula>IF(RIGHT(TEXT(AM35,"0.#"),1)=".",TRUE,FALSE)</formula>
    </cfRule>
  </conditionalFormatting>
  <conditionalFormatting sqref="AQ35">
    <cfRule type="expression" dxfId="159" priority="625">
      <formula>IF(RIGHT(TEXT(AQ35,"0.#"),1)=".",FALSE,TRUE)</formula>
    </cfRule>
    <cfRule type="expression" dxfId="158" priority="626">
      <formula>IF(RIGHT(TEXT(AQ35,"0.#"),1)=".",TRUE,FALSE)</formula>
    </cfRule>
  </conditionalFormatting>
  <conditionalFormatting sqref="AI35">
    <cfRule type="expression" dxfId="157" priority="623">
      <formula>IF(RIGHT(TEXT(AI35,"0.#"),1)=".",FALSE,TRUE)</formula>
    </cfRule>
    <cfRule type="expression" dxfId="156" priority="624">
      <formula>IF(RIGHT(TEXT(AI35,"0.#"),1)=".",TRUE,FALSE)</formula>
    </cfRule>
  </conditionalFormatting>
  <conditionalFormatting sqref="P13:AJ13">
    <cfRule type="expression" dxfId="155" priority="79">
      <formula>IF(RIGHT(TEXT(P13,"0.#"),1)=".",FALSE,TRUE)</formula>
    </cfRule>
    <cfRule type="expression" dxfId="154" priority="80">
      <formula>IF(RIGHT(TEXT(P13,"0.#"),1)=".",TRUE,FALSE)</formula>
    </cfRule>
  </conditionalFormatting>
  <conditionalFormatting sqref="P14:AQ17">
    <cfRule type="expression" dxfId="153" priority="75">
      <formula>IF(RIGHT(TEXT(P14,"0.#"),1)=".",FALSE,TRUE)</formula>
    </cfRule>
    <cfRule type="expression" dxfId="152" priority="76">
      <formula>IF(RIGHT(TEXT(P14,"0.#"),1)=".",TRUE,FALSE)</formula>
    </cfRule>
  </conditionalFormatting>
  <conditionalFormatting sqref="AE40">
    <cfRule type="expression" dxfId="151" priority="73">
      <formula>IF(RIGHT(TEXT(AE40,"0.#"),1)=".",FALSE,TRUE)</formula>
    </cfRule>
    <cfRule type="expression" dxfId="150" priority="74">
      <formula>IF(RIGHT(TEXT(AE40,"0.#"),1)=".",TRUE,FALSE)</formula>
    </cfRule>
  </conditionalFormatting>
  <conditionalFormatting sqref="AE39">
    <cfRule type="expression" dxfId="149" priority="71">
      <formula>IF(RIGHT(TEXT(AE39,"0.#"),1)=".",FALSE,TRUE)</formula>
    </cfRule>
    <cfRule type="expression" dxfId="148" priority="72">
      <formula>IF(RIGHT(TEXT(AE39,"0.#"),1)=".",TRUE,FALSE)</formula>
    </cfRule>
  </conditionalFormatting>
  <conditionalFormatting sqref="AI39">
    <cfRule type="expression" dxfId="147" priority="69">
      <formula>IF(RIGHT(TEXT(AI39,"0.#"),1)=".",FALSE,TRUE)</formula>
    </cfRule>
    <cfRule type="expression" dxfId="146" priority="70">
      <formula>IF(RIGHT(TEXT(AI39,"0.#"),1)=".",TRUE,FALSE)</formula>
    </cfRule>
  </conditionalFormatting>
  <conditionalFormatting sqref="AI40">
    <cfRule type="expression" dxfId="145" priority="67">
      <formula>IF(RIGHT(TEXT(AI40,"0.#"),1)=".",FALSE,TRUE)</formula>
    </cfRule>
    <cfRule type="expression" dxfId="144" priority="68">
      <formula>IF(RIGHT(TEXT(AI40,"0.#"),1)=".",TRUE,FALSE)</formula>
    </cfRule>
  </conditionalFormatting>
  <conditionalFormatting sqref="AM40">
    <cfRule type="expression" dxfId="143" priority="65">
      <formula>IF(RIGHT(TEXT(AM40,"0.#"),1)=".",FALSE,TRUE)</formula>
    </cfRule>
    <cfRule type="expression" dxfId="142" priority="66">
      <formula>IF(RIGHT(TEXT(AM40,"0.#"),1)=".",TRUE,FALSE)</formula>
    </cfRule>
  </conditionalFormatting>
  <conditionalFormatting sqref="AE35">
    <cfRule type="expression" dxfId="141" priority="63">
      <formula>IF(RIGHT(TEXT(AE35,"0.#"),1)=".",FALSE,TRUE)</formula>
    </cfRule>
    <cfRule type="expression" dxfId="140" priority="64">
      <formula>IF(RIGHT(TEXT(AE35,"0.#"),1)=".",TRUE,FALSE)</formula>
    </cfRule>
  </conditionalFormatting>
  <conditionalFormatting sqref="AE36">
    <cfRule type="expression" dxfId="139" priority="61">
      <formula>IF(RIGHT(TEXT(AE36,"0.#"),1)=".",FALSE,TRUE)</formula>
    </cfRule>
    <cfRule type="expression" dxfId="138" priority="62">
      <formula>IF(RIGHT(TEXT(AE36,"0.#"),1)=".",TRUE,FALSE)</formula>
    </cfRule>
  </conditionalFormatting>
  <conditionalFormatting sqref="AE32">
    <cfRule type="expression" dxfId="137" priority="59">
      <formula>IF(RIGHT(TEXT(AE32,"0.#"),1)=".",FALSE,TRUE)</formula>
    </cfRule>
    <cfRule type="expression" dxfId="136" priority="60">
      <formula>IF(RIGHT(TEXT(AE32,"0.#"),1)=".",TRUE,FALSE)</formula>
    </cfRule>
  </conditionalFormatting>
  <conditionalFormatting sqref="AI32">
    <cfRule type="expression" dxfId="135" priority="57">
      <formula>IF(RIGHT(TEXT(AI32,"0.#"),1)=".",FALSE,TRUE)</formula>
    </cfRule>
    <cfRule type="expression" dxfId="134" priority="58">
      <formula>IF(RIGHT(TEXT(AI32,"0.#"),1)=".",TRUE,FALSE)</formula>
    </cfRule>
  </conditionalFormatting>
  <conditionalFormatting sqref="AE33">
    <cfRule type="expression" dxfId="133" priority="55">
      <formula>IF(RIGHT(TEXT(AE33,"0.#"),1)=".",FALSE,TRUE)</formula>
    </cfRule>
    <cfRule type="expression" dxfId="132" priority="56">
      <formula>IF(RIGHT(TEXT(AE33,"0.#"),1)=".",TRUE,FALSE)</formula>
    </cfRule>
  </conditionalFormatting>
  <conditionalFormatting sqref="AI33">
    <cfRule type="expression" dxfId="131" priority="53">
      <formula>IF(RIGHT(TEXT(AI33,"0.#"),1)=".",FALSE,TRUE)</formula>
    </cfRule>
    <cfRule type="expression" dxfId="130" priority="54">
      <formula>IF(RIGHT(TEXT(AI33,"0.#"),1)=".",TRUE,FALSE)</formula>
    </cfRule>
  </conditionalFormatting>
  <conditionalFormatting sqref="AU40">
    <cfRule type="expression" dxfId="129" priority="51">
      <formula>IF(RIGHT(TEXT(AU40,"0.#"),1)=".",FALSE,TRUE)</formula>
    </cfRule>
    <cfRule type="expression" dxfId="128" priority="52">
      <formula>IF(RIGHT(TEXT(AU40,"0.#"),1)=".",TRUE,FALSE)</formula>
    </cfRule>
  </conditionalFormatting>
  <conditionalFormatting sqref="AU41">
    <cfRule type="expression" dxfId="127" priority="49">
      <formula>IF(RIGHT(TEXT(AU41,"0.#"),1)=".",FALSE,TRUE)</formula>
    </cfRule>
    <cfRule type="expression" dxfId="126" priority="50">
      <formula>IF(RIGHT(TEXT(AU41,"0.#"),1)=".",TRUE,FALSE)</formula>
    </cfRule>
  </conditionalFormatting>
  <conditionalFormatting sqref="AQ41">
    <cfRule type="expression" dxfId="125" priority="47">
      <formula>IF(RIGHT(TEXT(AQ41,"0.#"),1)=".",FALSE,TRUE)</formula>
    </cfRule>
    <cfRule type="expression" dxfId="124" priority="48">
      <formula>IF(RIGHT(TEXT(AQ41,"0.#"),1)=".",TRUE,FALSE)</formula>
    </cfRule>
  </conditionalFormatting>
  <conditionalFormatting sqref="AQ40">
    <cfRule type="expression" dxfId="123" priority="45">
      <formula>IF(RIGHT(TEXT(AQ40,"0.#"),1)=".",FALSE,TRUE)</formula>
    </cfRule>
    <cfRule type="expression" dxfId="122" priority="46">
      <formula>IF(RIGHT(TEXT(AQ40,"0.#"),1)=".",TRUE,FALSE)</formula>
    </cfRule>
  </conditionalFormatting>
  <conditionalFormatting sqref="AU39">
    <cfRule type="expression" dxfId="121" priority="43">
      <formula>IF(RIGHT(TEXT(AU39,"0.#"),1)=".",FALSE,TRUE)</formula>
    </cfRule>
    <cfRule type="expression" dxfId="120" priority="44">
      <formula>IF(RIGHT(TEXT(AU39,"0.#"),1)=".",TRUE,FALSE)</formula>
    </cfRule>
  </conditionalFormatting>
  <conditionalFormatting sqref="AQ39">
    <cfRule type="expression" dxfId="119" priority="41">
      <formula>IF(RIGHT(TEXT(AQ39,"0.#"),1)=".",FALSE,TRUE)</formula>
    </cfRule>
    <cfRule type="expression" dxfId="118" priority="42">
      <formula>IF(RIGHT(TEXT(AQ39,"0.#"),1)=".",TRUE,FALSE)</formula>
    </cfRule>
  </conditionalFormatting>
  <conditionalFormatting sqref="AI36">
    <cfRule type="expression" dxfId="117" priority="39">
      <formula>IF(RIGHT(TEXT(AI36,"0.#"),1)=".",FALSE,TRUE)</formula>
    </cfRule>
    <cfRule type="expression" dxfId="116" priority="40">
      <formula>IF(RIGHT(TEXT(AI36,"0.#"),1)=".",TRUE,FALSE)</formula>
    </cfRule>
  </conditionalFormatting>
  <conditionalFormatting sqref="AM36">
    <cfRule type="expression" dxfId="115" priority="37">
      <formula>IF(RIGHT(TEXT(AM36,"0.#"),1)=".",FALSE,TRUE)</formula>
    </cfRule>
    <cfRule type="expression" dxfId="114" priority="38">
      <formula>IF(RIGHT(TEXT(AM36,"0.#"),1)=".",TRUE,FALSE)</formula>
    </cfRule>
  </conditionalFormatting>
  <conditionalFormatting sqref="AQ36">
    <cfRule type="expression" dxfId="113" priority="35">
      <formula>IF(RIGHT(TEXT(AQ36,"0.#"),1)=".",FALSE,TRUE)</formula>
    </cfRule>
    <cfRule type="expression" dxfId="112" priority="36">
      <formula>IF(RIGHT(TEXT(AQ36,"0.#"),1)=".",TRUE,FALSE)</formula>
    </cfRule>
  </conditionalFormatting>
  <conditionalFormatting sqref="Y130">
    <cfRule type="expression" dxfId="111" priority="33">
      <formula>IF(RIGHT(TEXT(Y130,"0.#"),1)=".",FALSE,TRUE)</formula>
    </cfRule>
    <cfRule type="expression" dxfId="110" priority="34">
      <formula>IF(RIGHT(TEXT(Y130,"0.#"),1)=".",TRUE,FALSE)</formula>
    </cfRule>
  </conditionalFormatting>
  <conditionalFormatting sqref="AL144:AO144">
    <cfRule type="expression" dxfId="109" priority="29">
      <formula>IF(AND(AL144&gt;=0, RIGHT(TEXT(AL144,"0.#"),1)&lt;&gt;"."),TRUE,FALSE)</formula>
    </cfRule>
    <cfRule type="expression" dxfId="108" priority="30">
      <formula>IF(AND(AL144&gt;=0, RIGHT(TEXT(AL144,"0.#"),1)="."),TRUE,FALSE)</formula>
    </cfRule>
    <cfRule type="expression" dxfId="107" priority="31">
      <formula>IF(AND(AL144&lt;0, RIGHT(TEXT(AL144,"0.#"),1)&lt;&gt;"."),TRUE,FALSE)</formula>
    </cfRule>
    <cfRule type="expression" dxfId="106" priority="32">
      <formula>IF(AND(AL144&lt;0, RIGHT(TEXT(AL144,"0.#"),1)="."),TRUE,FALSE)</formula>
    </cfRule>
  </conditionalFormatting>
  <conditionalFormatting sqref="AL148:AO148">
    <cfRule type="expression" dxfId="105" priority="25">
      <formula>IF(AND(AL148&gt;=0, RIGHT(TEXT(AL148,"0.#"),1)&lt;&gt;"."),TRUE,FALSE)</formula>
    </cfRule>
    <cfRule type="expression" dxfId="104" priority="26">
      <formula>IF(AND(AL148&gt;=0, RIGHT(TEXT(AL148,"0.#"),1)="."),TRUE,FALSE)</formula>
    </cfRule>
    <cfRule type="expression" dxfId="103" priority="27">
      <formula>IF(AND(AL148&lt;0, RIGHT(TEXT(AL148,"0.#"),1)&lt;&gt;"."),TRUE,FALSE)</formula>
    </cfRule>
    <cfRule type="expression" dxfId="102" priority="28">
      <formula>IF(AND(AL148&lt;0, RIGHT(TEXT(AL148,"0.#"),1)="."),TRUE,FALSE)</formula>
    </cfRule>
  </conditionalFormatting>
  <conditionalFormatting sqref="AL152:AO152">
    <cfRule type="expression" dxfId="101" priority="21">
      <formula>IF(AND(AL152&gt;=0, RIGHT(TEXT(AL152,"0.#"),1)&lt;&gt;"."),TRUE,FALSE)</formula>
    </cfRule>
    <cfRule type="expression" dxfId="100" priority="22">
      <formula>IF(AND(AL152&gt;=0, RIGHT(TEXT(AL152,"0.#"),1)="."),TRUE,FALSE)</formula>
    </cfRule>
    <cfRule type="expression" dxfId="99" priority="23">
      <formula>IF(AND(AL152&lt;0, RIGHT(TEXT(AL152,"0.#"),1)&lt;&gt;"."),TRUE,FALSE)</formula>
    </cfRule>
    <cfRule type="expression" dxfId="98" priority="24">
      <formula>IF(AND(AL152&lt;0, RIGHT(TEXT(AL152,"0.#"),1)="."),TRUE,FALSE)</formula>
    </cfRule>
  </conditionalFormatting>
  <conditionalFormatting sqref="Y156">
    <cfRule type="expression" dxfId="97" priority="19">
      <formula>IF(RIGHT(TEXT(Y156,"0.#"),1)=".",FALSE,TRUE)</formula>
    </cfRule>
    <cfRule type="expression" dxfId="96" priority="20">
      <formula>IF(RIGHT(TEXT(Y156,"0.#"),1)=".",TRUE,FALSE)</formula>
    </cfRule>
  </conditionalFormatting>
  <conditionalFormatting sqref="AL156:AO156">
    <cfRule type="expression" dxfId="95" priority="15">
      <formula>IF(AND(AL156&gt;=0, RIGHT(TEXT(AL156,"0.#"),1)&lt;&gt;"."),TRUE,FALSE)</formula>
    </cfRule>
    <cfRule type="expression" dxfId="94" priority="16">
      <formula>IF(AND(AL156&gt;=0, RIGHT(TEXT(AL156,"0.#"),1)="."),TRUE,FALSE)</formula>
    </cfRule>
    <cfRule type="expression" dxfId="93" priority="17">
      <formula>IF(AND(AL156&lt;0, RIGHT(TEXT(AL156,"0.#"),1)&lt;&gt;"."),TRUE,FALSE)</formula>
    </cfRule>
    <cfRule type="expression" dxfId="92" priority="18">
      <formula>IF(AND(AL156&lt;0, RIGHT(TEXT(AL156,"0.#"),1)="."),TRUE,FALSE)</formula>
    </cfRule>
  </conditionalFormatting>
  <conditionalFormatting sqref="Y160">
    <cfRule type="expression" dxfId="91" priority="13">
      <formula>IF(RIGHT(TEXT(Y160,"0.#"),1)=".",FALSE,TRUE)</formula>
    </cfRule>
    <cfRule type="expression" dxfId="90" priority="14">
      <formula>IF(RIGHT(TEXT(Y160,"0.#"),1)=".",TRUE,FALSE)</formula>
    </cfRule>
  </conditionalFormatting>
  <conditionalFormatting sqref="AL164:AO164">
    <cfRule type="expression" dxfId="89" priority="9">
      <formula>IF(AND(AL164&gt;=0, RIGHT(TEXT(AL164,"0.#"),1)&lt;&gt;"."),TRUE,FALSE)</formula>
    </cfRule>
    <cfRule type="expression" dxfId="88" priority="10">
      <formula>IF(AND(AL164&gt;=0, RIGHT(TEXT(AL164,"0.#"),1)="."),TRUE,FALSE)</formula>
    </cfRule>
    <cfRule type="expression" dxfId="87" priority="11">
      <formula>IF(AND(AL164&lt;0, RIGHT(TEXT(AL164,"0.#"),1)&lt;&gt;"."),TRUE,FALSE)</formula>
    </cfRule>
    <cfRule type="expression" dxfId="86" priority="12">
      <formula>IF(AND(AL164&lt;0, RIGHT(TEXT(AL164,"0.#"),1)="."),TRUE,FALSE)</formula>
    </cfRule>
  </conditionalFormatting>
  <conditionalFormatting sqref="AL169:AO177">
    <cfRule type="expression" dxfId="85" priority="5">
      <formula>IF(AND(AL169&gt;=0, RIGHT(TEXT(AL169,"0.#"),1)&lt;&gt;"."),TRUE,FALSE)</formula>
    </cfRule>
    <cfRule type="expression" dxfId="84" priority="6">
      <formula>IF(AND(AL169&gt;=0, RIGHT(TEXT(AL169,"0.#"),1)="."),TRUE,FALSE)</formula>
    </cfRule>
    <cfRule type="expression" dxfId="83" priority="7">
      <formula>IF(AND(AL169&lt;0, RIGHT(TEXT(AL169,"0.#"),1)&lt;&gt;"."),TRUE,FALSE)</formula>
    </cfRule>
    <cfRule type="expression" dxfId="82" priority="8">
      <formula>IF(AND(AL169&lt;0, RIGHT(TEXT(AL169,"0.#"),1)="."),TRUE,FALSE)</formula>
    </cfRule>
  </conditionalFormatting>
  <conditionalFormatting sqref="AL181:AO181">
    <cfRule type="expression" dxfId="81" priority="1">
      <formula>IF(AND(AL181&gt;=0, RIGHT(TEXT(AL181,"0.#"),1)&lt;&gt;"."),TRUE,FALSE)</formula>
    </cfRule>
    <cfRule type="expression" dxfId="80" priority="2">
      <formula>IF(AND(AL181&gt;=0, RIGHT(TEXT(AL181,"0.#"),1)="."),TRUE,FALSE)</formula>
    </cfRule>
    <cfRule type="expression" dxfId="79" priority="3">
      <formula>IF(AND(AL181&lt;0, RIGHT(TEXT(AL181,"0.#"),1)&lt;&gt;"."),TRUE,FALSE)</formula>
    </cfRule>
    <cfRule type="expression" dxfId="78" priority="4">
      <formula>IF(AND(AL181&lt;0, RIGHT(TEXT(AL181,"0.#"),1)="."),TRUE,FALSE)</formula>
    </cfRule>
  </conditionalFormatting>
  <dataValidations count="17">
    <dataValidation type="whole" allowBlank="1" showInputMessage="1" showErrorMessage="1" sqref="O89:P90 AX89:AX91 AA89:AB90 AM89:AN90">
      <formula1>0</formula1>
      <formula2>99</formula2>
    </dataValidation>
    <dataValidation type="whole" allowBlank="1" showInputMessage="1" showErrorMessage="1" sqref="AJ89:AK90 X89:Y90 AJ91 L89:L91 M89:M90 X91 AU89:AV90 J69">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5:E75">
      <formula1>T行政事業レビュー推進チームの所見</formula1>
    </dataValidation>
    <dataValidation type="custom" imeMode="disabled" allowBlank="1" showInputMessage="1" showErrorMessage="1" sqref="AH144:AK144 AH148:AK148 AH152:AK152 AH156:AK156 AH160:AK160 AH164:AK164 AH168:AK177 AH181:AK181">
      <formula1>OR(AND(MOD(IF(ISNUMBER(AH144), AH144, 0.5),1)=0, 0&lt;=AH144), AH144="-")</formula1>
    </dataValidation>
    <dataValidation type="whole" imeMode="disabled" allowBlank="1" showInputMessage="1" showErrorMessage="1" sqref="AW2:AX2">
      <formula1>0</formula1>
      <formula2>99</formula2>
    </dataValidation>
    <dataValidation type="list" allowBlank="1" showInputMessage="1" showErrorMessage="1" sqref="A77:E77">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8 AE58:AF62 AE64:AF68">
      <formula1>"○,△,×,‐"</formula1>
    </dataValidation>
    <dataValidation type="list" allowBlank="1" showInputMessage="1" showErrorMessage="1" sqref="AO138 AO182">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44:AB144 AL144:AO144 Y148:AB148 AL148:AO148 Y152:AB152 AL152:AO152 Y156:AB156 AL156:AO156 Y160:AB160 AL160:AO160 Y164:AB164 AL164:AO164 Y168:AB177 AL168:AO177 Y181:AB181 AL181:AO181 AQ38:AR38 AU38:AX38 AE39:AX41 AE32:AX33 AE35:AX35 AU135:AX136 Y135:AB136 AU130:AX131 Y130:AB131 AU123:AX126 Y123:AB126 AU116:AX119 Y116:AB119">
      <formula1>OR(ISNUMBER(P13), P13="-")</formula1>
    </dataValidation>
    <dataValidation type="list" allowBlank="1" showInputMessage="1" showErrorMessage="1" sqref="Q91:R91 AC91:AD91 AO91:AP91">
      <formula1>#REF!</formula1>
    </dataValidation>
    <dataValidation type="custom" allowBlank="1" showInputMessage="1" showErrorMessage="1" errorTitle="法人番号チェック" error="法人番号は13桁の数字で入力してください。" sqref="J181:O181 J168:O177 J164:O164 J160:O160 J156:O156 J152:O152 J148:O148 J144:O144">
      <formula1>OR(J144="-",AND(LEN(J144)=13,IFERROR(SEARCH("-",J144),"")="",IFERROR(SEARCH(".",J144),"")="",ISNUMBER(J144)))</formula1>
    </dataValidation>
    <dataValidation type="list" allowBlank="1" showInputMessage="1" showErrorMessage="1" sqref="H69:I69">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50" man="1"/>
    <brk id="71" max="50" man="1"/>
    <brk id="153"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U90:V90 I90:J90 AG90:AH90 AR90:AS90</xm:sqref>
        </x14:dataValidation>
        <x14:dataValidation type="list" allowBlank="1" showInputMessage="1" showErrorMessage="1">
          <x14:formula1>
            <xm:f>入力規則等!$U$40:$U$42</xm:f>
          </x14:formula1>
          <xm:sqref>AG89:AH89 U89:V89 I89:J89 AR89:AS89</xm:sqref>
        </x14:dataValidation>
        <x14:dataValidation type="list" allowBlank="1" showInputMessage="1" showErrorMessage="1">
          <x14:formula1>
            <xm:f>入力規則等!$AG$2:$AG$13</xm:f>
          </x14:formula1>
          <xm:sqref>AC144:AG144 AC148:AG148 AC152:AG152 AC156:AG156 AC160:AG160 AC164:AG164 AC168:AG177 AC181:AG181</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AO89:AP90 Q89:S90 AC89:AE90 E89:G90</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入力規則等!$U$13:$U$35</xm:f>
          </x14:formula1>
          <xm:sqref>AJ2:AM2 AE91:AG91 G91:I91 AQ91:AS91 S91:U91 E69:G69</xm:sqref>
        </x14:dataValidation>
        <x14:dataValidation type="list" allowBlank="1" showInputMessage="1" showErrorMessage="1">
          <x14:formula1>
            <xm:f>入力規則等!$U$56:$U$58</xm:f>
          </x14:formula1>
          <xm:sqref>J91:K91 AT91:AU91 AH91:AI91 V91:W91</xm:sqref>
        </x14:dataValidation>
        <x14:dataValidation type="list" allowBlank="1" showInputMessage="1" showErrorMessage="1">
          <x14:formula1>
            <xm:f>入力規則等!$U$49</xm:f>
          </x14:formula1>
          <xm:sqref>C69:D69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75</v>
      </c>
      <c r="B1" s="25" t="s">
        <v>76</v>
      </c>
      <c r="F1" s="26" t="s">
        <v>4</v>
      </c>
      <c r="G1" s="26" t="s">
        <v>65</v>
      </c>
      <c r="K1" s="27" t="s">
        <v>93</v>
      </c>
      <c r="L1" s="25" t="s">
        <v>76</v>
      </c>
      <c r="O1" s="13"/>
      <c r="P1" s="26" t="s">
        <v>5</v>
      </c>
      <c r="Q1" s="26" t="s">
        <v>65</v>
      </c>
      <c r="T1" s="13"/>
      <c r="U1" s="29" t="s">
        <v>155</v>
      </c>
      <c r="W1" s="29" t="s">
        <v>154</v>
      </c>
      <c r="Y1" s="29" t="s">
        <v>73</v>
      </c>
      <c r="Z1" s="29" t="s">
        <v>401</v>
      </c>
      <c r="AA1" s="29" t="s">
        <v>74</v>
      </c>
      <c r="AB1" s="29" t="s">
        <v>402</v>
      </c>
      <c r="AC1" s="29" t="s">
        <v>32</v>
      </c>
      <c r="AD1" s="28"/>
      <c r="AE1" s="29" t="s">
        <v>44</v>
      </c>
      <c r="AF1" s="30"/>
      <c r="AG1" s="47" t="s">
        <v>174</v>
      </c>
      <c r="AI1" s="47" t="s">
        <v>177</v>
      </c>
      <c r="AK1" s="47" t="s">
        <v>182</v>
      </c>
      <c r="AM1" s="70"/>
      <c r="AN1" s="70"/>
      <c r="AP1" s="28" t="s">
        <v>228</v>
      </c>
    </row>
    <row r="2" spans="1:42" ht="13.5" customHeight="1" x14ac:dyDescent="0.15">
      <c r="A2" s="14" t="s">
        <v>77</v>
      </c>
      <c r="B2" s="15"/>
      <c r="C2" s="13" t="str">
        <f>IF(B2="","",A2)</f>
        <v/>
      </c>
      <c r="D2" s="13" t="str">
        <f>IF(C2="","",IF(D1&lt;&gt;"",CONCATENATE(D1,"、",C2),C2))</f>
        <v/>
      </c>
      <c r="F2" s="12" t="s">
        <v>64</v>
      </c>
      <c r="G2" s="17" t="s">
        <v>583</v>
      </c>
      <c r="H2" s="13" t="str">
        <f>IF(G2="","",F2)</f>
        <v>一般会計</v>
      </c>
      <c r="I2" s="13" t="str">
        <f>IF(H2="","",IF(I1&lt;&gt;"",CONCATENATE(I1,"、",H2),H2))</f>
        <v>一般会計</v>
      </c>
      <c r="K2" s="14" t="s">
        <v>94</v>
      </c>
      <c r="L2" s="15"/>
      <c r="M2" s="13" t="str">
        <f>IF(L2="","",K2)</f>
        <v/>
      </c>
      <c r="N2" s="13" t="str">
        <f>IF(M2="","",IF(N1&lt;&gt;"",CONCATENATE(N1,"、",M2),M2))</f>
        <v/>
      </c>
      <c r="O2" s="13"/>
      <c r="P2" s="12" t="s">
        <v>66</v>
      </c>
      <c r="Q2" s="17" t="s">
        <v>583</v>
      </c>
      <c r="R2" s="13" t="str">
        <f>IF(Q2="","",P2)</f>
        <v>直接実施</v>
      </c>
      <c r="S2" s="13" t="str">
        <f>IF(R2="","",IF(S1&lt;&gt;"",CONCATENATE(S1,"、",R2),R2))</f>
        <v>直接実施</v>
      </c>
      <c r="T2" s="13"/>
      <c r="U2" s="85">
        <v>21</v>
      </c>
      <c r="W2" s="32" t="s">
        <v>160</v>
      </c>
      <c r="Y2" s="32" t="s">
        <v>60</v>
      </c>
      <c r="Z2" s="32" t="s">
        <v>60</v>
      </c>
      <c r="AA2" s="78" t="s">
        <v>271</v>
      </c>
      <c r="AB2" s="78" t="s">
        <v>496</v>
      </c>
      <c r="AC2" s="79" t="s">
        <v>126</v>
      </c>
      <c r="AD2" s="28"/>
      <c r="AE2" s="42" t="s">
        <v>156</v>
      </c>
      <c r="AF2" s="30"/>
      <c r="AG2" s="48" t="s">
        <v>237</v>
      </c>
      <c r="AI2" s="47" t="s">
        <v>268</v>
      </c>
      <c r="AK2" s="47" t="s">
        <v>183</v>
      </c>
      <c r="AM2" s="70"/>
      <c r="AN2" s="70"/>
      <c r="AP2" s="48" t="s">
        <v>237</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583</v>
      </c>
      <c r="R3" s="13" t="str">
        <f t="shared" ref="R3:R8" si="3">IF(Q3="","",P3)</f>
        <v>委託・請負</v>
      </c>
      <c r="S3" s="13" t="str">
        <f t="shared" ref="S3:S8" si="4">IF(R3="",S2,IF(S2&lt;&gt;"",CONCATENATE(S2,"、",R3),R3))</f>
        <v>直接実施、委託・請負</v>
      </c>
      <c r="T3" s="13"/>
      <c r="U3" s="32" t="s">
        <v>527</v>
      </c>
      <c r="W3" s="32" t="s">
        <v>135</v>
      </c>
      <c r="Y3" s="32" t="s">
        <v>61</v>
      </c>
      <c r="Z3" s="32" t="s">
        <v>403</v>
      </c>
      <c r="AA3" s="78" t="s">
        <v>369</v>
      </c>
      <c r="AB3" s="78" t="s">
        <v>497</v>
      </c>
      <c r="AC3" s="79" t="s">
        <v>127</v>
      </c>
      <c r="AD3" s="28"/>
      <c r="AE3" s="42" t="s">
        <v>157</v>
      </c>
      <c r="AF3" s="30"/>
      <c r="AG3" s="48" t="s">
        <v>238</v>
      </c>
      <c r="AI3" s="47" t="s">
        <v>176</v>
      </c>
      <c r="AK3" s="47" t="str">
        <f>CHAR(CODE(AK2)+1)</f>
        <v>B</v>
      </c>
      <c r="AM3" s="70"/>
      <c r="AN3" s="70"/>
      <c r="AP3" s="48" t="s">
        <v>238</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直接実施、委託・請負</v>
      </c>
      <c r="T4" s="13"/>
      <c r="U4" s="32" t="s">
        <v>581</v>
      </c>
      <c r="W4" s="32" t="s">
        <v>136</v>
      </c>
      <c r="Y4" s="32" t="s">
        <v>276</v>
      </c>
      <c r="Z4" s="32" t="s">
        <v>404</v>
      </c>
      <c r="AA4" s="78" t="s">
        <v>370</v>
      </c>
      <c r="AB4" s="78" t="s">
        <v>498</v>
      </c>
      <c r="AC4" s="78" t="s">
        <v>128</v>
      </c>
      <c r="AD4" s="28"/>
      <c r="AE4" s="42" t="s">
        <v>158</v>
      </c>
      <c r="AF4" s="30"/>
      <c r="AG4" s="48" t="s">
        <v>239</v>
      </c>
      <c r="AI4" s="47" t="s">
        <v>178</v>
      </c>
      <c r="AK4" s="47" t="str">
        <f t="shared" ref="AK4:AK49" si="7">CHAR(CODE(AK3)+1)</f>
        <v>C</v>
      </c>
      <c r="AM4" s="70"/>
      <c r="AN4" s="70"/>
      <c r="AP4" s="48" t="s">
        <v>239</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v>
      </c>
      <c r="T5" s="13"/>
      <c r="W5" s="32" t="s">
        <v>551</v>
      </c>
      <c r="Y5" s="32" t="s">
        <v>277</v>
      </c>
      <c r="Z5" s="32" t="s">
        <v>405</v>
      </c>
      <c r="AA5" s="78" t="s">
        <v>371</v>
      </c>
      <c r="AB5" s="78" t="s">
        <v>499</v>
      </c>
      <c r="AC5" s="78" t="s">
        <v>159</v>
      </c>
      <c r="AD5" s="31"/>
      <c r="AE5" s="42" t="s">
        <v>249</v>
      </c>
      <c r="AF5" s="30"/>
      <c r="AG5" s="48" t="s">
        <v>240</v>
      </c>
      <c r="AI5" s="47" t="s">
        <v>274</v>
      </c>
      <c r="AK5" s="47" t="str">
        <f t="shared" si="7"/>
        <v>D</v>
      </c>
      <c r="AP5" s="48" t="s">
        <v>240</v>
      </c>
    </row>
    <row r="6" spans="1:42" ht="13.5" customHeight="1" x14ac:dyDescent="0.15">
      <c r="A6" s="14" t="s">
        <v>81</v>
      </c>
      <c r="B6" s="15" t="s">
        <v>583</v>
      </c>
      <c r="C6" s="13" t="str">
        <f t="shared" si="0"/>
        <v>科学技術・イノベーション</v>
      </c>
      <c r="D6" s="13" t="str">
        <f t="shared" ref="D6:D21" si="8">IF(C6="",D5,IF(D5&lt;&gt;"",CONCATENATE(D5,"、",C6),C6))</f>
        <v>科学技術・イノベーション</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v>
      </c>
      <c r="T6" s="13"/>
      <c r="U6" s="32" t="s">
        <v>251</v>
      </c>
      <c r="W6" s="32" t="s">
        <v>553</v>
      </c>
      <c r="Y6" s="32" t="s">
        <v>278</v>
      </c>
      <c r="Z6" s="32" t="s">
        <v>406</v>
      </c>
      <c r="AA6" s="78" t="s">
        <v>372</v>
      </c>
      <c r="AB6" s="78" t="s">
        <v>500</v>
      </c>
      <c r="AC6" s="78" t="s">
        <v>129</v>
      </c>
      <c r="AD6" s="31"/>
      <c r="AE6" s="42" t="s">
        <v>247</v>
      </c>
      <c r="AF6" s="30"/>
      <c r="AG6" s="48" t="s">
        <v>241</v>
      </c>
      <c r="AI6" s="47" t="s">
        <v>275</v>
      </c>
      <c r="AK6" s="47" t="str">
        <f>CHAR(CODE(AK5)+1)</f>
        <v>E</v>
      </c>
      <c r="AP6" s="48" t="s">
        <v>241</v>
      </c>
    </row>
    <row r="7" spans="1:42" ht="13.5" customHeight="1" x14ac:dyDescent="0.15">
      <c r="A7" s="14" t="s">
        <v>82</v>
      </c>
      <c r="B7" s="15"/>
      <c r="C7" s="13" t="str">
        <f t="shared" si="0"/>
        <v/>
      </c>
      <c r="D7" s="13" t="str">
        <f t="shared" si="8"/>
        <v>科学技術・イノベーション</v>
      </c>
      <c r="F7" s="18" t="s">
        <v>194</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v>
      </c>
      <c r="T7" s="13"/>
      <c r="U7" s="32"/>
      <c r="W7" s="32" t="s">
        <v>137</v>
      </c>
      <c r="Y7" s="32" t="s">
        <v>279</v>
      </c>
      <c r="Z7" s="32" t="s">
        <v>407</v>
      </c>
      <c r="AA7" s="78" t="s">
        <v>373</v>
      </c>
      <c r="AB7" s="78" t="s">
        <v>501</v>
      </c>
      <c r="AC7" s="31"/>
      <c r="AD7" s="31"/>
      <c r="AE7" s="32" t="s">
        <v>129</v>
      </c>
      <c r="AF7" s="30"/>
      <c r="AG7" s="48" t="s">
        <v>242</v>
      </c>
      <c r="AH7" s="73"/>
      <c r="AI7" s="48" t="s">
        <v>264</v>
      </c>
      <c r="AK7" s="47" t="str">
        <f>CHAR(CODE(AK6)+1)</f>
        <v>F</v>
      </c>
      <c r="AP7" s="48" t="s">
        <v>242</v>
      </c>
    </row>
    <row r="8" spans="1:42" ht="13.5" customHeight="1" x14ac:dyDescent="0.15">
      <c r="A8" s="14" t="s">
        <v>83</v>
      </c>
      <c r="B8" s="15"/>
      <c r="C8" s="13" t="str">
        <f t="shared" si="0"/>
        <v/>
      </c>
      <c r="D8" s="13" t="str">
        <f t="shared" si="8"/>
        <v>科学技術・イノベーション</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v>
      </c>
      <c r="T8" s="13"/>
      <c r="U8" s="32" t="s">
        <v>272</v>
      </c>
      <c r="W8" s="32" t="s">
        <v>138</v>
      </c>
      <c r="Y8" s="32" t="s">
        <v>280</v>
      </c>
      <c r="Z8" s="32" t="s">
        <v>408</v>
      </c>
      <c r="AA8" s="78" t="s">
        <v>374</v>
      </c>
      <c r="AB8" s="78" t="s">
        <v>502</v>
      </c>
      <c r="AC8" s="31"/>
      <c r="AD8" s="31"/>
      <c r="AE8" s="31"/>
      <c r="AF8" s="30"/>
      <c r="AG8" s="48" t="s">
        <v>243</v>
      </c>
      <c r="AI8" s="47" t="s">
        <v>265</v>
      </c>
      <c r="AK8" s="47" t="str">
        <f t="shared" si="7"/>
        <v>G</v>
      </c>
      <c r="AP8" s="48" t="s">
        <v>243</v>
      </c>
    </row>
    <row r="9" spans="1:42" ht="13.5" customHeight="1" x14ac:dyDescent="0.15">
      <c r="A9" s="14" t="s">
        <v>84</v>
      </c>
      <c r="B9" s="15"/>
      <c r="C9" s="13" t="str">
        <f t="shared" si="0"/>
        <v/>
      </c>
      <c r="D9" s="13" t="str">
        <f t="shared" si="8"/>
        <v>科学技術・イノベーション</v>
      </c>
      <c r="F9" s="18" t="s">
        <v>195</v>
      </c>
      <c r="G9" s="17"/>
      <c r="H9" s="13" t="str">
        <f t="shared" si="1"/>
        <v/>
      </c>
      <c r="I9" s="13" t="str">
        <f t="shared" si="5"/>
        <v>一般会計</v>
      </c>
      <c r="K9" s="14" t="s">
        <v>101</v>
      </c>
      <c r="L9" s="15"/>
      <c r="M9" s="13" t="str">
        <f t="shared" si="2"/>
        <v/>
      </c>
      <c r="N9" s="13" t="str">
        <f t="shared" si="6"/>
        <v/>
      </c>
      <c r="O9" s="13"/>
      <c r="P9" s="13"/>
      <c r="Q9" s="19"/>
      <c r="T9" s="13"/>
      <c r="U9" s="32" t="s">
        <v>273</v>
      </c>
      <c r="W9" s="32" t="s">
        <v>139</v>
      </c>
      <c r="Y9" s="32" t="s">
        <v>281</v>
      </c>
      <c r="Z9" s="32" t="s">
        <v>409</v>
      </c>
      <c r="AA9" s="78" t="s">
        <v>375</v>
      </c>
      <c r="AB9" s="78" t="s">
        <v>503</v>
      </c>
      <c r="AC9" s="31"/>
      <c r="AD9" s="31"/>
      <c r="AE9" s="31"/>
      <c r="AF9" s="30"/>
      <c r="AG9" s="48" t="s">
        <v>244</v>
      </c>
      <c r="AI9" s="69"/>
      <c r="AK9" s="47" t="str">
        <f t="shared" si="7"/>
        <v>H</v>
      </c>
      <c r="AP9" s="48" t="s">
        <v>244</v>
      </c>
    </row>
    <row r="10" spans="1:42" ht="13.5" customHeight="1" x14ac:dyDescent="0.15">
      <c r="A10" s="14" t="s">
        <v>216</v>
      </c>
      <c r="B10" s="15"/>
      <c r="C10" s="13" t="str">
        <f t="shared" si="0"/>
        <v/>
      </c>
      <c r="D10" s="13" t="str">
        <f t="shared" si="8"/>
        <v>科学技術・イノベーション</v>
      </c>
      <c r="F10" s="18" t="s">
        <v>108</v>
      </c>
      <c r="G10" s="17"/>
      <c r="H10" s="13" t="str">
        <f t="shared" si="1"/>
        <v/>
      </c>
      <c r="I10" s="13" t="str">
        <f t="shared" si="5"/>
        <v>一般会計</v>
      </c>
      <c r="K10" s="14" t="s">
        <v>217</v>
      </c>
      <c r="L10" s="15"/>
      <c r="M10" s="13" t="str">
        <f t="shared" si="2"/>
        <v/>
      </c>
      <c r="N10" s="13" t="str">
        <f t="shared" si="6"/>
        <v/>
      </c>
      <c r="O10" s="13"/>
      <c r="P10" s="13" t="str">
        <f>S8</f>
        <v>直接実施、委託・請負</v>
      </c>
      <c r="Q10" s="19"/>
      <c r="T10" s="13"/>
      <c r="W10" s="32" t="s">
        <v>140</v>
      </c>
      <c r="Y10" s="32" t="s">
        <v>282</v>
      </c>
      <c r="Z10" s="32" t="s">
        <v>410</v>
      </c>
      <c r="AA10" s="78" t="s">
        <v>376</v>
      </c>
      <c r="AB10" s="78" t="s">
        <v>504</v>
      </c>
      <c r="AC10" s="31"/>
      <c r="AD10" s="31"/>
      <c r="AE10" s="31"/>
      <c r="AF10" s="30"/>
      <c r="AG10" s="48" t="s">
        <v>231</v>
      </c>
      <c r="AK10" s="47" t="str">
        <f t="shared" si="7"/>
        <v>I</v>
      </c>
      <c r="AP10" s="47" t="s">
        <v>229</v>
      </c>
    </row>
    <row r="11" spans="1:42" ht="13.5" customHeight="1" x14ac:dyDescent="0.15">
      <c r="A11" s="14" t="s">
        <v>85</v>
      </c>
      <c r="B11" s="15"/>
      <c r="C11" s="13" t="str">
        <f t="shared" si="0"/>
        <v/>
      </c>
      <c r="D11" s="13" t="str">
        <f t="shared" si="8"/>
        <v>科学技術・イノベーション</v>
      </c>
      <c r="F11" s="18" t="s">
        <v>109</v>
      </c>
      <c r="G11" s="17"/>
      <c r="H11" s="13" t="str">
        <f t="shared" si="1"/>
        <v/>
      </c>
      <c r="I11" s="13" t="str">
        <f t="shared" si="5"/>
        <v>一般会計</v>
      </c>
      <c r="K11" s="14" t="s">
        <v>102</v>
      </c>
      <c r="L11" s="15" t="s">
        <v>583</v>
      </c>
      <c r="M11" s="13" t="str">
        <f t="shared" si="2"/>
        <v>その他の事項経費</v>
      </c>
      <c r="N11" s="13" t="str">
        <f t="shared" si="6"/>
        <v>その他の事項経費</v>
      </c>
      <c r="O11" s="13"/>
      <c r="P11" s="13"/>
      <c r="Q11" s="19"/>
      <c r="T11" s="13"/>
      <c r="W11" s="32" t="s">
        <v>578</v>
      </c>
      <c r="Y11" s="32" t="s">
        <v>283</v>
      </c>
      <c r="Z11" s="32" t="s">
        <v>411</v>
      </c>
      <c r="AA11" s="78" t="s">
        <v>377</v>
      </c>
      <c r="AB11" s="78" t="s">
        <v>505</v>
      </c>
      <c r="AC11" s="31"/>
      <c r="AD11" s="31"/>
      <c r="AE11" s="31"/>
      <c r="AF11" s="30"/>
      <c r="AG11" s="47" t="s">
        <v>234</v>
      </c>
      <c r="AK11" s="47" t="str">
        <f t="shared" si="7"/>
        <v>J</v>
      </c>
    </row>
    <row r="12" spans="1:42" ht="13.5" customHeight="1" x14ac:dyDescent="0.15">
      <c r="A12" s="14" t="s">
        <v>86</v>
      </c>
      <c r="B12" s="15"/>
      <c r="C12" s="13" t="str">
        <f t="shared" ref="C12:C23" si="9">IF(B12="","",A12)</f>
        <v/>
      </c>
      <c r="D12" s="13" t="str">
        <f t="shared" si="8"/>
        <v>科学技術・イノベーション</v>
      </c>
      <c r="F12" s="18" t="s">
        <v>110</v>
      </c>
      <c r="G12" s="17"/>
      <c r="H12" s="13" t="str">
        <f t="shared" si="1"/>
        <v/>
      </c>
      <c r="I12" s="13" t="str">
        <f t="shared" si="5"/>
        <v>一般会計</v>
      </c>
      <c r="K12" s="13"/>
      <c r="L12" s="13"/>
      <c r="O12" s="13"/>
      <c r="P12" s="13"/>
      <c r="Q12" s="19"/>
      <c r="T12" s="13"/>
      <c r="U12" s="29" t="s">
        <v>528</v>
      </c>
      <c r="W12" s="32" t="s">
        <v>141</v>
      </c>
      <c r="Y12" s="32" t="s">
        <v>284</v>
      </c>
      <c r="Z12" s="32" t="s">
        <v>412</v>
      </c>
      <c r="AA12" s="78" t="s">
        <v>378</v>
      </c>
      <c r="AB12" s="78" t="s">
        <v>506</v>
      </c>
      <c r="AC12" s="31"/>
      <c r="AD12" s="31"/>
      <c r="AE12" s="31"/>
      <c r="AF12" s="30"/>
      <c r="AG12" s="47" t="s">
        <v>232</v>
      </c>
      <c r="AK12" s="47" t="str">
        <f t="shared" si="7"/>
        <v>K</v>
      </c>
    </row>
    <row r="13" spans="1:42" ht="13.5" customHeight="1" x14ac:dyDescent="0.15">
      <c r="A13" s="14" t="s">
        <v>87</v>
      </c>
      <c r="B13" s="15"/>
      <c r="C13" s="13" t="str">
        <f t="shared" si="9"/>
        <v/>
      </c>
      <c r="D13" s="13" t="str">
        <f t="shared" si="8"/>
        <v>科学技術・イノベーション</v>
      </c>
      <c r="F13" s="18" t="s">
        <v>111</v>
      </c>
      <c r="G13" s="17"/>
      <c r="H13" s="13" t="str">
        <f t="shared" si="1"/>
        <v/>
      </c>
      <c r="I13" s="13" t="str">
        <f t="shared" si="5"/>
        <v>一般会計</v>
      </c>
      <c r="K13" s="13" t="str">
        <f>N11</f>
        <v>その他の事項経費</v>
      </c>
      <c r="L13" s="13"/>
      <c r="O13" s="13"/>
      <c r="P13" s="13"/>
      <c r="Q13" s="19"/>
      <c r="T13" s="13"/>
      <c r="U13" s="32" t="s">
        <v>160</v>
      </c>
      <c r="W13" s="32" t="s">
        <v>142</v>
      </c>
      <c r="Y13" s="32" t="s">
        <v>285</v>
      </c>
      <c r="Z13" s="32" t="s">
        <v>413</v>
      </c>
      <c r="AA13" s="78" t="s">
        <v>379</v>
      </c>
      <c r="AB13" s="78" t="s">
        <v>507</v>
      </c>
      <c r="AC13" s="31"/>
      <c r="AD13" s="31"/>
      <c r="AE13" s="31"/>
      <c r="AF13" s="30"/>
      <c r="AG13" s="47" t="s">
        <v>233</v>
      </c>
      <c r="AK13" s="47" t="str">
        <f t="shared" si="7"/>
        <v>L</v>
      </c>
    </row>
    <row r="14" spans="1:42" ht="13.5" customHeight="1" x14ac:dyDescent="0.15">
      <c r="A14" s="14" t="s">
        <v>88</v>
      </c>
      <c r="B14" s="15"/>
      <c r="C14" s="13" t="str">
        <f t="shared" si="9"/>
        <v/>
      </c>
      <c r="D14" s="13" t="str">
        <f t="shared" si="8"/>
        <v>科学技術・イノベーション</v>
      </c>
      <c r="F14" s="18" t="s">
        <v>112</v>
      </c>
      <c r="G14" s="17"/>
      <c r="H14" s="13" t="str">
        <f t="shared" si="1"/>
        <v/>
      </c>
      <c r="I14" s="13" t="str">
        <f t="shared" si="5"/>
        <v>一般会計</v>
      </c>
      <c r="K14" s="13"/>
      <c r="L14" s="13"/>
      <c r="O14" s="13"/>
      <c r="P14" s="13"/>
      <c r="Q14" s="19"/>
      <c r="T14" s="13"/>
      <c r="U14" s="32" t="s">
        <v>529</v>
      </c>
      <c r="W14" s="32" t="s">
        <v>143</v>
      </c>
      <c r="Y14" s="32" t="s">
        <v>286</v>
      </c>
      <c r="Z14" s="32" t="s">
        <v>414</v>
      </c>
      <c r="AA14" s="78" t="s">
        <v>380</v>
      </c>
      <c r="AB14" s="78" t="s">
        <v>508</v>
      </c>
      <c r="AC14" s="31"/>
      <c r="AD14" s="31"/>
      <c r="AE14" s="31"/>
      <c r="AF14" s="30"/>
      <c r="AG14" s="69"/>
      <c r="AK14" s="47" t="str">
        <f t="shared" si="7"/>
        <v>M</v>
      </c>
    </row>
    <row r="15" spans="1:42" ht="13.5" customHeight="1" x14ac:dyDescent="0.15">
      <c r="A15" s="14" t="s">
        <v>89</v>
      </c>
      <c r="B15" s="15"/>
      <c r="C15" s="13" t="str">
        <f t="shared" si="9"/>
        <v/>
      </c>
      <c r="D15" s="13" t="str">
        <f t="shared" si="8"/>
        <v>科学技術・イノベーション</v>
      </c>
      <c r="F15" s="18" t="s">
        <v>113</v>
      </c>
      <c r="G15" s="17"/>
      <c r="H15" s="13" t="str">
        <f t="shared" si="1"/>
        <v/>
      </c>
      <c r="I15" s="13" t="str">
        <f t="shared" si="5"/>
        <v>一般会計</v>
      </c>
      <c r="K15" s="13"/>
      <c r="L15" s="13"/>
      <c r="O15" s="13"/>
      <c r="P15" s="13"/>
      <c r="Q15" s="19"/>
      <c r="T15" s="13"/>
      <c r="U15" s="32" t="s">
        <v>530</v>
      </c>
      <c r="W15" s="32" t="s">
        <v>144</v>
      </c>
      <c r="Y15" s="32" t="s">
        <v>287</v>
      </c>
      <c r="Z15" s="32" t="s">
        <v>415</v>
      </c>
      <c r="AA15" s="78" t="s">
        <v>381</v>
      </c>
      <c r="AB15" s="78" t="s">
        <v>509</v>
      </c>
      <c r="AC15" s="31"/>
      <c r="AD15" s="31"/>
      <c r="AE15" s="31"/>
      <c r="AF15" s="30"/>
      <c r="AG15" s="70"/>
      <c r="AK15" s="47" t="str">
        <f t="shared" si="7"/>
        <v>N</v>
      </c>
    </row>
    <row r="16" spans="1:42" ht="13.5" customHeight="1" x14ac:dyDescent="0.15">
      <c r="A16" s="14" t="s">
        <v>90</v>
      </c>
      <c r="B16" s="15"/>
      <c r="C16" s="13" t="str">
        <f t="shared" si="9"/>
        <v/>
      </c>
      <c r="D16" s="13" t="str">
        <f t="shared" si="8"/>
        <v>科学技術・イノベーション</v>
      </c>
      <c r="F16" s="18" t="s">
        <v>114</v>
      </c>
      <c r="G16" s="17"/>
      <c r="H16" s="13" t="str">
        <f t="shared" si="1"/>
        <v/>
      </c>
      <c r="I16" s="13" t="str">
        <f t="shared" si="5"/>
        <v>一般会計</v>
      </c>
      <c r="K16" s="13"/>
      <c r="L16" s="13"/>
      <c r="O16" s="13"/>
      <c r="P16" s="13"/>
      <c r="Q16" s="19"/>
      <c r="T16" s="13"/>
      <c r="U16" s="32" t="s">
        <v>531</v>
      </c>
      <c r="W16" s="32" t="s">
        <v>145</v>
      </c>
      <c r="Y16" s="32" t="s">
        <v>288</v>
      </c>
      <c r="Z16" s="32" t="s">
        <v>416</v>
      </c>
      <c r="AA16" s="78" t="s">
        <v>382</v>
      </c>
      <c r="AB16" s="78" t="s">
        <v>510</v>
      </c>
      <c r="AC16" s="31"/>
      <c r="AD16" s="31"/>
      <c r="AE16" s="31"/>
      <c r="AF16" s="30"/>
      <c r="AG16" s="70"/>
      <c r="AK16" s="47" t="str">
        <f t="shared" si="7"/>
        <v>O</v>
      </c>
    </row>
    <row r="17" spans="1:37" ht="13.5" customHeight="1" x14ac:dyDescent="0.15">
      <c r="A17" s="14" t="s">
        <v>91</v>
      </c>
      <c r="B17" s="15"/>
      <c r="C17" s="13" t="str">
        <f t="shared" si="9"/>
        <v/>
      </c>
      <c r="D17" s="13" t="str">
        <f t="shared" si="8"/>
        <v>科学技術・イノベーション</v>
      </c>
      <c r="F17" s="18" t="s">
        <v>115</v>
      </c>
      <c r="G17" s="17"/>
      <c r="H17" s="13" t="str">
        <f t="shared" si="1"/>
        <v/>
      </c>
      <c r="I17" s="13" t="str">
        <f t="shared" si="5"/>
        <v>一般会計</v>
      </c>
      <c r="K17" s="13"/>
      <c r="L17" s="13"/>
      <c r="O17" s="13"/>
      <c r="P17" s="13"/>
      <c r="Q17" s="19"/>
      <c r="T17" s="13"/>
      <c r="U17" s="32" t="s">
        <v>549</v>
      </c>
      <c r="W17" s="32" t="s">
        <v>146</v>
      </c>
      <c r="Y17" s="32" t="s">
        <v>289</v>
      </c>
      <c r="Z17" s="32" t="s">
        <v>417</v>
      </c>
      <c r="AA17" s="78" t="s">
        <v>383</v>
      </c>
      <c r="AB17" s="78" t="s">
        <v>511</v>
      </c>
      <c r="AC17" s="31"/>
      <c r="AD17" s="31"/>
      <c r="AE17" s="31"/>
      <c r="AF17" s="30"/>
      <c r="AG17" s="70"/>
      <c r="AK17" s="47" t="str">
        <f t="shared" si="7"/>
        <v>P</v>
      </c>
    </row>
    <row r="18" spans="1:37" ht="13.5" customHeight="1" x14ac:dyDescent="0.15">
      <c r="A18" s="14" t="s">
        <v>92</v>
      </c>
      <c r="B18" s="15"/>
      <c r="C18" s="13" t="str">
        <f t="shared" si="9"/>
        <v/>
      </c>
      <c r="D18" s="13" t="str">
        <f t="shared" si="8"/>
        <v>科学技術・イノベーション</v>
      </c>
      <c r="F18" s="18" t="s">
        <v>116</v>
      </c>
      <c r="G18" s="17"/>
      <c r="H18" s="13" t="str">
        <f t="shared" si="1"/>
        <v/>
      </c>
      <c r="I18" s="13" t="str">
        <f t="shared" si="5"/>
        <v>一般会計</v>
      </c>
      <c r="K18" s="13"/>
      <c r="L18" s="13"/>
      <c r="O18" s="13"/>
      <c r="P18" s="13"/>
      <c r="Q18" s="19"/>
      <c r="T18" s="13"/>
      <c r="U18" s="32" t="s">
        <v>532</v>
      </c>
      <c r="W18" s="32" t="s">
        <v>147</v>
      </c>
      <c r="Y18" s="32" t="s">
        <v>290</v>
      </c>
      <c r="Z18" s="32" t="s">
        <v>418</v>
      </c>
      <c r="AA18" s="78" t="s">
        <v>384</v>
      </c>
      <c r="AB18" s="78" t="s">
        <v>512</v>
      </c>
      <c r="AC18" s="31"/>
      <c r="AD18" s="31"/>
      <c r="AE18" s="31"/>
      <c r="AF18" s="30"/>
      <c r="AK18" s="47" t="str">
        <f t="shared" si="7"/>
        <v>Q</v>
      </c>
    </row>
    <row r="19" spans="1:37" ht="13.5" customHeight="1" x14ac:dyDescent="0.15">
      <c r="A19" s="14" t="s">
        <v>205</v>
      </c>
      <c r="B19" s="15"/>
      <c r="C19" s="13" t="str">
        <f t="shared" si="9"/>
        <v/>
      </c>
      <c r="D19" s="13" t="str">
        <f t="shared" si="8"/>
        <v>科学技術・イノベーション</v>
      </c>
      <c r="F19" s="18" t="s">
        <v>117</v>
      </c>
      <c r="G19" s="17"/>
      <c r="H19" s="13" t="str">
        <f t="shared" si="1"/>
        <v/>
      </c>
      <c r="I19" s="13" t="str">
        <f t="shared" si="5"/>
        <v>一般会計</v>
      </c>
      <c r="K19" s="13"/>
      <c r="L19" s="13"/>
      <c r="O19" s="13"/>
      <c r="P19" s="13"/>
      <c r="Q19" s="19"/>
      <c r="T19" s="13"/>
      <c r="U19" s="32" t="s">
        <v>533</v>
      </c>
      <c r="W19" s="32" t="s">
        <v>148</v>
      </c>
      <c r="Y19" s="32" t="s">
        <v>291</v>
      </c>
      <c r="Z19" s="32" t="s">
        <v>419</v>
      </c>
      <c r="AA19" s="78" t="s">
        <v>385</v>
      </c>
      <c r="AB19" s="78" t="s">
        <v>513</v>
      </c>
      <c r="AC19" s="31"/>
      <c r="AD19" s="31"/>
      <c r="AE19" s="31"/>
      <c r="AF19" s="30"/>
      <c r="AK19" s="47" t="str">
        <f t="shared" si="7"/>
        <v>R</v>
      </c>
    </row>
    <row r="20" spans="1:37" ht="13.5" customHeight="1" x14ac:dyDescent="0.15">
      <c r="A20" s="14" t="s">
        <v>206</v>
      </c>
      <c r="B20" s="15"/>
      <c r="C20" s="13" t="str">
        <f t="shared" si="9"/>
        <v/>
      </c>
      <c r="D20" s="13" t="str">
        <f t="shared" si="8"/>
        <v>科学技術・イノベーション</v>
      </c>
      <c r="F20" s="18" t="s">
        <v>204</v>
      </c>
      <c r="G20" s="17"/>
      <c r="H20" s="13" t="str">
        <f t="shared" si="1"/>
        <v/>
      </c>
      <c r="I20" s="13" t="str">
        <f t="shared" si="5"/>
        <v>一般会計</v>
      </c>
      <c r="K20" s="13"/>
      <c r="L20" s="13"/>
      <c r="O20" s="13"/>
      <c r="P20" s="13"/>
      <c r="Q20" s="19"/>
      <c r="T20" s="13"/>
      <c r="U20" s="32" t="s">
        <v>534</v>
      </c>
      <c r="W20" s="32" t="s">
        <v>149</v>
      </c>
      <c r="Y20" s="32" t="s">
        <v>292</v>
      </c>
      <c r="Z20" s="32" t="s">
        <v>420</v>
      </c>
      <c r="AA20" s="78" t="s">
        <v>386</v>
      </c>
      <c r="AB20" s="78" t="s">
        <v>514</v>
      </c>
      <c r="AC20" s="31"/>
      <c r="AD20" s="31"/>
      <c r="AE20" s="31"/>
      <c r="AF20" s="30"/>
      <c r="AK20" s="47" t="str">
        <f t="shared" si="7"/>
        <v>S</v>
      </c>
    </row>
    <row r="21" spans="1:37" ht="13.5" customHeight="1" x14ac:dyDescent="0.15">
      <c r="A21" s="14" t="s">
        <v>207</v>
      </c>
      <c r="B21" s="15"/>
      <c r="C21" s="13" t="str">
        <f t="shared" si="9"/>
        <v/>
      </c>
      <c r="D21" s="13" t="str">
        <f t="shared" si="8"/>
        <v>科学技術・イノベーション</v>
      </c>
      <c r="F21" s="18" t="s">
        <v>118</v>
      </c>
      <c r="G21" s="17"/>
      <c r="H21" s="13" t="str">
        <f t="shared" si="1"/>
        <v/>
      </c>
      <c r="I21" s="13" t="str">
        <f t="shared" si="5"/>
        <v>一般会計</v>
      </c>
      <c r="K21" s="13"/>
      <c r="L21" s="13"/>
      <c r="O21" s="13"/>
      <c r="P21" s="13"/>
      <c r="Q21" s="19"/>
      <c r="T21" s="13"/>
      <c r="U21" s="32" t="s">
        <v>535</v>
      </c>
      <c r="W21" s="32" t="s">
        <v>150</v>
      </c>
      <c r="Y21" s="32" t="s">
        <v>293</v>
      </c>
      <c r="Z21" s="32" t="s">
        <v>421</v>
      </c>
      <c r="AA21" s="78" t="s">
        <v>387</v>
      </c>
      <c r="AB21" s="78" t="s">
        <v>515</v>
      </c>
      <c r="AC21" s="31"/>
      <c r="AD21" s="31"/>
      <c r="AE21" s="31"/>
      <c r="AF21" s="30"/>
      <c r="AK21" s="47" t="str">
        <f t="shared" si="7"/>
        <v>T</v>
      </c>
    </row>
    <row r="22" spans="1:37" ht="13.5" customHeight="1" x14ac:dyDescent="0.15">
      <c r="A22" s="14" t="s">
        <v>208</v>
      </c>
      <c r="B22" s="15"/>
      <c r="C22" s="13" t="str">
        <f t="shared" si="9"/>
        <v/>
      </c>
      <c r="D22" s="13" t="str">
        <f>IF(C22="",D21,IF(D21&lt;&gt;"",CONCATENATE(D21,"、",C22),C22))</f>
        <v>科学技術・イノベーション</v>
      </c>
      <c r="F22" s="18" t="s">
        <v>119</v>
      </c>
      <c r="G22" s="17"/>
      <c r="H22" s="13" t="str">
        <f t="shared" si="1"/>
        <v/>
      </c>
      <c r="I22" s="13" t="str">
        <f t="shared" si="5"/>
        <v>一般会計</v>
      </c>
      <c r="K22" s="13"/>
      <c r="L22" s="13"/>
      <c r="O22" s="13"/>
      <c r="P22" s="13"/>
      <c r="Q22" s="19"/>
      <c r="T22" s="13"/>
      <c r="U22" s="32" t="s">
        <v>580</v>
      </c>
      <c r="W22" s="32" t="s">
        <v>151</v>
      </c>
      <c r="Y22" s="32" t="s">
        <v>294</v>
      </c>
      <c r="Z22" s="32" t="s">
        <v>422</v>
      </c>
      <c r="AA22" s="78" t="s">
        <v>388</v>
      </c>
      <c r="AB22" s="78" t="s">
        <v>516</v>
      </c>
      <c r="AC22" s="31"/>
      <c r="AD22" s="31"/>
      <c r="AE22" s="31"/>
      <c r="AF22" s="30"/>
      <c r="AK22" s="47" t="str">
        <f t="shared" si="7"/>
        <v>U</v>
      </c>
    </row>
    <row r="23" spans="1:37" ht="13.5" customHeight="1" x14ac:dyDescent="0.15">
      <c r="A23" s="76" t="s">
        <v>266</v>
      </c>
      <c r="B23" s="15"/>
      <c r="C23" s="13" t="str">
        <f t="shared" si="9"/>
        <v/>
      </c>
      <c r="D23" s="13" t="str">
        <f>IF(C23="",D22,IF(D22&lt;&gt;"",CONCATENATE(D22,"、",C23),C23))</f>
        <v>科学技術・イノベーション</v>
      </c>
      <c r="F23" s="18" t="s">
        <v>120</v>
      </c>
      <c r="G23" s="17"/>
      <c r="H23" s="13" t="str">
        <f t="shared" si="1"/>
        <v/>
      </c>
      <c r="I23" s="13" t="str">
        <f t="shared" si="5"/>
        <v>一般会計</v>
      </c>
      <c r="K23" s="13"/>
      <c r="L23" s="13"/>
      <c r="O23" s="13"/>
      <c r="P23" s="13"/>
      <c r="Q23" s="19"/>
      <c r="T23" s="13"/>
      <c r="U23" s="32" t="s">
        <v>536</v>
      </c>
      <c r="W23" s="32" t="s">
        <v>152</v>
      </c>
      <c r="Y23" s="32" t="s">
        <v>295</v>
      </c>
      <c r="Z23" s="32" t="s">
        <v>423</v>
      </c>
      <c r="AA23" s="78" t="s">
        <v>389</v>
      </c>
      <c r="AB23" s="78" t="s">
        <v>517</v>
      </c>
      <c r="AC23" s="31"/>
      <c r="AD23" s="31"/>
      <c r="AE23" s="31"/>
      <c r="AF23" s="30"/>
      <c r="AK23" s="47" t="str">
        <f t="shared" si="7"/>
        <v>V</v>
      </c>
    </row>
    <row r="24" spans="1:37" ht="13.5" customHeight="1" x14ac:dyDescent="0.15">
      <c r="A24" s="88"/>
      <c r="B24" s="74"/>
      <c r="F24" s="18" t="s">
        <v>269</v>
      </c>
      <c r="G24" s="17"/>
      <c r="H24" s="13" t="str">
        <f t="shared" si="1"/>
        <v/>
      </c>
      <c r="I24" s="13" t="str">
        <f t="shared" si="5"/>
        <v>一般会計</v>
      </c>
      <c r="K24" s="13"/>
      <c r="L24" s="13"/>
      <c r="O24" s="13"/>
      <c r="P24" s="13"/>
      <c r="Q24" s="19"/>
      <c r="T24" s="13"/>
      <c r="U24" s="32" t="s">
        <v>537</v>
      </c>
      <c r="W24" s="32" t="s">
        <v>153</v>
      </c>
      <c r="Y24" s="32" t="s">
        <v>296</v>
      </c>
      <c r="Z24" s="32" t="s">
        <v>424</v>
      </c>
      <c r="AA24" s="78" t="s">
        <v>390</v>
      </c>
      <c r="AB24" s="78" t="s">
        <v>518</v>
      </c>
      <c r="AC24" s="31"/>
      <c r="AD24" s="31"/>
      <c r="AE24" s="31"/>
      <c r="AF24" s="30"/>
      <c r="AK24" s="47" t="str">
        <f>CHAR(CODE(AK23)+1)</f>
        <v>W</v>
      </c>
    </row>
    <row r="25" spans="1:37" ht="13.5" customHeight="1" x14ac:dyDescent="0.15">
      <c r="A25" s="75"/>
      <c r="B25" s="74"/>
      <c r="F25" s="18" t="s">
        <v>121</v>
      </c>
      <c r="G25" s="17"/>
      <c r="H25" s="13" t="str">
        <f t="shared" si="1"/>
        <v/>
      </c>
      <c r="I25" s="13" t="str">
        <f t="shared" si="5"/>
        <v>一般会計</v>
      </c>
      <c r="K25" s="13"/>
      <c r="L25" s="13"/>
      <c r="O25" s="13"/>
      <c r="P25" s="13"/>
      <c r="Q25" s="19"/>
      <c r="T25" s="13"/>
      <c r="U25" s="32" t="s">
        <v>538</v>
      </c>
      <c r="W25" s="67"/>
      <c r="Y25" s="32" t="s">
        <v>297</v>
      </c>
      <c r="Z25" s="32" t="s">
        <v>425</v>
      </c>
      <c r="AA25" s="78" t="s">
        <v>391</v>
      </c>
      <c r="AB25" s="78" t="s">
        <v>519</v>
      </c>
      <c r="AC25" s="31"/>
      <c r="AD25" s="31"/>
      <c r="AE25" s="31"/>
      <c r="AF25" s="30"/>
      <c r="AK25" s="47" t="str">
        <f t="shared" si="7"/>
        <v>X</v>
      </c>
    </row>
    <row r="26" spans="1:37" ht="13.5" customHeight="1" x14ac:dyDescent="0.15">
      <c r="A26" s="75"/>
      <c r="B26" s="74"/>
      <c r="F26" s="18" t="s">
        <v>122</v>
      </c>
      <c r="G26" s="17"/>
      <c r="H26" s="13" t="str">
        <f t="shared" si="1"/>
        <v/>
      </c>
      <c r="I26" s="13" t="str">
        <f t="shared" si="5"/>
        <v>一般会計</v>
      </c>
      <c r="K26" s="13"/>
      <c r="L26" s="13"/>
      <c r="O26" s="13"/>
      <c r="P26" s="13"/>
      <c r="Q26" s="19"/>
      <c r="T26" s="13"/>
      <c r="U26" s="32" t="s">
        <v>539</v>
      </c>
      <c r="Y26" s="32" t="s">
        <v>298</v>
      </c>
      <c r="Z26" s="32" t="s">
        <v>426</v>
      </c>
      <c r="AA26" s="78" t="s">
        <v>392</v>
      </c>
      <c r="AB26" s="78" t="s">
        <v>520</v>
      </c>
      <c r="AC26" s="31"/>
      <c r="AD26" s="31"/>
      <c r="AE26" s="31"/>
      <c r="AF26" s="30"/>
      <c r="AK26" s="47" t="str">
        <f t="shared" si="7"/>
        <v>Y</v>
      </c>
    </row>
    <row r="27" spans="1:37" ht="13.5" customHeight="1" x14ac:dyDescent="0.15">
      <c r="A27" s="13" t="str">
        <f>IF(D23="", "-", D23)</f>
        <v>科学技術・イノベーション</v>
      </c>
      <c r="B27" s="13"/>
      <c r="F27" s="18" t="s">
        <v>123</v>
      </c>
      <c r="G27" s="17"/>
      <c r="H27" s="13" t="str">
        <f t="shared" si="1"/>
        <v/>
      </c>
      <c r="I27" s="13" t="str">
        <f t="shared" si="5"/>
        <v>一般会計</v>
      </c>
      <c r="K27" s="13"/>
      <c r="L27" s="13"/>
      <c r="O27" s="13"/>
      <c r="P27" s="13"/>
      <c r="Q27" s="19"/>
      <c r="T27" s="13"/>
      <c r="U27" s="32" t="s">
        <v>540</v>
      </c>
      <c r="Y27" s="32" t="s">
        <v>299</v>
      </c>
      <c r="Z27" s="32" t="s">
        <v>427</v>
      </c>
      <c r="AA27" s="78" t="s">
        <v>393</v>
      </c>
      <c r="AB27" s="78" t="s">
        <v>521</v>
      </c>
      <c r="AC27" s="31"/>
      <c r="AD27" s="31"/>
      <c r="AE27" s="31"/>
      <c r="AF27" s="30"/>
      <c r="AK27" s="4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2" t="s">
        <v>541</v>
      </c>
      <c r="Y28" s="32" t="s">
        <v>300</v>
      </c>
      <c r="Z28" s="32" t="s">
        <v>428</v>
      </c>
      <c r="AA28" s="78" t="s">
        <v>394</v>
      </c>
      <c r="AB28" s="78" t="s">
        <v>522</v>
      </c>
      <c r="AC28" s="31"/>
      <c r="AD28" s="31"/>
      <c r="AE28" s="31"/>
      <c r="AF28" s="30"/>
      <c r="AK28" s="47" t="s">
        <v>184</v>
      </c>
    </row>
    <row r="29" spans="1:37" ht="13.5" customHeight="1" x14ac:dyDescent="0.15">
      <c r="A29" s="13"/>
      <c r="B29" s="13"/>
      <c r="F29" s="18" t="s">
        <v>196</v>
      </c>
      <c r="G29" s="17"/>
      <c r="H29" s="13" t="str">
        <f t="shared" si="1"/>
        <v/>
      </c>
      <c r="I29" s="13" t="str">
        <f t="shared" si="5"/>
        <v>一般会計</v>
      </c>
      <c r="K29" s="13"/>
      <c r="L29" s="13"/>
      <c r="O29" s="13"/>
      <c r="P29" s="13"/>
      <c r="Q29" s="19"/>
      <c r="T29" s="13"/>
      <c r="U29" s="32" t="s">
        <v>542</v>
      </c>
      <c r="Y29" s="32" t="s">
        <v>301</v>
      </c>
      <c r="Z29" s="32" t="s">
        <v>429</v>
      </c>
      <c r="AA29" s="78" t="s">
        <v>395</v>
      </c>
      <c r="AB29" s="78" t="s">
        <v>523</v>
      </c>
      <c r="AC29" s="31"/>
      <c r="AD29" s="31"/>
      <c r="AE29" s="31"/>
      <c r="AF29" s="30"/>
      <c r="AK29" s="47" t="str">
        <f t="shared" si="7"/>
        <v>b</v>
      </c>
    </row>
    <row r="30" spans="1:37" ht="13.5" customHeight="1" x14ac:dyDescent="0.15">
      <c r="A30" s="13"/>
      <c r="B30" s="13"/>
      <c r="F30" s="18" t="s">
        <v>197</v>
      </c>
      <c r="G30" s="17"/>
      <c r="H30" s="13" t="str">
        <f t="shared" si="1"/>
        <v/>
      </c>
      <c r="I30" s="13" t="str">
        <f t="shared" si="5"/>
        <v>一般会計</v>
      </c>
      <c r="K30" s="13"/>
      <c r="L30" s="13"/>
      <c r="O30" s="13"/>
      <c r="P30" s="13"/>
      <c r="Q30" s="19"/>
      <c r="T30" s="13"/>
      <c r="U30" s="32" t="s">
        <v>543</v>
      </c>
      <c r="Y30" s="32" t="s">
        <v>302</v>
      </c>
      <c r="Z30" s="32" t="s">
        <v>430</v>
      </c>
      <c r="AA30" s="78" t="s">
        <v>396</v>
      </c>
      <c r="AB30" s="78" t="s">
        <v>524</v>
      </c>
      <c r="AC30" s="31"/>
      <c r="AD30" s="31"/>
      <c r="AE30" s="31"/>
      <c r="AF30" s="30"/>
      <c r="AK30" s="47" t="str">
        <f t="shared" si="7"/>
        <v>c</v>
      </c>
    </row>
    <row r="31" spans="1:37" ht="13.5" customHeight="1" x14ac:dyDescent="0.15">
      <c r="A31" s="13"/>
      <c r="B31" s="13"/>
      <c r="F31" s="18" t="s">
        <v>198</v>
      </c>
      <c r="G31" s="17"/>
      <c r="H31" s="13" t="str">
        <f t="shared" si="1"/>
        <v/>
      </c>
      <c r="I31" s="13" t="str">
        <f t="shared" si="5"/>
        <v>一般会計</v>
      </c>
      <c r="K31" s="13"/>
      <c r="L31" s="13"/>
      <c r="O31" s="13"/>
      <c r="P31" s="13"/>
      <c r="Q31" s="19"/>
      <c r="T31" s="13"/>
      <c r="U31" s="32" t="s">
        <v>544</v>
      </c>
      <c r="Y31" s="32" t="s">
        <v>303</v>
      </c>
      <c r="Z31" s="32" t="s">
        <v>431</v>
      </c>
      <c r="AA31" s="78" t="s">
        <v>397</v>
      </c>
      <c r="AB31" s="78" t="s">
        <v>525</v>
      </c>
      <c r="AC31" s="31"/>
      <c r="AD31" s="31"/>
      <c r="AE31" s="31"/>
      <c r="AF31" s="30"/>
      <c r="AK31" s="47" t="str">
        <f t="shared" si="7"/>
        <v>d</v>
      </c>
    </row>
    <row r="32" spans="1:37" ht="13.5" customHeight="1" x14ac:dyDescent="0.15">
      <c r="A32" s="13"/>
      <c r="B32" s="13"/>
      <c r="F32" s="18" t="s">
        <v>199</v>
      </c>
      <c r="G32" s="17"/>
      <c r="H32" s="13" t="str">
        <f t="shared" si="1"/>
        <v/>
      </c>
      <c r="I32" s="13" t="str">
        <f t="shared" si="5"/>
        <v>一般会計</v>
      </c>
      <c r="K32" s="13"/>
      <c r="L32" s="13"/>
      <c r="O32" s="13"/>
      <c r="P32" s="13"/>
      <c r="Q32" s="19"/>
      <c r="T32" s="13"/>
      <c r="U32" s="32" t="s">
        <v>545</v>
      </c>
      <c r="Y32" s="32" t="s">
        <v>304</v>
      </c>
      <c r="Z32" s="32" t="s">
        <v>432</v>
      </c>
      <c r="AA32" s="78" t="s">
        <v>62</v>
      </c>
      <c r="AB32" s="78" t="s">
        <v>62</v>
      </c>
      <c r="AC32" s="31"/>
      <c r="AD32" s="31"/>
      <c r="AE32" s="31"/>
      <c r="AF32" s="30"/>
      <c r="AK32" s="47" t="str">
        <f t="shared" si="7"/>
        <v>e</v>
      </c>
    </row>
    <row r="33" spans="1:37" ht="13.5" customHeight="1" x14ac:dyDescent="0.15">
      <c r="A33" s="13"/>
      <c r="B33" s="13"/>
      <c r="F33" s="18" t="s">
        <v>200</v>
      </c>
      <c r="G33" s="17"/>
      <c r="H33" s="13" t="str">
        <f t="shared" si="1"/>
        <v/>
      </c>
      <c r="I33" s="13" t="str">
        <f t="shared" si="5"/>
        <v>一般会計</v>
      </c>
      <c r="K33" s="13"/>
      <c r="L33" s="13"/>
      <c r="O33" s="13"/>
      <c r="P33" s="13"/>
      <c r="Q33" s="19"/>
      <c r="T33" s="13"/>
      <c r="U33" s="32" t="s">
        <v>546</v>
      </c>
      <c r="Y33" s="32" t="s">
        <v>305</v>
      </c>
      <c r="Z33" s="32" t="s">
        <v>433</v>
      </c>
      <c r="AA33" s="67"/>
      <c r="AB33" s="31"/>
      <c r="AC33" s="31"/>
      <c r="AD33" s="31"/>
      <c r="AE33" s="31"/>
      <c r="AF33" s="30"/>
      <c r="AK33" s="47" t="str">
        <f t="shared" si="7"/>
        <v>f</v>
      </c>
    </row>
    <row r="34" spans="1:37" ht="13.5" customHeight="1" x14ac:dyDescent="0.15">
      <c r="A34" s="13"/>
      <c r="B34" s="13"/>
      <c r="F34" s="18" t="s">
        <v>201</v>
      </c>
      <c r="G34" s="17"/>
      <c r="H34" s="13" t="str">
        <f t="shared" si="1"/>
        <v/>
      </c>
      <c r="I34" s="13" t="str">
        <f t="shared" si="5"/>
        <v>一般会計</v>
      </c>
      <c r="K34" s="13"/>
      <c r="L34" s="13"/>
      <c r="O34" s="13"/>
      <c r="P34" s="13"/>
      <c r="Q34" s="19"/>
      <c r="T34" s="13"/>
      <c r="U34" s="32" t="s">
        <v>547</v>
      </c>
      <c r="Y34" s="32" t="s">
        <v>306</v>
      </c>
      <c r="Z34" s="32" t="s">
        <v>434</v>
      </c>
      <c r="AB34" s="31"/>
      <c r="AC34" s="31"/>
      <c r="AD34" s="31"/>
      <c r="AE34" s="31"/>
      <c r="AF34" s="30"/>
      <c r="AK34" s="47" t="str">
        <f t="shared" si="7"/>
        <v>g</v>
      </c>
    </row>
    <row r="35" spans="1:37" ht="13.5" customHeight="1" x14ac:dyDescent="0.15">
      <c r="A35" s="13"/>
      <c r="B35" s="13"/>
      <c r="F35" s="18" t="s">
        <v>202</v>
      </c>
      <c r="G35" s="17"/>
      <c r="H35" s="13" t="str">
        <f t="shared" si="1"/>
        <v/>
      </c>
      <c r="I35" s="13" t="str">
        <f t="shared" si="5"/>
        <v>一般会計</v>
      </c>
      <c r="K35" s="13"/>
      <c r="L35" s="13"/>
      <c r="O35" s="13"/>
      <c r="P35" s="13"/>
      <c r="Q35" s="19"/>
      <c r="T35" s="13"/>
      <c r="U35" s="32" t="s">
        <v>548</v>
      </c>
      <c r="Y35" s="32" t="s">
        <v>307</v>
      </c>
      <c r="Z35" s="32" t="s">
        <v>435</v>
      </c>
      <c r="AC35" s="31"/>
      <c r="AF35" s="30"/>
      <c r="AK35" s="47" t="str">
        <f t="shared" si="7"/>
        <v>h</v>
      </c>
    </row>
    <row r="36" spans="1:37" ht="13.5" customHeight="1" x14ac:dyDescent="0.15">
      <c r="A36" s="13"/>
      <c r="B36" s="13"/>
      <c r="F36" s="18" t="s">
        <v>203</v>
      </c>
      <c r="G36" s="17"/>
      <c r="H36" s="13" t="str">
        <f t="shared" si="1"/>
        <v/>
      </c>
      <c r="I36" s="13" t="str">
        <f t="shared" si="5"/>
        <v>一般会計</v>
      </c>
      <c r="K36" s="13"/>
      <c r="L36" s="13"/>
      <c r="O36" s="13"/>
      <c r="P36" s="13"/>
      <c r="Q36" s="19"/>
      <c r="T36" s="13"/>
      <c r="Y36" s="32" t="s">
        <v>308</v>
      </c>
      <c r="Z36" s="32" t="s">
        <v>436</v>
      </c>
      <c r="AF36" s="30"/>
      <c r="AK36" s="4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309</v>
      </c>
      <c r="Z37" s="32" t="s">
        <v>437</v>
      </c>
      <c r="AF37" s="30"/>
      <c r="AK37" s="47" t="str">
        <f t="shared" si="7"/>
        <v>j</v>
      </c>
    </row>
    <row r="38" spans="1:37" x14ac:dyDescent="0.15">
      <c r="A38" s="13"/>
      <c r="B38" s="13"/>
      <c r="F38" s="13"/>
      <c r="G38" s="19"/>
      <c r="K38" s="13"/>
      <c r="L38" s="13"/>
      <c r="O38" s="13"/>
      <c r="P38" s="13"/>
      <c r="Q38" s="19"/>
      <c r="T38" s="13"/>
      <c r="Y38" s="32" t="s">
        <v>310</v>
      </c>
      <c r="Z38" s="32" t="s">
        <v>438</v>
      </c>
      <c r="AF38" s="30"/>
      <c r="AK38" s="47" t="str">
        <f t="shared" si="7"/>
        <v>k</v>
      </c>
    </row>
    <row r="39" spans="1:37" x14ac:dyDescent="0.15">
      <c r="A39" s="13"/>
      <c r="B39" s="13"/>
      <c r="F39" s="13" t="str">
        <f>I37</f>
        <v>一般会計</v>
      </c>
      <c r="G39" s="19"/>
      <c r="K39" s="13"/>
      <c r="L39" s="13"/>
      <c r="O39" s="13"/>
      <c r="P39" s="13"/>
      <c r="Q39" s="19"/>
      <c r="T39" s="13"/>
      <c r="U39" s="32" t="s">
        <v>550</v>
      </c>
      <c r="Y39" s="32" t="s">
        <v>311</v>
      </c>
      <c r="Z39" s="32" t="s">
        <v>439</v>
      </c>
      <c r="AF39" s="30"/>
      <c r="AK39" s="47" t="str">
        <f t="shared" si="7"/>
        <v>l</v>
      </c>
    </row>
    <row r="40" spans="1:37" x14ac:dyDescent="0.15">
      <c r="A40" s="13"/>
      <c r="B40" s="13"/>
      <c r="F40" s="13"/>
      <c r="G40" s="19"/>
      <c r="K40" s="13"/>
      <c r="L40" s="13"/>
      <c r="O40" s="13"/>
      <c r="P40" s="13"/>
      <c r="Q40" s="19"/>
      <c r="T40" s="13"/>
      <c r="U40" s="32"/>
      <c r="Y40" s="32" t="s">
        <v>312</v>
      </c>
      <c r="Z40" s="32" t="s">
        <v>440</v>
      </c>
      <c r="AF40" s="30"/>
      <c r="AK40" s="47" t="str">
        <f t="shared" si="7"/>
        <v>m</v>
      </c>
    </row>
    <row r="41" spans="1:37" x14ac:dyDescent="0.15">
      <c r="A41" s="13"/>
      <c r="B41" s="13"/>
      <c r="F41" s="13"/>
      <c r="G41" s="19"/>
      <c r="K41" s="13"/>
      <c r="L41" s="13"/>
      <c r="O41" s="13"/>
      <c r="P41" s="13"/>
      <c r="Q41" s="19"/>
      <c r="T41" s="13"/>
      <c r="U41" s="32" t="s">
        <v>252</v>
      </c>
      <c r="Y41" s="32" t="s">
        <v>313</v>
      </c>
      <c r="Z41" s="32" t="s">
        <v>441</v>
      </c>
      <c r="AF41" s="30"/>
      <c r="AK41" s="47" t="str">
        <f t="shared" si="7"/>
        <v>n</v>
      </c>
    </row>
    <row r="42" spans="1:37" x14ac:dyDescent="0.15">
      <c r="A42" s="13"/>
      <c r="B42" s="13"/>
      <c r="F42" s="13"/>
      <c r="G42" s="19"/>
      <c r="K42" s="13"/>
      <c r="L42" s="13"/>
      <c r="O42" s="13"/>
      <c r="P42" s="13"/>
      <c r="Q42" s="19"/>
      <c r="T42" s="13"/>
      <c r="U42" s="32" t="s">
        <v>262</v>
      </c>
      <c r="Y42" s="32" t="s">
        <v>314</v>
      </c>
      <c r="Z42" s="32" t="s">
        <v>442</v>
      </c>
      <c r="AF42" s="30"/>
      <c r="AK42" s="47" t="str">
        <f t="shared" si="7"/>
        <v>o</v>
      </c>
    </row>
    <row r="43" spans="1:37" x14ac:dyDescent="0.15">
      <c r="A43" s="13"/>
      <c r="B43" s="13"/>
      <c r="F43" s="13"/>
      <c r="G43" s="19"/>
      <c r="K43" s="13"/>
      <c r="L43" s="13"/>
      <c r="O43" s="13"/>
      <c r="P43" s="13"/>
      <c r="Q43" s="19"/>
      <c r="T43" s="13"/>
      <c r="Y43" s="32" t="s">
        <v>315</v>
      </c>
      <c r="Z43" s="32" t="s">
        <v>443</v>
      </c>
      <c r="AF43" s="30"/>
      <c r="AK43" s="47" t="str">
        <f t="shared" si="7"/>
        <v>p</v>
      </c>
    </row>
    <row r="44" spans="1:37" x14ac:dyDescent="0.15">
      <c r="A44" s="13"/>
      <c r="B44" s="13"/>
      <c r="F44" s="13"/>
      <c r="G44" s="19"/>
      <c r="K44" s="13"/>
      <c r="L44" s="13"/>
      <c r="O44" s="13"/>
      <c r="P44" s="13"/>
      <c r="Q44" s="19"/>
      <c r="T44" s="13"/>
      <c r="Y44" s="32" t="s">
        <v>316</v>
      </c>
      <c r="Z44" s="32" t="s">
        <v>444</v>
      </c>
      <c r="AF44" s="30"/>
      <c r="AK44" s="47" t="str">
        <f t="shared" si="7"/>
        <v>q</v>
      </c>
    </row>
    <row r="45" spans="1:37" x14ac:dyDescent="0.15">
      <c r="A45" s="13"/>
      <c r="B45" s="13"/>
      <c r="F45" s="13"/>
      <c r="G45" s="19"/>
      <c r="K45" s="13"/>
      <c r="L45" s="13"/>
      <c r="O45" s="13"/>
      <c r="P45" s="13"/>
      <c r="Q45" s="19"/>
      <c r="T45" s="13"/>
      <c r="U45" s="29" t="s">
        <v>155</v>
      </c>
      <c r="Y45" s="32" t="s">
        <v>317</v>
      </c>
      <c r="Z45" s="32" t="s">
        <v>445</v>
      </c>
      <c r="AF45" s="30"/>
      <c r="AK45" s="47" t="str">
        <f t="shared" si="7"/>
        <v>r</v>
      </c>
    </row>
    <row r="46" spans="1:37" x14ac:dyDescent="0.15">
      <c r="A46" s="13"/>
      <c r="B46" s="13"/>
      <c r="F46" s="13"/>
      <c r="G46" s="19"/>
      <c r="K46" s="13"/>
      <c r="L46" s="13"/>
      <c r="O46" s="13"/>
      <c r="P46" s="13"/>
      <c r="Q46" s="19"/>
      <c r="T46" s="13"/>
      <c r="U46" s="85" t="s">
        <v>579</v>
      </c>
      <c r="Y46" s="32" t="s">
        <v>318</v>
      </c>
      <c r="Z46" s="32" t="s">
        <v>446</v>
      </c>
      <c r="AF46" s="30"/>
      <c r="AK46" s="47" t="str">
        <f t="shared" si="7"/>
        <v>s</v>
      </c>
    </row>
    <row r="47" spans="1:37" x14ac:dyDescent="0.15">
      <c r="A47" s="13"/>
      <c r="B47" s="13"/>
      <c r="F47" s="13"/>
      <c r="G47" s="19"/>
      <c r="K47" s="13"/>
      <c r="L47" s="13"/>
      <c r="O47" s="13"/>
      <c r="P47" s="13"/>
      <c r="Q47" s="19"/>
      <c r="T47" s="13"/>
      <c r="Y47" s="32" t="s">
        <v>319</v>
      </c>
      <c r="Z47" s="32" t="s">
        <v>447</v>
      </c>
      <c r="AF47" s="30"/>
      <c r="AK47" s="47" t="str">
        <f t="shared" si="7"/>
        <v>t</v>
      </c>
    </row>
    <row r="48" spans="1:37" x14ac:dyDescent="0.15">
      <c r="A48" s="13"/>
      <c r="B48" s="13"/>
      <c r="F48" s="13"/>
      <c r="G48" s="19"/>
      <c r="K48" s="13"/>
      <c r="L48" s="13"/>
      <c r="O48" s="13"/>
      <c r="P48" s="13"/>
      <c r="Q48" s="19"/>
      <c r="T48" s="13"/>
      <c r="U48" s="85">
        <v>2021</v>
      </c>
      <c r="Y48" s="32" t="s">
        <v>320</v>
      </c>
      <c r="Z48" s="32" t="s">
        <v>448</v>
      </c>
      <c r="AF48" s="30"/>
      <c r="AK48" s="47" t="str">
        <f t="shared" si="7"/>
        <v>u</v>
      </c>
    </row>
    <row r="49" spans="1:37" x14ac:dyDescent="0.15">
      <c r="A49" s="13"/>
      <c r="B49" s="13"/>
      <c r="F49" s="13"/>
      <c r="G49" s="19"/>
      <c r="K49" s="13"/>
      <c r="L49" s="13"/>
      <c r="O49" s="13"/>
      <c r="P49" s="13"/>
      <c r="Q49" s="19"/>
      <c r="T49" s="13"/>
      <c r="U49" s="85">
        <v>2022</v>
      </c>
      <c r="Y49" s="32" t="s">
        <v>321</v>
      </c>
      <c r="Z49" s="32" t="s">
        <v>449</v>
      </c>
      <c r="AF49" s="30"/>
      <c r="AK49" s="47" t="str">
        <f t="shared" si="7"/>
        <v>v</v>
      </c>
    </row>
    <row r="50" spans="1:37" x14ac:dyDescent="0.15">
      <c r="A50" s="13"/>
      <c r="B50" s="13"/>
      <c r="F50" s="13"/>
      <c r="G50" s="19"/>
      <c r="K50" s="13"/>
      <c r="L50" s="13"/>
      <c r="O50" s="13"/>
      <c r="P50" s="13"/>
      <c r="Q50" s="19"/>
      <c r="T50" s="13"/>
      <c r="U50" s="85">
        <v>2023</v>
      </c>
      <c r="Y50" s="32" t="s">
        <v>322</v>
      </c>
      <c r="Z50" s="32" t="s">
        <v>450</v>
      </c>
      <c r="AF50" s="30"/>
    </row>
    <row r="51" spans="1:37" x14ac:dyDescent="0.15">
      <c r="A51" s="13"/>
      <c r="B51" s="13"/>
      <c r="F51" s="13"/>
      <c r="G51" s="19"/>
      <c r="K51" s="13"/>
      <c r="L51" s="13"/>
      <c r="O51" s="13"/>
      <c r="P51" s="13"/>
      <c r="Q51" s="19"/>
      <c r="T51" s="13"/>
      <c r="U51" s="85">
        <v>2024</v>
      </c>
      <c r="Y51" s="32" t="s">
        <v>323</v>
      </c>
      <c r="Z51" s="32" t="s">
        <v>451</v>
      </c>
      <c r="AF51" s="30"/>
    </row>
    <row r="52" spans="1:37" x14ac:dyDescent="0.15">
      <c r="A52" s="13"/>
      <c r="B52" s="13"/>
      <c r="F52" s="13"/>
      <c r="G52" s="19"/>
      <c r="K52" s="13"/>
      <c r="L52" s="13"/>
      <c r="O52" s="13"/>
      <c r="P52" s="13"/>
      <c r="Q52" s="19"/>
      <c r="T52" s="13"/>
      <c r="U52" s="85">
        <v>2025</v>
      </c>
      <c r="Y52" s="32" t="s">
        <v>324</v>
      </c>
      <c r="Z52" s="32" t="s">
        <v>452</v>
      </c>
      <c r="AF52" s="30"/>
    </row>
    <row r="53" spans="1:37" x14ac:dyDescent="0.15">
      <c r="A53" s="13"/>
      <c r="B53" s="13"/>
      <c r="F53" s="13"/>
      <c r="G53" s="19"/>
      <c r="K53" s="13"/>
      <c r="L53" s="13"/>
      <c r="O53" s="13"/>
      <c r="P53" s="13"/>
      <c r="Q53" s="19"/>
      <c r="T53" s="13"/>
      <c r="U53" s="85">
        <v>2026</v>
      </c>
      <c r="Y53" s="32" t="s">
        <v>325</v>
      </c>
      <c r="Z53" s="32" t="s">
        <v>453</v>
      </c>
      <c r="AF53" s="30"/>
    </row>
    <row r="54" spans="1:37" x14ac:dyDescent="0.15">
      <c r="A54" s="13"/>
      <c r="B54" s="13"/>
      <c r="F54" s="13"/>
      <c r="G54" s="19"/>
      <c r="K54" s="13"/>
      <c r="L54" s="13"/>
      <c r="O54" s="13"/>
      <c r="P54" s="20"/>
      <c r="Q54" s="19"/>
      <c r="T54" s="13"/>
      <c r="Y54" s="32" t="s">
        <v>326</v>
      </c>
      <c r="Z54" s="32" t="s">
        <v>454</v>
      </c>
      <c r="AF54" s="30"/>
    </row>
    <row r="55" spans="1:37" x14ac:dyDescent="0.15">
      <c r="A55" s="13"/>
      <c r="B55" s="13"/>
      <c r="F55" s="13"/>
      <c r="G55" s="19"/>
      <c r="K55" s="13"/>
      <c r="L55" s="13"/>
      <c r="O55" s="13"/>
      <c r="P55" s="13"/>
      <c r="Q55" s="19"/>
      <c r="T55" s="13"/>
      <c r="Y55" s="32" t="s">
        <v>327</v>
      </c>
      <c r="Z55" s="32" t="s">
        <v>455</v>
      </c>
      <c r="AF55" s="30"/>
    </row>
    <row r="56" spans="1:37" x14ac:dyDescent="0.15">
      <c r="A56" s="13"/>
      <c r="B56" s="13"/>
      <c r="F56" s="13"/>
      <c r="G56" s="19"/>
      <c r="K56" s="13"/>
      <c r="L56" s="13"/>
      <c r="O56" s="13"/>
      <c r="P56" s="13"/>
      <c r="Q56" s="19"/>
      <c r="T56" s="13"/>
      <c r="U56" s="85">
        <v>20</v>
      </c>
      <c r="Y56" s="32" t="s">
        <v>328</v>
      </c>
      <c r="Z56" s="32" t="s">
        <v>456</v>
      </c>
      <c r="AF56" s="30"/>
    </row>
    <row r="57" spans="1:37" x14ac:dyDescent="0.15">
      <c r="A57" s="13"/>
      <c r="B57" s="13"/>
      <c r="F57" s="13"/>
      <c r="G57" s="19"/>
      <c r="K57" s="13"/>
      <c r="L57" s="13"/>
      <c r="O57" s="13"/>
      <c r="P57" s="13"/>
      <c r="Q57" s="19"/>
      <c r="T57" s="13"/>
      <c r="U57" s="32" t="s">
        <v>526</v>
      </c>
      <c r="Y57" s="32" t="s">
        <v>329</v>
      </c>
      <c r="Z57" s="32" t="s">
        <v>457</v>
      </c>
      <c r="AF57" s="30"/>
    </row>
    <row r="58" spans="1:37" x14ac:dyDescent="0.15">
      <c r="A58" s="13"/>
      <c r="B58" s="13"/>
      <c r="F58" s="13"/>
      <c r="G58" s="19"/>
      <c r="K58" s="13"/>
      <c r="L58" s="13"/>
      <c r="O58" s="13"/>
      <c r="P58" s="13"/>
      <c r="Q58" s="19"/>
      <c r="T58" s="13"/>
      <c r="U58" s="32" t="s">
        <v>527</v>
      </c>
      <c r="Y58" s="32" t="s">
        <v>330</v>
      </c>
      <c r="Z58" s="32" t="s">
        <v>458</v>
      </c>
      <c r="AF58" s="30"/>
    </row>
    <row r="59" spans="1:37" x14ac:dyDescent="0.15">
      <c r="A59" s="13"/>
      <c r="B59" s="13"/>
      <c r="F59" s="13"/>
      <c r="G59" s="19"/>
      <c r="K59" s="13"/>
      <c r="L59" s="13"/>
      <c r="O59" s="13"/>
      <c r="P59" s="13"/>
      <c r="Q59" s="19"/>
      <c r="T59" s="13"/>
      <c r="Y59" s="32" t="s">
        <v>331</v>
      </c>
      <c r="Z59" s="32" t="s">
        <v>459</v>
      </c>
      <c r="AF59" s="30"/>
    </row>
    <row r="60" spans="1:37" x14ac:dyDescent="0.15">
      <c r="A60" s="13"/>
      <c r="B60" s="13"/>
      <c r="F60" s="13"/>
      <c r="G60" s="19"/>
      <c r="K60" s="13"/>
      <c r="L60" s="13"/>
      <c r="O60" s="13"/>
      <c r="P60" s="13"/>
      <c r="Q60" s="19"/>
      <c r="T60" s="13"/>
      <c r="Y60" s="32" t="s">
        <v>332</v>
      </c>
      <c r="Z60" s="32" t="s">
        <v>460</v>
      </c>
      <c r="AF60" s="30"/>
    </row>
    <row r="61" spans="1:37" x14ac:dyDescent="0.15">
      <c r="A61" s="13"/>
      <c r="B61" s="13"/>
      <c r="F61" s="13"/>
      <c r="G61" s="19"/>
      <c r="K61" s="13"/>
      <c r="L61" s="13"/>
      <c r="O61" s="13"/>
      <c r="P61" s="13"/>
      <c r="Q61" s="19"/>
      <c r="T61" s="13"/>
      <c r="Y61" s="32" t="s">
        <v>333</v>
      </c>
      <c r="Z61" s="32" t="s">
        <v>461</v>
      </c>
      <c r="AF61" s="30"/>
    </row>
    <row r="62" spans="1:37" x14ac:dyDescent="0.15">
      <c r="A62" s="13"/>
      <c r="B62" s="13"/>
      <c r="F62" s="13"/>
      <c r="G62" s="19"/>
      <c r="K62" s="13"/>
      <c r="L62" s="13"/>
      <c r="O62" s="13"/>
      <c r="P62" s="13"/>
      <c r="Q62" s="19"/>
      <c r="T62" s="13"/>
      <c r="Y62" s="32" t="s">
        <v>334</v>
      </c>
      <c r="Z62" s="32" t="s">
        <v>462</v>
      </c>
      <c r="AF62" s="30"/>
    </row>
    <row r="63" spans="1:37" x14ac:dyDescent="0.15">
      <c r="A63" s="13"/>
      <c r="B63" s="13"/>
      <c r="F63" s="13"/>
      <c r="G63" s="19"/>
      <c r="K63" s="13"/>
      <c r="L63" s="13"/>
      <c r="O63" s="13"/>
      <c r="P63" s="13"/>
      <c r="Q63" s="19"/>
      <c r="T63" s="13"/>
      <c r="Y63" s="32" t="s">
        <v>335</v>
      </c>
      <c r="Z63" s="32" t="s">
        <v>463</v>
      </c>
      <c r="AF63" s="30"/>
    </row>
    <row r="64" spans="1:37" x14ac:dyDescent="0.15">
      <c r="A64" s="13"/>
      <c r="B64" s="13"/>
      <c r="F64" s="13"/>
      <c r="G64" s="19"/>
      <c r="K64" s="13"/>
      <c r="L64" s="13"/>
      <c r="O64" s="13"/>
      <c r="P64" s="13"/>
      <c r="Q64" s="19"/>
      <c r="T64" s="13"/>
      <c r="Y64" s="32" t="s">
        <v>336</v>
      </c>
      <c r="Z64" s="32" t="s">
        <v>464</v>
      </c>
      <c r="AF64" s="30"/>
    </row>
    <row r="65" spans="1:32" x14ac:dyDescent="0.15">
      <c r="A65" s="13"/>
      <c r="B65" s="13"/>
      <c r="F65" s="13"/>
      <c r="G65" s="19"/>
      <c r="K65" s="13"/>
      <c r="L65" s="13"/>
      <c r="O65" s="13"/>
      <c r="P65" s="13"/>
      <c r="Q65" s="19"/>
      <c r="T65" s="13"/>
      <c r="Y65" s="32" t="s">
        <v>337</v>
      </c>
      <c r="Z65" s="32" t="s">
        <v>465</v>
      </c>
      <c r="AF65" s="30"/>
    </row>
    <row r="66" spans="1:32" x14ac:dyDescent="0.15">
      <c r="A66" s="13"/>
      <c r="B66" s="13"/>
      <c r="F66" s="13"/>
      <c r="G66" s="19"/>
      <c r="K66" s="13"/>
      <c r="L66" s="13"/>
      <c r="O66" s="13"/>
      <c r="P66" s="13"/>
      <c r="Q66" s="19"/>
      <c r="T66" s="13"/>
      <c r="Y66" s="32" t="s">
        <v>63</v>
      </c>
      <c r="Z66" s="32" t="s">
        <v>466</v>
      </c>
      <c r="AF66" s="30"/>
    </row>
    <row r="67" spans="1:32" x14ac:dyDescent="0.15">
      <c r="A67" s="13"/>
      <c r="B67" s="13"/>
      <c r="F67" s="13"/>
      <c r="G67" s="19"/>
      <c r="K67" s="13"/>
      <c r="L67" s="13"/>
      <c r="O67" s="13"/>
      <c r="P67" s="13"/>
      <c r="Q67" s="19"/>
      <c r="T67" s="13"/>
      <c r="Y67" s="32" t="s">
        <v>338</v>
      </c>
      <c r="Z67" s="32" t="s">
        <v>467</v>
      </c>
      <c r="AF67" s="30"/>
    </row>
    <row r="68" spans="1:32" x14ac:dyDescent="0.15">
      <c r="A68" s="13"/>
      <c r="B68" s="13"/>
      <c r="F68" s="13"/>
      <c r="G68" s="19"/>
      <c r="K68" s="13"/>
      <c r="L68" s="13"/>
      <c r="O68" s="13"/>
      <c r="P68" s="13"/>
      <c r="Q68" s="19"/>
      <c r="T68" s="13"/>
      <c r="Y68" s="32" t="s">
        <v>339</v>
      </c>
      <c r="Z68" s="32" t="s">
        <v>468</v>
      </c>
      <c r="AF68" s="30"/>
    </row>
    <row r="69" spans="1:32" x14ac:dyDescent="0.15">
      <c r="A69" s="13"/>
      <c r="B69" s="13"/>
      <c r="F69" s="13"/>
      <c r="G69" s="19"/>
      <c r="K69" s="13"/>
      <c r="L69" s="13"/>
      <c r="O69" s="13"/>
      <c r="P69" s="13"/>
      <c r="Q69" s="19"/>
      <c r="T69" s="13"/>
      <c r="Y69" s="32" t="s">
        <v>340</v>
      </c>
      <c r="Z69" s="32" t="s">
        <v>469</v>
      </c>
      <c r="AF69" s="30"/>
    </row>
    <row r="70" spans="1:32" x14ac:dyDescent="0.15">
      <c r="A70" s="13"/>
      <c r="B70" s="13"/>
      <c r="Y70" s="32" t="s">
        <v>341</v>
      </c>
      <c r="Z70" s="32" t="s">
        <v>470</v>
      </c>
    </row>
    <row r="71" spans="1:32" x14ac:dyDescent="0.15">
      <c r="Y71" s="32" t="s">
        <v>342</v>
      </c>
      <c r="Z71" s="32" t="s">
        <v>471</v>
      </c>
    </row>
    <row r="72" spans="1:32" x14ac:dyDescent="0.15">
      <c r="Y72" s="32" t="s">
        <v>343</v>
      </c>
      <c r="Z72" s="32" t="s">
        <v>472</v>
      </c>
    </row>
    <row r="73" spans="1:32" x14ac:dyDescent="0.15">
      <c r="Y73" s="32" t="s">
        <v>344</v>
      </c>
      <c r="Z73" s="32" t="s">
        <v>473</v>
      </c>
    </row>
    <row r="74" spans="1:32" x14ac:dyDescent="0.15">
      <c r="Y74" s="32" t="s">
        <v>345</v>
      </c>
      <c r="Z74" s="32" t="s">
        <v>474</v>
      </c>
    </row>
    <row r="75" spans="1:32" x14ac:dyDescent="0.15">
      <c r="Y75" s="32" t="s">
        <v>346</v>
      </c>
      <c r="Z75" s="32" t="s">
        <v>475</v>
      </c>
    </row>
    <row r="76" spans="1:32" x14ac:dyDescent="0.15">
      <c r="Y76" s="32" t="s">
        <v>347</v>
      </c>
      <c r="Z76" s="32" t="s">
        <v>476</v>
      </c>
    </row>
    <row r="77" spans="1:32" x14ac:dyDescent="0.15">
      <c r="Y77" s="32" t="s">
        <v>348</v>
      </c>
      <c r="Z77" s="32" t="s">
        <v>477</v>
      </c>
    </row>
    <row r="78" spans="1:32" x14ac:dyDescent="0.15">
      <c r="Y78" s="32" t="s">
        <v>349</v>
      </c>
      <c r="Z78" s="32" t="s">
        <v>478</v>
      </c>
    </row>
    <row r="79" spans="1:32" x14ac:dyDescent="0.15">
      <c r="Y79" s="32" t="s">
        <v>350</v>
      </c>
      <c r="Z79" s="32" t="s">
        <v>479</v>
      </c>
    </row>
    <row r="80" spans="1:32" x14ac:dyDescent="0.15">
      <c r="Y80" s="32" t="s">
        <v>351</v>
      </c>
      <c r="Z80" s="32" t="s">
        <v>480</v>
      </c>
    </row>
    <row r="81" spans="25:26" x14ac:dyDescent="0.15">
      <c r="Y81" s="32" t="s">
        <v>352</v>
      </c>
      <c r="Z81" s="32" t="s">
        <v>481</v>
      </c>
    </row>
    <row r="82" spans="25:26" x14ac:dyDescent="0.15">
      <c r="Y82" s="32" t="s">
        <v>353</v>
      </c>
      <c r="Z82" s="32" t="s">
        <v>482</v>
      </c>
    </row>
    <row r="83" spans="25:26" x14ac:dyDescent="0.15">
      <c r="Y83" s="32" t="s">
        <v>354</v>
      </c>
      <c r="Z83" s="32" t="s">
        <v>483</v>
      </c>
    </row>
    <row r="84" spans="25:26" x14ac:dyDescent="0.15">
      <c r="Y84" s="32" t="s">
        <v>355</v>
      </c>
      <c r="Z84" s="32" t="s">
        <v>484</v>
      </c>
    </row>
    <row r="85" spans="25:26" x14ac:dyDescent="0.15">
      <c r="Y85" s="32" t="s">
        <v>356</v>
      </c>
      <c r="Z85" s="32" t="s">
        <v>485</v>
      </c>
    </row>
    <row r="86" spans="25:26" x14ac:dyDescent="0.15">
      <c r="Y86" s="32" t="s">
        <v>357</v>
      </c>
      <c r="Z86" s="32" t="s">
        <v>486</v>
      </c>
    </row>
    <row r="87" spans="25:26" x14ac:dyDescent="0.15">
      <c r="Y87" s="32" t="s">
        <v>358</v>
      </c>
      <c r="Z87" s="32" t="s">
        <v>487</v>
      </c>
    </row>
    <row r="88" spans="25:26" x14ac:dyDescent="0.15">
      <c r="Y88" s="32" t="s">
        <v>359</v>
      </c>
      <c r="Z88" s="32" t="s">
        <v>488</v>
      </c>
    </row>
    <row r="89" spans="25:26" x14ac:dyDescent="0.15">
      <c r="Y89" s="32" t="s">
        <v>360</v>
      </c>
      <c r="Z89" s="32" t="s">
        <v>489</v>
      </c>
    </row>
    <row r="90" spans="25:26" x14ac:dyDescent="0.15">
      <c r="Y90" s="32" t="s">
        <v>361</v>
      </c>
      <c r="Z90" s="32" t="s">
        <v>490</v>
      </c>
    </row>
    <row r="91" spans="25:26" x14ac:dyDescent="0.15">
      <c r="Y91" s="32" t="s">
        <v>362</v>
      </c>
      <c r="Z91" s="32" t="s">
        <v>491</v>
      </c>
    </row>
    <row r="92" spans="25:26" x14ac:dyDescent="0.15">
      <c r="Y92" s="32" t="s">
        <v>363</v>
      </c>
      <c r="Z92" s="32" t="s">
        <v>492</v>
      </c>
    </row>
    <row r="93" spans="25:26" x14ac:dyDescent="0.15">
      <c r="Y93" s="32" t="s">
        <v>364</v>
      </c>
      <c r="Z93" s="32" t="s">
        <v>493</v>
      </c>
    </row>
    <row r="94" spans="25:26" x14ac:dyDescent="0.15">
      <c r="Y94" s="32" t="s">
        <v>365</v>
      </c>
      <c r="Z94" s="32" t="s">
        <v>494</v>
      </c>
    </row>
    <row r="95" spans="25:26" x14ac:dyDescent="0.15">
      <c r="Y95" s="32" t="s">
        <v>366</v>
      </c>
      <c r="Z95" s="32" t="s">
        <v>495</v>
      </c>
    </row>
    <row r="96" spans="25:26" x14ac:dyDescent="0.15">
      <c r="Y96" s="32" t="s">
        <v>270</v>
      </c>
      <c r="Z96" s="32" t="s">
        <v>496</v>
      </c>
    </row>
    <row r="97" spans="25:26" x14ac:dyDescent="0.15">
      <c r="Y97" s="32" t="s">
        <v>367</v>
      </c>
      <c r="Z97" s="32" t="s">
        <v>497</v>
      </c>
    </row>
    <row r="98" spans="25:26" x14ac:dyDescent="0.15">
      <c r="Y98" s="32" t="s">
        <v>368</v>
      </c>
      <c r="Z98" s="32" t="s">
        <v>498</v>
      </c>
    </row>
    <row r="99" spans="25:26" x14ac:dyDescent="0.15">
      <c r="Y99" s="32" t="s">
        <v>398</v>
      </c>
      <c r="Z99" s="32" t="s">
        <v>499</v>
      </c>
    </row>
    <row r="100" spans="25:26" x14ac:dyDescent="0.15">
      <c r="Y100" s="32" t="s">
        <v>582</v>
      </c>
      <c r="Z100" s="32"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26"/>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6" width="2.25" style="34" customWidth="1"/>
    <col min="57" max="60" width="9" style="34"/>
    <col min="61" max="61" width="27.875" style="34" customWidth="1"/>
    <col min="62" max="62" width="12.25" style="34" customWidth="1"/>
    <col min="63" max="16384" width="9" style="34"/>
  </cols>
  <sheetData>
    <row r="1" spans="1:50" ht="23.25" customHeight="1" thickBot="1" x14ac:dyDescent="0.2">
      <c r="AP1" s="35"/>
      <c r="AQ1" s="35"/>
      <c r="AR1" s="35"/>
      <c r="AS1" s="35"/>
      <c r="AT1" s="35"/>
      <c r="AU1" s="35"/>
      <c r="AV1" s="35"/>
      <c r="AW1" s="36"/>
    </row>
    <row r="2" spans="1:50" ht="30" customHeight="1" x14ac:dyDescent="0.15">
      <c r="A2" s="768" t="s">
        <v>26</v>
      </c>
      <c r="B2" s="769"/>
      <c r="C2" s="769"/>
      <c r="D2" s="769"/>
      <c r="E2" s="769"/>
      <c r="F2" s="770"/>
      <c r="G2" s="678" t="s">
        <v>686</v>
      </c>
      <c r="H2" s="679"/>
      <c r="I2" s="679"/>
      <c r="J2" s="679"/>
      <c r="K2" s="679"/>
      <c r="L2" s="679"/>
      <c r="M2" s="679"/>
      <c r="N2" s="679"/>
      <c r="O2" s="679"/>
      <c r="P2" s="679"/>
      <c r="Q2" s="679"/>
      <c r="R2" s="679"/>
      <c r="S2" s="679"/>
      <c r="T2" s="679"/>
      <c r="U2" s="679"/>
      <c r="V2" s="679"/>
      <c r="W2" s="679"/>
      <c r="X2" s="679"/>
      <c r="Y2" s="679"/>
      <c r="Z2" s="679"/>
      <c r="AA2" s="679"/>
      <c r="AB2" s="680"/>
      <c r="AC2" s="678" t="s">
        <v>236</v>
      </c>
      <c r="AD2" s="771"/>
      <c r="AE2" s="771"/>
      <c r="AF2" s="771"/>
      <c r="AG2" s="771"/>
      <c r="AH2" s="771"/>
      <c r="AI2" s="771"/>
      <c r="AJ2" s="771"/>
      <c r="AK2" s="771"/>
      <c r="AL2" s="771"/>
      <c r="AM2" s="771"/>
      <c r="AN2" s="771"/>
      <c r="AO2" s="771"/>
      <c r="AP2" s="771"/>
      <c r="AQ2" s="771"/>
      <c r="AR2" s="771"/>
      <c r="AS2" s="771"/>
      <c r="AT2" s="771"/>
      <c r="AU2" s="771"/>
      <c r="AV2" s="771"/>
      <c r="AW2" s="771"/>
      <c r="AX2" s="772"/>
    </row>
    <row r="3" spans="1:50" ht="24.75" customHeight="1" x14ac:dyDescent="0.15">
      <c r="A3" s="762"/>
      <c r="B3" s="763"/>
      <c r="C3" s="763"/>
      <c r="D3" s="763"/>
      <c r="E3" s="763"/>
      <c r="F3" s="764"/>
      <c r="G3" s="114" t="s">
        <v>15</v>
      </c>
      <c r="H3" s="647"/>
      <c r="I3" s="647"/>
      <c r="J3" s="647"/>
      <c r="K3" s="647"/>
      <c r="L3" s="648" t="s">
        <v>16</v>
      </c>
      <c r="M3" s="647"/>
      <c r="N3" s="647"/>
      <c r="O3" s="647"/>
      <c r="P3" s="647"/>
      <c r="Q3" s="647"/>
      <c r="R3" s="647"/>
      <c r="S3" s="647"/>
      <c r="T3" s="647"/>
      <c r="U3" s="647"/>
      <c r="V3" s="647"/>
      <c r="W3" s="647"/>
      <c r="X3" s="649"/>
      <c r="Y3" s="661" t="s">
        <v>17</v>
      </c>
      <c r="Z3" s="662"/>
      <c r="AA3" s="662"/>
      <c r="AB3" s="663"/>
      <c r="AC3" s="114" t="s">
        <v>15</v>
      </c>
      <c r="AD3" s="647"/>
      <c r="AE3" s="647"/>
      <c r="AF3" s="647"/>
      <c r="AG3" s="647"/>
      <c r="AH3" s="648" t="s">
        <v>16</v>
      </c>
      <c r="AI3" s="647"/>
      <c r="AJ3" s="647"/>
      <c r="AK3" s="647"/>
      <c r="AL3" s="647"/>
      <c r="AM3" s="647"/>
      <c r="AN3" s="647"/>
      <c r="AO3" s="647"/>
      <c r="AP3" s="647"/>
      <c r="AQ3" s="647"/>
      <c r="AR3" s="647"/>
      <c r="AS3" s="647"/>
      <c r="AT3" s="649"/>
      <c r="AU3" s="661" t="s">
        <v>17</v>
      </c>
      <c r="AV3" s="662"/>
      <c r="AW3" s="662"/>
      <c r="AX3" s="664"/>
    </row>
    <row r="4" spans="1:50" ht="24.75" customHeight="1" x14ac:dyDescent="0.15">
      <c r="A4" s="762"/>
      <c r="B4" s="763"/>
      <c r="C4" s="763"/>
      <c r="D4" s="763"/>
      <c r="E4" s="763"/>
      <c r="F4" s="764"/>
      <c r="G4" s="697" t="s">
        <v>688</v>
      </c>
      <c r="H4" s="698"/>
      <c r="I4" s="698"/>
      <c r="J4" s="698"/>
      <c r="K4" s="699"/>
      <c r="L4" s="668" t="s">
        <v>687</v>
      </c>
      <c r="M4" s="669"/>
      <c r="N4" s="669"/>
      <c r="O4" s="669"/>
      <c r="P4" s="669"/>
      <c r="Q4" s="669"/>
      <c r="R4" s="669"/>
      <c r="S4" s="669"/>
      <c r="T4" s="669"/>
      <c r="U4" s="669"/>
      <c r="V4" s="669"/>
      <c r="W4" s="669"/>
      <c r="X4" s="670"/>
      <c r="Y4" s="671">
        <v>1.661</v>
      </c>
      <c r="Z4" s="672"/>
      <c r="AA4" s="672"/>
      <c r="AB4" s="673"/>
      <c r="AC4" s="697"/>
      <c r="AD4" s="698"/>
      <c r="AE4" s="698"/>
      <c r="AF4" s="698"/>
      <c r="AG4" s="699"/>
      <c r="AH4" s="668"/>
      <c r="AI4" s="669"/>
      <c r="AJ4" s="669"/>
      <c r="AK4" s="669"/>
      <c r="AL4" s="669"/>
      <c r="AM4" s="669"/>
      <c r="AN4" s="669"/>
      <c r="AO4" s="669"/>
      <c r="AP4" s="669"/>
      <c r="AQ4" s="669"/>
      <c r="AR4" s="669"/>
      <c r="AS4" s="669"/>
      <c r="AT4" s="670"/>
      <c r="AU4" s="671"/>
      <c r="AV4" s="672"/>
      <c r="AW4" s="672"/>
      <c r="AX4" s="674"/>
    </row>
    <row r="5" spans="1:50" ht="24.75" customHeight="1" x14ac:dyDescent="0.15">
      <c r="A5" s="762"/>
      <c r="B5" s="763"/>
      <c r="C5" s="763"/>
      <c r="D5" s="763"/>
      <c r="E5" s="763"/>
      <c r="F5" s="764"/>
      <c r="G5" s="675"/>
      <c r="H5" s="676"/>
      <c r="I5" s="676"/>
      <c r="J5" s="676"/>
      <c r="K5" s="677"/>
      <c r="L5" s="654"/>
      <c r="M5" s="655"/>
      <c r="N5" s="655"/>
      <c r="O5" s="655"/>
      <c r="P5" s="655"/>
      <c r="Q5" s="655"/>
      <c r="R5" s="655"/>
      <c r="S5" s="655"/>
      <c r="T5" s="655"/>
      <c r="U5" s="655"/>
      <c r="V5" s="655"/>
      <c r="W5" s="655"/>
      <c r="X5" s="656"/>
      <c r="Y5" s="657"/>
      <c r="Z5" s="658"/>
      <c r="AA5" s="658"/>
      <c r="AB5" s="659"/>
      <c r="AC5" s="675"/>
      <c r="AD5" s="676"/>
      <c r="AE5" s="676"/>
      <c r="AF5" s="676"/>
      <c r="AG5" s="677"/>
      <c r="AH5" s="654"/>
      <c r="AI5" s="655"/>
      <c r="AJ5" s="655"/>
      <c r="AK5" s="655"/>
      <c r="AL5" s="655"/>
      <c r="AM5" s="655"/>
      <c r="AN5" s="655"/>
      <c r="AO5" s="655"/>
      <c r="AP5" s="655"/>
      <c r="AQ5" s="655"/>
      <c r="AR5" s="655"/>
      <c r="AS5" s="655"/>
      <c r="AT5" s="656"/>
      <c r="AU5" s="657"/>
      <c r="AV5" s="658"/>
      <c r="AW5" s="658"/>
      <c r="AX5" s="660"/>
    </row>
    <row r="6" spans="1:50" ht="24.75" customHeight="1" x14ac:dyDescent="0.15">
      <c r="A6" s="762"/>
      <c r="B6" s="763"/>
      <c r="C6" s="763"/>
      <c r="D6" s="763"/>
      <c r="E6" s="763"/>
      <c r="F6" s="764"/>
      <c r="G6" s="675"/>
      <c r="H6" s="676"/>
      <c r="I6" s="676"/>
      <c r="J6" s="676"/>
      <c r="K6" s="677"/>
      <c r="L6" s="654"/>
      <c r="M6" s="655"/>
      <c r="N6" s="655"/>
      <c r="O6" s="655"/>
      <c r="P6" s="655"/>
      <c r="Q6" s="655"/>
      <c r="R6" s="655"/>
      <c r="S6" s="655"/>
      <c r="T6" s="655"/>
      <c r="U6" s="655"/>
      <c r="V6" s="655"/>
      <c r="W6" s="655"/>
      <c r="X6" s="656"/>
      <c r="Y6" s="657"/>
      <c r="Z6" s="658"/>
      <c r="AA6" s="658"/>
      <c r="AB6" s="659"/>
      <c r="AC6" s="675"/>
      <c r="AD6" s="676"/>
      <c r="AE6" s="676"/>
      <c r="AF6" s="676"/>
      <c r="AG6" s="677"/>
      <c r="AH6" s="654"/>
      <c r="AI6" s="655"/>
      <c r="AJ6" s="655"/>
      <c r="AK6" s="655"/>
      <c r="AL6" s="655"/>
      <c r="AM6" s="655"/>
      <c r="AN6" s="655"/>
      <c r="AO6" s="655"/>
      <c r="AP6" s="655"/>
      <c r="AQ6" s="655"/>
      <c r="AR6" s="655"/>
      <c r="AS6" s="655"/>
      <c r="AT6" s="656"/>
      <c r="AU6" s="657"/>
      <c r="AV6" s="658"/>
      <c r="AW6" s="658"/>
      <c r="AX6" s="660"/>
    </row>
    <row r="7" spans="1:50" ht="24.75" customHeight="1" thickBot="1" x14ac:dyDescent="0.2">
      <c r="A7" s="762"/>
      <c r="B7" s="763"/>
      <c r="C7" s="763"/>
      <c r="D7" s="763"/>
      <c r="E7" s="763"/>
      <c r="F7" s="764"/>
      <c r="G7" s="682" t="s">
        <v>18</v>
      </c>
      <c r="H7" s="683"/>
      <c r="I7" s="683"/>
      <c r="J7" s="683"/>
      <c r="K7" s="683"/>
      <c r="L7" s="684"/>
      <c r="M7" s="685"/>
      <c r="N7" s="685"/>
      <c r="O7" s="685"/>
      <c r="P7" s="685"/>
      <c r="Q7" s="685"/>
      <c r="R7" s="685"/>
      <c r="S7" s="685"/>
      <c r="T7" s="685"/>
      <c r="U7" s="685"/>
      <c r="V7" s="685"/>
      <c r="W7" s="685"/>
      <c r="X7" s="686"/>
      <c r="Y7" s="687">
        <f>SUM(Y4:AB6)</f>
        <v>1.661</v>
      </c>
      <c r="Z7" s="688"/>
      <c r="AA7" s="688"/>
      <c r="AB7" s="689"/>
      <c r="AC7" s="682" t="s">
        <v>18</v>
      </c>
      <c r="AD7" s="683"/>
      <c r="AE7" s="683"/>
      <c r="AF7" s="683"/>
      <c r="AG7" s="683"/>
      <c r="AH7" s="684"/>
      <c r="AI7" s="685"/>
      <c r="AJ7" s="685"/>
      <c r="AK7" s="685"/>
      <c r="AL7" s="685"/>
      <c r="AM7" s="685"/>
      <c r="AN7" s="685"/>
      <c r="AO7" s="685"/>
      <c r="AP7" s="685"/>
      <c r="AQ7" s="685"/>
      <c r="AR7" s="685"/>
      <c r="AS7" s="685"/>
      <c r="AT7" s="686"/>
      <c r="AU7" s="687">
        <f>SUM(AU4:AX6)</f>
        <v>0</v>
      </c>
      <c r="AV7" s="688"/>
      <c r="AW7" s="688"/>
      <c r="AX7" s="690"/>
    </row>
    <row r="8" spans="1:50" ht="30" customHeight="1" x14ac:dyDescent="0.15">
      <c r="A8" s="762"/>
      <c r="B8" s="763"/>
      <c r="C8" s="763"/>
      <c r="D8" s="763"/>
      <c r="E8" s="763"/>
      <c r="F8" s="764"/>
      <c r="G8" s="678" t="s">
        <v>188</v>
      </c>
      <c r="H8" s="679"/>
      <c r="I8" s="679"/>
      <c r="J8" s="679"/>
      <c r="K8" s="679"/>
      <c r="L8" s="679"/>
      <c r="M8" s="679"/>
      <c r="N8" s="679"/>
      <c r="O8" s="679"/>
      <c r="P8" s="679"/>
      <c r="Q8" s="679"/>
      <c r="R8" s="679"/>
      <c r="S8" s="679"/>
      <c r="T8" s="679"/>
      <c r="U8" s="679"/>
      <c r="V8" s="679"/>
      <c r="W8" s="679"/>
      <c r="X8" s="679"/>
      <c r="Y8" s="679"/>
      <c r="Z8" s="679"/>
      <c r="AA8" s="679"/>
      <c r="AB8" s="680"/>
      <c r="AC8" s="678" t="s">
        <v>189</v>
      </c>
      <c r="AD8" s="679"/>
      <c r="AE8" s="679"/>
      <c r="AF8" s="679"/>
      <c r="AG8" s="679"/>
      <c r="AH8" s="679"/>
      <c r="AI8" s="679"/>
      <c r="AJ8" s="679"/>
      <c r="AK8" s="679"/>
      <c r="AL8" s="679"/>
      <c r="AM8" s="679"/>
      <c r="AN8" s="679"/>
      <c r="AO8" s="679"/>
      <c r="AP8" s="679"/>
      <c r="AQ8" s="679"/>
      <c r="AR8" s="679"/>
      <c r="AS8" s="679"/>
      <c r="AT8" s="679"/>
      <c r="AU8" s="679"/>
      <c r="AV8" s="679"/>
      <c r="AW8" s="679"/>
      <c r="AX8" s="681"/>
    </row>
    <row r="9" spans="1:50" ht="25.5" customHeight="1" x14ac:dyDescent="0.15">
      <c r="A9" s="762"/>
      <c r="B9" s="763"/>
      <c r="C9" s="763"/>
      <c r="D9" s="763"/>
      <c r="E9" s="763"/>
      <c r="F9" s="764"/>
      <c r="G9" s="114" t="s">
        <v>15</v>
      </c>
      <c r="H9" s="647"/>
      <c r="I9" s="647"/>
      <c r="J9" s="647"/>
      <c r="K9" s="647"/>
      <c r="L9" s="648" t="s">
        <v>16</v>
      </c>
      <c r="M9" s="647"/>
      <c r="N9" s="647"/>
      <c r="O9" s="647"/>
      <c r="P9" s="647"/>
      <c r="Q9" s="647"/>
      <c r="R9" s="647"/>
      <c r="S9" s="647"/>
      <c r="T9" s="647"/>
      <c r="U9" s="647"/>
      <c r="V9" s="647"/>
      <c r="W9" s="647"/>
      <c r="X9" s="649"/>
      <c r="Y9" s="661" t="s">
        <v>17</v>
      </c>
      <c r="Z9" s="662"/>
      <c r="AA9" s="662"/>
      <c r="AB9" s="663"/>
      <c r="AC9" s="114" t="s">
        <v>15</v>
      </c>
      <c r="AD9" s="647"/>
      <c r="AE9" s="647"/>
      <c r="AF9" s="647"/>
      <c r="AG9" s="647"/>
      <c r="AH9" s="648" t="s">
        <v>16</v>
      </c>
      <c r="AI9" s="647"/>
      <c r="AJ9" s="647"/>
      <c r="AK9" s="647"/>
      <c r="AL9" s="647"/>
      <c r="AM9" s="647"/>
      <c r="AN9" s="647"/>
      <c r="AO9" s="647"/>
      <c r="AP9" s="647"/>
      <c r="AQ9" s="647"/>
      <c r="AR9" s="647"/>
      <c r="AS9" s="647"/>
      <c r="AT9" s="649"/>
      <c r="AU9" s="661" t="s">
        <v>17</v>
      </c>
      <c r="AV9" s="662"/>
      <c r="AW9" s="662"/>
      <c r="AX9" s="664"/>
    </row>
    <row r="10" spans="1:50" ht="24.75" customHeight="1" x14ac:dyDescent="0.15">
      <c r="A10" s="762"/>
      <c r="B10" s="763"/>
      <c r="C10" s="763"/>
      <c r="D10" s="763"/>
      <c r="E10" s="763"/>
      <c r="F10" s="764"/>
      <c r="G10" s="697"/>
      <c r="H10" s="698"/>
      <c r="I10" s="698"/>
      <c r="J10" s="698"/>
      <c r="K10" s="699"/>
      <c r="L10" s="668"/>
      <c r="M10" s="669"/>
      <c r="N10" s="669"/>
      <c r="O10" s="669"/>
      <c r="P10" s="669"/>
      <c r="Q10" s="669"/>
      <c r="R10" s="669"/>
      <c r="S10" s="669"/>
      <c r="T10" s="669"/>
      <c r="U10" s="669"/>
      <c r="V10" s="669"/>
      <c r="W10" s="669"/>
      <c r="X10" s="670"/>
      <c r="Y10" s="671"/>
      <c r="Z10" s="672"/>
      <c r="AA10" s="672"/>
      <c r="AB10" s="673"/>
      <c r="AC10" s="697"/>
      <c r="AD10" s="698"/>
      <c r="AE10" s="698"/>
      <c r="AF10" s="698"/>
      <c r="AG10" s="699"/>
      <c r="AH10" s="668"/>
      <c r="AI10" s="669"/>
      <c r="AJ10" s="669"/>
      <c r="AK10" s="669"/>
      <c r="AL10" s="669"/>
      <c r="AM10" s="669"/>
      <c r="AN10" s="669"/>
      <c r="AO10" s="669"/>
      <c r="AP10" s="669"/>
      <c r="AQ10" s="669"/>
      <c r="AR10" s="669"/>
      <c r="AS10" s="669"/>
      <c r="AT10" s="670"/>
      <c r="AU10" s="671"/>
      <c r="AV10" s="672"/>
      <c r="AW10" s="672"/>
      <c r="AX10" s="674"/>
    </row>
    <row r="11" spans="1:50" ht="24.75" customHeight="1" x14ac:dyDescent="0.15">
      <c r="A11" s="762"/>
      <c r="B11" s="763"/>
      <c r="C11" s="763"/>
      <c r="D11" s="763"/>
      <c r="E11" s="763"/>
      <c r="F11" s="764"/>
      <c r="G11" s="675"/>
      <c r="H11" s="676"/>
      <c r="I11" s="676"/>
      <c r="J11" s="676"/>
      <c r="K11" s="677"/>
      <c r="L11" s="654"/>
      <c r="M11" s="655"/>
      <c r="N11" s="655"/>
      <c r="O11" s="655"/>
      <c r="P11" s="655"/>
      <c r="Q11" s="655"/>
      <c r="R11" s="655"/>
      <c r="S11" s="655"/>
      <c r="T11" s="655"/>
      <c r="U11" s="655"/>
      <c r="V11" s="655"/>
      <c r="W11" s="655"/>
      <c r="X11" s="656"/>
      <c r="Y11" s="657"/>
      <c r="Z11" s="658"/>
      <c r="AA11" s="658"/>
      <c r="AB11" s="659"/>
      <c r="AC11" s="675"/>
      <c r="AD11" s="676"/>
      <c r="AE11" s="676"/>
      <c r="AF11" s="676"/>
      <c r="AG11" s="677"/>
      <c r="AH11" s="654"/>
      <c r="AI11" s="655"/>
      <c r="AJ11" s="655"/>
      <c r="AK11" s="655"/>
      <c r="AL11" s="655"/>
      <c r="AM11" s="655"/>
      <c r="AN11" s="655"/>
      <c r="AO11" s="655"/>
      <c r="AP11" s="655"/>
      <c r="AQ11" s="655"/>
      <c r="AR11" s="655"/>
      <c r="AS11" s="655"/>
      <c r="AT11" s="656"/>
      <c r="AU11" s="657"/>
      <c r="AV11" s="658"/>
      <c r="AW11" s="658"/>
      <c r="AX11" s="660"/>
    </row>
    <row r="12" spans="1:50" ht="24.75" customHeight="1" x14ac:dyDescent="0.15">
      <c r="A12" s="762"/>
      <c r="B12" s="763"/>
      <c r="C12" s="763"/>
      <c r="D12" s="763"/>
      <c r="E12" s="763"/>
      <c r="F12" s="764"/>
      <c r="G12" s="675"/>
      <c r="H12" s="676"/>
      <c r="I12" s="676"/>
      <c r="J12" s="676"/>
      <c r="K12" s="677"/>
      <c r="L12" s="654"/>
      <c r="M12" s="655"/>
      <c r="N12" s="655"/>
      <c r="O12" s="655"/>
      <c r="P12" s="655"/>
      <c r="Q12" s="655"/>
      <c r="R12" s="655"/>
      <c r="S12" s="655"/>
      <c r="T12" s="655"/>
      <c r="U12" s="655"/>
      <c r="V12" s="655"/>
      <c r="W12" s="655"/>
      <c r="X12" s="656"/>
      <c r="Y12" s="657"/>
      <c r="Z12" s="658"/>
      <c r="AA12" s="658"/>
      <c r="AB12" s="659"/>
      <c r="AC12" s="675"/>
      <c r="AD12" s="676"/>
      <c r="AE12" s="676"/>
      <c r="AF12" s="676"/>
      <c r="AG12" s="677"/>
      <c r="AH12" s="654"/>
      <c r="AI12" s="655"/>
      <c r="AJ12" s="655"/>
      <c r="AK12" s="655"/>
      <c r="AL12" s="655"/>
      <c r="AM12" s="655"/>
      <c r="AN12" s="655"/>
      <c r="AO12" s="655"/>
      <c r="AP12" s="655"/>
      <c r="AQ12" s="655"/>
      <c r="AR12" s="655"/>
      <c r="AS12" s="655"/>
      <c r="AT12" s="656"/>
      <c r="AU12" s="657"/>
      <c r="AV12" s="658"/>
      <c r="AW12" s="658"/>
      <c r="AX12" s="660"/>
    </row>
    <row r="13" spans="1:50" ht="24.75" customHeight="1" thickBot="1" x14ac:dyDescent="0.2">
      <c r="A13" s="762"/>
      <c r="B13" s="763"/>
      <c r="C13" s="763"/>
      <c r="D13" s="763"/>
      <c r="E13" s="763"/>
      <c r="F13" s="764"/>
      <c r="G13" s="682" t="s">
        <v>18</v>
      </c>
      <c r="H13" s="683"/>
      <c r="I13" s="683"/>
      <c r="J13" s="683"/>
      <c r="K13" s="683"/>
      <c r="L13" s="684"/>
      <c r="M13" s="685"/>
      <c r="N13" s="685"/>
      <c r="O13" s="685"/>
      <c r="P13" s="685"/>
      <c r="Q13" s="685"/>
      <c r="R13" s="685"/>
      <c r="S13" s="685"/>
      <c r="T13" s="685"/>
      <c r="U13" s="685"/>
      <c r="V13" s="685"/>
      <c r="W13" s="685"/>
      <c r="X13" s="686"/>
      <c r="Y13" s="687">
        <f>SUM(Y10:AB12)</f>
        <v>0</v>
      </c>
      <c r="Z13" s="688"/>
      <c r="AA13" s="688"/>
      <c r="AB13" s="689"/>
      <c r="AC13" s="682" t="s">
        <v>18</v>
      </c>
      <c r="AD13" s="683"/>
      <c r="AE13" s="683"/>
      <c r="AF13" s="683"/>
      <c r="AG13" s="683"/>
      <c r="AH13" s="684"/>
      <c r="AI13" s="685"/>
      <c r="AJ13" s="685"/>
      <c r="AK13" s="685"/>
      <c r="AL13" s="685"/>
      <c r="AM13" s="685"/>
      <c r="AN13" s="685"/>
      <c r="AO13" s="685"/>
      <c r="AP13" s="685"/>
      <c r="AQ13" s="685"/>
      <c r="AR13" s="685"/>
      <c r="AS13" s="685"/>
      <c r="AT13" s="686"/>
      <c r="AU13" s="687">
        <f>SUM(AU10:AX12)</f>
        <v>0</v>
      </c>
      <c r="AV13" s="688"/>
      <c r="AW13" s="688"/>
      <c r="AX13" s="690"/>
    </row>
    <row r="14" spans="1:50" ht="30" customHeight="1" x14ac:dyDescent="0.15">
      <c r="A14" s="762"/>
      <c r="B14" s="763"/>
      <c r="C14" s="763"/>
      <c r="D14" s="763"/>
      <c r="E14" s="763"/>
      <c r="F14" s="764"/>
      <c r="G14" s="678" t="s">
        <v>187</v>
      </c>
      <c r="H14" s="679"/>
      <c r="I14" s="679"/>
      <c r="J14" s="679"/>
      <c r="K14" s="679"/>
      <c r="L14" s="679"/>
      <c r="M14" s="679"/>
      <c r="N14" s="679"/>
      <c r="O14" s="679"/>
      <c r="P14" s="679"/>
      <c r="Q14" s="679"/>
      <c r="R14" s="679"/>
      <c r="S14" s="679"/>
      <c r="T14" s="679"/>
      <c r="U14" s="679"/>
      <c r="V14" s="679"/>
      <c r="W14" s="679"/>
      <c r="X14" s="679"/>
      <c r="Y14" s="679"/>
      <c r="Z14" s="679"/>
      <c r="AA14" s="679"/>
      <c r="AB14" s="680"/>
      <c r="AC14" s="678" t="s">
        <v>190</v>
      </c>
      <c r="AD14" s="679"/>
      <c r="AE14" s="679"/>
      <c r="AF14" s="679"/>
      <c r="AG14" s="679"/>
      <c r="AH14" s="679"/>
      <c r="AI14" s="679"/>
      <c r="AJ14" s="679"/>
      <c r="AK14" s="679"/>
      <c r="AL14" s="679"/>
      <c r="AM14" s="679"/>
      <c r="AN14" s="679"/>
      <c r="AO14" s="679"/>
      <c r="AP14" s="679"/>
      <c r="AQ14" s="679"/>
      <c r="AR14" s="679"/>
      <c r="AS14" s="679"/>
      <c r="AT14" s="679"/>
      <c r="AU14" s="679"/>
      <c r="AV14" s="679"/>
      <c r="AW14" s="679"/>
      <c r="AX14" s="681"/>
    </row>
    <row r="15" spans="1:50" ht="24.75" customHeight="1" x14ac:dyDescent="0.15">
      <c r="A15" s="762"/>
      <c r="B15" s="763"/>
      <c r="C15" s="763"/>
      <c r="D15" s="763"/>
      <c r="E15" s="763"/>
      <c r="F15" s="764"/>
      <c r="G15" s="114" t="s">
        <v>15</v>
      </c>
      <c r="H15" s="647"/>
      <c r="I15" s="647"/>
      <c r="J15" s="647"/>
      <c r="K15" s="647"/>
      <c r="L15" s="648" t="s">
        <v>16</v>
      </c>
      <c r="M15" s="647"/>
      <c r="N15" s="647"/>
      <c r="O15" s="647"/>
      <c r="P15" s="647"/>
      <c r="Q15" s="647"/>
      <c r="R15" s="647"/>
      <c r="S15" s="647"/>
      <c r="T15" s="647"/>
      <c r="U15" s="647"/>
      <c r="V15" s="647"/>
      <c r="W15" s="647"/>
      <c r="X15" s="649"/>
      <c r="Y15" s="661" t="s">
        <v>17</v>
      </c>
      <c r="Z15" s="662"/>
      <c r="AA15" s="662"/>
      <c r="AB15" s="663"/>
      <c r="AC15" s="114" t="s">
        <v>15</v>
      </c>
      <c r="AD15" s="647"/>
      <c r="AE15" s="647"/>
      <c r="AF15" s="647"/>
      <c r="AG15" s="647"/>
      <c r="AH15" s="648" t="s">
        <v>16</v>
      </c>
      <c r="AI15" s="647"/>
      <c r="AJ15" s="647"/>
      <c r="AK15" s="647"/>
      <c r="AL15" s="647"/>
      <c r="AM15" s="647"/>
      <c r="AN15" s="647"/>
      <c r="AO15" s="647"/>
      <c r="AP15" s="647"/>
      <c r="AQ15" s="647"/>
      <c r="AR15" s="647"/>
      <c r="AS15" s="647"/>
      <c r="AT15" s="649"/>
      <c r="AU15" s="661" t="s">
        <v>17</v>
      </c>
      <c r="AV15" s="662"/>
      <c r="AW15" s="662"/>
      <c r="AX15" s="664"/>
    </row>
    <row r="16" spans="1:50" ht="24.75" customHeight="1" x14ac:dyDescent="0.15">
      <c r="A16" s="762"/>
      <c r="B16" s="763"/>
      <c r="C16" s="763"/>
      <c r="D16" s="763"/>
      <c r="E16" s="763"/>
      <c r="F16" s="764"/>
      <c r="G16" s="697"/>
      <c r="H16" s="698"/>
      <c r="I16" s="698"/>
      <c r="J16" s="698"/>
      <c r="K16" s="699"/>
      <c r="L16" s="668"/>
      <c r="M16" s="669"/>
      <c r="N16" s="669"/>
      <c r="O16" s="669"/>
      <c r="P16" s="669"/>
      <c r="Q16" s="669"/>
      <c r="R16" s="669"/>
      <c r="S16" s="669"/>
      <c r="T16" s="669"/>
      <c r="U16" s="669"/>
      <c r="V16" s="669"/>
      <c r="W16" s="669"/>
      <c r="X16" s="670"/>
      <c r="Y16" s="671"/>
      <c r="Z16" s="672"/>
      <c r="AA16" s="672"/>
      <c r="AB16" s="673"/>
      <c r="AC16" s="697"/>
      <c r="AD16" s="698"/>
      <c r="AE16" s="698"/>
      <c r="AF16" s="698"/>
      <c r="AG16" s="699"/>
      <c r="AH16" s="668"/>
      <c r="AI16" s="669"/>
      <c r="AJ16" s="669"/>
      <c r="AK16" s="669"/>
      <c r="AL16" s="669"/>
      <c r="AM16" s="669"/>
      <c r="AN16" s="669"/>
      <c r="AO16" s="669"/>
      <c r="AP16" s="669"/>
      <c r="AQ16" s="669"/>
      <c r="AR16" s="669"/>
      <c r="AS16" s="669"/>
      <c r="AT16" s="670"/>
      <c r="AU16" s="671"/>
      <c r="AV16" s="672"/>
      <c r="AW16" s="672"/>
      <c r="AX16" s="674"/>
    </row>
    <row r="17" spans="1:50" ht="24.75" customHeight="1" x14ac:dyDescent="0.15">
      <c r="A17" s="762"/>
      <c r="B17" s="763"/>
      <c r="C17" s="763"/>
      <c r="D17" s="763"/>
      <c r="E17" s="763"/>
      <c r="F17" s="764"/>
      <c r="G17" s="675"/>
      <c r="H17" s="676"/>
      <c r="I17" s="676"/>
      <c r="J17" s="676"/>
      <c r="K17" s="677"/>
      <c r="L17" s="654"/>
      <c r="M17" s="655"/>
      <c r="N17" s="655"/>
      <c r="O17" s="655"/>
      <c r="P17" s="655"/>
      <c r="Q17" s="655"/>
      <c r="R17" s="655"/>
      <c r="S17" s="655"/>
      <c r="T17" s="655"/>
      <c r="U17" s="655"/>
      <c r="V17" s="655"/>
      <c r="W17" s="655"/>
      <c r="X17" s="656"/>
      <c r="Y17" s="657"/>
      <c r="Z17" s="658"/>
      <c r="AA17" s="658"/>
      <c r="AB17" s="659"/>
      <c r="AC17" s="675"/>
      <c r="AD17" s="676"/>
      <c r="AE17" s="676"/>
      <c r="AF17" s="676"/>
      <c r="AG17" s="677"/>
      <c r="AH17" s="654"/>
      <c r="AI17" s="655"/>
      <c r="AJ17" s="655"/>
      <c r="AK17" s="655"/>
      <c r="AL17" s="655"/>
      <c r="AM17" s="655"/>
      <c r="AN17" s="655"/>
      <c r="AO17" s="655"/>
      <c r="AP17" s="655"/>
      <c r="AQ17" s="655"/>
      <c r="AR17" s="655"/>
      <c r="AS17" s="655"/>
      <c r="AT17" s="656"/>
      <c r="AU17" s="657"/>
      <c r="AV17" s="658"/>
      <c r="AW17" s="658"/>
      <c r="AX17" s="660"/>
    </row>
    <row r="18" spans="1:50" ht="24.75" customHeight="1" x14ac:dyDescent="0.15">
      <c r="A18" s="762"/>
      <c r="B18" s="763"/>
      <c r="C18" s="763"/>
      <c r="D18" s="763"/>
      <c r="E18" s="763"/>
      <c r="F18" s="764"/>
      <c r="G18" s="675"/>
      <c r="H18" s="676"/>
      <c r="I18" s="676"/>
      <c r="J18" s="676"/>
      <c r="K18" s="677"/>
      <c r="L18" s="654"/>
      <c r="M18" s="655"/>
      <c r="N18" s="655"/>
      <c r="O18" s="655"/>
      <c r="P18" s="655"/>
      <c r="Q18" s="655"/>
      <c r="R18" s="655"/>
      <c r="S18" s="655"/>
      <c r="T18" s="655"/>
      <c r="U18" s="655"/>
      <c r="V18" s="655"/>
      <c r="W18" s="655"/>
      <c r="X18" s="656"/>
      <c r="Y18" s="657"/>
      <c r="Z18" s="658"/>
      <c r="AA18" s="658"/>
      <c r="AB18" s="659"/>
      <c r="AC18" s="675"/>
      <c r="AD18" s="676"/>
      <c r="AE18" s="676"/>
      <c r="AF18" s="676"/>
      <c r="AG18" s="677"/>
      <c r="AH18" s="654"/>
      <c r="AI18" s="655"/>
      <c r="AJ18" s="655"/>
      <c r="AK18" s="655"/>
      <c r="AL18" s="655"/>
      <c r="AM18" s="655"/>
      <c r="AN18" s="655"/>
      <c r="AO18" s="655"/>
      <c r="AP18" s="655"/>
      <c r="AQ18" s="655"/>
      <c r="AR18" s="655"/>
      <c r="AS18" s="655"/>
      <c r="AT18" s="656"/>
      <c r="AU18" s="657"/>
      <c r="AV18" s="658"/>
      <c r="AW18" s="658"/>
      <c r="AX18" s="660"/>
    </row>
    <row r="19" spans="1:50" ht="24.75" customHeight="1" thickBot="1" x14ac:dyDescent="0.2">
      <c r="A19" s="762"/>
      <c r="B19" s="763"/>
      <c r="C19" s="763"/>
      <c r="D19" s="763"/>
      <c r="E19" s="763"/>
      <c r="F19" s="764"/>
      <c r="G19" s="682" t="s">
        <v>18</v>
      </c>
      <c r="H19" s="683"/>
      <c r="I19" s="683"/>
      <c r="J19" s="683"/>
      <c r="K19" s="683"/>
      <c r="L19" s="684"/>
      <c r="M19" s="685"/>
      <c r="N19" s="685"/>
      <c r="O19" s="685"/>
      <c r="P19" s="685"/>
      <c r="Q19" s="685"/>
      <c r="R19" s="685"/>
      <c r="S19" s="685"/>
      <c r="T19" s="685"/>
      <c r="U19" s="685"/>
      <c r="V19" s="685"/>
      <c r="W19" s="685"/>
      <c r="X19" s="686"/>
      <c r="Y19" s="687">
        <f>SUM(Y16:AB18)</f>
        <v>0</v>
      </c>
      <c r="Z19" s="688"/>
      <c r="AA19" s="688"/>
      <c r="AB19" s="689"/>
      <c r="AC19" s="682" t="s">
        <v>18</v>
      </c>
      <c r="AD19" s="683"/>
      <c r="AE19" s="683"/>
      <c r="AF19" s="683"/>
      <c r="AG19" s="683"/>
      <c r="AH19" s="684"/>
      <c r="AI19" s="685"/>
      <c r="AJ19" s="685"/>
      <c r="AK19" s="685"/>
      <c r="AL19" s="685"/>
      <c r="AM19" s="685"/>
      <c r="AN19" s="685"/>
      <c r="AO19" s="685"/>
      <c r="AP19" s="685"/>
      <c r="AQ19" s="685"/>
      <c r="AR19" s="685"/>
      <c r="AS19" s="685"/>
      <c r="AT19" s="686"/>
      <c r="AU19" s="687">
        <f>SUM(AU16:AX18)</f>
        <v>0</v>
      </c>
      <c r="AV19" s="688"/>
      <c r="AW19" s="688"/>
      <c r="AX19" s="690"/>
    </row>
    <row r="20" spans="1:50" ht="30" customHeight="1" x14ac:dyDescent="0.15">
      <c r="A20" s="762"/>
      <c r="B20" s="763"/>
      <c r="C20" s="763"/>
      <c r="D20" s="763"/>
      <c r="E20" s="763"/>
      <c r="F20" s="764"/>
      <c r="G20" s="678" t="s">
        <v>209</v>
      </c>
      <c r="H20" s="679"/>
      <c r="I20" s="679"/>
      <c r="J20" s="679"/>
      <c r="K20" s="679"/>
      <c r="L20" s="679"/>
      <c r="M20" s="679"/>
      <c r="N20" s="679"/>
      <c r="O20" s="679"/>
      <c r="P20" s="679"/>
      <c r="Q20" s="679"/>
      <c r="R20" s="679"/>
      <c r="S20" s="679"/>
      <c r="T20" s="679"/>
      <c r="U20" s="679"/>
      <c r="V20" s="679"/>
      <c r="W20" s="679"/>
      <c r="X20" s="679"/>
      <c r="Y20" s="679"/>
      <c r="Z20" s="679"/>
      <c r="AA20" s="679"/>
      <c r="AB20" s="680"/>
      <c r="AC20" s="678" t="s">
        <v>162</v>
      </c>
      <c r="AD20" s="679"/>
      <c r="AE20" s="679"/>
      <c r="AF20" s="679"/>
      <c r="AG20" s="679"/>
      <c r="AH20" s="679"/>
      <c r="AI20" s="679"/>
      <c r="AJ20" s="679"/>
      <c r="AK20" s="679"/>
      <c r="AL20" s="679"/>
      <c r="AM20" s="679"/>
      <c r="AN20" s="679"/>
      <c r="AO20" s="679"/>
      <c r="AP20" s="679"/>
      <c r="AQ20" s="679"/>
      <c r="AR20" s="679"/>
      <c r="AS20" s="679"/>
      <c r="AT20" s="679"/>
      <c r="AU20" s="679"/>
      <c r="AV20" s="679"/>
      <c r="AW20" s="679"/>
      <c r="AX20" s="681"/>
    </row>
    <row r="21" spans="1:50" ht="24.75" customHeight="1" x14ac:dyDescent="0.15">
      <c r="A21" s="762"/>
      <c r="B21" s="763"/>
      <c r="C21" s="763"/>
      <c r="D21" s="763"/>
      <c r="E21" s="763"/>
      <c r="F21" s="764"/>
      <c r="G21" s="114" t="s">
        <v>15</v>
      </c>
      <c r="H21" s="647"/>
      <c r="I21" s="647"/>
      <c r="J21" s="647"/>
      <c r="K21" s="647"/>
      <c r="L21" s="648" t="s">
        <v>16</v>
      </c>
      <c r="M21" s="647"/>
      <c r="N21" s="647"/>
      <c r="O21" s="647"/>
      <c r="P21" s="647"/>
      <c r="Q21" s="647"/>
      <c r="R21" s="647"/>
      <c r="S21" s="647"/>
      <c r="T21" s="647"/>
      <c r="U21" s="647"/>
      <c r="V21" s="647"/>
      <c r="W21" s="647"/>
      <c r="X21" s="649"/>
      <c r="Y21" s="661" t="s">
        <v>17</v>
      </c>
      <c r="Z21" s="662"/>
      <c r="AA21" s="662"/>
      <c r="AB21" s="663"/>
      <c r="AC21" s="114" t="s">
        <v>15</v>
      </c>
      <c r="AD21" s="647"/>
      <c r="AE21" s="647"/>
      <c r="AF21" s="647"/>
      <c r="AG21" s="647"/>
      <c r="AH21" s="648" t="s">
        <v>16</v>
      </c>
      <c r="AI21" s="647"/>
      <c r="AJ21" s="647"/>
      <c r="AK21" s="647"/>
      <c r="AL21" s="647"/>
      <c r="AM21" s="647"/>
      <c r="AN21" s="647"/>
      <c r="AO21" s="647"/>
      <c r="AP21" s="647"/>
      <c r="AQ21" s="647"/>
      <c r="AR21" s="647"/>
      <c r="AS21" s="647"/>
      <c r="AT21" s="649"/>
      <c r="AU21" s="661" t="s">
        <v>17</v>
      </c>
      <c r="AV21" s="662"/>
      <c r="AW21" s="662"/>
      <c r="AX21" s="664"/>
    </row>
    <row r="22" spans="1:50" ht="24.75" customHeight="1" x14ac:dyDescent="0.15">
      <c r="A22" s="762"/>
      <c r="B22" s="763"/>
      <c r="C22" s="763"/>
      <c r="D22" s="763"/>
      <c r="E22" s="763"/>
      <c r="F22" s="764"/>
      <c r="G22" s="697"/>
      <c r="H22" s="698"/>
      <c r="I22" s="698"/>
      <c r="J22" s="698"/>
      <c r="K22" s="699"/>
      <c r="L22" s="668"/>
      <c r="M22" s="669"/>
      <c r="N22" s="669"/>
      <c r="O22" s="669"/>
      <c r="P22" s="669"/>
      <c r="Q22" s="669"/>
      <c r="R22" s="669"/>
      <c r="S22" s="669"/>
      <c r="T22" s="669"/>
      <c r="U22" s="669"/>
      <c r="V22" s="669"/>
      <c r="W22" s="669"/>
      <c r="X22" s="670"/>
      <c r="Y22" s="671"/>
      <c r="Z22" s="672"/>
      <c r="AA22" s="672"/>
      <c r="AB22" s="673"/>
      <c r="AC22" s="697"/>
      <c r="AD22" s="698"/>
      <c r="AE22" s="698"/>
      <c r="AF22" s="698"/>
      <c r="AG22" s="699"/>
      <c r="AH22" s="668"/>
      <c r="AI22" s="669"/>
      <c r="AJ22" s="669"/>
      <c r="AK22" s="669"/>
      <c r="AL22" s="669"/>
      <c r="AM22" s="669"/>
      <c r="AN22" s="669"/>
      <c r="AO22" s="669"/>
      <c r="AP22" s="669"/>
      <c r="AQ22" s="669"/>
      <c r="AR22" s="669"/>
      <c r="AS22" s="669"/>
      <c r="AT22" s="670"/>
      <c r="AU22" s="671"/>
      <c r="AV22" s="672"/>
      <c r="AW22" s="672"/>
      <c r="AX22" s="674"/>
    </row>
    <row r="23" spans="1:50" ht="24.75" customHeight="1" x14ac:dyDescent="0.15">
      <c r="A23" s="762"/>
      <c r="B23" s="763"/>
      <c r="C23" s="763"/>
      <c r="D23" s="763"/>
      <c r="E23" s="763"/>
      <c r="F23" s="764"/>
      <c r="G23" s="675"/>
      <c r="H23" s="676"/>
      <c r="I23" s="676"/>
      <c r="J23" s="676"/>
      <c r="K23" s="677"/>
      <c r="L23" s="654"/>
      <c r="M23" s="655"/>
      <c r="N23" s="655"/>
      <c r="O23" s="655"/>
      <c r="P23" s="655"/>
      <c r="Q23" s="655"/>
      <c r="R23" s="655"/>
      <c r="S23" s="655"/>
      <c r="T23" s="655"/>
      <c r="U23" s="655"/>
      <c r="V23" s="655"/>
      <c r="W23" s="655"/>
      <c r="X23" s="656"/>
      <c r="Y23" s="657"/>
      <c r="Z23" s="658"/>
      <c r="AA23" s="658"/>
      <c r="AB23" s="659"/>
      <c r="AC23" s="675"/>
      <c r="AD23" s="676"/>
      <c r="AE23" s="676"/>
      <c r="AF23" s="676"/>
      <c r="AG23" s="677"/>
      <c r="AH23" s="654"/>
      <c r="AI23" s="655"/>
      <c r="AJ23" s="655"/>
      <c r="AK23" s="655"/>
      <c r="AL23" s="655"/>
      <c r="AM23" s="655"/>
      <c r="AN23" s="655"/>
      <c r="AO23" s="655"/>
      <c r="AP23" s="655"/>
      <c r="AQ23" s="655"/>
      <c r="AR23" s="655"/>
      <c r="AS23" s="655"/>
      <c r="AT23" s="656"/>
      <c r="AU23" s="657"/>
      <c r="AV23" s="658"/>
      <c r="AW23" s="658"/>
      <c r="AX23" s="660"/>
    </row>
    <row r="24" spans="1:50" ht="24.75" customHeight="1" x14ac:dyDescent="0.15">
      <c r="A24" s="762"/>
      <c r="B24" s="763"/>
      <c r="C24" s="763"/>
      <c r="D24" s="763"/>
      <c r="E24" s="763"/>
      <c r="F24" s="764"/>
      <c r="G24" s="675"/>
      <c r="H24" s="676"/>
      <c r="I24" s="676"/>
      <c r="J24" s="676"/>
      <c r="K24" s="677"/>
      <c r="L24" s="654"/>
      <c r="M24" s="655"/>
      <c r="N24" s="655"/>
      <c r="O24" s="655"/>
      <c r="P24" s="655"/>
      <c r="Q24" s="655"/>
      <c r="R24" s="655"/>
      <c r="S24" s="655"/>
      <c r="T24" s="655"/>
      <c r="U24" s="655"/>
      <c r="V24" s="655"/>
      <c r="W24" s="655"/>
      <c r="X24" s="656"/>
      <c r="Y24" s="657"/>
      <c r="Z24" s="658"/>
      <c r="AA24" s="658"/>
      <c r="AB24" s="659"/>
      <c r="AC24" s="675"/>
      <c r="AD24" s="676"/>
      <c r="AE24" s="676"/>
      <c r="AF24" s="676"/>
      <c r="AG24" s="677"/>
      <c r="AH24" s="654"/>
      <c r="AI24" s="655"/>
      <c r="AJ24" s="655"/>
      <c r="AK24" s="655"/>
      <c r="AL24" s="655"/>
      <c r="AM24" s="655"/>
      <c r="AN24" s="655"/>
      <c r="AO24" s="655"/>
      <c r="AP24" s="655"/>
      <c r="AQ24" s="655"/>
      <c r="AR24" s="655"/>
      <c r="AS24" s="655"/>
      <c r="AT24" s="656"/>
      <c r="AU24" s="657"/>
      <c r="AV24" s="658"/>
      <c r="AW24" s="658"/>
      <c r="AX24" s="660"/>
    </row>
    <row r="25" spans="1:50" ht="24.75" customHeight="1" thickBot="1" x14ac:dyDescent="0.2">
      <c r="A25" s="765"/>
      <c r="B25" s="766"/>
      <c r="C25" s="766"/>
      <c r="D25" s="766"/>
      <c r="E25" s="766"/>
      <c r="F25" s="767"/>
      <c r="G25" s="753" t="s">
        <v>18</v>
      </c>
      <c r="H25" s="754"/>
      <c r="I25" s="754"/>
      <c r="J25" s="754"/>
      <c r="K25" s="754"/>
      <c r="L25" s="755"/>
      <c r="M25" s="756"/>
      <c r="N25" s="756"/>
      <c r="O25" s="756"/>
      <c r="P25" s="756"/>
      <c r="Q25" s="756"/>
      <c r="R25" s="756"/>
      <c r="S25" s="756"/>
      <c r="T25" s="756"/>
      <c r="U25" s="756"/>
      <c r="V25" s="756"/>
      <c r="W25" s="756"/>
      <c r="X25" s="757"/>
      <c r="Y25" s="758">
        <f>SUM(Y22:AB24)</f>
        <v>0</v>
      </c>
      <c r="Z25" s="759"/>
      <c r="AA25" s="759"/>
      <c r="AB25" s="760"/>
      <c r="AC25" s="753" t="s">
        <v>18</v>
      </c>
      <c r="AD25" s="754"/>
      <c r="AE25" s="754"/>
      <c r="AF25" s="754"/>
      <c r="AG25" s="754"/>
      <c r="AH25" s="755"/>
      <c r="AI25" s="756"/>
      <c r="AJ25" s="756"/>
      <c r="AK25" s="756"/>
      <c r="AL25" s="756"/>
      <c r="AM25" s="756"/>
      <c r="AN25" s="756"/>
      <c r="AO25" s="756"/>
      <c r="AP25" s="756"/>
      <c r="AQ25" s="756"/>
      <c r="AR25" s="756"/>
      <c r="AS25" s="756"/>
      <c r="AT25" s="757"/>
      <c r="AU25" s="758">
        <f>SUM(AU22:AX24)</f>
        <v>0</v>
      </c>
      <c r="AV25" s="759"/>
      <c r="AW25" s="759"/>
      <c r="AX25" s="761"/>
    </row>
    <row r="26" spans="1:50" ht="24.75" customHeight="1" x14ac:dyDescent="0.15">
      <c r="A26" s="37"/>
      <c r="B26" s="37"/>
      <c r="C26" s="37"/>
      <c r="D26" s="37"/>
      <c r="E26" s="37"/>
      <c r="F26" s="37"/>
      <c r="G26" s="38"/>
      <c r="H26" s="38"/>
      <c r="I26" s="38"/>
      <c r="J26" s="38"/>
      <c r="K26" s="38"/>
      <c r="L26" s="39"/>
      <c r="M26" s="38"/>
      <c r="N26" s="38"/>
      <c r="O26" s="38"/>
      <c r="P26" s="38"/>
      <c r="Q26" s="38"/>
      <c r="R26" s="38"/>
      <c r="S26" s="38"/>
      <c r="T26" s="38"/>
      <c r="U26" s="38"/>
      <c r="V26" s="38"/>
      <c r="W26" s="38"/>
      <c r="X26" s="38"/>
      <c r="Y26" s="40"/>
      <c r="Z26" s="40"/>
      <c r="AA26" s="40"/>
      <c r="AB26" s="40"/>
      <c r="AC26" s="38"/>
      <c r="AD26" s="38"/>
      <c r="AE26" s="38"/>
      <c r="AF26" s="38"/>
      <c r="AG26" s="38"/>
      <c r="AH26" s="39"/>
      <c r="AI26" s="38"/>
      <c r="AJ26" s="38"/>
      <c r="AK26" s="38"/>
      <c r="AL26" s="38"/>
      <c r="AM26" s="38"/>
      <c r="AN26" s="38"/>
      <c r="AO26" s="38"/>
      <c r="AP26" s="38"/>
      <c r="AQ26" s="38"/>
      <c r="AR26" s="38"/>
      <c r="AS26" s="38"/>
      <c r="AT26" s="38"/>
      <c r="AU26" s="40"/>
      <c r="AV26" s="40"/>
      <c r="AW26" s="40"/>
      <c r="AX26" s="40"/>
    </row>
  </sheetData>
  <sheetProtection formatRows="0"/>
  <mergeCells count="129">
    <mergeCell ref="L4:X4"/>
    <mergeCell ref="Y4:AB4"/>
    <mergeCell ref="AC4:AG4"/>
    <mergeCell ref="AH4:AT4"/>
    <mergeCell ref="AU4:AX4"/>
    <mergeCell ref="G5:K5"/>
    <mergeCell ref="L5:X5"/>
    <mergeCell ref="Y5:AB5"/>
    <mergeCell ref="AC5:AG5"/>
    <mergeCell ref="AH5:AT5"/>
    <mergeCell ref="A2:F25"/>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AU6:AX6"/>
    <mergeCell ref="G7:K7"/>
    <mergeCell ref="L7:X7"/>
    <mergeCell ref="Y7:AB7"/>
    <mergeCell ref="AC7:AG7"/>
    <mergeCell ref="AH7:AT7"/>
    <mergeCell ref="AU7:AX7"/>
    <mergeCell ref="G11:K11"/>
    <mergeCell ref="L11:X11"/>
    <mergeCell ref="Y11:AB11"/>
    <mergeCell ref="AC11:AG11"/>
    <mergeCell ref="AH11:AT11"/>
    <mergeCell ref="AU11:AX11"/>
    <mergeCell ref="G10:K10"/>
    <mergeCell ref="L10:X10"/>
    <mergeCell ref="Y10:AB10"/>
    <mergeCell ref="AC10:AG10"/>
    <mergeCell ref="AH10:AT10"/>
    <mergeCell ref="AU10:AX10"/>
    <mergeCell ref="G8:AB8"/>
    <mergeCell ref="AC8:AX8"/>
    <mergeCell ref="G9:K9"/>
    <mergeCell ref="L9:X9"/>
    <mergeCell ref="Y9:AB9"/>
    <mergeCell ref="AC9:AG9"/>
    <mergeCell ref="AH9:AT9"/>
    <mergeCell ref="AU9:AX9"/>
    <mergeCell ref="G12:K12"/>
    <mergeCell ref="L12:X12"/>
    <mergeCell ref="Y12:AB12"/>
    <mergeCell ref="AC12:AG12"/>
    <mergeCell ref="AH12:AT12"/>
    <mergeCell ref="AU12:AX12"/>
    <mergeCell ref="G13:K13"/>
    <mergeCell ref="L13:X13"/>
    <mergeCell ref="Y13:AB13"/>
    <mergeCell ref="AC13:AG13"/>
    <mergeCell ref="AH13:AT13"/>
    <mergeCell ref="AU13:AX13"/>
    <mergeCell ref="G17:K17"/>
    <mergeCell ref="L17:X17"/>
    <mergeCell ref="Y17:AB17"/>
    <mergeCell ref="AC17:AG17"/>
    <mergeCell ref="AH17:AT17"/>
    <mergeCell ref="AU17:AX17"/>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18:K18"/>
    <mergeCell ref="L18:X18"/>
    <mergeCell ref="Y18:AB18"/>
    <mergeCell ref="AC18:AG18"/>
    <mergeCell ref="AH18:AT18"/>
    <mergeCell ref="AU18:AX18"/>
    <mergeCell ref="G19:K19"/>
    <mergeCell ref="L19:X19"/>
    <mergeCell ref="Y19:AB19"/>
    <mergeCell ref="AC19:AG19"/>
    <mergeCell ref="AH19:AT19"/>
    <mergeCell ref="AU19:AX19"/>
    <mergeCell ref="G23:K23"/>
    <mergeCell ref="L23:X23"/>
    <mergeCell ref="Y23:AB23"/>
    <mergeCell ref="AC23:AG23"/>
    <mergeCell ref="AH23:AT23"/>
    <mergeCell ref="AU23:AX23"/>
    <mergeCell ref="G22:K22"/>
    <mergeCell ref="L22:X22"/>
    <mergeCell ref="Y22:AB22"/>
    <mergeCell ref="AC22:AG22"/>
    <mergeCell ref="AH22:AT22"/>
    <mergeCell ref="AU22:AX22"/>
    <mergeCell ref="G20:AB20"/>
    <mergeCell ref="AC20:AX20"/>
    <mergeCell ref="G21:K21"/>
    <mergeCell ref="L21:X21"/>
    <mergeCell ref="Y21:AB21"/>
    <mergeCell ref="AC21:AG21"/>
    <mergeCell ref="AH21:AT21"/>
    <mergeCell ref="AU21:AX21"/>
    <mergeCell ref="G24:K24"/>
    <mergeCell ref="L24:X24"/>
    <mergeCell ref="Y24:AB24"/>
    <mergeCell ref="AC24:AG24"/>
    <mergeCell ref="AH24:AT24"/>
    <mergeCell ref="AU24:AX24"/>
    <mergeCell ref="G25:K25"/>
    <mergeCell ref="L25:X25"/>
    <mergeCell ref="Y25:AB25"/>
    <mergeCell ref="AC25:AG25"/>
    <mergeCell ref="AH25:AT25"/>
    <mergeCell ref="AU25:AX25"/>
  </mergeCells>
  <phoneticPr fontId="5"/>
  <conditionalFormatting sqref="Y5">
    <cfRule type="expression" dxfId="77" priority="271">
      <formula>IF(RIGHT(TEXT(Y5,"0.#"),1)=".",FALSE,TRUE)</formula>
    </cfRule>
    <cfRule type="expression" dxfId="76" priority="272">
      <formula>IF(RIGHT(TEXT(Y5,"0.#"),1)=".",TRUE,FALSE)</formula>
    </cfRule>
  </conditionalFormatting>
  <conditionalFormatting sqref="Y7">
    <cfRule type="expression" dxfId="75" priority="269">
      <formula>IF(RIGHT(TEXT(Y7,"0.#"),1)=".",FALSE,TRUE)</formula>
    </cfRule>
    <cfRule type="expression" dxfId="74" priority="270">
      <formula>IF(RIGHT(TEXT(Y7,"0.#"),1)=".",TRUE,FALSE)</formula>
    </cfRule>
  </conditionalFormatting>
  <conditionalFormatting sqref="Y6 Y4">
    <cfRule type="expression" dxfId="73" priority="267">
      <formula>IF(RIGHT(TEXT(Y4,"0.#"),1)=".",FALSE,TRUE)</formula>
    </cfRule>
    <cfRule type="expression" dxfId="72" priority="268">
      <formula>IF(RIGHT(TEXT(Y4,"0.#"),1)=".",TRUE,FALSE)</formula>
    </cfRule>
  </conditionalFormatting>
  <conditionalFormatting sqref="AU5">
    <cfRule type="expression" dxfId="71" priority="265">
      <formula>IF(RIGHT(TEXT(AU5,"0.#"),1)=".",FALSE,TRUE)</formula>
    </cfRule>
    <cfRule type="expression" dxfId="70" priority="266">
      <formula>IF(RIGHT(TEXT(AU5,"0.#"),1)=".",TRUE,FALSE)</formula>
    </cfRule>
  </conditionalFormatting>
  <conditionalFormatting sqref="AU7">
    <cfRule type="expression" dxfId="69" priority="263">
      <formula>IF(RIGHT(TEXT(AU7,"0.#"),1)=".",FALSE,TRUE)</formula>
    </cfRule>
    <cfRule type="expression" dxfId="68" priority="264">
      <formula>IF(RIGHT(TEXT(AU7,"0.#"),1)=".",TRUE,FALSE)</formula>
    </cfRule>
  </conditionalFormatting>
  <conditionalFormatting sqref="AU6 AU4">
    <cfRule type="expression" dxfId="67" priority="261">
      <formula>IF(RIGHT(TEXT(AU4,"0.#"),1)=".",FALSE,TRUE)</formula>
    </cfRule>
    <cfRule type="expression" dxfId="66" priority="262">
      <formula>IF(RIGHT(TEXT(AU4,"0.#"),1)=".",TRUE,FALSE)</formula>
    </cfRule>
  </conditionalFormatting>
  <conditionalFormatting sqref="Y11">
    <cfRule type="expression" dxfId="65" priority="259">
      <formula>IF(RIGHT(TEXT(Y11,"0.#"),1)=".",FALSE,TRUE)</formula>
    </cfRule>
    <cfRule type="expression" dxfId="64" priority="260">
      <formula>IF(RIGHT(TEXT(Y11,"0.#"),1)=".",TRUE,FALSE)</formula>
    </cfRule>
  </conditionalFormatting>
  <conditionalFormatting sqref="Y13">
    <cfRule type="expression" dxfId="63" priority="257">
      <formula>IF(RIGHT(TEXT(Y13,"0.#"),1)=".",FALSE,TRUE)</formula>
    </cfRule>
    <cfRule type="expression" dxfId="62" priority="258">
      <formula>IF(RIGHT(TEXT(Y13,"0.#"),1)=".",TRUE,FALSE)</formula>
    </cfRule>
  </conditionalFormatting>
  <conditionalFormatting sqref="Y12 Y10">
    <cfRule type="expression" dxfId="61" priority="255">
      <formula>IF(RIGHT(TEXT(Y10,"0.#"),1)=".",FALSE,TRUE)</formula>
    </cfRule>
    <cfRule type="expression" dxfId="60" priority="256">
      <formula>IF(RIGHT(TEXT(Y10,"0.#"),1)=".",TRUE,FALSE)</formula>
    </cfRule>
  </conditionalFormatting>
  <conditionalFormatting sqref="AU11">
    <cfRule type="expression" dxfId="59" priority="253">
      <formula>IF(RIGHT(TEXT(AU11,"0.#"),1)=".",FALSE,TRUE)</formula>
    </cfRule>
    <cfRule type="expression" dxfId="58" priority="254">
      <formula>IF(RIGHT(TEXT(AU11,"0.#"),1)=".",TRUE,FALSE)</formula>
    </cfRule>
  </conditionalFormatting>
  <conditionalFormatting sqref="AU13">
    <cfRule type="expression" dxfId="57" priority="251">
      <formula>IF(RIGHT(TEXT(AU13,"0.#"),1)=".",FALSE,TRUE)</formula>
    </cfRule>
    <cfRule type="expression" dxfId="56" priority="252">
      <formula>IF(RIGHT(TEXT(AU13,"0.#"),1)=".",TRUE,FALSE)</formula>
    </cfRule>
  </conditionalFormatting>
  <conditionalFormatting sqref="AU12 AU10">
    <cfRule type="expression" dxfId="55" priority="249">
      <formula>IF(RIGHT(TEXT(AU10,"0.#"),1)=".",FALSE,TRUE)</formula>
    </cfRule>
    <cfRule type="expression" dxfId="54" priority="250">
      <formula>IF(RIGHT(TEXT(AU10,"0.#"),1)=".",TRUE,FALSE)</formula>
    </cfRule>
  </conditionalFormatting>
  <conditionalFormatting sqref="Y17">
    <cfRule type="expression" dxfId="53" priority="247">
      <formula>IF(RIGHT(TEXT(Y17,"0.#"),1)=".",FALSE,TRUE)</formula>
    </cfRule>
    <cfRule type="expression" dxfId="52" priority="248">
      <formula>IF(RIGHT(TEXT(Y17,"0.#"),1)=".",TRUE,FALSE)</formula>
    </cfRule>
  </conditionalFormatting>
  <conditionalFormatting sqref="Y19">
    <cfRule type="expression" dxfId="51" priority="245">
      <formula>IF(RIGHT(TEXT(Y19,"0.#"),1)=".",FALSE,TRUE)</formula>
    </cfRule>
    <cfRule type="expression" dxfId="50" priority="246">
      <formula>IF(RIGHT(TEXT(Y19,"0.#"),1)=".",TRUE,FALSE)</formula>
    </cfRule>
  </conditionalFormatting>
  <conditionalFormatting sqref="Y18 Y16">
    <cfRule type="expression" dxfId="49" priority="243">
      <formula>IF(RIGHT(TEXT(Y16,"0.#"),1)=".",FALSE,TRUE)</formula>
    </cfRule>
    <cfRule type="expression" dxfId="48" priority="244">
      <formula>IF(RIGHT(TEXT(Y16,"0.#"),1)=".",TRUE,FALSE)</formula>
    </cfRule>
  </conditionalFormatting>
  <conditionalFormatting sqref="AU17">
    <cfRule type="expression" dxfId="47" priority="241">
      <formula>IF(RIGHT(TEXT(AU17,"0.#"),1)=".",FALSE,TRUE)</formula>
    </cfRule>
    <cfRule type="expression" dxfId="46" priority="242">
      <formula>IF(RIGHT(TEXT(AU17,"0.#"),1)=".",TRUE,FALSE)</formula>
    </cfRule>
  </conditionalFormatting>
  <conditionalFormatting sqref="AU19">
    <cfRule type="expression" dxfId="45" priority="239">
      <formula>IF(RIGHT(TEXT(AU19,"0.#"),1)=".",FALSE,TRUE)</formula>
    </cfRule>
    <cfRule type="expression" dxfId="44" priority="240">
      <formula>IF(RIGHT(TEXT(AU19,"0.#"),1)=".",TRUE,FALSE)</formula>
    </cfRule>
  </conditionalFormatting>
  <conditionalFormatting sqref="AU18 AU16">
    <cfRule type="expression" dxfId="43" priority="237">
      <formula>IF(RIGHT(TEXT(AU16,"0.#"),1)=".",FALSE,TRUE)</formula>
    </cfRule>
    <cfRule type="expression" dxfId="42" priority="238">
      <formula>IF(RIGHT(TEXT(AU16,"0.#"),1)=".",TRUE,FALSE)</formula>
    </cfRule>
  </conditionalFormatting>
  <conditionalFormatting sqref="Y23">
    <cfRule type="expression" dxfId="41" priority="235">
      <formula>IF(RIGHT(TEXT(Y23,"0.#"),1)=".",FALSE,TRUE)</formula>
    </cfRule>
    <cfRule type="expression" dxfId="40" priority="236">
      <formula>IF(RIGHT(TEXT(Y23,"0.#"),1)=".",TRUE,FALSE)</formula>
    </cfRule>
  </conditionalFormatting>
  <conditionalFormatting sqref="Y25">
    <cfRule type="expression" dxfId="39" priority="233">
      <formula>IF(RIGHT(TEXT(Y25,"0.#"),1)=".",FALSE,TRUE)</formula>
    </cfRule>
    <cfRule type="expression" dxfId="38" priority="234">
      <formula>IF(RIGHT(TEXT(Y25,"0.#"),1)=".",TRUE,FALSE)</formula>
    </cfRule>
  </conditionalFormatting>
  <conditionalFormatting sqref="Y24 Y22">
    <cfRule type="expression" dxfId="37" priority="231">
      <formula>IF(RIGHT(TEXT(Y22,"0.#"),1)=".",FALSE,TRUE)</formula>
    </cfRule>
    <cfRule type="expression" dxfId="36" priority="232">
      <formula>IF(RIGHT(TEXT(Y22,"0.#"),1)=".",TRUE,FALSE)</formula>
    </cfRule>
  </conditionalFormatting>
  <conditionalFormatting sqref="AU23">
    <cfRule type="expression" dxfId="35" priority="229">
      <formula>IF(RIGHT(TEXT(AU23,"0.#"),1)=".",FALSE,TRUE)</formula>
    </cfRule>
    <cfRule type="expression" dxfId="34" priority="230">
      <formula>IF(RIGHT(TEXT(AU23,"0.#"),1)=".",TRUE,FALSE)</formula>
    </cfRule>
  </conditionalFormatting>
  <conditionalFormatting sqref="AU25">
    <cfRule type="expression" dxfId="33" priority="227">
      <formula>IF(RIGHT(TEXT(AU25,"0.#"),1)=".",FALSE,TRUE)</formula>
    </cfRule>
    <cfRule type="expression" dxfId="32" priority="228">
      <formula>IF(RIGHT(TEXT(AU25,"0.#"),1)=".",TRUE,FALSE)</formula>
    </cfRule>
  </conditionalFormatting>
  <conditionalFormatting sqref="AU24 AU22">
    <cfRule type="expression" dxfId="31" priority="225">
      <formula>IF(RIGHT(TEXT(AU22,"0.#"),1)=".",FALSE,TRUE)</formula>
    </cfRule>
    <cfRule type="expression" dxfId="30" priority="226">
      <formula>IF(RIGHT(TEXT(AU22,"0.#"),1)=".",TRUE,FALSE)</formula>
    </cfRule>
  </conditionalFormatting>
  <dataValidations count="1">
    <dataValidation type="custom" imeMode="disabled" allowBlank="1" showInputMessage="1" showErrorMessage="1" sqref="Y4:AB6 AU4:AX6 Y10:AB12 AU10:AX12 Y16:AB18 AU16:AX18 Y22:AB24 AU22:AX24 BP19:BS24 CL19:CO2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X31"/>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2" customWidth="1"/>
    <col min="34" max="37" width="3.5" style="62" customWidth="1"/>
    <col min="38" max="41" width="2.625" style="62" customWidth="1"/>
    <col min="42" max="50" width="3.25" style="63" customWidth="1"/>
    <col min="51" max="56" width="2.25" style="34" customWidth="1"/>
    <col min="57" max="60" width="9" style="34"/>
    <col min="61" max="61" width="27.875" style="34" customWidth="1"/>
    <col min="62" max="62" width="12.25" style="34" customWidth="1"/>
    <col min="63" max="16384" width="9" style="34"/>
  </cols>
  <sheetData>
    <row r="1" spans="1:50" ht="23.25" customHeight="1" x14ac:dyDescent="0.15">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0" x14ac:dyDescent="0.15">
      <c r="A2" s="9"/>
      <c r="B2" s="46" t="s">
        <v>212</v>
      </c>
      <c r="C2" s="50"/>
      <c r="D2" s="50"/>
      <c r="E2" s="50"/>
      <c r="F2" s="50"/>
      <c r="G2" s="50"/>
      <c r="H2" s="50"/>
      <c r="I2" s="50"/>
      <c r="J2" s="50"/>
      <c r="K2" s="50"/>
      <c r="L2" s="50"/>
      <c r="M2" s="50"/>
      <c r="N2" s="50"/>
      <c r="O2" s="50"/>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row>
    <row r="3" spans="1:50" customFormat="1" ht="59.25" customHeight="1" x14ac:dyDescent="0.15">
      <c r="A3" s="705"/>
      <c r="B3" s="705"/>
      <c r="C3" s="705" t="s">
        <v>24</v>
      </c>
      <c r="D3" s="705"/>
      <c r="E3" s="705"/>
      <c r="F3" s="705"/>
      <c r="G3" s="705"/>
      <c r="H3" s="705"/>
      <c r="I3" s="705"/>
      <c r="J3" s="775" t="s">
        <v>192</v>
      </c>
      <c r="K3" s="776"/>
      <c r="L3" s="776"/>
      <c r="M3" s="776"/>
      <c r="N3" s="776"/>
      <c r="O3" s="776"/>
      <c r="P3" s="404" t="s">
        <v>25</v>
      </c>
      <c r="Q3" s="404"/>
      <c r="R3" s="404"/>
      <c r="S3" s="404"/>
      <c r="T3" s="404"/>
      <c r="U3" s="404"/>
      <c r="V3" s="404"/>
      <c r="W3" s="404"/>
      <c r="X3" s="404"/>
      <c r="Y3" s="707" t="s">
        <v>226</v>
      </c>
      <c r="Z3" s="708"/>
      <c r="AA3" s="708"/>
      <c r="AB3" s="708"/>
      <c r="AC3" s="775" t="s">
        <v>220</v>
      </c>
      <c r="AD3" s="775"/>
      <c r="AE3" s="775"/>
      <c r="AF3" s="775"/>
      <c r="AG3" s="775"/>
      <c r="AH3" s="707" t="s">
        <v>181</v>
      </c>
      <c r="AI3" s="705"/>
      <c r="AJ3" s="705"/>
      <c r="AK3" s="705"/>
      <c r="AL3" s="705" t="s">
        <v>19</v>
      </c>
      <c r="AM3" s="705"/>
      <c r="AN3" s="705"/>
      <c r="AO3" s="709"/>
      <c r="AP3" s="777" t="s">
        <v>193</v>
      </c>
      <c r="AQ3" s="777"/>
      <c r="AR3" s="777"/>
      <c r="AS3" s="777"/>
      <c r="AT3" s="777"/>
      <c r="AU3" s="777"/>
      <c r="AV3" s="777"/>
      <c r="AW3" s="777"/>
      <c r="AX3" s="777"/>
    </row>
    <row r="4" spans="1:50" ht="30" customHeight="1" x14ac:dyDescent="0.15">
      <c r="A4" s="773">
        <v>1</v>
      </c>
      <c r="B4" s="773">
        <v>1</v>
      </c>
      <c r="C4" s="717" t="s">
        <v>747</v>
      </c>
      <c r="D4" s="718"/>
      <c r="E4" s="718"/>
      <c r="F4" s="718"/>
      <c r="G4" s="718"/>
      <c r="H4" s="718"/>
      <c r="I4" s="718"/>
      <c r="J4" s="732">
        <v>6010001109206</v>
      </c>
      <c r="K4" s="732"/>
      <c r="L4" s="732"/>
      <c r="M4" s="732"/>
      <c r="N4" s="732"/>
      <c r="O4" s="732"/>
      <c r="P4" s="721" t="s">
        <v>659</v>
      </c>
      <c r="Q4" s="722"/>
      <c r="R4" s="722"/>
      <c r="S4" s="722"/>
      <c r="T4" s="722"/>
      <c r="U4" s="722"/>
      <c r="V4" s="722"/>
      <c r="W4" s="722"/>
      <c r="X4" s="722"/>
      <c r="Y4" s="723">
        <v>1.661</v>
      </c>
      <c r="Z4" s="724"/>
      <c r="AA4" s="724"/>
      <c r="AB4" s="725"/>
      <c r="AC4" s="781" t="s">
        <v>243</v>
      </c>
      <c r="AD4" s="782"/>
      <c r="AE4" s="782"/>
      <c r="AF4" s="782"/>
      <c r="AG4" s="783"/>
      <c r="AH4" s="728" t="s">
        <v>653</v>
      </c>
      <c r="AI4" s="729"/>
      <c r="AJ4" s="729"/>
      <c r="AK4" s="729"/>
      <c r="AL4" s="712" t="s">
        <v>653</v>
      </c>
      <c r="AM4" s="713"/>
      <c r="AN4" s="713"/>
      <c r="AO4" s="714"/>
      <c r="AP4" s="715" t="s">
        <v>652</v>
      </c>
      <c r="AQ4" s="715"/>
      <c r="AR4" s="715"/>
      <c r="AS4" s="715"/>
      <c r="AT4" s="715"/>
      <c r="AU4" s="715"/>
      <c r="AV4" s="715"/>
      <c r="AW4" s="715"/>
      <c r="AX4" s="715"/>
    </row>
    <row r="5" spans="1:50" ht="45.75" customHeight="1" x14ac:dyDescent="0.15">
      <c r="A5" s="773">
        <v>2</v>
      </c>
      <c r="B5" s="773">
        <v>1</v>
      </c>
      <c r="C5" s="778" t="s">
        <v>748</v>
      </c>
      <c r="D5" s="785"/>
      <c r="E5" s="785"/>
      <c r="F5" s="785"/>
      <c r="G5" s="785"/>
      <c r="H5" s="785"/>
      <c r="I5" s="786"/>
      <c r="J5" s="787">
        <v>2010001033161</v>
      </c>
      <c r="K5" s="788"/>
      <c r="L5" s="788"/>
      <c r="M5" s="788"/>
      <c r="N5" s="788"/>
      <c r="O5" s="789"/>
      <c r="P5" s="790" t="s">
        <v>660</v>
      </c>
      <c r="Q5" s="790"/>
      <c r="R5" s="790"/>
      <c r="S5" s="790"/>
      <c r="T5" s="790"/>
      <c r="U5" s="790"/>
      <c r="V5" s="790"/>
      <c r="W5" s="790"/>
      <c r="X5" s="790"/>
      <c r="Y5" s="723">
        <v>0.42499999999999999</v>
      </c>
      <c r="Z5" s="724"/>
      <c r="AA5" s="724"/>
      <c r="AB5" s="725"/>
      <c r="AC5" s="781" t="s">
        <v>243</v>
      </c>
      <c r="AD5" s="782"/>
      <c r="AE5" s="782"/>
      <c r="AF5" s="782"/>
      <c r="AG5" s="783"/>
      <c r="AH5" s="728" t="s">
        <v>653</v>
      </c>
      <c r="AI5" s="729"/>
      <c r="AJ5" s="729"/>
      <c r="AK5" s="729"/>
      <c r="AL5" s="712" t="s">
        <v>653</v>
      </c>
      <c r="AM5" s="713"/>
      <c r="AN5" s="713"/>
      <c r="AO5" s="714"/>
      <c r="AP5" s="715" t="s">
        <v>652</v>
      </c>
      <c r="AQ5" s="715"/>
      <c r="AR5" s="715"/>
      <c r="AS5" s="715"/>
      <c r="AT5" s="715"/>
      <c r="AU5" s="715"/>
      <c r="AV5" s="715"/>
      <c r="AW5" s="715"/>
      <c r="AX5" s="715"/>
    </row>
    <row r="6" spans="1:50" ht="26.25" customHeight="1" x14ac:dyDescent="0.15">
      <c r="A6" s="773">
        <v>3</v>
      </c>
      <c r="B6" s="773">
        <v>1</v>
      </c>
      <c r="C6" s="717" t="s">
        <v>704</v>
      </c>
      <c r="D6" s="718"/>
      <c r="E6" s="718"/>
      <c r="F6" s="718"/>
      <c r="G6" s="718"/>
      <c r="H6" s="718"/>
      <c r="I6" s="718"/>
      <c r="J6" s="719" t="s">
        <v>663</v>
      </c>
      <c r="K6" s="720"/>
      <c r="L6" s="720"/>
      <c r="M6" s="720"/>
      <c r="N6" s="720"/>
      <c r="O6" s="720"/>
      <c r="P6" s="721" t="s">
        <v>672</v>
      </c>
      <c r="Q6" s="722"/>
      <c r="R6" s="722"/>
      <c r="S6" s="722"/>
      <c r="T6" s="722"/>
      <c r="U6" s="722"/>
      <c r="V6" s="722"/>
      <c r="W6" s="722"/>
      <c r="X6" s="722"/>
      <c r="Y6" s="723">
        <v>0.13300000000000001</v>
      </c>
      <c r="Z6" s="724"/>
      <c r="AA6" s="724"/>
      <c r="AB6" s="725"/>
      <c r="AC6" s="781" t="s">
        <v>243</v>
      </c>
      <c r="AD6" s="782"/>
      <c r="AE6" s="782"/>
      <c r="AF6" s="782"/>
      <c r="AG6" s="783"/>
      <c r="AH6" s="728" t="s">
        <v>653</v>
      </c>
      <c r="AI6" s="729"/>
      <c r="AJ6" s="729"/>
      <c r="AK6" s="729"/>
      <c r="AL6" s="712" t="s">
        <v>653</v>
      </c>
      <c r="AM6" s="713"/>
      <c r="AN6" s="713"/>
      <c r="AO6" s="714"/>
      <c r="AP6" s="715" t="s">
        <v>652</v>
      </c>
      <c r="AQ6" s="715"/>
      <c r="AR6" s="715"/>
      <c r="AS6" s="715"/>
      <c r="AT6" s="715"/>
      <c r="AU6" s="715"/>
      <c r="AV6" s="715"/>
      <c r="AW6" s="715"/>
      <c r="AX6" s="715"/>
    </row>
    <row r="7" spans="1:50" ht="30" customHeight="1" x14ac:dyDescent="0.15">
      <c r="A7" s="773">
        <v>4</v>
      </c>
      <c r="B7" s="773">
        <v>1</v>
      </c>
      <c r="C7" s="717" t="s">
        <v>658</v>
      </c>
      <c r="D7" s="718"/>
      <c r="E7" s="718"/>
      <c r="F7" s="718"/>
      <c r="G7" s="718"/>
      <c r="H7" s="718"/>
      <c r="I7" s="718"/>
      <c r="J7" s="719">
        <v>3140001098125</v>
      </c>
      <c r="K7" s="720"/>
      <c r="L7" s="720"/>
      <c r="M7" s="720"/>
      <c r="N7" s="720"/>
      <c r="O7" s="720"/>
      <c r="P7" s="721" t="s">
        <v>661</v>
      </c>
      <c r="Q7" s="722"/>
      <c r="R7" s="722"/>
      <c r="S7" s="722"/>
      <c r="T7" s="722"/>
      <c r="U7" s="722"/>
      <c r="V7" s="722"/>
      <c r="W7" s="722"/>
      <c r="X7" s="722"/>
      <c r="Y7" s="723">
        <v>4.8000000000000001E-2</v>
      </c>
      <c r="Z7" s="724"/>
      <c r="AA7" s="724"/>
      <c r="AB7" s="725"/>
      <c r="AC7" s="781" t="s">
        <v>243</v>
      </c>
      <c r="AD7" s="782"/>
      <c r="AE7" s="782"/>
      <c r="AF7" s="782"/>
      <c r="AG7" s="783"/>
      <c r="AH7" s="728" t="s">
        <v>653</v>
      </c>
      <c r="AI7" s="729"/>
      <c r="AJ7" s="729"/>
      <c r="AK7" s="729"/>
      <c r="AL7" s="712" t="s">
        <v>653</v>
      </c>
      <c r="AM7" s="713"/>
      <c r="AN7" s="713"/>
      <c r="AO7" s="714"/>
      <c r="AP7" s="715" t="s">
        <v>652</v>
      </c>
      <c r="AQ7" s="715"/>
      <c r="AR7" s="715"/>
      <c r="AS7" s="715"/>
      <c r="AT7" s="715"/>
      <c r="AU7" s="715"/>
      <c r="AV7" s="715"/>
      <c r="AW7" s="715"/>
      <c r="AX7" s="715"/>
    </row>
    <row r="8" spans="1:50" x14ac:dyDescent="0.15">
      <c r="A8" s="41"/>
      <c r="B8" s="41"/>
      <c r="P8" s="63"/>
      <c r="Q8" s="63"/>
      <c r="R8" s="63"/>
      <c r="S8" s="63"/>
      <c r="T8" s="63"/>
      <c r="U8" s="63"/>
      <c r="V8" s="63"/>
      <c r="W8" s="63"/>
      <c r="X8" s="63"/>
      <c r="Y8" s="64"/>
      <c r="Z8" s="64"/>
      <c r="AA8" s="64"/>
      <c r="AB8" s="64"/>
      <c r="AC8" s="64"/>
      <c r="AD8" s="64"/>
      <c r="AE8" s="64"/>
      <c r="AF8" s="64"/>
      <c r="AG8" s="64"/>
      <c r="AH8" s="64"/>
      <c r="AI8" s="64"/>
      <c r="AJ8" s="64"/>
      <c r="AK8" s="64"/>
      <c r="AL8" s="64"/>
      <c r="AM8" s="64"/>
      <c r="AN8" s="64"/>
      <c r="AO8" s="64"/>
    </row>
    <row r="9" spans="1:50" x14ac:dyDescent="0.15">
      <c r="A9" s="9"/>
      <c r="B9" s="46" t="s">
        <v>213</v>
      </c>
      <c r="C9" s="50"/>
      <c r="D9" s="50"/>
      <c r="E9" s="50"/>
      <c r="F9" s="50"/>
      <c r="G9" s="50"/>
      <c r="H9" s="50"/>
      <c r="I9" s="50"/>
      <c r="J9" s="50"/>
      <c r="K9" s="50"/>
      <c r="L9" s="50"/>
      <c r="M9" s="50"/>
      <c r="N9" s="50"/>
      <c r="O9" s="50"/>
      <c r="P9" s="55"/>
      <c r="Q9" s="55"/>
      <c r="R9" s="55"/>
      <c r="S9" s="55"/>
      <c r="T9" s="55"/>
      <c r="U9" s="55"/>
      <c r="V9" s="55"/>
      <c r="W9" s="55"/>
      <c r="X9" s="55"/>
      <c r="Y9" s="56"/>
      <c r="Z9" s="56"/>
      <c r="AA9" s="56"/>
      <c r="AB9" s="56"/>
      <c r="AC9" s="56"/>
      <c r="AD9" s="56"/>
      <c r="AE9" s="56"/>
      <c r="AF9" s="56"/>
      <c r="AG9" s="56"/>
      <c r="AH9" s="56"/>
      <c r="AI9" s="56"/>
      <c r="AJ9" s="56"/>
      <c r="AK9" s="56"/>
      <c r="AL9" s="56"/>
      <c r="AM9" s="56"/>
      <c r="AN9" s="56"/>
      <c r="AO9" s="56"/>
      <c r="AP9" s="55"/>
      <c r="AQ9" s="55"/>
      <c r="AR9" s="55"/>
      <c r="AS9" s="55"/>
      <c r="AT9" s="55"/>
      <c r="AU9" s="55"/>
      <c r="AV9" s="55"/>
      <c r="AW9" s="55"/>
      <c r="AX9" s="55"/>
    </row>
    <row r="10" spans="1:50" customFormat="1" ht="59.25" customHeight="1" x14ac:dyDescent="0.15">
      <c r="A10" s="705"/>
      <c r="B10" s="705"/>
      <c r="C10" s="705" t="s">
        <v>24</v>
      </c>
      <c r="D10" s="705"/>
      <c r="E10" s="705"/>
      <c r="F10" s="705"/>
      <c r="G10" s="705"/>
      <c r="H10" s="705"/>
      <c r="I10" s="705"/>
      <c r="J10" s="775" t="s">
        <v>192</v>
      </c>
      <c r="K10" s="776"/>
      <c r="L10" s="776"/>
      <c r="M10" s="776"/>
      <c r="N10" s="776"/>
      <c r="O10" s="776"/>
      <c r="P10" s="404" t="s">
        <v>25</v>
      </c>
      <c r="Q10" s="404"/>
      <c r="R10" s="404"/>
      <c r="S10" s="404"/>
      <c r="T10" s="404"/>
      <c r="U10" s="404"/>
      <c r="V10" s="404"/>
      <c r="W10" s="404"/>
      <c r="X10" s="404"/>
      <c r="Y10" s="707" t="s">
        <v>226</v>
      </c>
      <c r="Z10" s="708"/>
      <c r="AA10" s="708"/>
      <c r="AB10" s="708"/>
      <c r="AC10" s="775" t="s">
        <v>220</v>
      </c>
      <c r="AD10" s="775"/>
      <c r="AE10" s="775"/>
      <c r="AF10" s="775"/>
      <c r="AG10" s="775"/>
      <c r="AH10" s="707" t="s">
        <v>181</v>
      </c>
      <c r="AI10" s="705"/>
      <c r="AJ10" s="705"/>
      <c r="AK10" s="705"/>
      <c r="AL10" s="705" t="s">
        <v>19</v>
      </c>
      <c r="AM10" s="705"/>
      <c r="AN10" s="705"/>
      <c r="AO10" s="709"/>
      <c r="AP10" s="777" t="s">
        <v>193</v>
      </c>
      <c r="AQ10" s="777"/>
      <c r="AR10" s="777"/>
      <c r="AS10" s="777"/>
      <c r="AT10" s="777"/>
      <c r="AU10" s="777"/>
      <c r="AV10" s="777"/>
      <c r="AW10" s="777"/>
      <c r="AX10" s="777"/>
    </row>
    <row r="11" spans="1:50" ht="47.25" customHeight="1" x14ac:dyDescent="0.15">
      <c r="A11" s="773">
        <v>1</v>
      </c>
      <c r="B11" s="773">
        <v>1</v>
      </c>
      <c r="C11" s="717" t="s">
        <v>749</v>
      </c>
      <c r="D11" s="718"/>
      <c r="E11" s="718"/>
      <c r="F11" s="718"/>
      <c r="G11" s="718"/>
      <c r="H11" s="718"/>
      <c r="I11" s="718"/>
      <c r="J11" s="719">
        <v>8010401039050</v>
      </c>
      <c r="K11" s="720"/>
      <c r="L11" s="720"/>
      <c r="M11" s="720"/>
      <c r="N11" s="720"/>
      <c r="O11" s="720"/>
      <c r="P11" s="721" t="s">
        <v>670</v>
      </c>
      <c r="Q11" s="722"/>
      <c r="R11" s="722"/>
      <c r="S11" s="722"/>
      <c r="T11" s="722"/>
      <c r="U11" s="722"/>
      <c r="V11" s="722"/>
      <c r="W11" s="722"/>
      <c r="X11" s="722"/>
      <c r="Y11" s="723">
        <v>0.96499999999999997</v>
      </c>
      <c r="Z11" s="724"/>
      <c r="AA11" s="724"/>
      <c r="AB11" s="725"/>
      <c r="AC11" s="781" t="s">
        <v>243</v>
      </c>
      <c r="AD11" s="782"/>
      <c r="AE11" s="782"/>
      <c r="AF11" s="782"/>
      <c r="AG11" s="783"/>
      <c r="AH11" s="728" t="s">
        <v>268</v>
      </c>
      <c r="AI11" s="729"/>
      <c r="AJ11" s="729"/>
      <c r="AK11" s="729"/>
      <c r="AL11" s="712" t="s">
        <v>268</v>
      </c>
      <c r="AM11" s="713"/>
      <c r="AN11" s="713"/>
      <c r="AO11" s="714"/>
      <c r="AP11" s="715" t="s">
        <v>652</v>
      </c>
      <c r="AQ11" s="715"/>
      <c r="AR11" s="715"/>
      <c r="AS11" s="715"/>
      <c r="AT11" s="715"/>
      <c r="AU11" s="715"/>
      <c r="AV11" s="715"/>
      <c r="AW11" s="715"/>
      <c r="AX11" s="715"/>
    </row>
    <row r="12" spans="1:50" ht="26.25" customHeight="1" x14ac:dyDescent="0.15">
      <c r="A12" s="773">
        <v>2</v>
      </c>
      <c r="B12" s="773">
        <v>1</v>
      </c>
      <c r="C12" s="717" t="s">
        <v>702</v>
      </c>
      <c r="D12" s="718"/>
      <c r="E12" s="718"/>
      <c r="F12" s="718"/>
      <c r="G12" s="718"/>
      <c r="H12" s="718"/>
      <c r="I12" s="718"/>
      <c r="J12" s="719" t="s">
        <v>663</v>
      </c>
      <c r="K12" s="720"/>
      <c r="L12" s="720"/>
      <c r="M12" s="720"/>
      <c r="N12" s="720"/>
      <c r="O12" s="720"/>
      <c r="P12" s="721" t="s">
        <v>664</v>
      </c>
      <c r="Q12" s="722"/>
      <c r="R12" s="722"/>
      <c r="S12" s="722"/>
      <c r="T12" s="722"/>
      <c r="U12" s="722"/>
      <c r="V12" s="722"/>
      <c r="W12" s="722"/>
      <c r="X12" s="722"/>
      <c r="Y12" s="723">
        <v>0.48299999999999998</v>
      </c>
      <c r="Z12" s="724"/>
      <c r="AA12" s="724"/>
      <c r="AB12" s="725"/>
      <c r="AC12" s="781" t="s">
        <v>243</v>
      </c>
      <c r="AD12" s="782"/>
      <c r="AE12" s="782"/>
      <c r="AF12" s="782"/>
      <c r="AG12" s="783"/>
      <c r="AH12" s="728" t="s">
        <v>268</v>
      </c>
      <c r="AI12" s="729"/>
      <c r="AJ12" s="729"/>
      <c r="AK12" s="729"/>
      <c r="AL12" s="712" t="s">
        <v>268</v>
      </c>
      <c r="AM12" s="713"/>
      <c r="AN12" s="713"/>
      <c r="AO12" s="714"/>
      <c r="AP12" s="715" t="s">
        <v>652</v>
      </c>
      <c r="AQ12" s="715"/>
      <c r="AR12" s="715"/>
      <c r="AS12" s="715"/>
      <c r="AT12" s="715"/>
      <c r="AU12" s="715"/>
      <c r="AV12" s="715"/>
      <c r="AW12" s="715"/>
      <c r="AX12" s="715"/>
    </row>
    <row r="13" spans="1:50" ht="26.25" customHeight="1" x14ac:dyDescent="0.15">
      <c r="A13" s="773">
        <v>3</v>
      </c>
      <c r="B13" s="773">
        <v>1</v>
      </c>
      <c r="C13" s="717" t="s">
        <v>750</v>
      </c>
      <c r="D13" s="718"/>
      <c r="E13" s="718"/>
      <c r="F13" s="718"/>
      <c r="G13" s="718"/>
      <c r="H13" s="718"/>
      <c r="I13" s="718"/>
      <c r="J13" s="719">
        <v>9010405010378</v>
      </c>
      <c r="K13" s="720"/>
      <c r="L13" s="720"/>
      <c r="M13" s="720"/>
      <c r="N13" s="720"/>
      <c r="O13" s="720"/>
      <c r="P13" s="721" t="s">
        <v>671</v>
      </c>
      <c r="Q13" s="722"/>
      <c r="R13" s="722"/>
      <c r="S13" s="722"/>
      <c r="T13" s="722"/>
      <c r="U13" s="722"/>
      <c r="V13" s="722"/>
      <c r="W13" s="722"/>
      <c r="X13" s="722"/>
      <c r="Y13" s="723">
        <v>0.33800000000000002</v>
      </c>
      <c r="Z13" s="724"/>
      <c r="AA13" s="724"/>
      <c r="AB13" s="725"/>
      <c r="AC13" s="781" t="s">
        <v>243</v>
      </c>
      <c r="AD13" s="782"/>
      <c r="AE13" s="782"/>
      <c r="AF13" s="782"/>
      <c r="AG13" s="783"/>
      <c r="AH13" s="728" t="s">
        <v>268</v>
      </c>
      <c r="AI13" s="729"/>
      <c r="AJ13" s="729"/>
      <c r="AK13" s="729"/>
      <c r="AL13" s="712" t="s">
        <v>268</v>
      </c>
      <c r="AM13" s="713"/>
      <c r="AN13" s="713"/>
      <c r="AO13" s="714"/>
      <c r="AP13" s="715" t="s">
        <v>652</v>
      </c>
      <c r="AQ13" s="715"/>
      <c r="AR13" s="715"/>
      <c r="AS13" s="715"/>
      <c r="AT13" s="715"/>
      <c r="AU13" s="715"/>
      <c r="AV13" s="715"/>
      <c r="AW13" s="715"/>
      <c r="AX13" s="715"/>
    </row>
    <row r="14" spans="1:50" ht="26.25" customHeight="1" x14ac:dyDescent="0.15">
      <c r="A14" s="773">
        <v>4</v>
      </c>
      <c r="B14" s="773">
        <v>1</v>
      </c>
      <c r="C14" s="717" t="s">
        <v>703</v>
      </c>
      <c r="D14" s="718"/>
      <c r="E14" s="718"/>
      <c r="F14" s="718"/>
      <c r="G14" s="718"/>
      <c r="H14" s="718"/>
      <c r="I14" s="718"/>
      <c r="J14" s="719" t="s">
        <v>663</v>
      </c>
      <c r="K14" s="720"/>
      <c r="L14" s="720"/>
      <c r="M14" s="720"/>
      <c r="N14" s="720"/>
      <c r="O14" s="720"/>
      <c r="P14" s="721" t="s">
        <v>665</v>
      </c>
      <c r="Q14" s="722"/>
      <c r="R14" s="722"/>
      <c r="S14" s="722"/>
      <c r="T14" s="722"/>
      <c r="U14" s="722"/>
      <c r="V14" s="722"/>
      <c r="W14" s="722"/>
      <c r="X14" s="722"/>
      <c r="Y14" s="723">
        <v>0.13300000000000001</v>
      </c>
      <c r="Z14" s="724"/>
      <c r="AA14" s="724"/>
      <c r="AB14" s="725"/>
      <c r="AC14" s="781" t="s">
        <v>243</v>
      </c>
      <c r="AD14" s="782"/>
      <c r="AE14" s="782"/>
      <c r="AF14" s="782"/>
      <c r="AG14" s="783"/>
      <c r="AH14" s="728" t="s">
        <v>268</v>
      </c>
      <c r="AI14" s="729"/>
      <c r="AJ14" s="729"/>
      <c r="AK14" s="729"/>
      <c r="AL14" s="712" t="s">
        <v>268</v>
      </c>
      <c r="AM14" s="713"/>
      <c r="AN14" s="713"/>
      <c r="AO14" s="714"/>
      <c r="AP14" s="715" t="s">
        <v>652</v>
      </c>
      <c r="AQ14" s="715"/>
      <c r="AR14" s="715"/>
      <c r="AS14" s="715"/>
      <c r="AT14" s="715"/>
      <c r="AU14" s="715"/>
      <c r="AV14" s="715"/>
      <c r="AW14" s="715"/>
      <c r="AX14" s="715"/>
    </row>
    <row r="15" spans="1:50" ht="26.25" customHeight="1" x14ac:dyDescent="0.15">
      <c r="A15" s="773">
        <v>5</v>
      </c>
      <c r="B15" s="773">
        <v>1</v>
      </c>
      <c r="C15" s="717" t="s">
        <v>662</v>
      </c>
      <c r="D15" s="718"/>
      <c r="E15" s="718"/>
      <c r="F15" s="718"/>
      <c r="G15" s="718"/>
      <c r="H15" s="718"/>
      <c r="I15" s="718"/>
      <c r="J15" s="719">
        <v>1010001141543</v>
      </c>
      <c r="K15" s="720"/>
      <c r="L15" s="720"/>
      <c r="M15" s="720"/>
      <c r="N15" s="720"/>
      <c r="O15" s="720"/>
      <c r="P15" s="721" t="s">
        <v>666</v>
      </c>
      <c r="Q15" s="722"/>
      <c r="R15" s="722"/>
      <c r="S15" s="722"/>
      <c r="T15" s="722"/>
      <c r="U15" s="722"/>
      <c r="V15" s="722"/>
      <c r="W15" s="722"/>
      <c r="X15" s="722"/>
      <c r="Y15" s="723">
        <v>7.8E-2</v>
      </c>
      <c r="Z15" s="724"/>
      <c r="AA15" s="724"/>
      <c r="AB15" s="725"/>
      <c r="AC15" s="781" t="s">
        <v>243</v>
      </c>
      <c r="AD15" s="782"/>
      <c r="AE15" s="782"/>
      <c r="AF15" s="782"/>
      <c r="AG15" s="783"/>
      <c r="AH15" s="728" t="s">
        <v>268</v>
      </c>
      <c r="AI15" s="729"/>
      <c r="AJ15" s="729"/>
      <c r="AK15" s="729"/>
      <c r="AL15" s="712" t="s">
        <v>268</v>
      </c>
      <c r="AM15" s="713"/>
      <c r="AN15" s="713"/>
      <c r="AO15" s="714"/>
      <c r="AP15" s="715" t="s">
        <v>652</v>
      </c>
      <c r="AQ15" s="715"/>
      <c r="AR15" s="715"/>
      <c r="AS15" s="715"/>
      <c r="AT15" s="715"/>
      <c r="AU15" s="715"/>
      <c r="AV15" s="715"/>
      <c r="AW15" s="715"/>
      <c r="AX15" s="715"/>
    </row>
    <row r="16" spans="1:50" ht="26.25" customHeight="1" x14ac:dyDescent="0.15">
      <c r="A16" s="773">
        <v>6</v>
      </c>
      <c r="B16" s="773">
        <v>1</v>
      </c>
      <c r="C16" s="778" t="s">
        <v>751</v>
      </c>
      <c r="D16" s="785"/>
      <c r="E16" s="785"/>
      <c r="F16" s="785"/>
      <c r="G16" s="785"/>
      <c r="H16" s="785"/>
      <c r="I16" s="786"/>
      <c r="J16" s="719">
        <v>4150001012249</v>
      </c>
      <c r="K16" s="720"/>
      <c r="L16" s="720"/>
      <c r="M16" s="720"/>
      <c r="N16" s="720"/>
      <c r="O16" s="720"/>
      <c r="P16" s="721" t="s">
        <v>667</v>
      </c>
      <c r="Q16" s="722"/>
      <c r="R16" s="722"/>
      <c r="S16" s="722"/>
      <c r="T16" s="722"/>
      <c r="U16" s="722"/>
      <c r="V16" s="722"/>
      <c r="W16" s="722"/>
      <c r="X16" s="722"/>
      <c r="Y16" s="723">
        <v>0.03</v>
      </c>
      <c r="Z16" s="724"/>
      <c r="AA16" s="724"/>
      <c r="AB16" s="725"/>
      <c r="AC16" s="781" t="s">
        <v>243</v>
      </c>
      <c r="AD16" s="782"/>
      <c r="AE16" s="782"/>
      <c r="AF16" s="782"/>
      <c r="AG16" s="783"/>
      <c r="AH16" s="728" t="s">
        <v>268</v>
      </c>
      <c r="AI16" s="729"/>
      <c r="AJ16" s="729"/>
      <c r="AK16" s="729"/>
      <c r="AL16" s="712" t="s">
        <v>268</v>
      </c>
      <c r="AM16" s="713"/>
      <c r="AN16" s="713"/>
      <c r="AO16" s="714"/>
      <c r="AP16" s="715" t="s">
        <v>652</v>
      </c>
      <c r="AQ16" s="715"/>
      <c r="AR16" s="715"/>
      <c r="AS16" s="715"/>
      <c r="AT16" s="715"/>
      <c r="AU16" s="715"/>
      <c r="AV16" s="715"/>
      <c r="AW16" s="715"/>
      <c r="AX16" s="715"/>
    </row>
    <row r="17" spans="1:50" ht="26.25" customHeight="1" x14ac:dyDescent="0.15">
      <c r="A17" s="773">
        <v>7</v>
      </c>
      <c r="B17" s="773">
        <v>1</v>
      </c>
      <c r="C17" s="778" t="s">
        <v>720</v>
      </c>
      <c r="D17" s="785"/>
      <c r="E17" s="785"/>
      <c r="F17" s="785"/>
      <c r="G17" s="785"/>
      <c r="H17" s="785"/>
      <c r="I17" s="786"/>
      <c r="J17" s="719">
        <v>8010001069555</v>
      </c>
      <c r="K17" s="720"/>
      <c r="L17" s="720"/>
      <c r="M17" s="720"/>
      <c r="N17" s="720"/>
      <c r="O17" s="720"/>
      <c r="P17" s="721" t="s">
        <v>668</v>
      </c>
      <c r="Q17" s="722"/>
      <c r="R17" s="722"/>
      <c r="S17" s="722"/>
      <c r="T17" s="722"/>
      <c r="U17" s="722"/>
      <c r="V17" s="722"/>
      <c r="W17" s="722"/>
      <c r="X17" s="722"/>
      <c r="Y17" s="723">
        <v>8.0000000000000002E-3</v>
      </c>
      <c r="Z17" s="724"/>
      <c r="AA17" s="724"/>
      <c r="AB17" s="725"/>
      <c r="AC17" s="781" t="s">
        <v>243</v>
      </c>
      <c r="AD17" s="782"/>
      <c r="AE17" s="782"/>
      <c r="AF17" s="782"/>
      <c r="AG17" s="783"/>
      <c r="AH17" s="728" t="s">
        <v>268</v>
      </c>
      <c r="AI17" s="729"/>
      <c r="AJ17" s="729"/>
      <c r="AK17" s="729"/>
      <c r="AL17" s="712" t="s">
        <v>268</v>
      </c>
      <c r="AM17" s="713"/>
      <c r="AN17" s="713"/>
      <c r="AO17" s="714"/>
      <c r="AP17" s="715" t="s">
        <v>652</v>
      </c>
      <c r="AQ17" s="715"/>
      <c r="AR17" s="715"/>
      <c r="AS17" s="715"/>
      <c r="AT17" s="715"/>
      <c r="AU17" s="715"/>
      <c r="AV17" s="715"/>
      <c r="AW17" s="715"/>
      <c r="AX17" s="715"/>
    </row>
    <row r="18" spans="1:50" ht="40.5" customHeight="1" x14ac:dyDescent="0.15">
      <c r="A18" s="773">
        <v>8</v>
      </c>
      <c r="B18" s="773">
        <v>1</v>
      </c>
      <c r="C18" s="778" t="s">
        <v>752</v>
      </c>
      <c r="D18" s="785"/>
      <c r="E18" s="785"/>
      <c r="F18" s="785"/>
      <c r="G18" s="785"/>
      <c r="H18" s="785"/>
      <c r="I18" s="786"/>
      <c r="J18" s="719">
        <v>7120001037535</v>
      </c>
      <c r="K18" s="720"/>
      <c r="L18" s="720"/>
      <c r="M18" s="720"/>
      <c r="N18" s="720"/>
      <c r="O18" s="720"/>
      <c r="P18" s="721" t="s">
        <v>669</v>
      </c>
      <c r="Q18" s="722"/>
      <c r="R18" s="722"/>
      <c r="S18" s="722"/>
      <c r="T18" s="722"/>
      <c r="U18" s="722"/>
      <c r="V18" s="722"/>
      <c r="W18" s="722"/>
      <c r="X18" s="722"/>
      <c r="Y18" s="723">
        <v>7.0000000000000001E-3</v>
      </c>
      <c r="Z18" s="724"/>
      <c r="AA18" s="724"/>
      <c r="AB18" s="725"/>
      <c r="AC18" s="781" t="s">
        <v>243</v>
      </c>
      <c r="AD18" s="782"/>
      <c r="AE18" s="782"/>
      <c r="AF18" s="782"/>
      <c r="AG18" s="783"/>
      <c r="AH18" s="728" t="s">
        <v>268</v>
      </c>
      <c r="AI18" s="729"/>
      <c r="AJ18" s="729"/>
      <c r="AK18" s="729"/>
      <c r="AL18" s="712" t="s">
        <v>268</v>
      </c>
      <c r="AM18" s="713"/>
      <c r="AN18" s="713"/>
      <c r="AO18" s="714"/>
      <c r="AP18" s="715" t="s">
        <v>652</v>
      </c>
      <c r="AQ18" s="715"/>
      <c r="AR18" s="715"/>
      <c r="AS18" s="715"/>
      <c r="AT18" s="715"/>
      <c r="AU18" s="715"/>
      <c r="AV18" s="715"/>
      <c r="AW18" s="715"/>
      <c r="AX18" s="715"/>
    </row>
    <row r="19" spans="1:50" x14ac:dyDescent="0.15">
      <c r="P19" s="63"/>
      <c r="Q19" s="63"/>
      <c r="R19" s="63"/>
      <c r="S19" s="63"/>
      <c r="T19" s="63"/>
      <c r="U19" s="63"/>
      <c r="V19" s="63"/>
      <c r="W19" s="63"/>
      <c r="X19" s="63"/>
      <c r="Y19" s="64"/>
      <c r="Z19" s="64"/>
      <c r="AA19" s="64"/>
      <c r="AB19" s="64"/>
      <c r="AC19" s="64"/>
      <c r="AD19" s="64"/>
      <c r="AE19" s="64"/>
      <c r="AF19" s="64"/>
      <c r="AG19" s="64"/>
      <c r="AH19" s="64"/>
      <c r="AI19" s="64"/>
      <c r="AJ19" s="64"/>
      <c r="AK19" s="64"/>
      <c r="AL19" s="64"/>
      <c r="AM19" s="64"/>
      <c r="AN19" s="64"/>
      <c r="AO19" s="64"/>
    </row>
    <row r="20" spans="1:50" x14ac:dyDescent="0.15">
      <c r="A20" s="9"/>
      <c r="B20" s="46" t="s">
        <v>169</v>
      </c>
      <c r="C20" s="50"/>
      <c r="D20" s="50"/>
      <c r="E20" s="50"/>
      <c r="F20" s="50"/>
      <c r="G20" s="50"/>
      <c r="H20" s="50"/>
      <c r="I20" s="50"/>
      <c r="J20" s="50"/>
      <c r="K20" s="50"/>
      <c r="L20" s="50"/>
      <c r="M20" s="50"/>
      <c r="N20" s="50"/>
      <c r="O20" s="50"/>
      <c r="P20" s="55"/>
      <c r="Q20" s="55"/>
      <c r="R20" s="55"/>
      <c r="S20" s="55"/>
      <c r="T20" s="55"/>
      <c r="U20" s="55"/>
      <c r="V20" s="55"/>
      <c r="W20" s="55"/>
      <c r="X20" s="55"/>
      <c r="Y20" s="56"/>
      <c r="Z20" s="56"/>
      <c r="AA20" s="56"/>
      <c r="AB20" s="56"/>
      <c r="AC20" s="56"/>
      <c r="AD20" s="56"/>
      <c r="AE20" s="56"/>
      <c r="AF20" s="56"/>
      <c r="AG20" s="56"/>
      <c r="AH20" s="56"/>
      <c r="AI20" s="56"/>
      <c r="AJ20" s="56"/>
      <c r="AK20" s="56"/>
      <c r="AL20" s="56"/>
      <c r="AM20" s="56"/>
      <c r="AN20" s="56"/>
      <c r="AO20" s="56"/>
      <c r="AP20" s="55"/>
      <c r="AQ20" s="55"/>
      <c r="AR20" s="55"/>
      <c r="AS20" s="55"/>
      <c r="AT20" s="55"/>
      <c r="AU20" s="55"/>
      <c r="AV20" s="55"/>
      <c r="AW20" s="55"/>
      <c r="AX20" s="55"/>
    </row>
    <row r="21" spans="1:50" customFormat="1" ht="59.25" customHeight="1" x14ac:dyDescent="0.15">
      <c r="A21" s="705"/>
      <c r="B21" s="705"/>
      <c r="C21" s="705" t="s">
        <v>24</v>
      </c>
      <c r="D21" s="705"/>
      <c r="E21" s="705"/>
      <c r="F21" s="705"/>
      <c r="G21" s="705"/>
      <c r="H21" s="705"/>
      <c r="I21" s="705"/>
      <c r="J21" s="775" t="s">
        <v>192</v>
      </c>
      <c r="K21" s="776"/>
      <c r="L21" s="776"/>
      <c r="M21" s="776"/>
      <c r="N21" s="776"/>
      <c r="O21" s="776"/>
      <c r="P21" s="404" t="s">
        <v>25</v>
      </c>
      <c r="Q21" s="404"/>
      <c r="R21" s="404"/>
      <c r="S21" s="404"/>
      <c r="T21" s="404"/>
      <c r="U21" s="404"/>
      <c r="V21" s="404"/>
      <c r="W21" s="404"/>
      <c r="X21" s="404"/>
      <c r="Y21" s="707" t="s">
        <v>226</v>
      </c>
      <c r="Z21" s="708"/>
      <c r="AA21" s="708"/>
      <c r="AB21" s="708"/>
      <c r="AC21" s="775" t="s">
        <v>220</v>
      </c>
      <c r="AD21" s="775"/>
      <c r="AE21" s="775"/>
      <c r="AF21" s="775"/>
      <c r="AG21" s="775"/>
      <c r="AH21" s="707" t="s">
        <v>181</v>
      </c>
      <c r="AI21" s="705"/>
      <c r="AJ21" s="705"/>
      <c r="AK21" s="705"/>
      <c r="AL21" s="705" t="s">
        <v>19</v>
      </c>
      <c r="AM21" s="705"/>
      <c r="AN21" s="705"/>
      <c r="AO21" s="709"/>
      <c r="AP21" s="777" t="s">
        <v>193</v>
      </c>
      <c r="AQ21" s="777"/>
      <c r="AR21" s="777"/>
      <c r="AS21" s="777"/>
      <c r="AT21" s="777"/>
      <c r="AU21" s="777"/>
      <c r="AV21" s="777"/>
      <c r="AW21" s="777"/>
      <c r="AX21" s="777"/>
    </row>
    <row r="22" spans="1:50" ht="26.25" customHeight="1" x14ac:dyDescent="0.15">
      <c r="A22" s="773">
        <v>1</v>
      </c>
      <c r="B22" s="773">
        <v>1</v>
      </c>
      <c r="C22" s="717" t="s">
        <v>750</v>
      </c>
      <c r="D22" s="718"/>
      <c r="E22" s="718"/>
      <c r="F22" s="718"/>
      <c r="G22" s="718"/>
      <c r="H22" s="718"/>
      <c r="I22" s="718"/>
      <c r="J22" s="719">
        <v>9010405010378</v>
      </c>
      <c r="K22" s="720"/>
      <c r="L22" s="720"/>
      <c r="M22" s="720"/>
      <c r="N22" s="720"/>
      <c r="O22" s="720"/>
      <c r="P22" s="721" t="s">
        <v>684</v>
      </c>
      <c r="Q22" s="722"/>
      <c r="R22" s="722"/>
      <c r="S22" s="722"/>
      <c r="T22" s="722"/>
      <c r="U22" s="722"/>
      <c r="V22" s="722"/>
      <c r="W22" s="722"/>
      <c r="X22" s="722"/>
      <c r="Y22" s="723">
        <v>0.88</v>
      </c>
      <c r="Z22" s="724"/>
      <c r="AA22" s="724"/>
      <c r="AB22" s="725"/>
      <c r="AC22" s="781" t="s">
        <v>243</v>
      </c>
      <c r="AD22" s="782"/>
      <c r="AE22" s="782"/>
      <c r="AF22" s="782"/>
      <c r="AG22" s="783"/>
      <c r="AH22" s="728" t="s">
        <v>268</v>
      </c>
      <c r="AI22" s="729"/>
      <c r="AJ22" s="729"/>
      <c r="AK22" s="729"/>
      <c r="AL22" s="712" t="s">
        <v>268</v>
      </c>
      <c r="AM22" s="713"/>
      <c r="AN22" s="713"/>
      <c r="AO22" s="714"/>
      <c r="AP22" s="715" t="s">
        <v>652</v>
      </c>
      <c r="AQ22" s="715"/>
      <c r="AR22" s="715"/>
      <c r="AS22" s="715"/>
      <c r="AT22" s="715"/>
      <c r="AU22" s="715"/>
      <c r="AV22" s="715"/>
      <c r="AW22" s="715"/>
      <c r="AX22" s="715"/>
    </row>
    <row r="23" spans="1:50" ht="26.25" customHeight="1" x14ac:dyDescent="0.15">
      <c r="A23" s="773">
        <v>2</v>
      </c>
      <c r="B23" s="773">
        <v>1</v>
      </c>
      <c r="C23" s="778" t="s">
        <v>753</v>
      </c>
      <c r="D23" s="779"/>
      <c r="E23" s="779"/>
      <c r="F23" s="779"/>
      <c r="G23" s="779"/>
      <c r="H23" s="779"/>
      <c r="I23" s="780"/>
      <c r="J23" s="719">
        <v>5011201005393</v>
      </c>
      <c r="K23" s="720"/>
      <c r="L23" s="720"/>
      <c r="M23" s="720"/>
      <c r="N23" s="720"/>
      <c r="O23" s="720"/>
      <c r="P23" s="791" t="s">
        <v>675</v>
      </c>
      <c r="Q23" s="784"/>
      <c r="R23" s="784"/>
      <c r="S23" s="784"/>
      <c r="T23" s="784"/>
      <c r="U23" s="784"/>
      <c r="V23" s="784"/>
      <c r="W23" s="784"/>
      <c r="X23" s="784"/>
      <c r="Y23" s="723">
        <v>0.24299999999999999</v>
      </c>
      <c r="Z23" s="724"/>
      <c r="AA23" s="724"/>
      <c r="AB23" s="725"/>
      <c r="AC23" s="781" t="s">
        <v>243</v>
      </c>
      <c r="AD23" s="782"/>
      <c r="AE23" s="782"/>
      <c r="AF23" s="782"/>
      <c r="AG23" s="783"/>
      <c r="AH23" s="728" t="s">
        <v>268</v>
      </c>
      <c r="AI23" s="729"/>
      <c r="AJ23" s="729"/>
      <c r="AK23" s="729"/>
      <c r="AL23" s="712" t="s">
        <v>268</v>
      </c>
      <c r="AM23" s="713"/>
      <c r="AN23" s="713"/>
      <c r="AO23" s="714"/>
      <c r="AP23" s="715" t="s">
        <v>652</v>
      </c>
      <c r="AQ23" s="715"/>
      <c r="AR23" s="715"/>
      <c r="AS23" s="715"/>
      <c r="AT23" s="715"/>
      <c r="AU23" s="715"/>
      <c r="AV23" s="715"/>
      <c r="AW23" s="715"/>
      <c r="AX23" s="715"/>
    </row>
    <row r="24" spans="1:50" ht="26.25" customHeight="1" x14ac:dyDescent="0.15">
      <c r="A24" s="773">
        <v>3</v>
      </c>
      <c r="B24" s="773">
        <v>1</v>
      </c>
      <c r="C24" s="778" t="s">
        <v>673</v>
      </c>
      <c r="D24" s="779"/>
      <c r="E24" s="779"/>
      <c r="F24" s="779"/>
      <c r="G24" s="779"/>
      <c r="H24" s="779"/>
      <c r="I24" s="780"/>
      <c r="J24" s="719">
        <v>5010405018061</v>
      </c>
      <c r="K24" s="720"/>
      <c r="L24" s="720"/>
      <c r="M24" s="720"/>
      <c r="N24" s="720"/>
      <c r="O24" s="720"/>
      <c r="P24" s="721" t="s">
        <v>682</v>
      </c>
      <c r="Q24" s="722"/>
      <c r="R24" s="722"/>
      <c r="S24" s="722"/>
      <c r="T24" s="722"/>
      <c r="U24" s="722"/>
      <c r="V24" s="722"/>
      <c r="W24" s="722"/>
      <c r="X24" s="722"/>
      <c r="Y24" s="723">
        <v>0.24299999999999999</v>
      </c>
      <c r="Z24" s="724"/>
      <c r="AA24" s="724"/>
      <c r="AB24" s="725"/>
      <c r="AC24" s="781" t="s">
        <v>243</v>
      </c>
      <c r="AD24" s="782"/>
      <c r="AE24" s="782"/>
      <c r="AF24" s="782"/>
      <c r="AG24" s="783"/>
      <c r="AH24" s="728" t="s">
        <v>268</v>
      </c>
      <c r="AI24" s="729"/>
      <c r="AJ24" s="729"/>
      <c r="AK24" s="729"/>
      <c r="AL24" s="712" t="s">
        <v>268</v>
      </c>
      <c r="AM24" s="713"/>
      <c r="AN24" s="713"/>
      <c r="AO24" s="714"/>
      <c r="AP24" s="715" t="s">
        <v>652</v>
      </c>
      <c r="AQ24" s="715"/>
      <c r="AR24" s="715"/>
      <c r="AS24" s="715"/>
      <c r="AT24" s="715"/>
      <c r="AU24" s="715"/>
      <c r="AV24" s="715"/>
      <c r="AW24" s="715"/>
      <c r="AX24" s="715"/>
    </row>
    <row r="25" spans="1:50" ht="26.25" customHeight="1" x14ac:dyDescent="0.15">
      <c r="A25" s="773">
        <v>4</v>
      </c>
      <c r="B25" s="773">
        <v>1</v>
      </c>
      <c r="C25" s="778" t="s">
        <v>692</v>
      </c>
      <c r="D25" s="779"/>
      <c r="E25" s="779"/>
      <c r="F25" s="779"/>
      <c r="G25" s="779"/>
      <c r="H25" s="779"/>
      <c r="I25" s="780"/>
      <c r="J25" s="719">
        <v>8010005004319</v>
      </c>
      <c r="K25" s="720"/>
      <c r="L25" s="720"/>
      <c r="M25" s="720"/>
      <c r="N25" s="720"/>
      <c r="O25" s="720"/>
      <c r="P25" s="721" t="s">
        <v>681</v>
      </c>
      <c r="Q25" s="722"/>
      <c r="R25" s="722"/>
      <c r="S25" s="722"/>
      <c r="T25" s="722"/>
      <c r="U25" s="722"/>
      <c r="V25" s="722"/>
      <c r="W25" s="722"/>
      <c r="X25" s="722"/>
      <c r="Y25" s="723">
        <v>0.112</v>
      </c>
      <c r="Z25" s="724"/>
      <c r="AA25" s="724"/>
      <c r="AB25" s="725"/>
      <c r="AC25" s="781" t="s">
        <v>243</v>
      </c>
      <c r="AD25" s="782"/>
      <c r="AE25" s="782"/>
      <c r="AF25" s="782"/>
      <c r="AG25" s="783"/>
      <c r="AH25" s="728" t="s">
        <v>268</v>
      </c>
      <c r="AI25" s="729"/>
      <c r="AJ25" s="729"/>
      <c r="AK25" s="729"/>
      <c r="AL25" s="712" t="s">
        <v>268</v>
      </c>
      <c r="AM25" s="713"/>
      <c r="AN25" s="713"/>
      <c r="AO25" s="714"/>
      <c r="AP25" s="715" t="s">
        <v>652</v>
      </c>
      <c r="AQ25" s="715"/>
      <c r="AR25" s="715"/>
      <c r="AS25" s="715"/>
      <c r="AT25" s="715"/>
      <c r="AU25" s="715"/>
      <c r="AV25" s="715"/>
      <c r="AW25" s="715"/>
      <c r="AX25" s="715"/>
    </row>
    <row r="26" spans="1:50" ht="26.25" customHeight="1" x14ac:dyDescent="0.15">
      <c r="A26" s="773">
        <v>5</v>
      </c>
      <c r="B26" s="773">
        <v>1</v>
      </c>
      <c r="C26" s="778" t="s">
        <v>754</v>
      </c>
      <c r="D26" s="779"/>
      <c r="E26" s="779"/>
      <c r="F26" s="779"/>
      <c r="G26" s="779"/>
      <c r="H26" s="779"/>
      <c r="I26" s="780"/>
      <c r="J26" s="719" t="s">
        <v>676</v>
      </c>
      <c r="K26" s="720"/>
      <c r="L26" s="720"/>
      <c r="M26" s="720"/>
      <c r="N26" s="720"/>
      <c r="O26" s="720"/>
      <c r="P26" s="784" t="s">
        <v>677</v>
      </c>
      <c r="Q26" s="784"/>
      <c r="R26" s="784"/>
      <c r="S26" s="784"/>
      <c r="T26" s="784"/>
      <c r="U26" s="784"/>
      <c r="V26" s="784"/>
      <c r="W26" s="784"/>
      <c r="X26" s="784"/>
      <c r="Y26" s="723">
        <v>8.5000000000000006E-2</v>
      </c>
      <c r="Z26" s="724"/>
      <c r="AA26" s="724"/>
      <c r="AB26" s="725"/>
      <c r="AC26" s="781" t="s">
        <v>243</v>
      </c>
      <c r="AD26" s="782"/>
      <c r="AE26" s="782"/>
      <c r="AF26" s="782"/>
      <c r="AG26" s="783"/>
      <c r="AH26" s="728" t="s">
        <v>268</v>
      </c>
      <c r="AI26" s="729"/>
      <c r="AJ26" s="729"/>
      <c r="AK26" s="729"/>
      <c r="AL26" s="712" t="s">
        <v>268</v>
      </c>
      <c r="AM26" s="713"/>
      <c r="AN26" s="713"/>
      <c r="AO26" s="714"/>
      <c r="AP26" s="715" t="s">
        <v>652</v>
      </c>
      <c r="AQ26" s="715"/>
      <c r="AR26" s="715"/>
      <c r="AS26" s="715"/>
      <c r="AT26" s="715"/>
      <c r="AU26" s="715"/>
      <c r="AV26" s="715"/>
      <c r="AW26" s="715"/>
      <c r="AX26" s="715"/>
    </row>
    <row r="27" spans="1:50" ht="26.25" customHeight="1" x14ac:dyDescent="0.15">
      <c r="A27" s="773">
        <v>6</v>
      </c>
      <c r="B27" s="773">
        <v>1</v>
      </c>
      <c r="C27" s="778" t="s">
        <v>718</v>
      </c>
      <c r="D27" s="779"/>
      <c r="E27" s="779"/>
      <c r="F27" s="779"/>
      <c r="G27" s="779"/>
      <c r="H27" s="779"/>
      <c r="I27" s="780"/>
      <c r="J27" s="719" t="s">
        <v>709</v>
      </c>
      <c r="K27" s="720"/>
      <c r="L27" s="720"/>
      <c r="M27" s="720"/>
      <c r="N27" s="720"/>
      <c r="O27" s="720"/>
      <c r="P27" s="721" t="s">
        <v>684</v>
      </c>
      <c r="Q27" s="722"/>
      <c r="R27" s="722"/>
      <c r="S27" s="722"/>
      <c r="T27" s="722"/>
      <c r="U27" s="722"/>
      <c r="V27" s="722"/>
      <c r="W27" s="722"/>
      <c r="X27" s="722"/>
      <c r="Y27" s="723">
        <v>6.6000000000000003E-2</v>
      </c>
      <c r="Z27" s="724"/>
      <c r="AA27" s="724"/>
      <c r="AB27" s="725"/>
      <c r="AC27" s="781" t="s">
        <v>243</v>
      </c>
      <c r="AD27" s="782"/>
      <c r="AE27" s="782"/>
      <c r="AF27" s="782"/>
      <c r="AG27" s="783"/>
      <c r="AH27" s="728" t="s">
        <v>268</v>
      </c>
      <c r="AI27" s="729"/>
      <c r="AJ27" s="729"/>
      <c r="AK27" s="729"/>
      <c r="AL27" s="712" t="s">
        <v>268</v>
      </c>
      <c r="AM27" s="713"/>
      <c r="AN27" s="713"/>
      <c r="AO27" s="714"/>
      <c r="AP27" s="715" t="s">
        <v>652</v>
      </c>
      <c r="AQ27" s="715"/>
      <c r="AR27" s="715"/>
      <c r="AS27" s="715"/>
      <c r="AT27" s="715"/>
      <c r="AU27" s="715"/>
      <c r="AV27" s="715"/>
      <c r="AW27" s="715"/>
      <c r="AX27" s="715"/>
    </row>
    <row r="28" spans="1:50" ht="26.25" customHeight="1" x14ac:dyDescent="0.15">
      <c r="A28" s="773">
        <v>7</v>
      </c>
      <c r="B28" s="773">
        <v>1</v>
      </c>
      <c r="C28" s="778" t="s">
        <v>674</v>
      </c>
      <c r="D28" s="779"/>
      <c r="E28" s="779"/>
      <c r="F28" s="779"/>
      <c r="G28" s="779"/>
      <c r="H28" s="779"/>
      <c r="I28" s="780"/>
      <c r="J28" s="719">
        <v>1011601014907</v>
      </c>
      <c r="K28" s="720"/>
      <c r="L28" s="720"/>
      <c r="M28" s="720"/>
      <c r="N28" s="720"/>
      <c r="O28" s="720"/>
      <c r="P28" s="721" t="s">
        <v>680</v>
      </c>
      <c r="Q28" s="722"/>
      <c r="R28" s="722"/>
      <c r="S28" s="722"/>
      <c r="T28" s="722"/>
      <c r="U28" s="722"/>
      <c r="V28" s="722"/>
      <c r="W28" s="722"/>
      <c r="X28" s="722"/>
      <c r="Y28" s="723">
        <v>0.04</v>
      </c>
      <c r="Z28" s="724"/>
      <c r="AA28" s="724"/>
      <c r="AB28" s="725"/>
      <c r="AC28" s="781" t="s">
        <v>243</v>
      </c>
      <c r="AD28" s="782"/>
      <c r="AE28" s="782"/>
      <c r="AF28" s="782"/>
      <c r="AG28" s="783"/>
      <c r="AH28" s="728" t="s">
        <v>268</v>
      </c>
      <c r="AI28" s="729"/>
      <c r="AJ28" s="729"/>
      <c r="AK28" s="729"/>
      <c r="AL28" s="712" t="s">
        <v>268</v>
      </c>
      <c r="AM28" s="713"/>
      <c r="AN28" s="713"/>
      <c r="AO28" s="714"/>
      <c r="AP28" s="715" t="s">
        <v>652</v>
      </c>
      <c r="AQ28" s="715"/>
      <c r="AR28" s="715"/>
      <c r="AS28" s="715"/>
      <c r="AT28" s="715"/>
      <c r="AU28" s="715"/>
      <c r="AV28" s="715"/>
      <c r="AW28" s="715"/>
      <c r="AX28" s="715"/>
    </row>
    <row r="29" spans="1:50" ht="26.25" customHeight="1" x14ac:dyDescent="0.15">
      <c r="A29" s="773">
        <v>8</v>
      </c>
      <c r="B29" s="773">
        <v>1</v>
      </c>
      <c r="C29" s="778" t="s">
        <v>649</v>
      </c>
      <c r="D29" s="779"/>
      <c r="E29" s="779"/>
      <c r="F29" s="779"/>
      <c r="G29" s="779"/>
      <c r="H29" s="779"/>
      <c r="I29" s="780"/>
      <c r="J29" s="719">
        <v>6010001013886</v>
      </c>
      <c r="K29" s="720"/>
      <c r="L29" s="720"/>
      <c r="M29" s="720"/>
      <c r="N29" s="720"/>
      <c r="O29" s="720"/>
      <c r="P29" s="721" t="s">
        <v>682</v>
      </c>
      <c r="Q29" s="722"/>
      <c r="R29" s="722"/>
      <c r="S29" s="722"/>
      <c r="T29" s="722"/>
      <c r="U29" s="722"/>
      <c r="V29" s="722"/>
      <c r="W29" s="722"/>
      <c r="X29" s="722"/>
      <c r="Y29" s="723">
        <v>3.9E-2</v>
      </c>
      <c r="Z29" s="724"/>
      <c r="AA29" s="724"/>
      <c r="AB29" s="725"/>
      <c r="AC29" s="781" t="s">
        <v>243</v>
      </c>
      <c r="AD29" s="782"/>
      <c r="AE29" s="782"/>
      <c r="AF29" s="782"/>
      <c r="AG29" s="783"/>
      <c r="AH29" s="728" t="s">
        <v>268</v>
      </c>
      <c r="AI29" s="729"/>
      <c r="AJ29" s="729"/>
      <c r="AK29" s="729"/>
      <c r="AL29" s="712" t="s">
        <v>268</v>
      </c>
      <c r="AM29" s="713"/>
      <c r="AN29" s="713"/>
      <c r="AO29" s="714"/>
      <c r="AP29" s="715" t="s">
        <v>652</v>
      </c>
      <c r="AQ29" s="715"/>
      <c r="AR29" s="715"/>
      <c r="AS29" s="715"/>
      <c r="AT29" s="715"/>
      <c r="AU29" s="715"/>
      <c r="AV29" s="715"/>
      <c r="AW29" s="715"/>
      <c r="AX29" s="715"/>
    </row>
    <row r="30" spans="1:50" ht="26.25" customHeight="1" x14ac:dyDescent="0.15">
      <c r="A30" s="773">
        <v>9</v>
      </c>
      <c r="B30" s="773">
        <v>1</v>
      </c>
      <c r="C30" s="778" t="s">
        <v>755</v>
      </c>
      <c r="D30" s="779"/>
      <c r="E30" s="779"/>
      <c r="F30" s="779"/>
      <c r="G30" s="779"/>
      <c r="H30" s="779"/>
      <c r="I30" s="780"/>
      <c r="J30" s="719" t="s">
        <v>679</v>
      </c>
      <c r="K30" s="720"/>
      <c r="L30" s="720"/>
      <c r="M30" s="720"/>
      <c r="N30" s="720"/>
      <c r="O30" s="720"/>
      <c r="P30" s="784" t="s">
        <v>678</v>
      </c>
      <c r="Q30" s="784"/>
      <c r="R30" s="784"/>
      <c r="S30" s="784"/>
      <c r="T30" s="784"/>
      <c r="U30" s="784"/>
      <c r="V30" s="784"/>
      <c r="W30" s="784"/>
      <c r="X30" s="784"/>
      <c r="Y30" s="723">
        <v>0.03</v>
      </c>
      <c r="Z30" s="724"/>
      <c r="AA30" s="724"/>
      <c r="AB30" s="725"/>
      <c r="AC30" s="781" t="s">
        <v>243</v>
      </c>
      <c r="AD30" s="782"/>
      <c r="AE30" s="782"/>
      <c r="AF30" s="782"/>
      <c r="AG30" s="783"/>
      <c r="AH30" s="728" t="s">
        <v>268</v>
      </c>
      <c r="AI30" s="729"/>
      <c r="AJ30" s="729"/>
      <c r="AK30" s="729"/>
      <c r="AL30" s="712" t="s">
        <v>268</v>
      </c>
      <c r="AM30" s="713"/>
      <c r="AN30" s="713"/>
      <c r="AO30" s="714"/>
      <c r="AP30" s="715" t="s">
        <v>652</v>
      </c>
      <c r="AQ30" s="715"/>
      <c r="AR30" s="715"/>
      <c r="AS30" s="715"/>
      <c r="AT30" s="715"/>
      <c r="AU30" s="715"/>
      <c r="AV30" s="715"/>
      <c r="AW30" s="715"/>
      <c r="AX30" s="715"/>
    </row>
    <row r="31" spans="1:50" ht="30.6" customHeight="1" x14ac:dyDescent="0.15">
      <c r="A31" s="773">
        <v>10</v>
      </c>
      <c r="B31" s="773">
        <v>1</v>
      </c>
      <c r="C31" s="778" t="s">
        <v>719</v>
      </c>
      <c r="D31" s="779"/>
      <c r="E31" s="779"/>
      <c r="F31" s="779"/>
      <c r="G31" s="779"/>
      <c r="H31" s="779"/>
      <c r="I31" s="780"/>
      <c r="J31" s="719" t="s">
        <v>663</v>
      </c>
      <c r="K31" s="720"/>
      <c r="L31" s="720"/>
      <c r="M31" s="720"/>
      <c r="N31" s="720"/>
      <c r="O31" s="720"/>
      <c r="P31" s="721" t="s">
        <v>683</v>
      </c>
      <c r="Q31" s="722"/>
      <c r="R31" s="722"/>
      <c r="S31" s="722"/>
      <c r="T31" s="722"/>
      <c r="U31" s="722"/>
      <c r="V31" s="722"/>
      <c r="W31" s="722"/>
      <c r="X31" s="722"/>
      <c r="Y31" s="723">
        <v>2.5000000000000001E-2</v>
      </c>
      <c r="Z31" s="724"/>
      <c r="AA31" s="724"/>
      <c r="AB31" s="725"/>
      <c r="AC31" s="774" t="s">
        <v>72</v>
      </c>
      <c r="AD31" s="774"/>
      <c r="AE31" s="774"/>
      <c r="AF31" s="774"/>
      <c r="AG31" s="774"/>
      <c r="AH31" s="728" t="s">
        <v>268</v>
      </c>
      <c r="AI31" s="729"/>
      <c r="AJ31" s="729"/>
      <c r="AK31" s="729"/>
      <c r="AL31" s="712" t="s">
        <v>268</v>
      </c>
      <c r="AM31" s="713"/>
      <c r="AN31" s="713"/>
      <c r="AO31" s="714"/>
      <c r="AP31" s="715" t="s">
        <v>652</v>
      </c>
      <c r="AQ31" s="715"/>
      <c r="AR31" s="715"/>
      <c r="AS31" s="715"/>
      <c r="AT31" s="715"/>
      <c r="AU31" s="715"/>
      <c r="AV31" s="715"/>
      <c r="AW31" s="715"/>
      <c r="AX31" s="715"/>
    </row>
  </sheetData>
  <sheetProtection formatRows="0"/>
  <mergeCells count="225">
    <mergeCell ref="AP29:AX29"/>
    <mergeCell ref="AL22:AO22"/>
    <mergeCell ref="AP22:AX22"/>
    <mergeCell ref="C23:I23"/>
    <mergeCell ref="J23:O23"/>
    <mergeCell ref="P23:X23"/>
    <mergeCell ref="Y23:AB23"/>
    <mergeCell ref="AC23:AG23"/>
    <mergeCell ref="AH23:AK23"/>
    <mergeCell ref="AL23:AO23"/>
    <mergeCell ref="AP23:AX23"/>
    <mergeCell ref="C24:I24"/>
    <mergeCell ref="J24:O24"/>
    <mergeCell ref="P24:X24"/>
    <mergeCell ref="Y24:AB24"/>
    <mergeCell ref="AC24:AG24"/>
    <mergeCell ref="AH24:AK24"/>
    <mergeCell ref="AL24:AO24"/>
    <mergeCell ref="AP24:AX24"/>
    <mergeCell ref="AP13:AX13"/>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A7:B7"/>
    <mergeCell ref="C7:I7"/>
    <mergeCell ref="J7:O7"/>
    <mergeCell ref="P7:X7"/>
    <mergeCell ref="Y7:AB7"/>
    <mergeCell ref="AC7:AG7"/>
    <mergeCell ref="AH7:AK7"/>
    <mergeCell ref="AL7:AO7"/>
    <mergeCell ref="AP7:AX7"/>
    <mergeCell ref="A12:B12"/>
    <mergeCell ref="A11:B11"/>
    <mergeCell ref="A10:B10"/>
    <mergeCell ref="C10:I10"/>
    <mergeCell ref="J10:O10"/>
    <mergeCell ref="P10:X10"/>
    <mergeCell ref="Y10:AB10"/>
    <mergeCell ref="AC10:AG10"/>
    <mergeCell ref="AH10:AK10"/>
    <mergeCell ref="AL10:AO10"/>
    <mergeCell ref="AP10:AX10"/>
    <mergeCell ref="C11:I11"/>
    <mergeCell ref="J11:O11"/>
    <mergeCell ref="P11:X11"/>
    <mergeCell ref="Y11:AB11"/>
    <mergeCell ref="AC11:AG11"/>
    <mergeCell ref="AH11:AK11"/>
    <mergeCell ref="A15:B15"/>
    <mergeCell ref="A14:B14"/>
    <mergeCell ref="A13:B13"/>
    <mergeCell ref="C14:I14"/>
    <mergeCell ref="J14:O14"/>
    <mergeCell ref="P14:X14"/>
    <mergeCell ref="Y14:AB14"/>
    <mergeCell ref="AC14:AG14"/>
    <mergeCell ref="AH14:AK14"/>
    <mergeCell ref="AL14:AO14"/>
    <mergeCell ref="AP14:AX14"/>
    <mergeCell ref="C15:I15"/>
    <mergeCell ref="J15:O15"/>
    <mergeCell ref="P15:X15"/>
    <mergeCell ref="Y15:AB15"/>
    <mergeCell ref="AC15:AG15"/>
    <mergeCell ref="AH15:AK15"/>
    <mergeCell ref="AL15:AO15"/>
    <mergeCell ref="AP15:AX15"/>
    <mergeCell ref="AL11:AO11"/>
    <mergeCell ref="AP11:AX11"/>
    <mergeCell ref="C12:I12"/>
    <mergeCell ref="J12:O12"/>
    <mergeCell ref="P12:X12"/>
    <mergeCell ref="Y12:AB12"/>
    <mergeCell ref="AC12:AG12"/>
    <mergeCell ref="AH12:AK12"/>
    <mergeCell ref="AL12:AO12"/>
    <mergeCell ref="AP12:AX12"/>
    <mergeCell ref="C13:I13"/>
    <mergeCell ref="J13:O13"/>
    <mergeCell ref="P13:X13"/>
    <mergeCell ref="Y13:AB13"/>
    <mergeCell ref="AC13:AG13"/>
    <mergeCell ref="AH13:AK13"/>
    <mergeCell ref="AL13:AO13"/>
    <mergeCell ref="A18:B18"/>
    <mergeCell ref="A17:B17"/>
    <mergeCell ref="A16:B16"/>
    <mergeCell ref="C18:I18"/>
    <mergeCell ref="J18:O18"/>
    <mergeCell ref="P18:X18"/>
    <mergeCell ref="Y18:AB18"/>
    <mergeCell ref="AC18:AG18"/>
    <mergeCell ref="AH18:AK18"/>
    <mergeCell ref="AL18:AO18"/>
    <mergeCell ref="AP18:AX18"/>
    <mergeCell ref="C16:I16"/>
    <mergeCell ref="J16:O16"/>
    <mergeCell ref="P16:X16"/>
    <mergeCell ref="Y16:AB16"/>
    <mergeCell ref="AC16:AG16"/>
    <mergeCell ref="AH16:AK16"/>
    <mergeCell ref="AL16:AO16"/>
    <mergeCell ref="AP16:AX16"/>
    <mergeCell ref="C17:I17"/>
    <mergeCell ref="J17:O17"/>
    <mergeCell ref="P17:X17"/>
    <mergeCell ref="Y17:AB17"/>
    <mergeCell ref="AC17:AG17"/>
    <mergeCell ref="AH17:AK17"/>
    <mergeCell ref="AL17:AO17"/>
    <mergeCell ref="AP17:AX17"/>
    <mergeCell ref="A22:B22"/>
    <mergeCell ref="A21:B21"/>
    <mergeCell ref="C21:I21"/>
    <mergeCell ref="J21:O21"/>
    <mergeCell ref="P21:X21"/>
    <mergeCell ref="Y21:AB21"/>
    <mergeCell ref="AC21:AG21"/>
    <mergeCell ref="AH21:AK21"/>
    <mergeCell ref="AL21:AO21"/>
    <mergeCell ref="AP21:AX21"/>
    <mergeCell ref="C22:I22"/>
    <mergeCell ref="J22:O22"/>
    <mergeCell ref="P22:X22"/>
    <mergeCell ref="Y22:AB22"/>
    <mergeCell ref="AC22:AG22"/>
    <mergeCell ref="AH22:AK22"/>
    <mergeCell ref="A25:B25"/>
    <mergeCell ref="A24:B24"/>
    <mergeCell ref="A23:B23"/>
    <mergeCell ref="C25:I25"/>
    <mergeCell ref="J25:O25"/>
    <mergeCell ref="P25:X25"/>
    <mergeCell ref="Y25:AB25"/>
    <mergeCell ref="AC25:AG25"/>
    <mergeCell ref="AH25:AK25"/>
    <mergeCell ref="AL25:AO25"/>
    <mergeCell ref="AP25:AX25"/>
    <mergeCell ref="A28:B28"/>
    <mergeCell ref="A27:B27"/>
    <mergeCell ref="A26:B26"/>
    <mergeCell ref="C26:I26"/>
    <mergeCell ref="J26:O26"/>
    <mergeCell ref="P26:X26"/>
    <mergeCell ref="Y26:AB26"/>
    <mergeCell ref="AC26:AG26"/>
    <mergeCell ref="AH26:AK26"/>
    <mergeCell ref="AL26:AO26"/>
    <mergeCell ref="AP26:AX26"/>
    <mergeCell ref="C27:I27"/>
    <mergeCell ref="J27:O27"/>
    <mergeCell ref="P27:X27"/>
    <mergeCell ref="Y27:AB27"/>
    <mergeCell ref="AC27:AG27"/>
    <mergeCell ref="AH27:AK27"/>
    <mergeCell ref="A31:B31"/>
    <mergeCell ref="A30:B30"/>
    <mergeCell ref="A29:B29"/>
    <mergeCell ref="C30:I30"/>
    <mergeCell ref="J30:O30"/>
    <mergeCell ref="P30:X30"/>
    <mergeCell ref="Y30:AB30"/>
    <mergeCell ref="AC30:AG30"/>
    <mergeCell ref="AH30:AK30"/>
    <mergeCell ref="AL30:AO30"/>
    <mergeCell ref="AP30:AX30"/>
    <mergeCell ref="C31:I31"/>
    <mergeCell ref="J31:O31"/>
    <mergeCell ref="P31:X31"/>
    <mergeCell ref="Y31:AB31"/>
    <mergeCell ref="AC31:AG31"/>
    <mergeCell ref="AH31:AK31"/>
    <mergeCell ref="AL31:AO31"/>
    <mergeCell ref="AP31:AX31"/>
    <mergeCell ref="AL27:AO27"/>
    <mergeCell ref="AP27:AX27"/>
    <mergeCell ref="C28:I28"/>
    <mergeCell ref="J28:O28"/>
    <mergeCell ref="P28:X28"/>
    <mergeCell ref="Y28:AB28"/>
    <mergeCell ref="AC28:AG28"/>
    <mergeCell ref="AH28:AK28"/>
    <mergeCell ref="AL28:AO28"/>
    <mergeCell ref="AP28:AX28"/>
    <mergeCell ref="C29:I29"/>
    <mergeCell ref="J29:O29"/>
    <mergeCell ref="P29:X29"/>
    <mergeCell ref="Y29:AB29"/>
    <mergeCell ref="AC29:AG29"/>
    <mergeCell ref="AH29:AK29"/>
    <mergeCell ref="AL29:AO29"/>
  </mergeCells>
  <phoneticPr fontId="5"/>
  <conditionalFormatting sqref="AL4:AO4">
    <cfRule type="expression" dxfId="29" priority="249">
      <formula>IF(AND(AL4&gt;=0, RIGHT(TEXT(AL4,"0.#"),1)&lt;&gt;"."),TRUE,FALSE)</formula>
    </cfRule>
    <cfRule type="expression" dxfId="28" priority="250">
      <formula>IF(AND(AL4&gt;=0, RIGHT(TEXT(AL4,"0.#"),1)="."),TRUE,FALSE)</formula>
    </cfRule>
    <cfRule type="expression" dxfId="27" priority="251">
      <formula>IF(AND(AL4&lt;0, RIGHT(TEXT(AL4,"0.#"),1)&lt;&gt;"."),TRUE,FALSE)</formula>
    </cfRule>
    <cfRule type="expression" dxfId="26" priority="252">
      <formula>IF(AND(AL4&lt;0, RIGHT(TEXT(AL4,"0.#"),1)="."),TRUE,FALSE)</formula>
    </cfRule>
  </conditionalFormatting>
  <conditionalFormatting sqref="Y4:Y7">
    <cfRule type="expression" dxfId="25" priority="247">
      <formula>IF(RIGHT(TEXT(Y4,"0.#"),1)=".",FALSE,TRUE)</formula>
    </cfRule>
    <cfRule type="expression" dxfId="24" priority="248">
      <formula>IF(RIGHT(TEXT(Y4,"0.#"),1)=".",TRUE,FALSE)</formula>
    </cfRule>
  </conditionalFormatting>
  <conditionalFormatting sqref="Y11:Y18">
    <cfRule type="expression" dxfId="19" priority="241">
      <formula>IF(RIGHT(TEXT(Y11,"0.#"),1)=".",FALSE,TRUE)</formula>
    </cfRule>
    <cfRule type="expression" dxfId="18" priority="242">
      <formula>IF(RIGHT(TEXT(Y11,"0.#"),1)=".",TRUE,FALSE)</formula>
    </cfRule>
  </conditionalFormatting>
  <conditionalFormatting sqref="Y22:Y31">
    <cfRule type="expression" dxfId="13" priority="235">
      <formula>IF(RIGHT(TEXT(Y22,"0.#"),1)=".",FALSE,TRUE)</formula>
    </cfRule>
    <cfRule type="expression" dxfId="12" priority="236">
      <formula>IF(RIGHT(TEXT(Y22,"0.#"),1)=".",TRUE,FALSE)</formula>
    </cfRule>
  </conditionalFormatting>
  <conditionalFormatting sqref="AL5:AO7">
    <cfRule type="expression" dxfId="11" priority="9">
      <formula>IF(AND(AL5&gt;=0, RIGHT(TEXT(AL5,"0.#"),1)&lt;&gt;"."),TRUE,FALSE)</formula>
    </cfRule>
    <cfRule type="expression" dxfId="10" priority="10">
      <formula>IF(AND(AL5&gt;=0, RIGHT(TEXT(AL5,"0.#"),1)="."),TRUE,FALSE)</formula>
    </cfRule>
    <cfRule type="expression" dxfId="9" priority="11">
      <formula>IF(AND(AL5&lt;0, RIGHT(TEXT(AL5,"0.#"),1)&lt;&gt;"."),TRUE,FALSE)</formula>
    </cfRule>
    <cfRule type="expression" dxfId="8" priority="12">
      <formula>IF(AND(AL5&lt;0, RIGHT(TEXT(AL5,"0.#"),1)="."),TRUE,FALSE)</formula>
    </cfRule>
  </conditionalFormatting>
  <conditionalFormatting sqref="AL11:AO18">
    <cfRule type="expression" dxfId="7" priority="5">
      <formula>IF(AND(AL11&gt;=0, RIGHT(TEXT(AL11,"0.#"),1)&lt;&gt;"."),TRUE,FALSE)</formula>
    </cfRule>
    <cfRule type="expression" dxfId="6" priority="6">
      <formula>IF(AND(AL11&gt;=0, RIGHT(TEXT(AL11,"0.#"),1)="."),TRUE,FALSE)</formula>
    </cfRule>
    <cfRule type="expression" dxfId="5" priority="7">
      <formula>IF(AND(AL11&lt;0, RIGHT(TEXT(AL11,"0.#"),1)&lt;&gt;"."),TRUE,FALSE)</formula>
    </cfRule>
    <cfRule type="expression" dxfId="4" priority="8">
      <formula>IF(AND(AL11&lt;0, RIGHT(TEXT(AL11,"0.#"),1)="."),TRUE,FALSE)</formula>
    </cfRule>
  </conditionalFormatting>
  <conditionalFormatting sqref="AL22:AO31">
    <cfRule type="expression" dxfId="3" priority="1">
      <formula>IF(AND(AL22&gt;=0, RIGHT(TEXT(AL22,"0.#"),1)&lt;&gt;"."),TRUE,FALSE)</formula>
    </cfRule>
    <cfRule type="expression" dxfId="2" priority="2">
      <formula>IF(AND(AL22&gt;=0, RIGHT(TEXT(AL22,"0.#"),1)="."),TRUE,FALSE)</formula>
    </cfRule>
    <cfRule type="expression" dxfId="1" priority="3">
      <formula>IF(AND(AL22&lt;0, RIGHT(TEXT(AL22,"0.#"),1)&lt;&gt;"."),TRUE,FALSE)</formula>
    </cfRule>
    <cfRule type="expression" dxfId="0" priority="4">
      <formula>IF(AND(AL22&lt;0, RIGHT(TEXT(AL22,"0.#"),1)="."),TRUE,FALSE)</formula>
    </cfRule>
  </conditionalFormatting>
  <dataValidations count="3">
    <dataValidation type="custom" imeMode="disabled" allowBlank="1" showInputMessage="1" showErrorMessage="1" sqref="AL11:AL18 AL22:AL31 AL4:AL7 Y4:AB7 Y11:AB18 Y22:AB31">
      <formula1>OR(ISNUMBER(Y4), Y4="-")</formula1>
    </dataValidation>
    <dataValidation type="custom" imeMode="disabled" allowBlank="1" showInputMessage="1" showErrorMessage="1" sqref="AH4:AK7 AH11:AK18 AH22:AK31">
      <formula1>OR(AND(MOD(IF(ISNUMBER(AH4), AH4, 0.5),1)=0, 0&lt;=AH4), AH4="-")</formula1>
    </dataValidation>
    <dataValidation type="custom" allowBlank="1" showInputMessage="1" showErrorMessage="1" errorTitle="法人番号チェック" error="法人番号は13桁の数字で入力してください。" sqref="J22:O31 J11:O18 J4:O7">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AC4:AG7 AC11:AG18 AC22:AG31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2022-08-26T03:42:21Z</dcterms:created>
  <dcterms:modified xsi:type="dcterms:W3CDTF">2022-08-26T03:50:25Z</dcterms:modified>
</cp:coreProperties>
</file>