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0" yWindow="0" windowWidth="23040" windowHeight="9090"/>
  </bookViews>
  <sheets>
    <sheet name="行政事業レビューシート" sheetId="11" r:id="rId1"/>
    <sheet name="入力規則等" sheetId="4" r:id="rId2"/>
  </sheets>
  <definedNames>
    <definedName name="_xlnm._FilterDatabase" localSheetId="0" hidden="1">行政事業レビューシート!$A$2:$BH$109</definedName>
    <definedName name="_xlnm.Print_Area" localSheetId="0">行政事業レビューシート!$A$1:$AX$129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42" i="11" l="1"/>
  <c r="AY47" i="11" s="1"/>
  <c r="AY123" i="11"/>
  <c r="AY119" i="11"/>
  <c r="AY121" i="11" s="1"/>
  <c r="AY118" i="11"/>
  <c r="AY117" i="11"/>
  <c r="AY116" i="11"/>
  <c r="AY122" i="11" l="1"/>
  <c r="AY120" i="11"/>
  <c r="AY46" i="11"/>
  <c r="AY44" i="11"/>
  <c r="AY48" i="11"/>
  <c r="AY45" i="11"/>
  <c r="AY43" i="11"/>
  <c r="AY49" i="11"/>
  <c r="AW95" i="11" l="1"/>
  <c r="AT95" i="11"/>
  <c r="AQ95" i="11"/>
  <c r="AL95" i="11"/>
  <c r="AI95" i="11"/>
  <c r="AF95" i="11"/>
  <c r="Z95" i="11"/>
  <c r="W95" i="11"/>
  <c r="T95" i="11"/>
  <c r="N95" i="11"/>
  <c r="AW94" i="11"/>
  <c r="AT94" i="11"/>
  <c r="AQ94" i="11"/>
  <c r="AL94" i="11"/>
  <c r="AI94" i="11"/>
  <c r="AF94" i="11"/>
  <c r="Z94" i="11"/>
  <c r="W94" i="11"/>
  <c r="T94" i="11"/>
  <c r="N94" i="11"/>
  <c r="K94" i="11"/>
  <c r="H94" i="11"/>
  <c r="AY129" i="11" l="1"/>
  <c r="AY128" i="11"/>
  <c r="AY127" i="11"/>
  <c r="AY126" i="11"/>
  <c r="AY125" i="11"/>
  <c r="AY124" i="11"/>
  <c r="AY109" i="11"/>
  <c r="AU108" i="11"/>
  <c r="Y108" i="11"/>
  <c r="P27"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<sst xmlns="http://schemas.openxmlformats.org/spreadsheetml/2006/main" count="857" uniqueCount="672">
  <si>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</si>
  <si>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</si>
  <si>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</si>
  <si>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</si>
  <si>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</si>
  <si>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</si>
  <si>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</si>
  <si>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</si>
  <si>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</si>
  <si>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</si>
  <si>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</si>
  <si>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</si>
  <si>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</si>
  <si>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</si>
  <si>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</si>
  <si>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</si>
  <si>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</si>
  <si>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</si>
  <si>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</si>
  <si>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</si>
  <si>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</si>
  <si>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</si>
  <si>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</si>
  <si>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</si>
  <si>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</si>
  <si>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</si>
  <si>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</si>
  <si>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</si>
  <si>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</si>
  <si>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</si>
  <si>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</si>
  <si>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</si>
  <si>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</si>
  <si>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</si>
  <si>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</si>
  <si>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</si>
  <si>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</si>
  <si>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</si>
  <si>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</si>
  <si>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</si>
  <si>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</si>
  <si>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</si>
  <si>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</si>
  <si>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</si>
  <si>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</si>
  <si>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</si>
  <si>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</si>
  <si>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</si>
  <si>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</si>
  <si>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</si>
  <si>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</si>
  <si>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</si>
  <si>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</si>
  <si>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</si>
  <si>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</si>
  <si>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</si>
  <si>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</si>
  <si>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</si>
  <si>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</si>
  <si>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</si>
  <si>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</si>
  <si>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</si>
  <si>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</si>
  <si>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</si>
  <si>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</si>
  <si>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</si>
  <si>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</si>
  <si>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</si>
  <si>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</si>
  <si>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</si>
  <si>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</si>
  <si>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</si>
  <si>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</si>
  <si>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</si>
  <si>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</si>
  <si>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</si>
  <si>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</si>
  <si>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</si>
  <si>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</si>
  <si>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</si>
  <si>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</si>
  <si>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</si>
  <si>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</si>
  <si>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</si>
  <si>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</si>
  <si>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</si>
  <si>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</si>
  <si>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</si>
  <si>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</si>
  <si>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</si>
  <si>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</si>
  <si>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</si>
  <si>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</si>
  <si>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</si>
  <si>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</si>
  <si>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</si>
  <si>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</si>
  <si>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</si>
  <si>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</si>
  <si>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</si>
  <si>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</si>
  <si>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</si>
  <si>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</si>
  <si>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</si>
  <si>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</si>
  <si>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</si>
  <si>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</si>
  <si>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</si>
  <si>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</si>
  <si>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</si>
  <si>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</si>
  <si>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</si>
  <si>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</si>
  <si>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</si>
  <si>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</si>
  <si>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</si>
  <si>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</si>
  <si>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</si>
  <si>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</si>
  <si>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</si>
  <si>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</si>
  <si>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</si>
  <si>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</si>
  <si>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</si>
  <si>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</si>
  <si>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</si>
  <si>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</si>
  <si>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</si>
  <si>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</si>
  <si>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</si>
  <si>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</si>
  <si>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</si>
  <si>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</si>
  <si>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</si>
  <si>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</si>
  <si>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</si>
  <si>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</si>
  <si>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</si>
  <si>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</si>
  <si>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</si>
  <si>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</si>
  <si>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</si>
  <si>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</si>
  <si>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</si>
  <si>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</si>
  <si>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</si>
  <si>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</si>
  <si>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</si>
  <si>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</si>
  <si>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</si>
  <si>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</si>
  <si>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</si>
  <si>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</si>
  <si>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</si>
  <si>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</si>
  <si>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</si>
  <si>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</si>
  <si>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</si>
  <si>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</si>
  <si>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</si>
  <si>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</si>
  <si>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</si>
  <si>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</si>
  <si>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</si>
  <si>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</si>
  <si>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</si>
  <si>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</si>
  <si>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</si>
  <si>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</si>
  <si>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</si>
  <si>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</si>
  <si>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</si>
  <si>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</si>
  <si>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</si>
  <si>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</si>
  <si>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</si>
  <si>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</si>
  <si>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</si>
  <si>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</si>
  <si>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</si>
  <si>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</si>
  <si>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</si>
  <si>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</si>
  <si>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</si>
  <si>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</si>
  <si>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</si>
  <si>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</si>
  <si>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</si>
  <si>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</si>
  <si>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</si>
  <si>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</si>
  <si>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</si>
  <si>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</si>
  <si>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</si>
  <si>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</si>
  <si>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</si>
  <si>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</si>
  <si>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</si>
  <si>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</si>
  <si>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</si>
  <si>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</si>
  <si>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</si>
  <si>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</si>
  <si>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</si>
  <si>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　</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</si>
  <si>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</si>
  <si>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</si>
  <si>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</si>
  <si>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</si>
  <si>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</si>
  <si>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</si>
  <si>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</si>
  <si>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</si>
  <si>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</si>
  <si>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</si>
  <si>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</si>
  <si>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</si>
  <si>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</si>
  <si>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</si>
  <si>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</si>
  <si>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</si>
  <si>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</si>
  <si>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</si>
  <si>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</si>
  <si>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</si>
  <si>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</si>
  <si>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</si>
  <si>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</si>
  <si>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</si>
  <si>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</si>
  <si>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</si>
  <si>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</si>
  <si>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</si>
  <si>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</si>
  <si>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</si>
  <si>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</si>
  <si>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</si>
  <si>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</si>
  <si>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</si>
  <si>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</si>
  <si>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</si>
  <si>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</si>
  <si>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</si>
  <si>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</si>
  <si>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</si>
  <si>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</si>
  <si>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</si>
  <si>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</si>
  <si>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</si>
  <si>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</si>
  <si>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</si>
  <si>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</si>
  <si>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</si>
  <si>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</si>
  <si>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</si>
  <si>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</si>
  <si>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</si>
  <si>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</si>
  <si>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</si>
  <si>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</si>
  <si>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</si>
  <si>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</si>
  <si>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</si>
  <si>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</si>
  <si>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</si>
  <si>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</si>
  <si>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</si>
  <si>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</si>
  <si>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</si>
  <si>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</si>
  <si>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</si>
  <si>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</si>
  <si>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</si>
  <si>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</si>
  <si>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</si>
  <si>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</si>
  <si>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</si>
  <si>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</si>
  <si>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</si>
  <si>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</si>
  <si>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</si>
  <si>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</si>
  <si>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</si>
  <si>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</si>
  <si>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</si>
  <si>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</si>
  <si>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</si>
  <si>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</si>
  <si>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</si>
  <si>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</si>
  <si>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</si>
  <si>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</si>
  <si>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</si>
  <si>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</si>
  <si>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</si>
  <si>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</si>
  <si>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</si>
  <si>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</si>
  <si>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</si>
  <si>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</si>
  <si>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</si>
  <si>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</si>
  <si>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</si>
  <si>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</si>
  <si>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</si>
  <si>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</si>
  <si>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</si>
  <si>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</si>
  <si>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</si>
  <si>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</si>
  <si>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</si>
  <si>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</si>
  <si>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</si>
  <si>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</si>
  <si>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</si>
  <si>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</si>
  <si>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</si>
  <si>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</si>
  <si>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</si>
  <si>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</si>
  <si>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</si>
  <si>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</si>
  <si>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</si>
  <si>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</si>
  <si>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</si>
  <si>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</si>
  <si>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</si>
  <si>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</si>
  <si>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</si>
  <si>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</si>
  <si>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</si>
  <si>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</si>
  <si>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</si>
  <si>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</si>
  <si>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</si>
  <si>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</si>
  <si>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</si>
  <si>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</si>
  <si>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</si>
  <si>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</si>
  <si>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</si>
  <si>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</si>
  <si>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</si>
  <si>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</si>
  <si>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</si>
  <si>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</si>
  <si>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</si>
  <si>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</si>
  <si>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</si>
  <si>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</si>
  <si>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</si>
  <si>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</si>
  <si>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</si>
  <si>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</si>
  <si>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</si>
  <si>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</si>
  <si>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</si>
  <si>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</si>
  <si>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</si>
  <si>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</si>
  <si>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</si>
  <si>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</si>
  <si>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</si>
  <si>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</si>
  <si>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</si>
  <si>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</si>
  <si>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</si>
  <si>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</si>
  <si>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</si>
  <si>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</si>
  <si>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</si>
  <si>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</si>
  <si>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</si>
  <si>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</si>
  <si>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</si>
  <si>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</si>
  <si>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</si>
  <si>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</si>
  <si>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</si>
  <si>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</si>
  <si>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</si>
  <si>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</si>
  <si>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</si>
  <si>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</si>
  <si>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</si>
  <si>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</si>
  <si>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</si>
  <si>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</si>
  <si>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</si>
  <si>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</si>
  <si>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</si>
  <si>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</si>
  <si>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</si>
  <si>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</si>
  <si>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</si>
  <si>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</si>
  <si>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</si>
  <si>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</si>
  <si>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</si>
  <si>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</si>
  <si>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</si>
  <si>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</si>
  <si>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</si>
  <si>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</si>
  <si>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</si>
  <si>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</si>
  <si>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</si>
  <si>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</si>
  <si>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</si>
  <si>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</si>
  <si>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</si>
  <si>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</si>
  <si>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</si>
  <si>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</si>
  <si>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</si>
  <si>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</si>
  <si>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</si>
  <si>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</si>
  <si>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</si>
  <si>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</si>
  <si>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</si>
  <si>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</si>
  <si>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</si>
  <si>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</si>
  <si>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</si>
  <si>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</si>
  <si>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</si>
  <si>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</si>
  <si>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</si>
  <si>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</si>
  <si>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</si>
  <si>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</si>
  <si>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</si>
  <si>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</si>
  <si>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</si>
  <si>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</si>
  <si>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</si>
  <si>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</si>
  <si>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</si>
  <si>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</si>
  <si>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</si>
  <si>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</si>
  <si>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</si>
  <si>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</si>
  <si>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</si>
  <si>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</si>
  <si>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</si>
  <si>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</si>
  <si>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</si>
  <si>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</si>
  <si>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</si>
  <si>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</si>
  <si>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</si>
  <si>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</si>
  <si>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</si>
  <si>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</si>
  <si>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</si>
  <si>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</si>
  <si>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</si>
  <si>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</si>
  <si>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</si>
  <si>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</si>
  <si>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</si>
  <si>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</si>
  <si>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</si>
  <si>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</si>
  <si>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</si>
  <si>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</si>
  <si>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</si>
  <si>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</si>
  <si>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</si>
  <si>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</si>
  <si>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</si>
  <si>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</si>
  <si>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</si>
  <si>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</si>
  <si>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</si>
  <si>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</si>
  <si>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</si>
  <si>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</si>
  <si>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</si>
  <si>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</si>
  <si>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</si>
  <si>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</si>
  <si>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</si>
  <si>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</si>
  <si>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</si>
  <si>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</si>
  <si>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</si>
  <si>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</si>
  <si>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</si>
  <si>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</si>
  <si>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</si>
  <si>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</si>
  <si>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</si>
  <si>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</si>
  <si>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</si>
  <si>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</si>
  <si>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</si>
  <si>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</si>
  <si>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</si>
  <si>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</si>
  <si>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</si>
  <si>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</si>
  <si>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</si>
  <si>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</si>
  <si>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</si>
  <si>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</si>
  <si>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</si>
  <si>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</si>
  <si>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</si>
  <si>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</si>
  <si>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</si>
  <si>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</si>
  <si>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</si>
  <si>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</si>
  <si>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</si>
  <si>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</si>
  <si>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</si>
  <si>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</si>
  <si>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</si>
  <si>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</si>
  <si>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</si>
  <si>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</si>
  <si>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</si>
  <si>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</si>
  <si>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</si>
  <si>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</si>
  <si>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</si>
  <si>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</si>
  <si>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</si>
  <si>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</si>
  <si>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</si>
  <si>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</si>
  <si>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</si>
  <si>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</si>
  <si>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</si>
  <si>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</si>
  <si>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</si>
  <si>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</si>
  <si>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</si>
  <si>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</si>
  <si>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</si>
  <si>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</si>
  <si>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</si>
  <si>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</si>
  <si>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</si>
  <si>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</si>
  <si>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</si>
  <si>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</si>
  <si>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</si>
  <si>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</si>
  <si>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</si>
  <si>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</si>
  <si>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</si>
  <si>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</si>
  <si>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</si>
  <si>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</si>
  <si>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</si>
  <si>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</si>
  <si>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</si>
  <si>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</si>
  <si>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</si>
  <si>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</si>
  <si>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</si>
  <si>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</si>
  <si>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内閣府</t>
  </si>
  <si>
    <t>経済研修所運営に必要な経費</t>
  </si>
  <si>
    <t>経済社会総合研究所</t>
  </si>
  <si>
    <t>平成12年度</t>
  </si>
  <si>
    <t>終了予定なし</t>
  </si>
  <si>
    <t>経済研修所</t>
  </si>
  <si>
    <t>-</t>
  </si>
  <si>
    <t>試験研究費</t>
  </si>
  <si>
    <t>諸謝金</t>
  </si>
  <si>
    <t>委員等旅費</t>
  </si>
  <si>
    <t>職員旅費</t>
  </si>
  <si>
    <t>受講者による講義内容に対する総合評価</t>
  </si>
  <si>
    <t>研修終了時に受講者による講義内容に対する総合評価を測定（5段階評価中上位2段階評価をつけた受講者の割合）</t>
  </si>
  <si>
    <t>分析技能の習得・向上を図る研修での習熟度</t>
  </si>
  <si>
    <t>研修終了時に受講者に対する習熟度確認テストの結果(10点満点中の受講者の平均点)</t>
  </si>
  <si>
    <t>経済研修、経済理論研修、技能研修</t>
  </si>
  <si>
    <t>コース</t>
  </si>
  <si>
    <t>4,847,360円
/17コース</t>
  </si>
  <si>
    <t>2,140,680円
/9コース</t>
  </si>
  <si>
    <t>153</t>
  </si>
  <si>
    <t>148</t>
  </si>
  <si>
    <t>105</t>
  </si>
  <si>
    <t>103</t>
  </si>
  <si>
    <t>110</t>
  </si>
  <si>
    <t>98</t>
  </si>
  <si>
    <t>102</t>
  </si>
  <si>
    <t>109</t>
  </si>
  <si>
    <t>○</t>
  </si>
  <si>
    <t>-</t>
    <phoneticPr fontId="6"/>
  </si>
  <si>
    <t>点</t>
    <rPh sb="0" eb="1">
      <t>テン</t>
    </rPh>
    <phoneticPr fontId="6"/>
  </si>
  <si>
    <t>府</t>
  </si>
  <si>
    <t>政策立案過程において政策分析の結果をより一層反映させるため、職員（他省庁を含む）の政策分析能力の向上に対するニーズがますます高まっていることから、経済研修の実施が必須である。</t>
    <rPh sb="0" eb="2">
      <t>セイサク</t>
    </rPh>
    <rPh sb="2" eb="4">
      <t>リツアン</t>
    </rPh>
    <rPh sb="4" eb="6">
      <t>カテイ</t>
    </rPh>
    <rPh sb="10" eb="12">
      <t>セイサク</t>
    </rPh>
    <rPh sb="12" eb="14">
      <t>ブンセキ</t>
    </rPh>
    <rPh sb="15" eb="17">
      <t>ケッカ</t>
    </rPh>
    <rPh sb="20" eb="22">
      <t>イッソウ</t>
    </rPh>
    <rPh sb="22" eb="24">
      <t>ハンエイ</t>
    </rPh>
    <rPh sb="30" eb="32">
      <t>ショクイン</t>
    </rPh>
    <rPh sb="33" eb="34">
      <t>タ</t>
    </rPh>
    <rPh sb="34" eb="36">
      <t>ショウチョウ</t>
    </rPh>
    <rPh sb="37" eb="38">
      <t>フク</t>
    </rPh>
    <rPh sb="41" eb="43">
      <t>セイサク</t>
    </rPh>
    <rPh sb="43" eb="45">
      <t>ブンセキ</t>
    </rPh>
    <rPh sb="45" eb="47">
      <t>ノウリョク</t>
    </rPh>
    <rPh sb="48" eb="50">
      <t>コウジョウ</t>
    </rPh>
    <rPh sb="51" eb="52">
      <t>タイ</t>
    </rPh>
    <rPh sb="62" eb="63">
      <t>タカ</t>
    </rPh>
    <rPh sb="73" eb="75">
      <t>ケイザイ</t>
    </rPh>
    <rPh sb="75" eb="77">
      <t>ケンシュウ</t>
    </rPh>
    <rPh sb="78" eb="80">
      <t>ジッシ</t>
    </rPh>
    <rPh sb="81" eb="83">
      <t>ヒッス</t>
    </rPh>
    <phoneticPr fontId="6"/>
  </si>
  <si>
    <t>経済財政等の重要政策に係る政府職員の分析能力を養うことを目的としているため、国が自ら実施することが重要であり、地方自治体、民間等に委ねることは不適当である。</t>
    <rPh sb="0" eb="2">
      <t>ケイザイ</t>
    </rPh>
    <rPh sb="2" eb="4">
      <t>ザイセイ</t>
    </rPh>
    <rPh sb="4" eb="5">
      <t>トウ</t>
    </rPh>
    <rPh sb="6" eb="8">
      <t>ジュウヨウ</t>
    </rPh>
    <rPh sb="8" eb="10">
      <t>セイサク</t>
    </rPh>
    <rPh sb="11" eb="12">
      <t>カカ</t>
    </rPh>
    <rPh sb="13" eb="15">
      <t>セイフ</t>
    </rPh>
    <rPh sb="15" eb="17">
      <t>ショクイン</t>
    </rPh>
    <rPh sb="18" eb="20">
      <t>ブンセキ</t>
    </rPh>
    <rPh sb="20" eb="22">
      <t>ノウリョク</t>
    </rPh>
    <rPh sb="23" eb="24">
      <t>ヤシナ</t>
    </rPh>
    <rPh sb="28" eb="30">
      <t>モクテキ</t>
    </rPh>
    <rPh sb="38" eb="39">
      <t>クニ</t>
    </rPh>
    <rPh sb="40" eb="41">
      <t>ミズカ</t>
    </rPh>
    <rPh sb="42" eb="44">
      <t>ジッシ</t>
    </rPh>
    <rPh sb="49" eb="51">
      <t>ジュウヨウ</t>
    </rPh>
    <rPh sb="55" eb="57">
      <t>チホウ</t>
    </rPh>
    <rPh sb="57" eb="60">
      <t>ジチタイ</t>
    </rPh>
    <rPh sb="61" eb="63">
      <t>ミンカン</t>
    </rPh>
    <rPh sb="63" eb="64">
      <t>トウ</t>
    </rPh>
    <rPh sb="65" eb="66">
      <t>ユダ</t>
    </rPh>
    <rPh sb="71" eb="74">
      <t>フテキトウ</t>
    </rPh>
    <phoneticPr fontId="6"/>
  </si>
  <si>
    <t>政策分析の結果の政策立案への一層の反映は、政府全体として取り組むべき課題であり、優先度の高い事業である。</t>
    <rPh sb="0" eb="2">
      <t>セイサク</t>
    </rPh>
    <rPh sb="2" eb="4">
      <t>ブンセキ</t>
    </rPh>
    <rPh sb="5" eb="7">
      <t>ケッカ</t>
    </rPh>
    <rPh sb="8" eb="10">
      <t>セイサク</t>
    </rPh>
    <rPh sb="10" eb="12">
      <t>リツアン</t>
    </rPh>
    <rPh sb="14" eb="16">
      <t>イッソウ</t>
    </rPh>
    <rPh sb="17" eb="19">
      <t>ハンエイ</t>
    </rPh>
    <rPh sb="21" eb="23">
      <t>セイフ</t>
    </rPh>
    <rPh sb="23" eb="25">
      <t>ゼンタイ</t>
    </rPh>
    <rPh sb="28" eb="29">
      <t>ト</t>
    </rPh>
    <rPh sb="30" eb="31">
      <t>ク</t>
    </rPh>
    <rPh sb="34" eb="36">
      <t>カダイ</t>
    </rPh>
    <rPh sb="40" eb="43">
      <t>ユウセンド</t>
    </rPh>
    <rPh sb="44" eb="45">
      <t>タカ</t>
    </rPh>
    <rPh sb="46" eb="48">
      <t>ジギョウ</t>
    </rPh>
    <phoneticPr fontId="6"/>
  </si>
  <si>
    <t>○</t>
    <phoneticPr fontId="6"/>
  </si>
  <si>
    <t>無</t>
    <rPh sb="0" eb="1">
      <t>ナ</t>
    </rPh>
    <phoneticPr fontId="6"/>
  </si>
  <si>
    <t>‐</t>
  </si>
  <si>
    <t>新型コロナウィルス感染症拡大により、年度当初予定していた実習を伴う集合研修の実施が中止となり、オンライン実施となったため。</t>
    <rPh sb="0" eb="2">
      <t>シンガタ</t>
    </rPh>
    <rPh sb="9" eb="12">
      <t>カンセンショウ</t>
    </rPh>
    <rPh sb="12" eb="14">
      <t>カクダイ</t>
    </rPh>
    <rPh sb="18" eb="20">
      <t>ネンド</t>
    </rPh>
    <rPh sb="20" eb="22">
      <t>トウショ</t>
    </rPh>
    <rPh sb="22" eb="24">
      <t>ヨテイ</t>
    </rPh>
    <rPh sb="28" eb="30">
      <t>ジッシュウ</t>
    </rPh>
    <rPh sb="31" eb="32">
      <t>トモナ</t>
    </rPh>
    <rPh sb="33" eb="35">
      <t>シュウゴウ</t>
    </rPh>
    <rPh sb="35" eb="37">
      <t>ケンシュウ</t>
    </rPh>
    <rPh sb="38" eb="40">
      <t>ジッシ</t>
    </rPh>
    <rPh sb="41" eb="43">
      <t>チュウシ</t>
    </rPh>
    <rPh sb="52" eb="54">
      <t>ジッシ</t>
    </rPh>
    <phoneticPr fontId="6"/>
  </si>
  <si>
    <t>目標を達成できている状況である。</t>
    <rPh sb="0" eb="2">
      <t>モクヒョウ</t>
    </rPh>
    <rPh sb="3" eb="5">
      <t>タッセイ</t>
    </rPh>
    <rPh sb="10" eb="12">
      <t>ジョウキョウ</t>
    </rPh>
    <phoneticPr fontId="6"/>
  </si>
  <si>
    <t>独自の研修施設を保持しておらず、必要に応じて府内会議室を利用するとともに、一定期間に集中して研修を開催し、パソコン等の賃貸借料経費削減に取り組んでいる。</t>
    <rPh sb="0" eb="2">
      <t>ドクジ</t>
    </rPh>
    <rPh sb="3" eb="5">
      <t>ケンシュウ</t>
    </rPh>
    <rPh sb="5" eb="7">
      <t>シセツ</t>
    </rPh>
    <rPh sb="8" eb="10">
      <t>ホジ</t>
    </rPh>
    <rPh sb="16" eb="18">
      <t>ヒツヨウ</t>
    </rPh>
    <rPh sb="19" eb="20">
      <t>オウ</t>
    </rPh>
    <rPh sb="22" eb="24">
      <t>フナイ</t>
    </rPh>
    <rPh sb="24" eb="27">
      <t>カイギシツ</t>
    </rPh>
    <rPh sb="28" eb="30">
      <t>リヨウ</t>
    </rPh>
    <rPh sb="37" eb="39">
      <t>イッテイ</t>
    </rPh>
    <rPh sb="39" eb="41">
      <t>キカン</t>
    </rPh>
    <rPh sb="42" eb="44">
      <t>シュウチュウ</t>
    </rPh>
    <rPh sb="46" eb="48">
      <t>ケンシュウ</t>
    </rPh>
    <rPh sb="49" eb="51">
      <t>カイサイ</t>
    </rPh>
    <rPh sb="68" eb="69">
      <t>ト</t>
    </rPh>
    <rPh sb="70" eb="71">
      <t>ク</t>
    </rPh>
    <phoneticPr fontId="6"/>
  </si>
  <si>
    <t>年度初めに策定する研修計画に則り、着実に研修を実施しており、見込みに即したものとなっている。</t>
    <rPh sb="0" eb="2">
      <t>ネンド</t>
    </rPh>
    <rPh sb="2" eb="3">
      <t>ハジ</t>
    </rPh>
    <rPh sb="5" eb="7">
      <t>サクテイ</t>
    </rPh>
    <rPh sb="9" eb="11">
      <t>ケンシュウ</t>
    </rPh>
    <rPh sb="11" eb="13">
      <t>ケイカク</t>
    </rPh>
    <rPh sb="14" eb="15">
      <t>ノット</t>
    </rPh>
    <rPh sb="17" eb="19">
      <t>チャクジツ</t>
    </rPh>
    <rPh sb="20" eb="22">
      <t>ケンシュウ</t>
    </rPh>
    <rPh sb="23" eb="25">
      <t>ジッシ</t>
    </rPh>
    <rPh sb="30" eb="32">
      <t>ミコ</t>
    </rPh>
    <rPh sb="34" eb="35">
      <t>ソク</t>
    </rPh>
    <phoneticPr fontId="6"/>
  </si>
  <si>
    <t>・限られた予算の中で新たなニーズに対応するため、適宜研修コースの増減・見直しを行っている。
・「内閣府人材育成・活用方針」（平成23年12月26日内閣府事務次官決定）に基づく、経済財政分野の政策分析専門家育成の一環として、人事課との共催で、経済理論研修等を実施している。
・独自の研修施設（土地・建物・宿泊施設等）を持たず、研修実施にあたっては基本的に庁舎内の会議室を使用しており、比較的低コストな事業となっている。また、パソコンを使用する研修を一定期間集中的に実施することにより、賃貸借料等の更なる抑制に努めている。</t>
    <rPh sb="1" eb="2">
      <t>カギ</t>
    </rPh>
    <rPh sb="5" eb="7">
      <t>ヨサン</t>
    </rPh>
    <rPh sb="8" eb="9">
      <t>ナカ</t>
    </rPh>
    <rPh sb="10" eb="11">
      <t>アラ</t>
    </rPh>
    <rPh sb="17" eb="19">
      <t>タイオウ</t>
    </rPh>
    <rPh sb="24" eb="26">
      <t>テキギ</t>
    </rPh>
    <rPh sb="26" eb="28">
      <t>ケンシュウ</t>
    </rPh>
    <rPh sb="32" eb="34">
      <t>ゾウゲン</t>
    </rPh>
    <rPh sb="35" eb="37">
      <t>ミナオ</t>
    </rPh>
    <rPh sb="39" eb="40">
      <t>オコナ</t>
    </rPh>
    <rPh sb="48" eb="50">
      <t>ナイカク</t>
    </rPh>
    <rPh sb="50" eb="51">
      <t>フ</t>
    </rPh>
    <rPh sb="51" eb="53">
      <t>ジンザイ</t>
    </rPh>
    <rPh sb="53" eb="55">
      <t>イクセイ</t>
    </rPh>
    <rPh sb="56" eb="58">
      <t>カツヨウ</t>
    </rPh>
    <rPh sb="58" eb="60">
      <t>ホウシン</t>
    </rPh>
    <rPh sb="62" eb="64">
      <t>ヘイセイ</t>
    </rPh>
    <rPh sb="66" eb="67">
      <t>ネン</t>
    </rPh>
    <rPh sb="69" eb="70">
      <t>ガツ</t>
    </rPh>
    <rPh sb="72" eb="73">
      <t>ニチ</t>
    </rPh>
    <rPh sb="73" eb="75">
      <t>ナイカク</t>
    </rPh>
    <rPh sb="75" eb="76">
      <t>フ</t>
    </rPh>
    <rPh sb="76" eb="78">
      <t>ジム</t>
    </rPh>
    <rPh sb="78" eb="80">
      <t>ジカン</t>
    </rPh>
    <rPh sb="80" eb="82">
      <t>ケッテイ</t>
    </rPh>
    <rPh sb="84" eb="85">
      <t>モト</t>
    </rPh>
    <rPh sb="88" eb="90">
      <t>ケイザイ</t>
    </rPh>
    <rPh sb="90" eb="92">
      <t>ザイセイ</t>
    </rPh>
    <rPh sb="92" eb="94">
      <t>ブンヤ</t>
    </rPh>
    <rPh sb="95" eb="97">
      <t>セイサク</t>
    </rPh>
    <rPh sb="97" eb="99">
      <t>ブンセキ</t>
    </rPh>
    <rPh sb="99" eb="102">
      <t>センモンカ</t>
    </rPh>
    <rPh sb="102" eb="104">
      <t>イクセイ</t>
    </rPh>
    <rPh sb="105" eb="107">
      <t>イッカン</t>
    </rPh>
    <rPh sb="111" eb="114">
      <t>ジンジカ</t>
    </rPh>
    <rPh sb="116" eb="118">
      <t>キョウサイ</t>
    </rPh>
    <rPh sb="120" eb="122">
      <t>ケイザイ</t>
    </rPh>
    <rPh sb="122" eb="124">
      <t>リロン</t>
    </rPh>
    <rPh sb="124" eb="126">
      <t>ケンシュウ</t>
    </rPh>
    <rPh sb="126" eb="127">
      <t>ナド</t>
    </rPh>
    <rPh sb="128" eb="130">
      <t>ジッシ</t>
    </rPh>
    <rPh sb="137" eb="139">
      <t>ドクジ</t>
    </rPh>
    <rPh sb="140" eb="142">
      <t>ケンシュウ</t>
    </rPh>
    <rPh sb="142" eb="144">
      <t>シセツ</t>
    </rPh>
    <rPh sb="145" eb="147">
      <t>トチ</t>
    </rPh>
    <rPh sb="148" eb="150">
      <t>タテモノ</t>
    </rPh>
    <rPh sb="151" eb="153">
      <t>シュクハク</t>
    </rPh>
    <rPh sb="153" eb="156">
      <t>シセツナド</t>
    </rPh>
    <rPh sb="158" eb="159">
      <t>モ</t>
    </rPh>
    <rPh sb="162" eb="164">
      <t>ケンシュウ</t>
    </rPh>
    <rPh sb="164" eb="166">
      <t>ジッシ</t>
    </rPh>
    <rPh sb="172" eb="175">
      <t>キホンテキ</t>
    </rPh>
    <rPh sb="176" eb="179">
      <t>チョウシャナイ</t>
    </rPh>
    <rPh sb="180" eb="183">
      <t>カイギシツ</t>
    </rPh>
    <rPh sb="184" eb="186">
      <t>シヨウ</t>
    </rPh>
    <rPh sb="191" eb="194">
      <t>ヒカクテキ</t>
    </rPh>
    <rPh sb="194" eb="195">
      <t>テイ</t>
    </rPh>
    <rPh sb="199" eb="201">
      <t>ジギョウ</t>
    </rPh>
    <rPh sb="216" eb="218">
      <t>シヨウ</t>
    </rPh>
    <rPh sb="220" eb="222">
      <t>ケンシュウ</t>
    </rPh>
    <rPh sb="223" eb="225">
      <t>イッテイ</t>
    </rPh>
    <rPh sb="225" eb="227">
      <t>キカン</t>
    </rPh>
    <rPh sb="227" eb="230">
      <t>シュウチュウテキ</t>
    </rPh>
    <rPh sb="231" eb="233">
      <t>ジッシ</t>
    </rPh>
    <rPh sb="241" eb="244">
      <t>チンタイシャク</t>
    </rPh>
    <rPh sb="244" eb="245">
      <t>リョウ</t>
    </rPh>
    <rPh sb="245" eb="246">
      <t>ナド</t>
    </rPh>
    <rPh sb="247" eb="248">
      <t>サラ</t>
    </rPh>
    <rPh sb="250" eb="252">
      <t>ヨクセイ</t>
    </rPh>
    <rPh sb="253" eb="254">
      <t>ツト</t>
    </rPh>
    <phoneticPr fontId="6"/>
  </si>
  <si>
    <t>職員の政策分析能力の向上を目指し、適宜、研修コースの見直しを図るとともに、引き続きコスト削減に努める。</t>
    <rPh sb="0" eb="2">
      <t>ショクイン</t>
    </rPh>
    <rPh sb="3" eb="5">
      <t>セイサク</t>
    </rPh>
    <rPh sb="5" eb="7">
      <t>ブンセキ</t>
    </rPh>
    <rPh sb="7" eb="9">
      <t>ノウリョク</t>
    </rPh>
    <rPh sb="10" eb="12">
      <t>コウジョウ</t>
    </rPh>
    <rPh sb="13" eb="15">
      <t>メザ</t>
    </rPh>
    <rPh sb="17" eb="19">
      <t>テキギ</t>
    </rPh>
    <rPh sb="20" eb="22">
      <t>ケンシュウ</t>
    </rPh>
    <rPh sb="26" eb="28">
      <t>ミナオ</t>
    </rPh>
    <rPh sb="30" eb="31">
      <t>ハカ</t>
    </rPh>
    <rPh sb="37" eb="38">
      <t>ヒ</t>
    </rPh>
    <rPh sb="39" eb="40">
      <t>ツヅ</t>
    </rPh>
    <rPh sb="44" eb="46">
      <t>サクゲン</t>
    </rPh>
    <rPh sb="47" eb="48">
      <t>ツト</t>
    </rPh>
    <phoneticPr fontId="6"/>
  </si>
  <si>
    <t>事業費</t>
    <rPh sb="0" eb="3">
      <t>ジギョウヒ</t>
    </rPh>
    <phoneticPr fontId="6"/>
  </si>
  <si>
    <t>ＥＢＰＭ実践セミナーに係る運営管理業務</t>
    <phoneticPr fontId="6"/>
  </si>
  <si>
    <t>株式会社ビデオエイペックス</t>
    <phoneticPr fontId="6"/>
  </si>
  <si>
    <t>研修用パソコンの賃貸借料</t>
    <rPh sb="0" eb="3">
      <t>ケンシュウヨウ</t>
    </rPh>
    <rPh sb="8" eb="11">
      <t>チンタイシャク</t>
    </rPh>
    <rPh sb="11" eb="12">
      <t>リョウ</t>
    </rPh>
    <phoneticPr fontId="6"/>
  </si>
  <si>
    <t>講師A</t>
    <rPh sb="0" eb="2">
      <t>コウシ</t>
    </rPh>
    <phoneticPr fontId="6"/>
  </si>
  <si>
    <t>有識者謝金（経済財政分野における政策分析専門家育成プログラム）</t>
    <rPh sb="0" eb="3">
      <t>ユウシキシャ</t>
    </rPh>
    <rPh sb="3" eb="5">
      <t>シャキン</t>
    </rPh>
    <rPh sb="6" eb="8">
      <t>ケイザイ</t>
    </rPh>
    <rPh sb="8" eb="10">
      <t>ザイセイ</t>
    </rPh>
    <rPh sb="10" eb="12">
      <t>ブンヤ</t>
    </rPh>
    <rPh sb="16" eb="18">
      <t>セイサク</t>
    </rPh>
    <rPh sb="18" eb="20">
      <t>ブンセキ</t>
    </rPh>
    <rPh sb="20" eb="23">
      <t>センモンカ</t>
    </rPh>
    <rPh sb="23" eb="25">
      <t>イクセイ</t>
    </rPh>
    <phoneticPr fontId="6"/>
  </si>
  <si>
    <t>講師B</t>
    <rPh sb="0" eb="2">
      <t>コウシ</t>
    </rPh>
    <phoneticPr fontId="6"/>
  </si>
  <si>
    <t>講師C</t>
    <rPh sb="0" eb="2">
      <t>コウシ</t>
    </rPh>
    <phoneticPr fontId="6"/>
  </si>
  <si>
    <t>講師D</t>
    <rPh sb="0" eb="2">
      <t>コウシ</t>
    </rPh>
    <phoneticPr fontId="6"/>
  </si>
  <si>
    <t>講師E</t>
    <rPh sb="0" eb="2">
      <t>コウシ</t>
    </rPh>
    <phoneticPr fontId="6"/>
  </si>
  <si>
    <t>講師F</t>
    <rPh sb="0" eb="2">
      <t>コウシ</t>
    </rPh>
    <phoneticPr fontId="6"/>
  </si>
  <si>
    <t>講師G</t>
    <rPh sb="0" eb="2">
      <t>コウシ</t>
    </rPh>
    <phoneticPr fontId="6"/>
  </si>
  <si>
    <t>講師謝金「GDPを学ぶ」「国民経済計算ステップアップ」</t>
    <rPh sb="0" eb="2">
      <t>コウシ</t>
    </rPh>
    <rPh sb="2" eb="4">
      <t>シャキン</t>
    </rPh>
    <rPh sb="9" eb="10">
      <t>マナ</t>
    </rPh>
    <rPh sb="13" eb="15">
      <t>コクミン</t>
    </rPh>
    <rPh sb="15" eb="17">
      <t>ケイザイ</t>
    </rPh>
    <rPh sb="17" eb="19">
      <t>ケイサン</t>
    </rPh>
    <phoneticPr fontId="6"/>
  </si>
  <si>
    <t>-</t>
    <phoneticPr fontId="6"/>
  </si>
  <si>
    <t>パソコンを使用する研修を一定期間に集中的に実施するなどコスト削減に努めている。</t>
    <rPh sb="5" eb="7">
      <t>シヨウ</t>
    </rPh>
    <rPh sb="9" eb="11">
      <t>ケンシュウ</t>
    </rPh>
    <rPh sb="12" eb="14">
      <t>イッテイ</t>
    </rPh>
    <rPh sb="14" eb="16">
      <t>キカン</t>
    </rPh>
    <rPh sb="17" eb="20">
      <t>シュウチュウテキ</t>
    </rPh>
    <rPh sb="21" eb="23">
      <t>ジッシ</t>
    </rPh>
    <rPh sb="30" eb="32">
      <t>サクゲン</t>
    </rPh>
    <rPh sb="33" eb="34">
      <t>ツト</t>
    </rPh>
    <phoneticPr fontId="6"/>
  </si>
  <si>
    <t>「成果物」という位置付けとは異なるが、研修講義を収録した動画を受講者の求めに応じ提供している。</t>
    <rPh sb="1" eb="4">
      <t>セイカブツ</t>
    </rPh>
    <rPh sb="8" eb="11">
      <t>イチヅ</t>
    </rPh>
    <rPh sb="14" eb="15">
      <t>コト</t>
    </rPh>
    <rPh sb="19" eb="21">
      <t>ケンシュウ</t>
    </rPh>
    <rPh sb="21" eb="23">
      <t>コウギ</t>
    </rPh>
    <rPh sb="24" eb="26">
      <t>シュウロク</t>
    </rPh>
    <rPh sb="28" eb="30">
      <t>ドウガ</t>
    </rPh>
    <rPh sb="31" eb="34">
      <t>ジュコウシャ</t>
    </rPh>
    <rPh sb="35" eb="36">
      <t>モト</t>
    </rPh>
    <rPh sb="38" eb="39">
      <t>オウ</t>
    </rPh>
    <rPh sb="40" eb="42">
      <t>テイキョウ</t>
    </rPh>
    <phoneticPr fontId="6"/>
  </si>
  <si>
    <t>https://www8.cao.go.jp/hyouka/r2hyouka/r2jigo/r2jigo-7.pdf</t>
    <phoneticPr fontId="6"/>
  </si>
  <si>
    <t>中目標（Ⅰ）３　
受講者の研修内容の習得／受講者のニーズを踏まえた研修内容の充実</t>
    <phoneticPr fontId="6"/>
  </si>
  <si>
    <t>「経済分析等に役立つExcel技能研修」における習熟度確認テストの結果。※基準値：平成28年度から令和元年度までの習熟度の平均値をもとに目標値を設定。　※令和2年度は新型コロナウイルス感染症の影響により実施せず。</t>
    <phoneticPr fontId="6"/>
  </si>
  <si>
    <t>（講師・有識者謝金）</t>
    <rPh sb="1" eb="3">
      <t>コウシ</t>
    </rPh>
    <rPh sb="7" eb="9">
      <t>シャキン</t>
    </rPh>
    <phoneticPr fontId="6"/>
  </si>
  <si>
    <t>諸謝金</t>
    <rPh sb="0" eb="3">
      <t>ショシャキン</t>
    </rPh>
    <phoneticPr fontId="6"/>
  </si>
  <si>
    <t>政策分析専門家育成・有識者会議出席謝金</t>
    <rPh sb="0" eb="2">
      <t>セイサク</t>
    </rPh>
    <rPh sb="2" eb="4">
      <t>ブンセキ</t>
    </rPh>
    <rPh sb="4" eb="7">
      <t>センモンカ</t>
    </rPh>
    <rPh sb="7" eb="9">
      <t>イクセイ</t>
    </rPh>
    <rPh sb="10" eb="13">
      <t>ユウシキシャ</t>
    </rPh>
    <rPh sb="13" eb="15">
      <t>カイギ</t>
    </rPh>
    <rPh sb="15" eb="17">
      <t>シュッセキ</t>
    </rPh>
    <rPh sb="17" eb="19">
      <t>シャキン</t>
    </rPh>
    <phoneticPr fontId="6"/>
  </si>
  <si>
    <t>「Excel技能研修（前期・後期）」運営費</t>
    <rPh sb="6" eb="8">
      <t>ギノウ</t>
    </rPh>
    <rPh sb="8" eb="10">
      <t>ケンシュウ</t>
    </rPh>
    <rPh sb="11" eb="13">
      <t>ゼンキ</t>
    </rPh>
    <rPh sb="14" eb="16">
      <t>コウキ</t>
    </rPh>
    <rPh sb="18" eb="20">
      <t>ウンエイ</t>
    </rPh>
    <rPh sb="20" eb="21">
      <t>ヒ</t>
    </rPh>
    <phoneticPr fontId="6"/>
  </si>
  <si>
    <t>株式会社富士通総研</t>
    <rPh sb="0" eb="2">
      <t>カブシキ</t>
    </rPh>
    <rPh sb="2" eb="4">
      <t>カイシャ</t>
    </rPh>
    <rPh sb="4" eb="7">
      <t>フジツウ</t>
    </rPh>
    <rPh sb="7" eb="9">
      <t>ソウケン</t>
    </rPh>
    <phoneticPr fontId="6"/>
  </si>
  <si>
    <t>ＥＢＰＭ入門研修実施運営管理業務</t>
    <rPh sb="4" eb="6">
      <t>ニュウモン</t>
    </rPh>
    <rPh sb="6" eb="8">
      <t>ケンシュウ</t>
    </rPh>
    <rPh sb="8" eb="10">
      <t>ジッシ</t>
    </rPh>
    <phoneticPr fontId="6"/>
  </si>
  <si>
    <t>有限会社エス・エス・イー</t>
    <rPh sb="0" eb="2">
      <t>ユウゲン</t>
    </rPh>
    <rPh sb="2" eb="4">
      <t>カイシャ</t>
    </rPh>
    <phoneticPr fontId="6"/>
  </si>
  <si>
    <t>Excel技能研修(前期・後期）</t>
    <rPh sb="5" eb="7">
      <t>ギノウ</t>
    </rPh>
    <rPh sb="7" eb="9">
      <t>ケンシュウ</t>
    </rPh>
    <rPh sb="10" eb="12">
      <t>ゼンキ</t>
    </rPh>
    <rPh sb="13" eb="15">
      <t>コウキ</t>
    </rPh>
    <phoneticPr fontId="6"/>
  </si>
  <si>
    <t>受講者による研修の評価（「講義の内容やレベルは適切であったか」、「配付されたレジメや資料は適切であったか」、「講師の説明は適切であったか」、「現在あるいは将来の業務に役立つものであったか」といった設問とともに、総合評価を測定）</t>
    <phoneticPr fontId="6"/>
  </si>
  <si>
    <t>経済研修所は、内閣府及び他省庁の職員を対象とした経済研修・経済理論研修を実施することにより、経済・社会活動の調査分析など職務上必要とされる知識や技能の習得・向上を図ること及び経済の重要問題についての分析能力を養うことを目的としている。</t>
    <phoneticPr fontId="6"/>
  </si>
  <si>
    <t>各府省の職員を対象に、業務に資する経済研修として、計量経済分析、経済理論等に関する経済研修を実施。また、当研究所が有する国民経済計算（SNA）統計等の概念、統計作成の実際について理解し、その推計方法の習得を目的とした研修を実施。さらに、経済社会活動の調査分析や、その結果の公表等に役立つ表計算ソフトの技能習得及び向上により、各所掌事務の効率化を図ることを目的としたExcel技能研修を実施。</t>
    <phoneticPr fontId="6"/>
  </si>
  <si>
    <t>各府省職員の業務遂行能力向上に資する計量経済分析、経済理論等に関する経済研修および当研究所が有する国民経済計算（SNA）統計等の概念、統計作成および推計方法習得を目的とした研修、経済社会活動の調査分析や、結果公表等に役立つ表計算ソフト技能習得により各所掌事務の効率化を図ることを目的としたExcel技能研修を実施する。</t>
    <phoneticPr fontId="6"/>
  </si>
  <si>
    <t>受講者の研修内容の習得／受講者ニーズを踏まえた研修内容の充実を図る</t>
    <rPh sb="31" eb="32">
      <t>ハカ</t>
    </rPh>
    <phoneticPr fontId="6"/>
  </si>
  <si>
    <t>-</t>
    <phoneticPr fontId="6"/>
  </si>
  <si>
    <t>会議室やパソコン等の賃貸借料経費削減に取り組むことにより、妥当なコスト水準を維持している。</t>
    <rPh sb="0" eb="2">
      <t>カイギ</t>
    </rPh>
    <rPh sb="19" eb="20">
      <t>ト</t>
    </rPh>
    <rPh sb="21" eb="22">
      <t>ク</t>
    </rPh>
    <rPh sb="29" eb="31">
      <t>ダトウ</t>
    </rPh>
    <rPh sb="35" eb="37">
      <t>スイジュン</t>
    </rPh>
    <rPh sb="38" eb="40">
      <t>イジ</t>
    </rPh>
    <phoneticPr fontId="6"/>
  </si>
  <si>
    <t>研修所予算は職員の職務遂行能力向上・育成目的の研修運営のための使途に限定して運用している。</t>
    <rPh sb="0" eb="2">
      <t>ケンシュウ</t>
    </rPh>
    <rPh sb="2" eb="3">
      <t>ジョ</t>
    </rPh>
    <rPh sb="3" eb="5">
      <t>ヨサン</t>
    </rPh>
    <rPh sb="6" eb="8">
      <t>ショクイン</t>
    </rPh>
    <rPh sb="9" eb="11">
      <t>ショクム</t>
    </rPh>
    <rPh sb="11" eb="13">
      <t>スイコウ</t>
    </rPh>
    <rPh sb="13" eb="15">
      <t>ノウリョク</t>
    </rPh>
    <rPh sb="15" eb="17">
      <t>コウジョウ</t>
    </rPh>
    <rPh sb="18" eb="20">
      <t>イクセイ</t>
    </rPh>
    <rPh sb="20" eb="22">
      <t>モクテキ</t>
    </rPh>
    <rPh sb="23" eb="25">
      <t>ケンシュウ</t>
    </rPh>
    <rPh sb="25" eb="27">
      <t>ウンエイ</t>
    </rPh>
    <rPh sb="31" eb="33">
      <t>シト</t>
    </rPh>
    <rPh sb="34" eb="36">
      <t>ゲンテイ</t>
    </rPh>
    <rPh sb="38" eb="40">
      <t>ウンヨウ</t>
    </rPh>
    <phoneticPr fontId="6"/>
  </si>
  <si>
    <t>民間事業者に研修業務を請け負わせるにあたっては、その調達方法においてオープンカウンタ―方式をとるなど、透明性・競争性の確保に努めており、支出先の選定は妥当なものとなっている。</t>
    <phoneticPr fontId="6"/>
  </si>
  <si>
    <t>内閣府本府組織規則第41・42条</t>
    <phoneticPr fontId="6"/>
  </si>
  <si>
    <t>（セミナー運営・パソコン賃貸）</t>
    <rPh sb="5" eb="7">
      <t>ウンエイ</t>
    </rPh>
    <rPh sb="12" eb="14">
      <t>チンタイ</t>
    </rPh>
    <phoneticPr fontId="6"/>
  </si>
  <si>
    <t>鈴木　高文</t>
    <rPh sb="0" eb="2">
      <t>スズキ</t>
    </rPh>
    <rPh sb="3" eb="5">
      <t>タカフミ</t>
    </rPh>
    <phoneticPr fontId="6"/>
  </si>
  <si>
    <t>令和４年度　経済研修所研修計画</t>
    <phoneticPr fontId="6"/>
  </si>
  <si>
    <t>5,324,999円
/19コース</t>
    <rPh sb="9" eb="10">
      <t>エン</t>
    </rPh>
    <phoneticPr fontId="6"/>
  </si>
  <si>
    <t xml:space="preserve">    X/Y</t>
    <phoneticPr fontId="6"/>
  </si>
  <si>
    <t>研修関係経費（X）／コース数（Y）　　　　　　　　　　　　　　</t>
    <phoneticPr fontId="6"/>
  </si>
  <si>
    <t>円/コース</t>
    <phoneticPr fontId="6"/>
  </si>
  <si>
    <t>講師H</t>
    <rPh sb="0" eb="2">
      <t>コウシ</t>
    </rPh>
    <phoneticPr fontId="6"/>
  </si>
  <si>
    <t>-</t>
    <phoneticPr fontId="6"/>
  </si>
  <si>
    <t>その他</t>
    <rPh sb="2" eb="3">
      <t>タ</t>
    </rPh>
    <phoneticPr fontId="6"/>
  </si>
  <si>
    <t>育成主任謝金（経済財政分野における政策分析専門家育成プログラム）</t>
    <rPh sb="7" eb="9">
      <t>ケイザイ</t>
    </rPh>
    <phoneticPr fontId="6"/>
  </si>
  <si>
    <t>講師謝金「アンケート調査入門」「標本調査入門」</t>
    <rPh sb="10" eb="12">
      <t>チョウサ</t>
    </rPh>
    <rPh sb="12" eb="14">
      <t>ニュウモン</t>
    </rPh>
    <rPh sb="16" eb="18">
      <t>ヒョウホン</t>
    </rPh>
    <rPh sb="18" eb="20">
      <t>チョウサ</t>
    </rPh>
    <rPh sb="20" eb="22">
      <t>ニュウモン</t>
    </rPh>
    <phoneticPr fontId="6"/>
  </si>
  <si>
    <t>講師謝金（計量経済分析研修「パネル分析実習」）</t>
    <rPh sb="5" eb="7">
      <t>ケイリョウ</t>
    </rPh>
    <rPh sb="7" eb="9">
      <t>ケイザイ</t>
    </rPh>
    <rPh sb="9" eb="11">
      <t>ブンセキ</t>
    </rPh>
    <rPh sb="11" eb="13">
      <t>ケンシュウ</t>
    </rPh>
    <rPh sb="17" eb="19">
      <t>ブンセキ</t>
    </rPh>
    <rPh sb="19" eb="21">
      <t>ジッシュウ</t>
    </rPh>
    <phoneticPr fontId="6"/>
  </si>
  <si>
    <t>講師謝金（経済理論研修「社会保障」）</t>
    <rPh sb="5" eb="7">
      <t>ケイザイ</t>
    </rPh>
    <rPh sb="7" eb="9">
      <t>リロン</t>
    </rPh>
    <rPh sb="9" eb="11">
      <t>ケンシュウ</t>
    </rPh>
    <rPh sb="12" eb="14">
      <t>シャカイ</t>
    </rPh>
    <rPh sb="14" eb="16">
      <t>ホショウ</t>
    </rPh>
    <phoneticPr fontId="6"/>
  </si>
  <si>
    <t>講師謝金（経済理論研修「政策のための統計・データ分析」）</t>
    <rPh sb="5" eb="7">
      <t>ケイザイ</t>
    </rPh>
    <rPh sb="7" eb="9">
      <t>リロン</t>
    </rPh>
    <rPh sb="9" eb="11">
      <t>ケンシュウ</t>
    </rPh>
    <rPh sb="12" eb="14">
      <t>セイサク</t>
    </rPh>
    <rPh sb="18" eb="20">
      <t>トウケイ</t>
    </rPh>
    <rPh sb="24" eb="26">
      <t>ブンセキ</t>
    </rPh>
    <phoneticPr fontId="6"/>
  </si>
  <si>
    <t>講師謝金（計量経済分析研修「計量経済分析入門」「時系列分析実習」）</t>
    <rPh sb="0" eb="2">
      <t>コウシ</t>
    </rPh>
    <rPh sb="2" eb="4">
      <t>シャキン</t>
    </rPh>
    <rPh sb="5" eb="7">
      <t>ケイリョウ</t>
    </rPh>
    <rPh sb="7" eb="9">
      <t>ケイザイ</t>
    </rPh>
    <rPh sb="9" eb="11">
      <t>ブンセキ</t>
    </rPh>
    <rPh sb="11" eb="13">
      <t>ケンシュウ</t>
    </rPh>
    <rPh sb="14" eb="16">
      <t>ケイリョウ</t>
    </rPh>
    <rPh sb="16" eb="18">
      <t>ケイザイ</t>
    </rPh>
    <rPh sb="18" eb="20">
      <t>ブンセキ</t>
    </rPh>
    <rPh sb="20" eb="22">
      <t>ニュウモン</t>
    </rPh>
    <rPh sb="24" eb="27">
      <t>ジケイレツ</t>
    </rPh>
    <rPh sb="27" eb="29">
      <t>ブンセキ</t>
    </rPh>
    <rPh sb="29" eb="31">
      <t>ジッシュウ</t>
    </rPh>
    <phoneticPr fontId="6"/>
  </si>
  <si>
    <t>内閣府</t>
    <phoneticPr fontId="6"/>
  </si>
  <si>
    <t>B.事務費</t>
    <rPh sb="2" eb="5">
      <t>ジムヒ</t>
    </rPh>
    <phoneticPr fontId="6"/>
  </si>
  <si>
    <t>A.有限会社エス・エス・イー</t>
    <phoneticPr fontId="6"/>
  </si>
  <si>
    <t>経済社会総合研究</t>
    <rPh sb="0" eb="2">
      <t>ケイザイ</t>
    </rPh>
    <rPh sb="2" eb="4">
      <t>シャカイ</t>
    </rPh>
    <rPh sb="4" eb="6">
      <t>ソウゴウ</t>
    </rPh>
    <rPh sb="6" eb="8">
      <t>ケンキュウ</t>
    </rPh>
    <phoneticPr fontId="6"/>
  </si>
  <si>
    <t>経済社会総合研究の推進</t>
    <rPh sb="0" eb="2">
      <t>ケイザイ</t>
    </rPh>
    <rPh sb="2" eb="4">
      <t>シャカイ</t>
    </rPh>
    <rPh sb="4" eb="6">
      <t>ソウゴウ</t>
    </rPh>
    <rPh sb="6" eb="8">
      <t>ケンキュウ</t>
    </rPh>
    <rPh sb="9" eb="11">
      <t>スイシン</t>
    </rPh>
    <phoneticPr fontId="6"/>
  </si>
  <si>
    <t>-</t>
    <phoneticPr fontId="6"/>
  </si>
  <si>
    <t>事業の目的が「職務上必要とされる知識や技能の習得・向上及び分析能力を養う」ことなのであるから、成果は目的が達成されたかで測るべき。習熟度テストの結果を成果実績としているのは適切だが、主観的な受講者の評価を用いるのは疑問。「研修が役に立たなかった」とはなかなか回答しないのでは。エクセルに関しては世の中に多々研修が存在するので、比較検討していただきたい。なお、いつまでもエクセルでよいのか（RPAなど）も検討されたい。</t>
    <phoneticPr fontId="6"/>
  </si>
  <si>
    <t>外部有識者の所見を踏まえ、同種研修の比較及び継続性について検討すること。また、事業の有効性及び効果について適切に検証するとともに、予算の効率的執行に努めること。</t>
    <rPh sb="13" eb="15">
      <t>ドウシュ</t>
    </rPh>
    <rPh sb="15" eb="17">
      <t>ケンシュウ</t>
    </rPh>
    <rPh sb="18" eb="20">
      <t>ヒカク</t>
    </rPh>
    <rPh sb="20" eb="21">
      <t>オヨ</t>
    </rPh>
    <rPh sb="22" eb="24">
      <t>ケイゾク</t>
    </rPh>
    <rPh sb="24" eb="25">
      <t>セイ</t>
    </rPh>
    <rPh sb="29" eb="31">
      <t>ケントウ</t>
    </rPh>
    <phoneticPr fontId="6"/>
  </si>
  <si>
    <t>外部有識者及び行政事業レビュー推進チームの所見を踏まえ、令和５年度研修計画の策定に際し、同種研修の比較及び継続性、また事業の有効性等について検討してまいりたい。予算については引き続き効率的執行に努める。</t>
    <rPh sb="5" eb="6">
      <t>オヨ</t>
    </rPh>
    <rPh sb="7" eb="9">
      <t>ギョウセイ</t>
    </rPh>
    <rPh sb="9" eb="11">
      <t>ジギョウ</t>
    </rPh>
    <rPh sb="15" eb="17">
      <t>スイシン</t>
    </rPh>
    <rPh sb="28" eb="30">
      <t>レイワ</t>
    </rPh>
    <rPh sb="31" eb="33">
      <t>ネンド</t>
    </rPh>
    <rPh sb="33" eb="35">
      <t>ケンシュウ</t>
    </rPh>
    <rPh sb="35" eb="37">
      <t>ケイカク</t>
    </rPh>
    <rPh sb="38" eb="40">
      <t>サクテイ</t>
    </rPh>
    <rPh sb="41" eb="42">
      <t>サイ</t>
    </rPh>
    <rPh sb="44" eb="46">
      <t>ドウシュ</t>
    </rPh>
    <rPh sb="46" eb="48">
      <t>ケンシュウ</t>
    </rPh>
    <rPh sb="49" eb="51">
      <t>ヒカク</t>
    </rPh>
    <rPh sb="51" eb="52">
      <t>オヨ</t>
    </rPh>
    <rPh sb="53" eb="56">
      <t>ケイゾクセイ</t>
    </rPh>
    <rPh sb="59" eb="61">
      <t>ジギョウ</t>
    </rPh>
    <rPh sb="62" eb="65">
      <t>ユウコウセイ</t>
    </rPh>
    <rPh sb="65" eb="66">
      <t>トウ</t>
    </rPh>
    <rPh sb="70" eb="72">
      <t>ケントウ</t>
    </rPh>
    <rPh sb="80" eb="82">
      <t>ヨサン</t>
    </rPh>
    <rPh sb="87" eb="88">
      <t>ヒ</t>
    </rPh>
    <rPh sb="89" eb="90">
      <t>ツヅ</t>
    </rPh>
    <phoneticPr fontId="6"/>
  </si>
  <si>
    <t>国立大学法人東京大学</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</si>
</sst>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9">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6" xfId="0" applyFont="1" applyFill="1" applyBorder="1" applyAlignment="1">
      <alignment horizontal="center" vertical="center"/>
    </xf>
    <xf numFmtId="0" fontId="4" fillId="5" borderId="97"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19" xfId="0" applyFont="1" applyFill="1" applyBorder="1" applyAlignment="1" applyProtection="1">
      <alignment horizontal="center" vertical="center"/>
      <protection locked="0"/>
    </xf>
    <xf numFmtId="0" fontId="26" fillId="0" borderId="0" xfId="0" applyFont="1" applyFill="1" applyBorder="1" applyAlignment="1">
      <alignment horizontal="justify" vertical="center" wrapText="1"/>
    </xf>
    <xf numFmtId="0" fontId="0" fillId="0" borderId="0" xfId="0" applyProtection="1">
      <alignment vertical="center"/>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protection locked="0"/>
    </xf>
    <xf numFmtId="177" fontId="0" fillId="5" borderId="25" xfId="0" applyNumberFormat="1" applyFont="1" applyFill="1" applyBorder="1" applyAlignment="1" applyProtection="1">
      <alignment horizontal="center" vertical="center" wrapText="1"/>
      <protection locked="0"/>
    </xf>
    <xf numFmtId="177" fontId="0" fillId="5" borderId="26" xfId="0" applyNumberFormat="1" applyFont="1" applyFill="1" applyBorder="1" applyAlignment="1" applyProtection="1">
      <alignment horizontal="center"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0" fontId="4" fillId="2" borderId="11" xfId="0" applyFont="1" applyFill="1" applyBorder="1" applyAlignment="1">
      <alignment horizontal="center" vertical="center"/>
    </xf>
    <xf numFmtId="0" fontId="4" fillId="0" borderId="11" xfId="0" applyFont="1" applyBorder="1" applyAlignment="1">
      <alignment horizontal="center" vertical="center"/>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4"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shrinkToFi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6" xfId="0" applyFont="1" applyFill="1" applyBorder="1" applyAlignment="1">
      <alignment horizontal="center" vertical="center"/>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0" fillId="0" borderId="73" xfId="0" applyFont="1" applyFill="1" applyBorder="1" applyAlignment="1">
      <alignment horizontal="center" vertical="center"/>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49" fontId="21" fillId="0" borderId="26"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6" fillId="6" borderId="81" xfId="0" applyFont="1" applyFill="1" applyBorder="1" applyAlignment="1">
      <alignment horizontal="center" vertical="center" textRotation="255" wrapText="1"/>
    </xf>
    <xf numFmtId="0" fontId="16" fillId="6" borderId="130"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16" fillId="6" borderId="131"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14" fillId="6" borderId="115" xfId="0" applyFont="1" applyFill="1" applyBorder="1" applyAlignment="1">
      <alignment horizontal="center" vertical="center" wrapText="1"/>
    </xf>
    <xf numFmtId="0" fontId="14" fillId="6" borderId="119"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0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4" fillId="6" borderId="6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4" xfId="0" applyFont="1" applyFill="1" applyBorder="1" applyAlignment="1">
      <alignment horizontal="center" vertical="center"/>
    </xf>
    <xf numFmtId="0" fontId="0" fillId="2" borderId="119"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119" xfId="0" applyFont="1" applyFill="1" applyBorder="1" applyAlignment="1">
      <alignment horizontal="center" vertical="center"/>
    </xf>
    <xf numFmtId="0" fontId="14" fillId="6" borderId="133"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2" borderId="1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177" fontId="4" fillId="0" borderId="11" xfId="0" applyNumberFormat="1" applyFont="1" applyFill="1" applyBorder="1" applyAlignment="1" applyProtection="1">
      <alignment horizontal="center" vertical="center" shrinkToFit="1"/>
      <protection locked="0"/>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14" fillId="2" borderId="115" xfId="0" applyFont="1" applyFill="1" applyBorder="1" applyAlignment="1">
      <alignment horizontal="center" vertical="center" wrapText="1"/>
    </xf>
    <xf numFmtId="0" fontId="14" fillId="2" borderId="119" xfId="0" applyFont="1" applyFill="1" applyBorder="1" applyAlignment="1">
      <alignment horizontal="center" vertical="center"/>
    </xf>
    <xf numFmtId="0" fontId="14" fillId="2" borderId="13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177" fontId="0" fillId="0" borderId="26" xfId="0" applyNumberFormat="1" applyFont="1" applyFill="1" applyBorder="1" applyAlignment="1" applyProtection="1">
      <alignment horizontal="center" vertical="center" shrinkToFi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94"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5"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4"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4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98</xdr:row>
      <xdr:rowOff>342900</xdr:rowOff>
    </xdr:from>
    <xdr:to>
      <xdr:col>19</xdr:col>
      <xdr:colOff>179796</xdr:colOff>
      <xdr:row>101</xdr:row>
      <xdr:rowOff>63500</xdr:rowOff>
    </xdr:to>
    <xdr:sp macro="" textlink="">
      <xdr:nvSpPr>
        <xdr:cNvPr id="2" name="Rectangle 1"/>
        <xdr:cNvSpPr>
          <a:spLocks noChangeArrowheads="1"/>
        </xdr:cNvSpPr>
      </xdr:nvSpPr>
      <xdr:spPr bwMode="auto">
        <a:xfrm>
          <a:off x="2032000" y="36512500"/>
          <a:ext cx="2008596" cy="508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経済研修所</a:t>
          </a:r>
        </a:p>
        <a:p>
          <a:pPr algn="ctr" rtl="0">
            <a:lnSpc>
              <a:spcPts val="1100"/>
            </a:lnSpc>
            <a:defRPr sz="1000"/>
          </a:pP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29</xdr:col>
      <xdr:colOff>104868</xdr:colOff>
      <xdr:row>100</xdr:row>
      <xdr:rowOff>223521</xdr:rowOff>
    </xdr:from>
    <xdr:to>
      <xdr:col>38</xdr:col>
      <xdr:colOff>1</xdr:colOff>
      <xdr:row>102</xdr:row>
      <xdr:rowOff>203200</xdr:rowOff>
    </xdr:to>
    <xdr:sp macro="" textlink="">
      <xdr:nvSpPr>
        <xdr:cNvPr id="3" name="Text Box 6"/>
        <xdr:cNvSpPr txBox="1">
          <a:spLocks noChangeArrowheads="1"/>
        </xdr:cNvSpPr>
      </xdr:nvSpPr>
      <xdr:spPr bwMode="auto">
        <a:xfrm>
          <a:off x="5408388" y="37002721"/>
          <a:ext cx="1541053" cy="69087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l" rtl="0">
            <a:lnSpc>
              <a:spcPts val="1100"/>
            </a:lnSpc>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 事務費</a:t>
          </a:r>
          <a:endParaRPr lang="en-US" altLang="ja-JP" sz="1100" b="0" i="0" u="none" strike="noStrike" baseline="0">
            <a:solidFill>
              <a:srgbClr val="000000"/>
            </a:solidFill>
            <a:latin typeface="ＭＳ Ｐゴシック"/>
            <a:ea typeface="ＭＳ Ｐゴシック"/>
          </a:endParaRPr>
        </a:p>
        <a:p>
          <a:pPr algn="ctr" rtl="0">
            <a:lnSpc>
              <a:spcPts val="1100"/>
            </a:lnSpc>
            <a:defRPr sz="1000"/>
          </a:pPr>
          <a:r>
            <a:rPr lang="en-US" altLang="ja-JP" sz="1100" b="0" i="0" u="none" strike="noStrike" baseline="0">
              <a:solidFill>
                <a:srgbClr val="000000"/>
              </a:solidFill>
              <a:latin typeface="ＭＳ Ｐゴシック"/>
              <a:ea typeface="ＭＳ Ｐゴシック"/>
            </a:rPr>
            <a:t>   1.6</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29</xdr:col>
      <xdr:colOff>95977</xdr:colOff>
      <xdr:row>97</xdr:row>
      <xdr:rowOff>111760</xdr:rowOff>
    </xdr:from>
    <xdr:to>
      <xdr:col>37</xdr:col>
      <xdr:colOff>162561</xdr:colOff>
      <xdr:row>99</xdr:row>
      <xdr:rowOff>20320</xdr:rowOff>
    </xdr:to>
    <xdr:sp macro="" textlink="">
      <xdr:nvSpPr>
        <xdr:cNvPr id="4" name="Text Box 6"/>
        <xdr:cNvSpPr txBox="1">
          <a:spLocks noChangeArrowheads="1"/>
        </xdr:cNvSpPr>
      </xdr:nvSpPr>
      <xdr:spPr bwMode="auto">
        <a:xfrm>
          <a:off x="5399497" y="35905440"/>
          <a:ext cx="1529624" cy="7213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lang="en-US" altLang="ja-JP" sz="1100" b="0" i="0" u="none" strike="noStrike" baseline="0">
              <a:solidFill>
                <a:srgbClr val="000000"/>
              </a:solidFill>
              <a:latin typeface="ＭＳ Ｐゴシック"/>
              <a:ea typeface="ＭＳ Ｐゴシック"/>
            </a:rPr>
            <a:t>A</a:t>
          </a:r>
          <a:r>
            <a:rPr lang="en-US" altLang="ja-JP" sz="1100" b="0" i="0" u="none" strike="noStrike" baseline="0">
              <a:solidFill>
                <a:srgbClr val="000000"/>
              </a:solidFill>
              <a:latin typeface="+mn-ea"/>
              <a:ea typeface="+mn-ea"/>
            </a:rPr>
            <a:t>. </a:t>
          </a:r>
          <a:r>
            <a:rPr lang="ja-JP" altLang="ja-JP" sz="1000" b="0" i="0" baseline="0">
              <a:effectLst/>
              <a:latin typeface="+mn-ea"/>
              <a:ea typeface="+mn-ea"/>
              <a:cs typeface="+mn-cs"/>
            </a:rPr>
            <a:t>民間企業</a:t>
          </a:r>
          <a:r>
            <a:rPr lang="ja-JP" altLang="en-US" sz="1000" b="0" i="0" baseline="0">
              <a:effectLst/>
              <a:latin typeface="+mn-ea"/>
              <a:ea typeface="+mn-ea"/>
              <a:cs typeface="+mn-cs"/>
            </a:rPr>
            <a:t>・大学等（</a:t>
          </a:r>
          <a:r>
            <a:rPr lang="en-US" altLang="ja-JP" sz="1000" b="0" i="0" baseline="0">
              <a:effectLst/>
              <a:latin typeface="+mn-ea"/>
              <a:ea typeface="+mn-ea"/>
              <a:cs typeface="+mn-cs"/>
            </a:rPr>
            <a:t>4</a:t>
          </a:r>
          <a:r>
            <a:rPr lang="ja-JP" altLang="en-US" sz="1000" b="0" i="0" baseline="0">
              <a:effectLst/>
              <a:latin typeface="+mn-ea"/>
              <a:ea typeface="+mn-ea"/>
              <a:cs typeface="+mn-cs"/>
            </a:rPr>
            <a:t>社）</a:t>
          </a:r>
          <a:endParaRPr lang="en-US" altLang="ja-JP" sz="1000" b="0" i="0" baseline="0">
            <a:effectLst/>
            <a:latin typeface="+mn-ea"/>
            <a:ea typeface="+mn-ea"/>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ja-JP" altLang="en-US" sz="1000" b="0" i="0" baseline="0">
              <a:effectLst/>
              <a:latin typeface="+mn-ea"/>
              <a:ea typeface="+mn-ea"/>
              <a:cs typeface="+mn-cs"/>
            </a:rPr>
            <a:t>　　　　</a:t>
          </a:r>
          <a:r>
            <a:rPr lang="ja-JP" altLang="en-US" sz="1050" b="0" i="0" baseline="0">
              <a:effectLst/>
              <a:latin typeface="+mn-ea"/>
              <a:ea typeface="+mn-ea"/>
              <a:cs typeface="+mn-cs"/>
            </a:rPr>
            <a:t>     </a:t>
          </a:r>
          <a:r>
            <a:rPr lang="en-US" altLang="ja-JP" sz="1050" b="0" i="0" baseline="0">
              <a:effectLst/>
              <a:latin typeface="+mn-ea"/>
              <a:ea typeface="+mn-ea"/>
              <a:cs typeface="+mn-cs"/>
            </a:rPr>
            <a:t>3.7</a:t>
          </a:r>
          <a:r>
            <a:rPr lang="ja-JP" altLang="ja-JP" sz="1050" b="0" i="0" baseline="0">
              <a:effectLst/>
              <a:latin typeface="+mn-ea"/>
              <a:ea typeface="+mn-ea"/>
              <a:cs typeface="+mn-cs"/>
            </a:rPr>
            <a:t>百万</a:t>
          </a:r>
          <a:endParaRPr lang="ja-JP" altLang="ja-JP" sz="1200">
            <a:effectLst/>
            <a:latin typeface="+mn-ea"/>
            <a:ea typeface="+mn-ea"/>
          </a:endParaRPr>
        </a:p>
      </xdr:txBody>
    </xdr:sp>
    <xdr:clientData/>
  </xdr:twoCellAnchor>
  <xdr:twoCellAnchor>
    <xdr:from>
      <xdr:col>19</xdr:col>
      <xdr:colOff>179796</xdr:colOff>
      <xdr:row>98</xdr:row>
      <xdr:rowOff>78740</xdr:rowOff>
    </xdr:from>
    <xdr:to>
      <xdr:col>29</xdr:col>
      <xdr:colOff>95977</xdr:colOff>
      <xdr:row>100</xdr:row>
      <xdr:rowOff>165100</xdr:rowOff>
    </xdr:to>
    <xdr:cxnSp macro="">
      <xdr:nvCxnSpPr>
        <xdr:cNvPr id="5" name="直線コネクタ 4"/>
        <xdr:cNvCxnSpPr>
          <a:stCxn id="2" idx="3"/>
          <a:endCxn id="4" idx="1"/>
        </xdr:cNvCxnSpPr>
      </xdr:nvCxnSpPr>
      <xdr:spPr>
        <a:xfrm flipV="1">
          <a:off x="4040596" y="36248340"/>
          <a:ext cx="1948181" cy="51816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179796</xdr:colOff>
      <xdr:row>100</xdr:row>
      <xdr:rowOff>165100</xdr:rowOff>
    </xdr:from>
    <xdr:to>
      <xdr:col>29</xdr:col>
      <xdr:colOff>104868</xdr:colOff>
      <xdr:row>101</xdr:row>
      <xdr:rowOff>137161</xdr:rowOff>
    </xdr:to>
    <xdr:cxnSp macro="">
      <xdr:nvCxnSpPr>
        <xdr:cNvPr id="6" name="直線コネクタ 5"/>
        <xdr:cNvCxnSpPr>
          <a:stCxn id="2" idx="3"/>
          <a:endCxn id="3" idx="1"/>
        </xdr:cNvCxnSpPr>
      </xdr:nvCxnSpPr>
      <xdr:spPr>
        <a:xfrm>
          <a:off x="4040596" y="36766500"/>
          <a:ext cx="1957072" cy="327661"/>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29"/>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3" t="s">
        <v>0</v>
      </c>
      <c r="Y2" s="55"/>
      <c r="Z2" s="43"/>
      <c r="AA2" s="43"/>
      <c r="AB2" s="43"/>
      <c r="AC2" s="43"/>
      <c r="AD2" s="645">
        <v>2022</v>
      </c>
      <c r="AE2" s="645"/>
      <c r="AF2" s="645"/>
      <c r="AG2" s="645"/>
      <c r="AH2" s="645"/>
      <c r="AI2" s="65" t="s">
        <v>251</v>
      </c>
      <c r="AJ2" s="645" t="s">
        <v>596</v>
      </c>
      <c r="AK2" s="645"/>
      <c r="AL2" s="645"/>
      <c r="AM2" s="645"/>
      <c r="AN2" s="65" t="s">
        <v>251</v>
      </c>
      <c r="AO2" s="645">
        <v>21</v>
      </c>
      <c r="AP2" s="645"/>
      <c r="AQ2" s="645"/>
      <c r="AR2" s="66" t="s">
        <v>251</v>
      </c>
      <c r="AS2" s="646">
        <v>132</v>
      </c>
      <c r="AT2" s="646"/>
      <c r="AU2" s="646"/>
      <c r="AV2" s="65" t="str">
        <f>IF(AW2="","","-")</f>
        <v/>
      </c>
      <c r="AW2" s="647"/>
      <c r="AX2" s="647"/>
    </row>
    <row r="3" spans="1:50" ht="21" customHeight="1" thickBot="1" x14ac:dyDescent="0.2">
      <c r="A3" s="648" t="s">
        <v>557</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22" t="s">
        <v>55</v>
      </c>
      <c r="AJ3" s="650" t="s">
        <v>662</v>
      </c>
      <c r="AK3" s="650"/>
      <c r="AL3" s="650"/>
      <c r="AM3" s="650"/>
      <c r="AN3" s="650"/>
      <c r="AO3" s="650"/>
      <c r="AP3" s="650"/>
      <c r="AQ3" s="650"/>
      <c r="AR3" s="650"/>
      <c r="AS3" s="650"/>
      <c r="AT3" s="650"/>
      <c r="AU3" s="650"/>
      <c r="AV3" s="650"/>
      <c r="AW3" s="650"/>
      <c r="AX3" s="23" t="s">
        <v>56</v>
      </c>
    </row>
    <row r="4" spans="1:50" ht="24.75" customHeight="1" x14ac:dyDescent="0.15">
      <c r="A4" s="620" t="s">
        <v>23</v>
      </c>
      <c r="B4" s="621"/>
      <c r="C4" s="621"/>
      <c r="D4" s="621"/>
      <c r="E4" s="621"/>
      <c r="F4" s="621"/>
      <c r="G4" s="622" t="s">
        <v>567</v>
      </c>
      <c r="H4" s="623"/>
      <c r="I4" s="623"/>
      <c r="J4" s="623"/>
      <c r="K4" s="623"/>
      <c r="L4" s="623"/>
      <c r="M4" s="623"/>
      <c r="N4" s="623"/>
      <c r="O4" s="623"/>
      <c r="P4" s="623"/>
      <c r="Q4" s="623"/>
      <c r="R4" s="623"/>
      <c r="S4" s="623"/>
      <c r="T4" s="623"/>
      <c r="U4" s="623"/>
      <c r="V4" s="623"/>
      <c r="W4" s="623"/>
      <c r="X4" s="623"/>
      <c r="Y4" s="624" t="s">
        <v>1</v>
      </c>
      <c r="Z4" s="625"/>
      <c r="AA4" s="625"/>
      <c r="AB4" s="625"/>
      <c r="AC4" s="625"/>
      <c r="AD4" s="626"/>
      <c r="AE4" s="627" t="s">
        <v>568</v>
      </c>
      <c r="AF4" s="628"/>
      <c r="AG4" s="628"/>
      <c r="AH4" s="628"/>
      <c r="AI4" s="628"/>
      <c r="AJ4" s="628"/>
      <c r="AK4" s="628"/>
      <c r="AL4" s="628"/>
      <c r="AM4" s="628"/>
      <c r="AN4" s="628"/>
      <c r="AO4" s="628"/>
      <c r="AP4" s="629"/>
      <c r="AQ4" s="630" t="s">
        <v>2</v>
      </c>
      <c r="AR4" s="625"/>
      <c r="AS4" s="625"/>
      <c r="AT4" s="625"/>
      <c r="AU4" s="625"/>
      <c r="AV4" s="625"/>
      <c r="AW4" s="625"/>
      <c r="AX4" s="631"/>
    </row>
    <row r="5" spans="1:50" ht="30" customHeight="1" x14ac:dyDescent="0.15">
      <c r="A5" s="632" t="s">
        <v>58</v>
      </c>
      <c r="B5" s="633"/>
      <c r="C5" s="633"/>
      <c r="D5" s="633"/>
      <c r="E5" s="633"/>
      <c r="F5" s="634"/>
      <c r="G5" s="635" t="s">
        <v>569</v>
      </c>
      <c r="H5" s="636"/>
      <c r="I5" s="636"/>
      <c r="J5" s="636"/>
      <c r="K5" s="636"/>
      <c r="L5" s="636"/>
      <c r="M5" s="637" t="s">
        <v>57</v>
      </c>
      <c r="N5" s="638"/>
      <c r="O5" s="638"/>
      <c r="P5" s="638"/>
      <c r="Q5" s="638"/>
      <c r="R5" s="639"/>
      <c r="S5" s="640" t="s">
        <v>570</v>
      </c>
      <c r="T5" s="636"/>
      <c r="U5" s="636"/>
      <c r="V5" s="636"/>
      <c r="W5" s="636"/>
      <c r="X5" s="641"/>
      <c r="Y5" s="642" t="s">
        <v>3</v>
      </c>
      <c r="Z5" s="643"/>
      <c r="AA5" s="643"/>
      <c r="AB5" s="643"/>
      <c r="AC5" s="643"/>
      <c r="AD5" s="644"/>
      <c r="AE5" s="594" t="s">
        <v>571</v>
      </c>
      <c r="AF5" s="594"/>
      <c r="AG5" s="594"/>
      <c r="AH5" s="594"/>
      <c r="AI5" s="594"/>
      <c r="AJ5" s="594"/>
      <c r="AK5" s="594"/>
      <c r="AL5" s="594"/>
      <c r="AM5" s="594"/>
      <c r="AN5" s="594"/>
      <c r="AO5" s="594"/>
      <c r="AP5" s="595"/>
      <c r="AQ5" s="596" t="s">
        <v>647</v>
      </c>
      <c r="AR5" s="597"/>
      <c r="AS5" s="597"/>
      <c r="AT5" s="597"/>
      <c r="AU5" s="597"/>
      <c r="AV5" s="597"/>
      <c r="AW5" s="597"/>
      <c r="AX5" s="598"/>
    </row>
    <row r="6" spans="1:50" ht="39" customHeight="1" x14ac:dyDescent="0.15">
      <c r="A6" s="599" t="s">
        <v>4</v>
      </c>
      <c r="B6" s="600"/>
      <c r="C6" s="600"/>
      <c r="D6" s="600"/>
      <c r="E6" s="600"/>
      <c r="F6" s="600"/>
      <c r="G6" s="601" t="str">
        <f>入力規則等!F39</f>
        <v>一般会計</v>
      </c>
      <c r="H6" s="602"/>
      <c r="I6" s="602"/>
      <c r="J6" s="602"/>
      <c r="K6" s="602"/>
      <c r="L6" s="602"/>
      <c r="M6" s="602"/>
      <c r="N6" s="602"/>
      <c r="O6" s="602"/>
      <c r="P6" s="602"/>
      <c r="Q6" s="602"/>
      <c r="R6" s="602"/>
      <c r="S6" s="602"/>
      <c r="T6" s="602"/>
      <c r="U6" s="602"/>
      <c r="V6" s="602"/>
      <c r="W6" s="602"/>
      <c r="X6" s="602"/>
      <c r="Y6" s="602"/>
      <c r="Z6" s="602"/>
      <c r="AA6" s="602"/>
      <c r="AB6" s="602"/>
      <c r="AC6" s="602"/>
      <c r="AD6" s="602"/>
      <c r="AE6" s="602"/>
      <c r="AF6" s="602"/>
      <c r="AG6" s="602"/>
      <c r="AH6" s="602"/>
      <c r="AI6" s="602"/>
      <c r="AJ6" s="602"/>
      <c r="AK6" s="602"/>
      <c r="AL6" s="602"/>
      <c r="AM6" s="602"/>
      <c r="AN6" s="602"/>
      <c r="AO6" s="602"/>
      <c r="AP6" s="602"/>
      <c r="AQ6" s="602"/>
      <c r="AR6" s="602"/>
      <c r="AS6" s="602"/>
      <c r="AT6" s="602"/>
      <c r="AU6" s="602"/>
      <c r="AV6" s="602"/>
      <c r="AW6" s="602"/>
      <c r="AX6" s="603"/>
    </row>
    <row r="7" spans="1:50" ht="49.5" customHeight="1" x14ac:dyDescent="0.15">
      <c r="A7" s="580" t="s">
        <v>20</v>
      </c>
      <c r="B7" s="581"/>
      <c r="C7" s="581"/>
      <c r="D7" s="581"/>
      <c r="E7" s="581"/>
      <c r="F7" s="582"/>
      <c r="G7" s="604" t="s">
        <v>645</v>
      </c>
      <c r="H7" s="605"/>
      <c r="I7" s="605"/>
      <c r="J7" s="605"/>
      <c r="K7" s="605"/>
      <c r="L7" s="605"/>
      <c r="M7" s="605"/>
      <c r="N7" s="605"/>
      <c r="O7" s="605"/>
      <c r="P7" s="605"/>
      <c r="Q7" s="605"/>
      <c r="R7" s="605"/>
      <c r="S7" s="605"/>
      <c r="T7" s="605"/>
      <c r="U7" s="605"/>
      <c r="V7" s="605"/>
      <c r="W7" s="605"/>
      <c r="X7" s="606"/>
      <c r="Y7" s="607" t="s">
        <v>236</v>
      </c>
      <c r="Z7" s="403"/>
      <c r="AA7" s="403"/>
      <c r="AB7" s="403"/>
      <c r="AC7" s="403"/>
      <c r="AD7" s="608"/>
      <c r="AE7" s="609" t="s">
        <v>648</v>
      </c>
      <c r="AF7" s="610"/>
      <c r="AG7" s="610"/>
      <c r="AH7" s="610"/>
      <c r="AI7" s="610"/>
      <c r="AJ7" s="610"/>
      <c r="AK7" s="610"/>
      <c r="AL7" s="610"/>
      <c r="AM7" s="610"/>
      <c r="AN7" s="610"/>
      <c r="AO7" s="610"/>
      <c r="AP7" s="610"/>
      <c r="AQ7" s="610"/>
      <c r="AR7" s="610"/>
      <c r="AS7" s="610"/>
      <c r="AT7" s="610"/>
      <c r="AU7" s="610"/>
      <c r="AV7" s="610"/>
      <c r="AW7" s="610"/>
      <c r="AX7" s="611"/>
    </row>
    <row r="8" spans="1:50" ht="53.25" customHeight="1" x14ac:dyDescent="0.15">
      <c r="A8" s="580" t="s">
        <v>171</v>
      </c>
      <c r="B8" s="581"/>
      <c r="C8" s="581"/>
      <c r="D8" s="581"/>
      <c r="E8" s="581"/>
      <c r="F8" s="582"/>
      <c r="G8" s="583" t="str">
        <f>入力規則等!A27</f>
        <v>科学技術・イノベーション</v>
      </c>
      <c r="H8" s="584"/>
      <c r="I8" s="584"/>
      <c r="J8" s="584"/>
      <c r="K8" s="584"/>
      <c r="L8" s="584"/>
      <c r="M8" s="584"/>
      <c r="N8" s="584"/>
      <c r="O8" s="584"/>
      <c r="P8" s="584"/>
      <c r="Q8" s="584"/>
      <c r="R8" s="584"/>
      <c r="S8" s="584"/>
      <c r="T8" s="584"/>
      <c r="U8" s="584"/>
      <c r="V8" s="584"/>
      <c r="W8" s="584"/>
      <c r="X8" s="585"/>
      <c r="Y8" s="586" t="s">
        <v>172</v>
      </c>
      <c r="Z8" s="587"/>
      <c r="AA8" s="587"/>
      <c r="AB8" s="587"/>
      <c r="AC8" s="587"/>
      <c r="AD8" s="588"/>
      <c r="AE8" s="589" t="str">
        <f>入力規則等!K13</f>
        <v>文教及び科学振興</v>
      </c>
      <c r="AF8" s="584"/>
      <c r="AG8" s="584"/>
      <c r="AH8" s="584"/>
      <c r="AI8" s="584"/>
      <c r="AJ8" s="584"/>
      <c r="AK8" s="584"/>
      <c r="AL8" s="584"/>
      <c r="AM8" s="584"/>
      <c r="AN8" s="584"/>
      <c r="AO8" s="584"/>
      <c r="AP8" s="584"/>
      <c r="AQ8" s="584"/>
      <c r="AR8" s="584"/>
      <c r="AS8" s="584"/>
      <c r="AT8" s="584"/>
      <c r="AU8" s="584"/>
      <c r="AV8" s="584"/>
      <c r="AW8" s="584"/>
      <c r="AX8" s="590"/>
    </row>
    <row r="9" spans="1:50" ht="58.5" customHeight="1" x14ac:dyDescent="0.15">
      <c r="A9" s="564" t="s">
        <v>21</v>
      </c>
      <c r="B9" s="565"/>
      <c r="C9" s="565"/>
      <c r="D9" s="565"/>
      <c r="E9" s="565"/>
      <c r="F9" s="565"/>
      <c r="G9" s="591" t="s">
        <v>637</v>
      </c>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592"/>
      <c r="AI9" s="592"/>
      <c r="AJ9" s="592"/>
      <c r="AK9" s="592"/>
      <c r="AL9" s="592"/>
      <c r="AM9" s="592"/>
      <c r="AN9" s="592"/>
      <c r="AO9" s="592"/>
      <c r="AP9" s="592"/>
      <c r="AQ9" s="592"/>
      <c r="AR9" s="592"/>
      <c r="AS9" s="592"/>
      <c r="AT9" s="592"/>
      <c r="AU9" s="592"/>
      <c r="AV9" s="592"/>
      <c r="AW9" s="592"/>
      <c r="AX9" s="593"/>
    </row>
    <row r="10" spans="1:50" ht="80.25" customHeight="1" x14ac:dyDescent="0.15">
      <c r="A10" s="552" t="s">
        <v>27</v>
      </c>
      <c r="B10" s="553"/>
      <c r="C10" s="553"/>
      <c r="D10" s="553"/>
      <c r="E10" s="553"/>
      <c r="F10" s="553"/>
      <c r="G10" s="554" t="s">
        <v>638</v>
      </c>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6"/>
    </row>
    <row r="11" spans="1:50" ht="42" customHeight="1" x14ac:dyDescent="0.15">
      <c r="A11" s="552" t="s">
        <v>5</v>
      </c>
      <c r="B11" s="553"/>
      <c r="C11" s="553"/>
      <c r="D11" s="553"/>
      <c r="E11" s="553"/>
      <c r="F11" s="557"/>
      <c r="G11" s="558" t="str">
        <f>入力規則等!P10</f>
        <v>直接実施、委託・請負</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59"/>
      <c r="AK11" s="559"/>
      <c r="AL11" s="559"/>
      <c r="AM11" s="559"/>
      <c r="AN11" s="559"/>
      <c r="AO11" s="559"/>
      <c r="AP11" s="559"/>
      <c r="AQ11" s="559"/>
      <c r="AR11" s="559"/>
      <c r="AS11" s="559"/>
      <c r="AT11" s="559"/>
      <c r="AU11" s="559"/>
      <c r="AV11" s="559"/>
      <c r="AW11" s="559"/>
      <c r="AX11" s="560"/>
    </row>
    <row r="12" spans="1:50" ht="21" customHeight="1" x14ac:dyDescent="0.15">
      <c r="A12" s="561" t="s">
        <v>22</v>
      </c>
      <c r="B12" s="562"/>
      <c r="C12" s="562"/>
      <c r="D12" s="562"/>
      <c r="E12" s="562"/>
      <c r="F12" s="563"/>
      <c r="G12" s="567"/>
      <c r="H12" s="568"/>
      <c r="I12" s="568"/>
      <c r="J12" s="568"/>
      <c r="K12" s="568"/>
      <c r="L12" s="568"/>
      <c r="M12" s="568"/>
      <c r="N12" s="568"/>
      <c r="O12" s="568"/>
      <c r="P12" s="97" t="s">
        <v>383</v>
      </c>
      <c r="Q12" s="98"/>
      <c r="R12" s="98"/>
      <c r="S12" s="98"/>
      <c r="T12" s="98"/>
      <c r="U12" s="98"/>
      <c r="V12" s="99"/>
      <c r="W12" s="97" t="s">
        <v>535</v>
      </c>
      <c r="X12" s="98"/>
      <c r="Y12" s="98"/>
      <c r="Z12" s="98"/>
      <c r="AA12" s="98"/>
      <c r="AB12" s="98"/>
      <c r="AC12" s="99"/>
      <c r="AD12" s="97" t="s">
        <v>537</v>
      </c>
      <c r="AE12" s="98"/>
      <c r="AF12" s="98"/>
      <c r="AG12" s="98"/>
      <c r="AH12" s="98"/>
      <c r="AI12" s="98"/>
      <c r="AJ12" s="99"/>
      <c r="AK12" s="97" t="s">
        <v>549</v>
      </c>
      <c r="AL12" s="98"/>
      <c r="AM12" s="98"/>
      <c r="AN12" s="98"/>
      <c r="AO12" s="98"/>
      <c r="AP12" s="98"/>
      <c r="AQ12" s="99"/>
      <c r="AR12" s="97" t="s">
        <v>550</v>
      </c>
      <c r="AS12" s="98"/>
      <c r="AT12" s="98"/>
      <c r="AU12" s="98"/>
      <c r="AV12" s="98"/>
      <c r="AW12" s="98"/>
      <c r="AX12" s="615"/>
    </row>
    <row r="13" spans="1:50" ht="21" customHeight="1" x14ac:dyDescent="0.15">
      <c r="A13" s="201"/>
      <c r="B13" s="202"/>
      <c r="C13" s="202"/>
      <c r="D13" s="202"/>
      <c r="E13" s="202"/>
      <c r="F13" s="203"/>
      <c r="G13" s="519" t="s">
        <v>6</v>
      </c>
      <c r="H13" s="520"/>
      <c r="I13" s="616" t="s">
        <v>7</v>
      </c>
      <c r="J13" s="617"/>
      <c r="K13" s="617"/>
      <c r="L13" s="617"/>
      <c r="M13" s="617"/>
      <c r="N13" s="617"/>
      <c r="O13" s="618"/>
      <c r="P13" s="472">
        <v>10</v>
      </c>
      <c r="Q13" s="473"/>
      <c r="R13" s="473"/>
      <c r="S13" s="473"/>
      <c r="T13" s="473"/>
      <c r="U13" s="473"/>
      <c r="V13" s="474"/>
      <c r="W13" s="472">
        <v>9</v>
      </c>
      <c r="X13" s="473"/>
      <c r="Y13" s="473"/>
      <c r="Z13" s="473"/>
      <c r="AA13" s="473"/>
      <c r="AB13" s="473"/>
      <c r="AC13" s="474"/>
      <c r="AD13" s="472">
        <v>9</v>
      </c>
      <c r="AE13" s="473"/>
      <c r="AF13" s="473"/>
      <c r="AG13" s="473"/>
      <c r="AH13" s="473"/>
      <c r="AI13" s="473"/>
      <c r="AJ13" s="474"/>
      <c r="AK13" s="472">
        <v>9</v>
      </c>
      <c r="AL13" s="473"/>
      <c r="AM13" s="473"/>
      <c r="AN13" s="473"/>
      <c r="AO13" s="473"/>
      <c r="AP13" s="473"/>
      <c r="AQ13" s="474"/>
      <c r="AR13" s="534">
        <v>8.9730000000000008</v>
      </c>
      <c r="AS13" s="535"/>
      <c r="AT13" s="535"/>
      <c r="AU13" s="535"/>
      <c r="AV13" s="535"/>
      <c r="AW13" s="535"/>
      <c r="AX13" s="619"/>
    </row>
    <row r="14" spans="1:50" ht="21" customHeight="1" x14ac:dyDescent="0.15">
      <c r="A14" s="201"/>
      <c r="B14" s="202"/>
      <c r="C14" s="202"/>
      <c r="D14" s="202"/>
      <c r="E14" s="202"/>
      <c r="F14" s="203"/>
      <c r="G14" s="521"/>
      <c r="H14" s="522"/>
      <c r="I14" s="527" t="s">
        <v>8</v>
      </c>
      <c r="J14" s="576"/>
      <c r="K14" s="576"/>
      <c r="L14" s="576"/>
      <c r="M14" s="576"/>
      <c r="N14" s="576"/>
      <c r="O14" s="577"/>
      <c r="P14" s="472" t="s">
        <v>572</v>
      </c>
      <c r="Q14" s="473"/>
      <c r="R14" s="473"/>
      <c r="S14" s="473"/>
      <c r="T14" s="473"/>
      <c r="U14" s="473"/>
      <c r="V14" s="474"/>
      <c r="W14" s="472" t="s">
        <v>572</v>
      </c>
      <c r="X14" s="473"/>
      <c r="Y14" s="473"/>
      <c r="Z14" s="473"/>
      <c r="AA14" s="473"/>
      <c r="AB14" s="473"/>
      <c r="AC14" s="474"/>
      <c r="AD14" s="472" t="s">
        <v>572</v>
      </c>
      <c r="AE14" s="473"/>
      <c r="AF14" s="473"/>
      <c r="AG14" s="473"/>
      <c r="AH14" s="473"/>
      <c r="AI14" s="473"/>
      <c r="AJ14" s="474"/>
      <c r="AK14" s="472" t="s">
        <v>594</v>
      </c>
      <c r="AL14" s="473"/>
      <c r="AM14" s="473"/>
      <c r="AN14" s="473"/>
      <c r="AO14" s="473"/>
      <c r="AP14" s="473"/>
      <c r="AQ14" s="474"/>
      <c r="AR14" s="525"/>
      <c r="AS14" s="525"/>
      <c r="AT14" s="525"/>
      <c r="AU14" s="525"/>
      <c r="AV14" s="525"/>
      <c r="AW14" s="525"/>
      <c r="AX14" s="526"/>
    </row>
    <row r="15" spans="1:50" ht="21" customHeight="1" x14ac:dyDescent="0.15">
      <c r="A15" s="201"/>
      <c r="B15" s="202"/>
      <c r="C15" s="202"/>
      <c r="D15" s="202"/>
      <c r="E15" s="202"/>
      <c r="F15" s="203"/>
      <c r="G15" s="521"/>
      <c r="H15" s="522"/>
      <c r="I15" s="527" t="s">
        <v>47</v>
      </c>
      <c r="J15" s="528"/>
      <c r="K15" s="528"/>
      <c r="L15" s="528"/>
      <c r="M15" s="528"/>
      <c r="N15" s="528"/>
      <c r="O15" s="529"/>
      <c r="P15" s="472" t="s">
        <v>572</v>
      </c>
      <c r="Q15" s="473"/>
      <c r="R15" s="473"/>
      <c r="S15" s="473"/>
      <c r="T15" s="473"/>
      <c r="U15" s="473"/>
      <c r="V15" s="474"/>
      <c r="W15" s="472" t="s">
        <v>572</v>
      </c>
      <c r="X15" s="473"/>
      <c r="Y15" s="473"/>
      <c r="Z15" s="473"/>
      <c r="AA15" s="473"/>
      <c r="AB15" s="473"/>
      <c r="AC15" s="474"/>
      <c r="AD15" s="472" t="s">
        <v>572</v>
      </c>
      <c r="AE15" s="473"/>
      <c r="AF15" s="473"/>
      <c r="AG15" s="473"/>
      <c r="AH15" s="473"/>
      <c r="AI15" s="473"/>
      <c r="AJ15" s="474"/>
      <c r="AK15" s="472" t="s">
        <v>594</v>
      </c>
      <c r="AL15" s="473"/>
      <c r="AM15" s="473"/>
      <c r="AN15" s="473"/>
      <c r="AO15" s="473"/>
      <c r="AP15" s="473"/>
      <c r="AQ15" s="474"/>
      <c r="AR15" s="472"/>
      <c r="AS15" s="473"/>
      <c r="AT15" s="473"/>
      <c r="AU15" s="473"/>
      <c r="AV15" s="473"/>
      <c r="AW15" s="473"/>
      <c r="AX15" s="551"/>
    </row>
    <row r="16" spans="1:50" ht="21" customHeight="1" x14ac:dyDescent="0.15">
      <c r="A16" s="201"/>
      <c r="B16" s="202"/>
      <c r="C16" s="202"/>
      <c r="D16" s="202"/>
      <c r="E16" s="202"/>
      <c r="F16" s="203"/>
      <c r="G16" s="521"/>
      <c r="H16" s="522"/>
      <c r="I16" s="527" t="s">
        <v>48</v>
      </c>
      <c r="J16" s="528"/>
      <c r="K16" s="528"/>
      <c r="L16" s="528"/>
      <c r="M16" s="528"/>
      <c r="N16" s="528"/>
      <c r="O16" s="529"/>
      <c r="P16" s="472" t="s">
        <v>572</v>
      </c>
      <c r="Q16" s="473"/>
      <c r="R16" s="473"/>
      <c r="S16" s="473"/>
      <c r="T16" s="473"/>
      <c r="U16" s="473"/>
      <c r="V16" s="474"/>
      <c r="W16" s="472" t="s">
        <v>572</v>
      </c>
      <c r="X16" s="473"/>
      <c r="Y16" s="473"/>
      <c r="Z16" s="473"/>
      <c r="AA16" s="473"/>
      <c r="AB16" s="473"/>
      <c r="AC16" s="474"/>
      <c r="AD16" s="472" t="s">
        <v>572</v>
      </c>
      <c r="AE16" s="473"/>
      <c r="AF16" s="473"/>
      <c r="AG16" s="473"/>
      <c r="AH16" s="473"/>
      <c r="AI16" s="473"/>
      <c r="AJ16" s="474"/>
      <c r="AK16" s="472" t="s">
        <v>594</v>
      </c>
      <c r="AL16" s="473"/>
      <c r="AM16" s="473"/>
      <c r="AN16" s="473"/>
      <c r="AO16" s="473"/>
      <c r="AP16" s="473"/>
      <c r="AQ16" s="474"/>
      <c r="AR16" s="612"/>
      <c r="AS16" s="613"/>
      <c r="AT16" s="613"/>
      <c r="AU16" s="613"/>
      <c r="AV16" s="613"/>
      <c r="AW16" s="613"/>
      <c r="AX16" s="614"/>
    </row>
    <row r="17" spans="1:50" ht="24.75" customHeight="1" x14ac:dyDescent="0.15">
      <c r="A17" s="201"/>
      <c r="B17" s="202"/>
      <c r="C17" s="202"/>
      <c r="D17" s="202"/>
      <c r="E17" s="202"/>
      <c r="F17" s="203"/>
      <c r="G17" s="521"/>
      <c r="H17" s="522"/>
      <c r="I17" s="527" t="s">
        <v>46</v>
      </c>
      <c r="J17" s="576"/>
      <c r="K17" s="576"/>
      <c r="L17" s="576"/>
      <c r="M17" s="576"/>
      <c r="N17" s="576"/>
      <c r="O17" s="577"/>
      <c r="P17" s="472" t="s">
        <v>572</v>
      </c>
      <c r="Q17" s="473"/>
      <c r="R17" s="473"/>
      <c r="S17" s="473"/>
      <c r="T17" s="473"/>
      <c r="U17" s="473"/>
      <c r="V17" s="474"/>
      <c r="W17" s="472" t="s">
        <v>572</v>
      </c>
      <c r="X17" s="473"/>
      <c r="Y17" s="473"/>
      <c r="Z17" s="473"/>
      <c r="AA17" s="473"/>
      <c r="AB17" s="473"/>
      <c r="AC17" s="474"/>
      <c r="AD17" s="472" t="s">
        <v>572</v>
      </c>
      <c r="AE17" s="473"/>
      <c r="AF17" s="473"/>
      <c r="AG17" s="473"/>
      <c r="AH17" s="473"/>
      <c r="AI17" s="473"/>
      <c r="AJ17" s="474"/>
      <c r="AK17" s="472" t="s">
        <v>594</v>
      </c>
      <c r="AL17" s="473"/>
      <c r="AM17" s="473"/>
      <c r="AN17" s="473"/>
      <c r="AO17" s="473"/>
      <c r="AP17" s="473"/>
      <c r="AQ17" s="474"/>
      <c r="AR17" s="578"/>
      <c r="AS17" s="578"/>
      <c r="AT17" s="578"/>
      <c r="AU17" s="578"/>
      <c r="AV17" s="578"/>
      <c r="AW17" s="578"/>
      <c r="AX17" s="579"/>
    </row>
    <row r="18" spans="1:50" ht="24.75" customHeight="1" x14ac:dyDescent="0.15">
      <c r="A18" s="201"/>
      <c r="B18" s="202"/>
      <c r="C18" s="202"/>
      <c r="D18" s="202"/>
      <c r="E18" s="202"/>
      <c r="F18" s="203"/>
      <c r="G18" s="523"/>
      <c r="H18" s="524"/>
      <c r="I18" s="569" t="s">
        <v>18</v>
      </c>
      <c r="J18" s="570"/>
      <c r="K18" s="570"/>
      <c r="L18" s="570"/>
      <c r="M18" s="570"/>
      <c r="N18" s="570"/>
      <c r="O18" s="571"/>
      <c r="P18" s="572">
        <f>SUM(P13:V17)</f>
        <v>10</v>
      </c>
      <c r="Q18" s="573"/>
      <c r="R18" s="573"/>
      <c r="S18" s="573"/>
      <c r="T18" s="573"/>
      <c r="U18" s="573"/>
      <c r="V18" s="574"/>
      <c r="W18" s="572">
        <f>SUM(W13:AC17)</f>
        <v>9</v>
      </c>
      <c r="X18" s="573"/>
      <c r="Y18" s="573"/>
      <c r="Z18" s="573"/>
      <c r="AA18" s="573"/>
      <c r="AB18" s="573"/>
      <c r="AC18" s="574"/>
      <c r="AD18" s="572">
        <f>SUM(AD13:AJ17)</f>
        <v>9</v>
      </c>
      <c r="AE18" s="573"/>
      <c r="AF18" s="573"/>
      <c r="AG18" s="573"/>
      <c r="AH18" s="573"/>
      <c r="AI18" s="573"/>
      <c r="AJ18" s="574"/>
      <c r="AK18" s="572">
        <f>SUM(AK13:AQ17)</f>
        <v>9</v>
      </c>
      <c r="AL18" s="573"/>
      <c r="AM18" s="573"/>
      <c r="AN18" s="573"/>
      <c r="AO18" s="573"/>
      <c r="AP18" s="573"/>
      <c r="AQ18" s="574"/>
      <c r="AR18" s="572">
        <f>SUM(AR13:AX17)</f>
        <v>8.9730000000000008</v>
      </c>
      <c r="AS18" s="573"/>
      <c r="AT18" s="573"/>
      <c r="AU18" s="573"/>
      <c r="AV18" s="573"/>
      <c r="AW18" s="573"/>
      <c r="AX18" s="575"/>
    </row>
    <row r="19" spans="1:50" ht="24.75" customHeight="1" x14ac:dyDescent="0.15">
      <c r="A19" s="201"/>
      <c r="B19" s="202"/>
      <c r="C19" s="202"/>
      <c r="D19" s="202"/>
      <c r="E19" s="202"/>
      <c r="F19" s="203"/>
      <c r="G19" s="549" t="s">
        <v>9</v>
      </c>
      <c r="H19" s="550"/>
      <c r="I19" s="550"/>
      <c r="J19" s="550"/>
      <c r="K19" s="550"/>
      <c r="L19" s="550"/>
      <c r="M19" s="550"/>
      <c r="N19" s="550"/>
      <c r="O19" s="550"/>
      <c r="P19" s="472">
        <v>5</v>
      </c>
      <c r="Q19" s="473"/>
      <c r="R19" s="473"/>
      <c r="S19" s="473"/>
      <c r="T19" s="473"/>
      <c r="U19" s="473"/>
      <c r="V19" s="474"/>
      <c r="W19" s="472">
        <v>2</v>
      </c>
      <c r="X19" s="473"/>
      <c r="Y19" s="473"/>
      <c r="Z19" s="473"/>
      <c r="AA19" s="473"/>
      <c r="AB19" s="473"/>
      <c r="AC19" s="474"/>
      <c r="AD19" s="472">
        <v>5</v>
      </c>
      <c r="AE19" s="473"/>
      <c r="AF19" s="473"/>
      <c r="AG19" s="473"/>
      <c r="AH19" s="473"/>
      <c r="AI19" s="473"/>
      <c r="AJ19" s="474"/>
      <c r="AK19" s="546"/>
      <c r="AL19" s="546"/>
      <c r="AM19" s="546"/>
      <c r="AN19" s="546"/>
      <c r="AO19" s="546"/>
      <c r="AP19" s="546"/>
      <c r="AQ19" s="546"/>
      <c r="AR19" s="546"/>
      <c r="AS19" s="546"/>
      <c r="AT19" s="546"/>
      <c r="AU19" s="546"/>
      <c r="AV19" s="546"/>
      <c r="AW19" s="546"/>
      <c r="AX19" s="548"/>
    </row>
    <row r="20" spans="1:50" ht="24.75" customHeight="1" x14ac:dyDescent="0.15">
      <c r="A20" s="201"/>
      <c r="B20" s="202"/>
      <c r="C20" s="202"/>
      <c r="D20" s="202"/>
      <c r="E20" s="202"/>
      <c r="F20" s="203"/>
      <c r="G20" s="549" t="s">
        <v>10</v>
      </c>
      <c r="H20" s="550"/>
      <c r="I20" s="550"/>
      <c r="J20" s="550"/>
      <c r="K20" s="550"/>
      <c r="L20" s="550"/>
      <c r="M20" s="550"/>
      <c r="N20" s="550"/>
      <c r="O20" s="550"/>
      <c r="P20" s="545">
        <f>IF(P18=0, "-", SUM(P19)/P18)</f>
        <v>0.5</v>
      </c>
      <c r="Q20" s="545"/>
      <c r="R20" s="545"/>
      <c r="S20" s="545"/>
      <c r="T20" s="545"/>
      <c r="U20" s="545"/>
      <c r="V20" s="545"/>
      <c r="W20" s="545">
        <f>IF(W18=0, "-", SUM(W19)/W18)</f>
        <v>0.22222222222222221</v>
      </c>
      <c r="X20" s="545"/>
      <c r="Y20" s="545"/>
      <c r="Z20" s="545"/>
      <c r="AA20" s="545"/>
      <c r="AB20" s="545"/>
      <c r="AC20" s="545"/>
      <c r="AD20" s="545">
        <f>IF(AD18=0, "-", SUM(AD19)/AD18)</f>
        <v>0.55555555555555558</v>
      </c>
      <c r="AE20" s="545"/>
      <c r="AF20" s="545"/>
      <c r="AG20" s="545"/>
      <c r="AH20" s="545"/>
      <c r="AI20" s="545"/>
      <c r="AJ20" s="545"/>
      <c r="AK20" s="546"/>
      <c r="AL20" s="546"/>
      <c r="AM20" s="546"/>
      <c r="AN20" s="546"/>
      <c r="AO20" s="546"/>
      <c r="AP20" s="546"/>
      <c r="AQ20" s="547"/>
      <c r="AR20" s="547"/>
      <c r="AS20" s="547"/>
      <c r="AT20" s="547"/>
      <c r="AU20" s="546"/>
      <c r="AV20" s="546"/>
      <c r="AW20" s="546"/>
      <c r="AX20" s="548"/>
    </row>
    <row r="21" spans="1:50" ht="25.5" customHeight="1" x14ac:dyDescent="0.15">
      <c r="A21" s="564"/>
      <c r="B21" s="565"/>
      <c r="C21" s="565"/>
      <c r="D21" s="565"/>
      <c r="E21" s="565"/>
      <c r="F21" s="566"/>
      <c r="G21" s="543" t="s">
        <v>210</v>
      </c>
      <c r="H21" s="544"/>
      <c r="I21" s="544"/>
      <c r="J21" s="544"/>
      <c r="K21" s="544"/>
      <c r="L21" s="544"/>
      <c r="M21" s="544"/>
      <c r="N21" s="544"/>
      <c r="O21" s="544"/>
      <c r="P21" s="545">
        <f>IF(P19=0, "-", SUM(P19)/SUM(P13,P14))</f>
        <v>0.5</v>
      </c>
      <c r="Q21" s="545"/>
      <c r="R21" s="545"/>
      <c r="S21" s="545"/>
      <c r="T21" s="545"/>
      <c r="U21" s="545"/>
      <c r="V21" s="545"/>
      <c r="W21" s="545">
        <f>IF(W19=0, "-", SUM(W19)/SUM(W13,W14))</f>
        <v>0.22222222222222221</v>
      </c>
      <c r="X21" s="545"/>
      <c r="Y21" s="545"/>
      <c r="Z21" s="545"/>
      <c r="AA21" s="545"/>
      <c r="AB21" s="545"/>
      <c r="AC21" s="545"/>
      <c r="AD21" s="545">
        <f>IF(AD19=0, "-", SUM(AD19)/SUM(AD13,AD14))</f>
        <v>0.55555555555555558</v>
      </c>
      <c r="AE21" s="545"/>
      <c r="AF21" s="545"/>
      <c r="AG21" s="545"/>
      <c r="AH21" s="545"/>
      <c r="AI21" s="545"/>
      <c r="AJ21" s="545"/>
      <c r="AK21" s="546"/>
      <c r="AL21" s="546"/>
      <c r="AM21" s="546"/>
      <c r="AN21" s="546"/>
      <c r="AO21" s="546"/>
      <c r="AP21" s="546"/>
      <c r="AQ21" s="547"/>
      <c r="AR21" s="547"/>
      <c r="AS21" s="547"/>
      <c r="AT21" s="547"/>
      <c r="AU21" s="546"/>
      <c r="AV21" s="546"/>
      <c r="AW21" s="546"/>
      <c r="AX21" s="548"/>
    </row>
    <row r="22" spans="1:50" ht="18.75" customHeight="1" x14ac:dyDescent="0.15">
      <c r="A22" s="462" t="s">
        <v>553</v>
      </c>
      <c r="B22" s="463"/>
      <c r="C22" s="463"/>
      <c r="D22" s="463"/>
      <c r="E22" s="463"/>
      <c r="F22" s="464"/>
      <c r="G22" s="468" t="s">
        <v>202</v>
      </c>
      <c r="H22" s="469"/>
      <c r="I22" s="469"/>
      <c r="J22" s="469"/>
      <c r="K22" s="469"/>
      <c r="L22" s="469"/>
      <c r="M22" s="469"/>
      <c r="N22" s="469"/>
      <c r="O22" s="470"/>
      <c r="P22" s="471" t="s">
        <v>551</v>
      </c>
      <c r="Q22" s="469"/>
      <c r="R22" s="469"/>
      <c r="S22" s="469"/>
      <c r="T22" s="469"/>
      <c r="U22" s="469"/>
      <c r="V22" s="470"/>
      <c r="W22" s="471" t="s">
        <v>552</v>
      </c>
      <c r="X22" s="469"/>
      <c r="Y22" s="469"/>
      <c r="Z22" s="469"/>
      <c r="AA22" s="469"/>
      <c r="AB22" s="469"/>
      <c r="AC22" s="470"/>
      <c r="AD22" s="471" t="s">
        <v>201</v>
      </c>
      <c r="AE22" s="469"/>
      <c r="AF22" s="469"/>
      <c r="AG22" s="469"/>
      <c r="AH22" s="469"/>
      <c r="AI22" s="469"/>
      <c r="AJ22" s="469"/>
      <c r="AK22" s="469"/>
      <c r="AL22" s="469"/>
      <c r="AM22" s="469"/>
      <c r="AN22" s="469"/>
      <c r="AO22" s="469"/>
      <c r="AP22" s="469"/>
      <c r="AQ22" s="469"/>
      <c r="AR22" s="469"/>
      <c r="AS22" s="469"/>
      <c r="AT22" s="469"/>
      <c r="AU22" s="469"/>
      <c r="AV22" s="469"/>
      <c r="AW22" s="469"/>
      <c r="AX22" s="530"/>
    </row>
    <row r="23" spans="1:50" ht="25.5" customHeight="1" x14ac:dyDescent="0.15">
      <c r="A23" s="465"/>
      <c r="B23" s="466"/>
      <c r="C23" s="466"/>
      <c r="D23" s="466"/>
      <c r="E23" s="466"/>
      <c r="F23" s="467"/>
      <c r="G23" s="531" t="s">
        <v>573</v>
      </c>
      <c r="H23" s="532"/>
      <c r="I23" s="532"/>
      <c r="J23" s="532"/>
      <c r="K23" s="532"/>
      <c r="L23" s="532"/>
      <c r="M23" s="532"/>
      <c r="N23" s="532"/>
      <c r="O23" s="533"/>
      <c r="P23" s="534">
        <v>6.6</v>
      </c>
      <c r="Q23" s="535"/>
      <c r="R23" s="535"/>
      <c r="S23" s="535"/>
      <c r="T23" s="535"/>
      <c r="U23" s="535"/>
      <c r="V23" s="536"/>
      <c r="W23" s="534">
        <v>6.556</v>
      </c>
      <c r="X23" s="535"/>
      <c r="Y23" s="535"/>
      <c r="Z23" s="535"/>
      <c r="AA23" s="535"/>
      <c r="AB23" s="535"/>
      <c r="AC23" s="536"/>
      <c r="AD23" s="537"/>
      <c r="AE23" s="538"/>
      <c r="AF23" s="538"/>
      <c r="AG23" s="538"/>
      <c r="AH23" s="538"/>
      <c r="AI23" s="538"/>
      <c r="AJ23" s="538"/>
      <c r="AK23" s="538"/>
      <c r="AL23" s="538"/>
      <c r="AM23" s="538"/>
      <c r="AN23" s="538"/>
      <c r="AO23" s="538"/>
      <c r="AP23" s="538"/>
      <c r="AQ23" s="538"/>
      <c r="AR23" s="538"/>
      <c r="AS23" s="538"/>
      <c r="AT23" s="538"/>
      <c r="AU23" s="538"/>
      <c r="AV23" s="538"/>
      <c r="AW23" s="538"/>
      <c r="AX23" s="539"/>
    </row>
    <row r="24" spans="1:50" ht="25.5" customHeight="1" x14ac:dyDescent="0.15">
      <c r="A24" s="465"/>
      <c r="B24" s="466"/>
      <c r="C24" s="466"/>
      <c r="D24" s="466"/>
      <c r="E24" s="466"/>
      <c r="F24" s="467"/>
      <c r="G24" s="475" t="s">
        <v>574</v>
      </c>
      <c r="H24" s="476"/>
      <c r="I24" s="476"/>
      <c r="J24" s="476"/>
      <c r="K24" s="476"/>
      <c r="L24" s="476"/>
      <c r="M24" s="476"/>
      <c r="N24" s="476"/>
      <c r="O24" s="477"/>
      <c r="P24" s="472">
        <v>2.1</v>
      </c>
      <c r="Q24" s="473"/>
      <c r="R24" s="473"/>
      <c r="S24" s="473"/>
      <c r="T24" s="473"/>
      <c r="U24" s="473"/>
      <c r="V24" s="474"/>
      <c r="W24" s="472">
        <v>2.1179999999999999</v>
      </c>
      <c r="X24" s="473"/>
      <c r="Y24" s="473"/>
      <c r="Z24" s="473"/>
      <c r="AA24" s="473"/>
      <c r="AB24" s="473"/>
      <c r="AC24" s="474"/>
      <c r="AD24" s="540"/>
      <c r="AE24" s="541"/>
      <c r="AF24" s="541"/>
      <c r="AG24" s="541"/>
      <c r="AH24" s="541"/>
      <c r="AI24" s="541"/>
      <c r="AJ24" s="541"/>
      <c r="AK24" s="541"/>
      <c r="AL24" s="541"/>
      <c r="AM24" s="541"/>
      <c r="AN24" s="541"/>
      <c r="AO24" s="541"/>
      <c r="AP24" s="541"/>
      <c r="AQ24" s="541"/>
      <c r="AR24" s="541"/>
      <c r="AS24" s="541"/>
      <c r="AT24" s="541"/>
      <c r="AU24" s="541"/>
      <c r="AV24" s="541"/>
      <c r="AW24" s="541"/>
      <c r="AX24" s="542"/>
    </row>
    <row r="25" spans="1:50" ht="25.5" customHeight="1" x14ac:dyDescent="0.15">
      <c r="A25" s="465"/>
      <c r="B25" s="466"/>
      <c r="C25" s="466"/>
      <c r="D25" s="466"/>
      <c r="E25" s="466"/>
      <c r="F25" s="467"/>
      <c r="G25" s="475" t="s">
        <v>575</v>
      </c>
      <c r="H25" s="476"/>
      <c r="I25" s="476"/>
      <c r="J25" s="476"/>
      <c r="K25" s="476"/>
      <c r="L25" s="476"/>
      <c r="M25" s="476"/>
      <c r="N25" s="476"/>
      <c r="O25" s="477"/>
      <c r="P25" s="472">
        <v>0.3</v>
      </c>
      <c r="Q25" s="473"/>
      <c r="R25" s="473"/>
      <c r="S25" s="473"/>
      <c r="T25" s="473"/>
      <c r="U25" s="473"/>
      <c r="V25" s="474"/>
      <c r="W25" s="472">
        <v>0.26400000000000001</v>
      </c>
      <c r="X25" s="473"/>
      <c r="Y25" s="473"/>
      <c r="Z25" s="473"/>
      <c r="AA25" s="473"/>
      <c r="AB25" s="473"/>
      <c r="AC25" s="474"/>
      <c r="AD25" s="540"/>
      <c r="AE25" s="541"/>
      <c r="AF25" s="541"/>
      <c r="AG25" s="541"/>
      <c r="AH25" s="541"/>
      <c r="AI25" s="541"/>
      <c r="AJ25" s="541"/>
      <c r="AK25" s="541"/>
      <c r="AL25" s="541"/>
      <c r="AM25" s="541"/>
      <c r="AN25" s="541"/>
      <c r="AO25" s="541"/>
      <c r="AP25" s="541"/>
      <c r="AQ25" s="541"/>
      <c r="AR25" s="541"/>
      <c r="AS25" s="541"/>
      <c r="AT25" s="541"/>
      <c r="AU25" s="541"/>
      <c r="AV25" s="541"/>
      <c r="AW25" s="541"/>
      <c r="AX25" s="542"/>
    </row>
    <row r="26" spans="1:50" ht="25.5" customHeight="1" x14ac:dyDescent="0.15">
      <c r="A26" s="465"/>
      <c r="B26" s="466"/>
      <c r="C26" s="466"/>
      <c r="D26" s="466"/>
      <c r="E26" s="466"/>
      <c r="F26" s="467"/>
      <c r="G26" s="475" t="s">
        <v>576</v>
      </c>
      <c r="H26" s="476"/>
      <c r="I26" s="476"/>
      <c r="J26" s="476"/>
      <c r="K26" s="476"/>
      <c r="L26" s="476"/>
      <c r="M26" s="476"/>
      <c r="N26" s="476"/>
      <c r="O26" s="477"/>
      <c r="P26" s="472">
        <v>0</v>
      </c>
      <c r="Q26" s="473"/>
      <c r="R26" s="473"/>
      <c r="S26" s="473"/>
      <c r="T26" s="473"/>
      <c r="U26" s="473"/>
      <c r="V26" s="474"/>
      <c r="W26" s="472">
        <v>3.5000000000000003E-2</v>
      </c>
      <c r="X26" s="473"/>
      <c r="Y26" s="473"/>
      <c r="Z26" s="473"/>
      <c r="AA26" s="473"/>
      <c r="AB26" s="473"/>
      <c r="AC26" s="474"/>
      <c r="AD26" s="540"/>
      <c r="AE26" s="541"/>
      <c r="AF26" s="541"/>
      <c r="AG26" s="541"/>
      <c r="AH26" s="541"/>
      <c r="AI26" s="541"/>
      <c r="AJ26" s="541"/>
      <c r="AK26" s="541"/>
      <c r="AL26" s="541"/>
      <c r="AM26" s="541"/>
      <c r="AN26" s="541"/>
      <c r="AO26" s="541"/>
      <c r="AP26" s="541"/>
      <c r="AQ26" s="541"/>
      <c r="AR26" s="541"/>
      <c r="AS26" s="541"/>
      <c r="AT26" s="541"/>
      <c r="AU26" s="541"/>
      <c r="AV26" s="541"/>
      <c r="AW26" s="541"/>
      <c r="AX26" s="542"/>
    </row>
    <row r="27" spans="1:50" ht="25.5" customHeight="1" thickBot="1" x14ac:dyDescent="0.2">
      <c r="A27" s="465"/>
      <c r="B27" s="466"/>
      <c r="C27" s="466"/>
      <c r="D27" s="466"/>
      <c r="E27" s="466"/>
      <c r="F27" s="467"/>
      <c r="G27" s="186" t="s">
        <v>18</v>
      </c>
      <c r="H27" s="485"/>
      <c r="I27" s="485"/>
      <c r="J27" s="485"/>
      <c r="K27" s="485"/>
      <c r="L27" s="485"/>
      <c r="M27" s="485"/>
      <c r="N27" s="485"/>
      <c r="O27" s="486"/>
      <c r="P27" s="487">
        <f>AK13</f>
        <v>9</v>
      </c>
      <c r="Q27" s="488"/>
      <c r="R27" s="488"/>
      <c r="S27" s="488"/>
      <c r="T27" s="488"/>
      <c r="U27" s="488"/>
      <c r="V27" s="489"/>
      <c r="W27" s="490">
        <v>9</v>
      </c>
      <c r="X27" s="491"/>
      <c r="Y27" s="491"/>
      <c r="Z27" s="491"/>
      <c r="AA27" s="491"/>
      <c r="AB27" s="491"/>
      <c r="AC27" s="492"/>
      <c r="AD27" s="541"/>
      <c r="AE27" s="541"/>
      <c r="AF27" s="541"/>
      <c r="AG27" s="541"/>
      <c r="AH27" s="541"/>
      <c r="AI27" s="541"/>
      <c r="AJ27" s="541"/>
      <c r="AK27" s="541"/>
      <c r="AL27" s="541"/>
      <c r="AM27" s="541"/>
      <c r="AN27" s="541"/>
      <c r="AO27" s="541"/>
      <c r="AP27" s="541"/>
      <c r="AQ27" s="541"/>
      <c r="AR27" s="541"/>
      <c r="AS27" s="541"/>
      <c r="AT27" s="541"/>
      <c r="AU27" s="541"/>
      <c r="AV27" s="541"/>
      <c r="AW27" s="541"/>
      <c r="AX27" s="542"/>
    </row>
    <row r="28" spans="1:50" ht="47.25" customHeight="1" x14ac:dyDescent="0.15">
      <c r="A28" s="493" t="s">
        <v>542</v>
      </c>
      <c r="B28" s="494"/>
      <c r="C28" s="494"/>
      <c r="D28" s="494"/>
      <c r="E28" s="494"/>
      <c r="F28" s="495"/>
      <c r="G28" s="496" t="s">
        <v>639</v>
      </c>
      <c r="H28" s="497"/>
      <c r="I28" s="497"/>
      <c r="J28" s="497"/>
      <c r="K28" s="497"/>
      <c r="L28" s="497"/>
      <c r="M28" s="497"/>
      <c r="N28" s="497"/>
      <c r="O28" s="497"/>
      <c r="P28" s="497"/>
      <c r="Q28" s="497"/>
      <c r="R28" s="497"/>
      <c r="S28" s="497"/>
      <c r="T28" s="497"/>
      <c r="U28" s="497"/>
      <c r="V28" s="497"/>
      <c r="W28" s="497"/>
      <c r="X28" s="497"/>
      <c r="Y28" s="497"/>
      <c r="Z28" s="497"/>
      <c r="AA28" s="497"/>
      <c r="AB28" s="497"/>
      <c r="AC28" s="497"/>
      <c r="AD28" s="497"/>
      <c r="AE28" s="497"/>
      <c r="AF28" s="497"/>
      <c r="AG28" s="497"/>
      <c r="AH28" s="497"/>
      <c r="AI28" s="497"/>
      <c r="AJ28" s="497"/>
      <c r="AK28" s="497"/>
      <c r="AL28" s="497"/>
      <c r="AM28" s="497"/>
      <c r="AN28" s="497"/>
      <c r="AO28" s="497"/>
      <c r="AP28" s="497"/>
      <c r="AQ28" s="497"/>
      <c r="AR28" s="497"/>
      <c r="AS28" s="497"/>
      <c r="AT28" s="497"/>
      <c r="AU28" s="497"/>
      <c r="AV28" s="497"/>
      <c r="AW28" s="497"/>
      <c r="AX28" s="498"/>
    </row>
    <row r="29" spans="1:50" ht="31.5" customHeight="1" x14ac:dyDescent="0.15">
      <c r="A29" s="384" t="s">
        <v>543</v>
      </c>
      <c r="B29" s="385"/>
      <c r="C29" s="385"/>
      <c r="D29" s="385"/>
      <c r="E29" s="385"/>
      <c r="F29" s="359"/>
      <c r="G29" s="386" t="s">
        <v>539</v>
      </c>
      <c r="H29" s="387"/>
      <c r="I29" s="387"/>
      <c r="J29" s="387"/>
      <c r="K29" s="387"/>
      <c r="L29" s="387"/>
      <c r="M29" s="387"/>
      <c r="N29" s="387"/>
      <c r="O29" s="387"/>
      <c r="P29" s="388" t="s">
        <v>538</v>
      </c>
      <c r="Q29" s="387"/>
      <c r="R29" s="387"/>
      <c r="S29" s="387"/>
      <c r="T29" s="387"/>
      <c r="U29" s="387"/>
      <c r="V29" s="387"/>
      <c r="W29" s="387"/>
      <c r="X29" s="389"/>
      <c r="Y29" s="390"/>
      <c r="Z29" s="391"/>
      <c r="AA29" s="392"/>
      <c r="AB29" s="393" t="s">
        <v>11</v>
      </c>
      <c r="AC29" s="393"/>
      <c r="AD29" s="393"/>
      <c r="AE29" s="366" t="s">
        <v>383</v>
      </c>
      <c r="AF29" s="394"/>
      <c r="AG29" s="394"/>
      <c r="AH29" s="395"/>
      <c r="AI29" s="366" t="s">
        <v>535</v>
      </c>
      <c r="AJ29" s="394"/>
      <c r="AK29" s="394"/>
      <c r="AL29" s="395"/>
      <c r="AM29" s="366" t="s">
        <v>351</v>
      </c>
      <c r="AN29" s="394"/>
      <c r="AO29" s="394"/>
      <c r="AP29" s="395"/>
      <c r="AQ29" s="454" t="s">
        <v>382</v>
      </c>
      <c r="AR29" s="455"/>
      <c r="AS29" s="455"/>
      <c r="AT29" s="456"/>
      <c r="AU29" s="454" t="s">
        <v>554</v>
      </c>
      <c r="AV29" s="455"/>
      <c r="AW29" s="455"/>
      <c r="AX29" s="457"/>
    </row>
    <row r="30" spans="1:50" ht="23.25" customHeight="1" x14ac:dyDescent="0.15">
      <c r="A30" s="384"/>
      <c r="B30" s="385"/>
      <c r="C30" s="385"/>
      <c r="D30" s="385"/>
      <c r="E30" s="385"/>
      <c r="F30" s="359"/>
      <c r="G30" s="499" t="s">
        <v>640</v>
      </c>
      <c r="H30" s="500"/>
      <c r="I30" s="500"/>
      <c r="J30" s="500"/>
      <c r="K30" s="500"/>
      <c r="L30" s="500"/>
      <c r="M30" s="500"/>
      <c r="N30" s="500"/>
      <c r="O30" s="500"/>
      <c r="P30" s="503" t="s">
        <v>581</v>
      </c>
      <c r="Q30" s="504"/>
      <c r="R30" s="504"/>
      <c r="S30" s="504"/>
      <c r="T30" s="504"/>
      <c r="U30" s="504"/>
      <c r="V30" s="504"/>
      <c r="W30" s="504"/>
      <c r="X30" s="505"/>
      <c r="Y30" s="509" t="s">
        <v>51</v>
      </c>
      <c r="Z30" s="510"/>
      <c r="AA30" s="511"/>
      <c r="AB30" s="512" t="s">
        <v>582</v>
      </c>
      <c r="AC30" s="512"/>
      <c r="AD30" s="512"/>
      <c r="AE30" s="405">
        <v>17</v>
      </c>
      <c r="AF30" s="405"/>
      <c r="AG30" s="405"/>
      <c r="AH30" s="405"/>
      <c r="AI30" s="405">
        <v>9</v>
      </c>
      <c r="AJ30" s="405"/>
      <c r="AK30" s="405"/>
      <c r="AL30" s="405"/>
      <c r="AM30" s="405">
        <v>19</v>
      </c>
      <c r="AN30" s="405"/>
      <c r="AO30" s="405"/>
      <c r="AP30" s="405"/>
      <c r="AQ30" s="482" t="s">
        <v>622</v>
      </c>
      <c r="AR30" s="405"/>
      <c r="AS30" s="405"/>
      <c r="AT30" s="405"/>
      <c r="AU30" s="85" t="s">
        <v>622</v>
      </c>
      <c r="AV30" s="437"/>
      <c r="AW30" s="437"/>
      <c r="AX30" s="438"/>
    </row>
    <row r="31" spans="1:50" ht="23.25" customHeight="1" x14ac:dyDescent="0.15">
      <c r="A31" s="373"/>
      <c r="B31" s="374"/>
      <c r="C31" s="374"/>
      <c r="D31" s="374"/>
      <c r="E31" s="374"/>
      <c r="F31" s="276"/>
      <c r="G31" s="501"/>
      <c r="H31" s="502"/>
      <c r="I31" s="502"/>
      <c r="J31" s="502"/>
      <c r="K31" s="502"/>
      <c r="L31" s="502"/>
      <c r="M31" s="502"/>
      <c r="N31" s="502"/>
      <c r="O31" s="502"/>
      <c r="P31" s="506"/>
      <c r="Q31" s="507"/>
      <c r="R31" s="507"/>
      <c r="S31" s="507"/>
      <c r="T31" s="507"/>
      <c r="U31" s="507"/>
      <c r="V31" s="507"/>
      <c r="W31" s="507"/>
      <c r="X31" s="508"/>
      <c r="Y31" s="516" t="s">
        <v>52</v>
      </c>
      <c r="Z31" s="517"/>
      <c r="AA31" s="518"/>
      <c r="AB31" s="512" t="s">
        <v>582</v>
      </c>
      <c r="AC31" s="512"/>
      <c r="AD31" s="512"/>
      <c r="AE31" s="405">
        <v>16</v>
      </c>
      <c r="AF31" s="405"/>
      <c r="AG31" s="405"/>
      <c r="AH31" s="405"/>
      <c r="AI31" s="405">
        <v>16</v>
      </c>
      <c r="AJ31" s="405"/>
      <c r="AK31" s="405"/>
      <c r="AL31" s="405"/>
      <c r="AM31" s="405">
        <v>16</v>
      </c>
      <c r="AN31" s="405"/>
      <c r="AO31" s="405"/>
      <c r="AP31" s="405"/>
      <c r="AQ31" s="405">
        <v>18</v>
      </c>
      <c r="AR31" s="405"/>
      <c r="AS31" s="405"/>
      <c r="AT31" s="405"/>
      <c r="AU31" s="85">
        <v>18</v>
      </c>
      <c r="AV31" s="437"/>
      <c r="AW31" s="437"/>
      <c r="AX31" s="438"/>
    </row>
    <row r="32" spans="1:50" ht="23.25" customHeight="1" x14ac:dyDescent="0.15">
      <c r="A32" s="396" t="s">
        <v>544</v>
      </c>
      <c r="B32" s="397"/>
      <c r="C32" s="397"/>
      <c r="D32" s="397"/>
      <c r="E32" s="397"/>
      <c r="F32" s="398"/>
      <c r="G32" s="98" t="s">
        <v>545</v>
      </c>
      <c r="H32" s="98"/>
      <c r="I32" s="98"/>
      <c r="J32" s="98"/>
      <c r="K32" s="98"/>
      <c r="L32" s="98"/>
      <c r="M32" s="98"/>
      <c r="N32" s="98"/>
      <c r="O32" s="98"/>
      <c r="P32" s="98"/>
      <c r="Q32" s="98"/>
      <c r="R32" s="98"/>
      <c r="S32" s="98"/>
      <c r="T32" s="98"/>
      <c r="U32" s="98"/>
      <c r="V32" s="98"/>
      <c r="W32" s="98"/>
      <c r="X32" s="99"/>
      <c r="Y32" s="513"/>
      <c r="Z32" s="514"/>
      <c r="AA32" s="515"/>
      <c r="AB32" s="97" t="s">
        <v>11</v>
      </c>
      <c r="AC32" s="98"/>
      <c r="AD32" s="99"/>
      <c r="AE32" s="97" t="s">
        <v>383</v>
      </c>
      <c r="AF32" s="98"/>
      <c r="AG32" s="98"/>
      <c r="AH32" s="99"/>
      <c r="AI32" s="97" t="s">
        <v>535</v>
      </c>
      <c r="AJ32" s="98"/>
      <c r="AK32" s="98"/>
      <c r="AL32" s="99"/>
      <c r="AM32" s="97" t="s">
        <v>351</v>
      </c>
      <c r="AN32" s="98"/>
      <c r="AO32" s="98"/>
      <c r="AP32" s="99"/>
      <c r="AQ32" s="458" t="s">
        <v>555</v>
      </c>
      <c r="AR32" s="459"/>
      <c r="AS32" s="459"/>
      <c r="AT32" s="459"/>
      <c r="AU32" s="459"/>
      <c r="AV32" s="459"/>
      <c r="AW32" s="459"/>
      <c r="AX32" s="460"/>
    </row>
    <row r="33" spans="1:51" ht="23.25" customHeight="1" x14ac:dyDescent="0.15">
      <c r="A33" s="399"/>
      <c r="B33" s="400"/>
      <c r="C33" s="400"/>
      <c r="D33" s="400"/>
      <c r="E33" s="400"/>
      <c r="F33" s="401"/>
      <c r="G33" s="478" t="s">
        <v>651</v>
      </c>
      <c r="H33" s="479"/>
      <c r="I33" s="479"/>
      <c r="J33" s="479"/>
      <c r="K33" s="479"/>
      <c r="L33" s="479"/>
      <c r="M33" s="479"/>
      <c r="N33" s="479"/>
      <c r="O33" s="479"/>
      <c r="P33" s="479"/>
      <c r="Q33" s="479"/>
      <c r="R33" s="479"/>
      <c r="S33" s="479"/>
      <c r="T33" s="479"/>
      <c r="U33" s="479"/>
      <c r="V33" s="479"/>
      <c r="W33" s="479"/>
      <c r="X33" s="479"/>
      <c r="Y33" s="439" t="s">
        <v>544</v>
      </c>
      <c r="Z33" s="440"/>
      <c r="AA33" s="441"/>
      <c r="AB33" s="442" t="s">
        <v>652</v>
      </c>
      <c r="AC33" s="443"/>
      <c r="AD33" s="444"/>
      <c r="AE33" s="482">
        <v>285138</v>
      </c>
      <c r="AF33" s="482"/>
      <c r="AG33" s="482"/>
      <c r="AH33" s="482"/>
      <c r="AI33" s="482">
        <v>237853</v>
      </c>
      <c r="AJ33" s="482"/>
      <c r="AK33" s="482"/>
      <c r="AL33" s="482"/>
      <c r="AM33" s="482">
        <v>280263</v>
      </c>
      <c r="AN33" s="482"/>
      <c r="AO33" s="482"/>
      <c r="AP33" s="482"/>
      <c r="AQ33" s="85" t="s">
        <v>622</v>
      </c>
      <c r="AR33" s="86"/>
      <c r="AS33" s="86"/>
      <c r="AT33" s="86"/>
      <c r="AU33" s="86"/>
      <c r="AV33" s="86"/>
      <c r="AW33" s="86"/>
      <c r="AX33" s="96"/>
    </row>
    <row r="34" spans="1:51" ht="46.5" customHeight="1" x14ac:dyDescent="0.15">
      <c r="A34" s="402"/>
      <c r="B34" s="403"/>
      <c r="C34" s="403"/>
      <c r="D34" s="403"/>
      <c r="E34" s="403"/>
      <c r="F34" s="404"/>
      <c r="G34" s="480"/>
      <c r="H34" s="481"/>
      <c r="I34" s="481"/>
      <c r="J34" s="481"/>
      <c r="K34" s="481"/>
      <c r="L34" s="481"/>
      <c r="M34" s="481"/>
      <c r="N34" s="481"/>
      <c r="O34" s="481"/>
      <c r="P34" s="481"/>
      <c r="Q34" s="481"/>
      <c r="R34" s="481"/>
      <c r="S34" s="481"/>
      <c r="T34" s="481"/>
      <c r="U34" s="481"/>
      <c r="V34" s="481"/>
      <c r="W34" s="481"/>
      <c r="X34" s="481"/>
      <c r="Y34" s="81" t="s">
        <v>546</v>
      </c>
      <c r="Z34" s="483"/>
      <c r="AA34" s="484"/>
      <c r="AB34" s="451" t="s">
        <v>650</v>
      </c>
      <c r="AC34" s="452"/>
      <c r="AD34" s="453"/>
      <c r="AE34" s="448" t="s">
        <v>583</v>
      </c>
      <c r="AF34" s="449"/>
      <c r="AG34" s="449"/>
      <c r="AH34" s="449"/>
      <c r="AI34" s="448" t="s">
        <v>584</v>
      </c>
      <c r="AJ34" s="449"/>
      <c r="AK34" s="449"/>
      <c r="AL34" s="449"/>
      <c r="AM34" s="448" t="s">
        <v>649</v>
      </c>
      <c r="AN34" s="449"/>
      <c r="AO34" s="449"/>
      <c r="AP34" s="449"/>
      <c r="AQ34" s="449" t="s">
        <v>622</v>
      </c>
      <c r="AR34" s="449"/>
      <c r="AS34" s="449"/>
      <c r="AT34" s="449"/>
      <c r="AU34" s="449"/>
      <c r="AV34" s="449"/>
      <c r="AW34" s="449"/>
      <c r="AX34" s="450"/>
    </row>
    <row r="35" spans="1:51" ht="18.75" customHeight="1" x14ac:dyDescent="0.15">
      <c r="A35" s="420" t="s">
        <v>208</v>
      </c>
      <c r="B35" s="421"/>
      <c r="C35" s="421"/>
      <c r="D35" s="421"/>
      <c r="E35" s="421"/>
      <c r="F35" s="422"/>
      <c r="G35" s="406" t="s">
        <v>133</v>
      </c>
      <c r="H35" s="407"/>
      <c r="I35" s="407"/>
      <c r="J35" s="407"/>
      <c r="K35" s="407"/>
      <c r="L35" s="407"/>
      <c r="M35" s="407"/>
      <c r="N35" s="407"/>
      <c r="O35" s="408"/>
      <c r="P35" s="412" t="s">
        <v>54</v>
      </c>
      <c r="Q35" s="407"/>
      <c r="R35" s="407"/>
      <c r="S35" s="407"/>
      <c r="T35" s="407"/>
      <c r="U35" s="407"/>
      <c r="V35" s="407"/>
      <c r="W35" s="407"/>
      <c r="X35" s="408"/>
      <c r="Y35" s="414"/>
      <c r="Z35" s="415"/>
      <c r="AA35" s="416"/>
      <c r="AB35" s="363" t="s">
        <v>11</v>
      </c>
      <c r="AC35" s="364"/>
      <c r="AD35" s="365"/>
      <c r="AE35" s="363" t="s">
        <v>383</v>
      </c>
      <c r="AF35" s="364"/>
      <c r="AG35" s="364"/>
      <c r="AH35" s="365"/>
      <c r="AI35" s="369" t="s">
        <v>535</v>
      </c>
      <c r="AJ35" s="369"/>
      <c r="AK35" s="369"/>
      <c r="AL35" s="363"/>
      <c r="AM35" s="369" t="s">
        <v>351</v>
      </c>
      <c r="AN35" s="369"/>
      <c r="AO35" s="369"/>
      <c r="AP35" s="363"/>
      <c r="AQ35" s="445" t="s">
        <v>162</v>
      </c>
      <c r="AR35" s="446"/>
      <c r="AS35" s="446"/>
      <c r="AT35" s="447"/>
      <c r="AU35" s="407" t="s">
        <v>124</v>
      </c>
      <c r="AV35" s="407"/>
      <c r="AW35" s="407"/>
      <c r="AX35" s="430"/>
    </row>
    <row r="36" spans="1:51" ht="18.75" customHeight="1" x14ac:dyDescent="0.15">
      <c r="A36" s="423"/>
      <c r="B36" s="424"/>
      <c r="C36" s="424"/>
      <c r="D36" s="424"/>
      <c r="E36" s="424"/>
      <c r="F36" s="425"/>
      <c r="G36" s="409"/>
      <c r="H36" s="410"/>
      <c r="I36" s="410"/>
      <c r="J36" s="410"/>
      <c r="K36" s="410"/>
      <c r="L36" s="410"/>
      <c r="M36" s="410"/>
      <c r="N36" s="410"/>
      <c r="O36" s="411"/>
      <c r="P36" s="413"/>
      <c r="Q36" s="410"/>
      <c r="R36" s="410"/>
      <c r="S36" s="410"/>
      <c r="T36" s="410"/>
      <c r="U36" s="410"/>
      <c r="V36" s="410"/>
      <c r="W36" s="410"/>
      <c r="X36" s="411"/>
      <c r="Y36" s="417"/>
      <c r="Z36" s="418"/>
      <c r="AA36" s="419"/>
      <c r="AB36" s="366"/>
      <c r="AC36" s="367"/>
      <c r="AD36" s="368"/>
      <c r="AE36" s="366"/>
      <c r="AF36" s="367"/>
      <c r="AG36" s="367"/>
      <c r="AH36" s="368"/>
      <c r="AI36" s="370"/>
      <c r="AJ36" s="370"/>
      <c r="AK36" s="370"/>
      <c r="AL36" s="366"/>
      <c r="AM36" s="370"/>
      <c r="AN36" s="370"/>
      <c r="AO36" s="370"/>
      <c r="AP36" s="366"/>
      <c r="AQ36" s="431">
        <v>5</v>
      </c>
      <c r="AR36" s="432"/>
      <c r="AS36" s="433" t="s">
        <v>163</v>
      </c>
      <c r="AT36" s="434"/>
      <c r="AU36" s="435">
        <v>6</v>
      </c>
      <c r="AV36" s="435"/>
      <c r="AW36" s="410" t="s">
        <v>160</v>
      </c>
      <c r="AX36" s="436"/>
    </row>
    <row r="37" spans="1:51" ht="23.25" customHeight="1" x14ac:dyDescent="0.15">
      <c r="A37" s="426"/>
      <c r="B37" s="424"/>
      <c r="C37" s="424"/>
      <c r="D37" s="424"/>
      <c r="E37" s="424"/>
      <c r="F37" s="425"/>
      <c r="G37" s="100" t="s">
        <v>577</v>
      </c>
      <c r="H37" s="101"/>
      <c r="I37" s="101"/>
      <c r="J37" s="101"/>
      <c r="K37" s="101"/>
      <c r="L37" s="101"/>
      <c r="M37" s="101"/>
      <c r="N37" s="101"/>
      <c r="O37" s="102"/>
      <c r="P37" s="109" t="s">
        <v>578</v>
      </c>
      <c r="Q37" s="109"/>
      <c r="R37" s="109"/>
      <c r="S37" s="109"/>
      <c r="T37" s="109"/>
      <c r="U37" s="109"/>
      <c r="V37" s="109"/>
      <c r="W37" s="109"/>
      <c r="X37" s="110"/>
      <c r="Y37" s="81" t="s">
        <v>12</v>
      </c>
      <c r="Z37" s="82"/>
      <c r="AA37" s="83"/>
      <c r="AB37" s="84" t="s">
        <v>219</v>
      </c>
      <c r="AC37" s="84"/>
      <c r="AD37" s="84"/>
      <c r="AE37" s="85">
        <v>88.5</v>
      </c>
      <c r="AF37" s="86"/>
      <c r="AG37" s="86"/>
      <c r="AH37" s="86"/>
      <c r="AI37" s="85">
        <v>87.3</v>
      </c>
      <c r="AJ37" s="86"/>
      <c r="AK37" s="86"/>
      <c r="AL37" s="86"/>
      <c r="AM37" s="85">
        <v>91.8</v>
      </c>
      <c r="AN37" s="86"/>
      <c r="AO37" s="86"/>
      <c r="AP37" s="86"/>
      <c r="AQ37" s="93" t="s">
        <v>622</v>
      </c>
      <c r="AR37" s="94"/>
      <c r="AS37" s="94"/>
      <c r="AT37" s="95"/>
      <c r="AU37" s="86" t="s">
        <v>572</v>
      </c>
      <c r="AV37" s="86"/>
      <c r="AW37" s="86"/>
      <c r="AX37" s="96"/>
    </row>
    <row r="38" spans="1:51" ht="23.25" customHeight="1" x14ac:dyDescent="0.15">
      <c r="A38" s="427"/>
      <c r="B38" s="428"/>
      <c r="C38" s="428"/>
      <c r="D38" s="428"/>
      <c r="E38" s="428"/>
      <c r="F38" s="429"/>
      <c r="G38" s="103"/>
      <c r="H38" s="104"/>
      <c r="I38" s="104"/>
      <c r="J38" s="104"/>
      <c r="K38" s="104"/>
      <c r="L38" s="104"/>
      <c r="M38" s="104"/>
      <c r="N38" s="104"/>
      <c r="O38" s="105"/>
      <c r="P38" s="111"/>
      <c r="Q38" s="111"/>
      <c r="R38" s="111"/>
      <c r="S38" s="111"/>
      <c r="T38" s="111"/>
      <c r="U38" s="111"/>
      <c r="V38" s="111"/>
      <c r="W38" s="111"/>
      <c r="X38" s="112"/>
      <c r="Y38" s="97" t="s">
        <v>50</v>
      </c>
      <c r="Z38" s="98"/>
      <c r="AA38" s="99"/>
      <c r="AB38" s="116" t="s">
        <v>219</v>
      </c>
      <c r="AC38" s="116"/>
      <c r="AD38" s="116"/>
      <c r="AE38" s="85">
        <v>88</v>
      </c>
      <c r="AF38" s="86"/>
      <c r="AG38" s="86"/>
      <c r="AH38" s="86"/>
      <c r="AI38" s="85">
        <v>88</v>
      </c>
      <c r="AJ38" s="86"/>
      <c r="AK38" s="86"/>
      <c r="AL38" s="86"/>
      <c r="AM38" s="85">
        <v>88</v>
      </c>
      <c r="AN38" s="86"/>
      <c r="AO38" s="86"/>
      <c r="AP38" s="86"/>
      <c r="AQ38" s="93">
        <v>88.5</v>
      </c>
      <c r="AR38" s="94"/>
      <c r="AS38" s="94"/>
      <c r="AT38" s="95"/>
      <c r="AU38" s="86">
        <v>89</v>
      </c>
      <c r="AV38" s="86"/>
      <c r="AW38" s="86"/>
      <c r="AX38" s="96"/>
    </row>
    <row r="39" spans="1:51" ht="23.25" customHeight="1" x14ac:dyDescent="0.15">
      <c r="A39" s="426"/>
      <c r="B39" s="424"/>
      <c r="C39" s="424"/>
      <c r="D39" s="424"/>
      <c r="E39" s="424"/>
      <c r="F39" s="425"/>
      <c r="G39" s="106"/>
      <c r="H39" s="107"/>
      <c r="I39" s="107"/>
      <c r="J39" s="107"/>
      <c r="K39" s="107"/>
      <c r="L39" s="107"/>
      <c r="M39" s="107"/>
      <c r="N39" s="107"/>
      <c r="O39" s="108"/>
      <c r="P39" s="113"/>
      <c r="Q39" s="113"/>
      <c r="R39" s="113"/>
      <c r="S39" s="113"/>
      <c r="T39" s="113"/>
      <c r="U39" s="113"/>
      <c r="V39" s="113"/>
      <c r="W39" s="113"/>
      <c r="X39" s="114"/>
      <c r="Y39" s="97" t="s">
        <v>13</v>
      </c>
      <c r="Z39" s="98"/>
      <c r="AA39" s="99"/>
      <c r="AB39" s="115" t="s">
        <v>14</v>
      </c>
      <c r="AC39" s="115"/>
      <c r="AD39" s="115"/>
      <c r="AE39" s="85">
        <v>100.8</v>
      </c>
      <c r="AF39" s="86"/>
      <c r="AG39" s="86"/>
      <c r="AH39" s="86"/>
      <c r="AI39" s="85">
        <v>98.9</v>
      </c>
      <c r="AJ39" s="86"/>
      <c r="AK39" s="86"/>
      <c r="AL39" s="86"/>
      <c r="AM39" s="85">
        <v>104.3</v>
      </c>
      <c r="AN39" s="86"/>
      <c r="AO39" s="86"/>
      <c r="AP39" s="86"/>
      <c r="AQ39" s="93" t="s">
        <v>622</v>
      </c>
      <c r="AR39" s="94"/>
      <c r="AS39" s="94"/>
      <c r="AT39" s="95"/>
      <c r="AU39" s="86" t="s">
        <v>572</v>
      </c>
      <c r="AV39" s="86"/>
      <c r="AW39" s="86"/>
      <c r="AX39" s="96"/>
    </row>
    <row r="40" spans="1:51" ht="23.25" customHeight="1" x14ac:dyDescent="0.15">
      <c r="A40" s="371" t="s">
        <v>228</v>
      </c>
      <c r="B40" s="372"/>
      <c r="C40" s="372"/>
      <c r="D40" s="372"/>
      <c r="E40" s="372"/>
      <c r="F40" s="274"/>
      <c r="G40" s="87" t="s">
        <v>636</v>
      </c>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88"/>
      <c r="AT40" s="88"/>
      <c r="AU40" s="88"/>
      <c r="AV40" s="88"/>
      <c r="AW40" s="88"/>
      <c r="AX40" s="89"/>
    </row>
    <row r="41" spans="1:51" ht="23.25" customHeight="1" x14ac:dyDescent="0.15">
      <c r="A41" s="373"/>
      <c r="B41" s="374"/>
      <c r="C41" s="374"/>
      <c r="D41" s="374"/>
      <c r="E41" s="374"/>
      <c r="F41" s="276"/>
      <c r="G41" s="90"/>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2"/>
    </row>
    <row r="42" spans="1:51" ht="18.75" customHeight="1" x14ac:dyDescent="0.15">
      <c r="A42" s="277" t="s">
        <v>208</v>
      </c>
      <c r="B42" s="375"/>
      <c r="C42" s="375"/>
      <c r="D42" s="375"/>
      <c r="E42" s="375"/>
      <c r="F42" s="376"/>
      <c r="G42" s="406" t="s">
        <v>133</v>
      </c>
      <c r="H42" s="407"/>
      <c r="I42" s="407"/>
      <c r="J42" s="407"/>
      <c r="K42" s="407"/>
      <c r="L42" s="407"/>
      <c r="M42" s="407"/>
      <c r="N42" s="407"/>
      <c r="O42" s="408"/>
      <c r="P42" s="412" t="s">
        <v>54</v>
      </c>
      <c r="Q42" s="407"/>
      <c r="R42" s="407"/>
      <c r="S42" s="407"/>
      <c r="T42" s="407"/>
      <c r="U42" s="407"/>
      <c r="V42" s="407"/>
      <c r="W42" s="407"/>
      <c r="X42" s="408"/>
      <c r="Y42" s="414"/>
      <c r="Z42" s="415"/>
      <c r="AA42" s="416"/>
      <c r="AB42" s="363" t="s">
        <v>11</v>
      </c>
      <c r="AC42" s="364"/>
      <c r="AD42" s="365"/>
      <c r="AE42" s="151" t="s">
        <v>383</v>
      </c>
      <c r="AF42" s="151"/>
      <c r="AG42" s="151"/>
      <c r="AH42" s="151"/>
      <c r="AI42" s="151" t="s">
        <v>535</v>
      </c>
      <c r="AJ42" s="151"/>
      <c r="AK42" s="151"/>
      <c r="AL42" s="151"/>
      <c r="AM42" s="151" t="s">
        <v>351</v>
      </c>
      <c r="AN42" s="151"/>
      <c r="AO42" s="151"/>
      <c r="AP42" s="151"/>
      <c r="AQ42" s="445" t="s">
        <v>162</v>
      </c>
      <c r="AR42" s="446"/>
      <c r="AS42" s="446"/>
      <c r="AT42" s="447"/>
      <c r="AU42" s="407" t="s">
        <v>124</v>
      </c>
      <c r="AV42" s="407"/>
      <c r="AW42" s="407"/>
      <c r="AX42" s="430"/>
      <c r="AY42">
        <f>COUNTA($G$44)</f>
        <v>1</v>
      </c>
    </row>
    <row r="43" spans="1:51" ht="18.75" customHeight="1" x14ac:dyDescent="0.15">
      <c r="A43" s="377"/>
      <c r="B43" s="378"/>
      <c r="C43" s="378"/>
      <c r="D43" s="378"/>
      <c r="E43" s="378"/>
      <c r="F43" s="379"/>
      <c r="G43" s="409"/>
      <c r="H43" s="410"/>
      <c r="I43" s="410"/>
      <c r="J43" s="410"/>
      <c r="K43" s="410"/>
      <c r="L43" s="410"/>
      <c r="M43" s="410"/>
      <c r="N43" s="410"/>
      <c r="O43" s="411"/>
      <c r="P43" s="413"/>
      <c r="Q43" s="410"/>
      <c r="R43" s="410"/>
      <c r="S43" s="410"/>
      <c r="T43" s="410"/>
      <c r="U43" s="410"/>
      <c r="V43" s="410"/>
      <c r="W43" s="410"/>
      <c r="X43" s="411"/>
      <c r="Y43" s="417"/>
      <c r="Z43" s="418"/>
      <c r="AA43" s="419"/>
      <c r="AB43" s="366"/>
      <c r="AC43" s="367"/>
      <c r="AD43" s="368"/>
      <c r="AE43" s="151"/>
      <c r="AF43" s="151"/>
      <c r="AG43" s="151"/>
      <c r="AH43" s="151"/>
      <c r="AI43" s="151"/>
      <c r="AJ43" s="151"/>
      <c r="AK43" s="151"/>
      <c r="AL43" s="151"/>
      <c r="AM43" s="151"/>
      <c r="AN43" s="151"/>
      <c r="AO43" s="151"/>
      <c r="AP43" s="151"/>
      <c r="AQ43" s="431">
        <v>5</v>
      </c>
      <c r="AR43" s="432"/>
      <c r="AS43" s="433" t="s">
        <v>163</v>
      </c>
      <c r="AT43" s="434"/>
      <c r="AU43" s="435">
        <v>6</v>
      </c>
      <c r="AV43" s="435"/>
      <c r="AW43" s="410" t="s">
        <v>160</v>
      </c>
      <c r="AX43" s="436"/>
      <c r="AY43">
        <f t="shared" ref="AY43:AY48" si="0">$AY$42</f>
        <v>1</v>
      </c>
    </row>
    <row r="44" spans="1:51" ht="23.25" customHeight="1" x14ac:dyDescent="0.15">
      <c r="A44" s="380"/>
      <c r="B44" s="378"/>
      <c r="C44" s="378"/>
      <c r="D44" s="378"/>
      <c r="E44" s="378"/>
      <c r="F44" s="379"/>
      <c r="G44" s="100" t="s">
        <v>579</v>
      </c>
      <c r="H44" s="101"/>
      <c r="I44" s="101"/>
      <c r="J44" s="101"/>
      <c r="K44" s="101"/>
      <c r="L44" s="101"/>
      <c r="M44" s="101"/>
      <c r="N44" s="101"/>
      <c r="O44" s="102"/>
      <c r="P44" s="109" t="s">
        <v>580</v>
      </c>
      <c r="Q44" s="109"/>
      <c r="R44" s="109"/>
      <c r="S44" s="109"/>
      <c r="T44" s="109"/>
      <c r="U44" s="109"/>
      <c r="V44" s="109"/>
      <c r="W44" s="109"/>
      <c r="X44" s="110"/>
      <c r="Y44" s="81" t="s">
        <v>12</v>
      </c>
      <c r="Z44" s="82"/>
      <c r="AA44" s="83"/>
      <c r="AB44" s="84" t="s">
        <v>595</v>
      </c>
      <c r="AC44" s="84"/>
      <c r="AD44" s="84"/>
      <c r="AE44" s="85">
        <v>8.4</v>
      </c>
      <c r="AF44" s="86"/>
      <c r="AG44" s="86"/>
      <c r="AH44" s="86"/>
      <c r="AI44" s="85" t="s">
        <v>572</v>
      </c>
      <c r="AJ44" s="86"/>
      <c r="AK44" s="86"/>
      <c r="AL44" s="86"/>
      <c r="AM44" s="85">
        <v>9.4</v>
      </c>
      <c r="AN44" s="86"/>
      <c r="AO44" s="86"/>
      <c r="AP44" s="86"/>
      <c r="AQ44" s="93" t="s">
        <v>572</v>
      </c>
      <c r="AR44" s="94"/>
      <c r="AS44" s="94"/>
      <c r="AT44" s="95"/>
      <c r="AU44" s="86" t="s">
        <v>572</v>
      </c>
      <c r="AV44" s="86"/>
      <c r="AW44" s="86"/>
      <c r="AX44" s="96"/>
      <c r="AY44">
        <f t="shared" si="0"/>
        <v>1</v>
      </c>
    </row>
    <row r="45" spans="1:51" ht="23.25" customHeight="1" x14ac:dyDescent="0.15">
      <c r="A45" s="381"/>
      <c r="B45" s="382"/>
      <c r="C45" s="382"/>
      <c r="D45" s="382"/>
      <c r="E45" s="382"/>
      <c r="F45" s="383"/>
      <c r="G45" s="103"/>
      <c r="H45" s="104"/>
      <c r="I45" s="104"/>
      <c r="J45" s="104"/>
      <c r="K45" s="104"/>
      <c r="L45" s="104"/>
      <c r="M45" s="104"/>
      <c r="N45" s="104"/>
      <c r="O45" s="105"/>
      <c r="P45" s="111"/>
      <c r="Q45" s="111"/>
      <c r="R45" s="111"/>
      <c r="S45" s="111"/>
      <c r="T45" s="111"/>
      <c r="U45" s="111"/>
      <c r="V45" s="111"/>
      <c r="W45" s="111"/>
      <c r="X45" s="112"/>
      <c r="Y45" s="97" t="s">
        <v>50</v>
      </c>
      <c r="Z45" s="98"/>
      <c r="AA45" s="99"/>
      <c r="AB45" s="116" t="s">
        <v>595</v>
      </c>
      <c r="AC45" s="116"/>
      <c r="AD45" s="116"/>
      <c r="AE45" s="85">
        <v>8.3000000000000007</v>
      </c>
      <c r="AF45" s="86"/>
      <c r="AG45" s="86"/>
      <c r="AH45" s="461"/>
      <c r="AI45" s="85">
        <v>8.3000000000000007</v>
      </c>
      <c r="AJ45" s="86"/>
      <c r="AK45" s="86"/>
      <c r="AL45" s="461"/>
      <c r="AM45" s="85">
        <v>8.3000000000000007</v>
      </c>
      <c r="AN45" s="86"/>
      <c r="AO45" s="86"/>
      <c r="AP45" s="461"/>
      <c r="AQ45" s="93">
        <v>8.3000000000000007</v>
      </c>
      <c r="AR45" s="94"/>
      <c r="AS45" s="94"/>
      <c r="AT45" s="95"/>
      <c r="AU45" s="85">
        <v>8.3000000000000007</v>
      </c>
      <c r="AV45" s="86"/>
      <c r="AW45" s="86"/>
      <c r="AX45" s="96"/>
      <c r="AY45">
        <f t="shared" si="0"/>
        <v>1</v>
      </c>
    </row>
    <row r="46" spans="1:51" ht="23.25" customHeight="1" x14ac:dyDescent="0.15">
      <c r="A46" s="380"/>
      <c r="B46" s="378"/>
      <c r="C46" s="378"/>
      <c r="D46" s="378"/>
      <c r="E46" s="378"/>
      <c r="F46" s="379"/>
      <c r="G46" s="106"/>
      <c r="H46" s="107"/>
      <c r="I46" s="107"/>
      <c r="J46" s="107"/>
      <c r="K46" s="107"/>
      <c r="L46" s="107"/>
      <c r="M46" s="107"/>
      <c r="N46" s="107"/>
      <c r="O46" s="108"/>
      <c r="P46" s="113"/>
      <c r="Q46" s="113"/>
      <c r="R46" s="113"/>
      <c r="S46" s="113"/>
      <c r="T46" s="113"/>
      <c r="U46" s="113"/>
      <c r="V46" s="113"/>
      <c r="W46" s="113"/>
      <c r="X46" s="114"/>
      <c r="Y46" s="97" t="s">
        <v>13</v>
      </c>
      <c r="Z46" s="98"/>
      <c r="AA46" s="99"/>
      <c r="AB46" s="115" t="s">
        <v>14</v>
      </c>
      <c r="AC46" s="115"/>
      <c r="AD46" s="115"/>
      <c r="AE46" s="85">
        <v>101</v>
      </c>
      <c r="AF46" s="86"/>
      <c r="AG46" s="86"/>
      <c r="AH46" s="86"/>
      <c r="AI46" s="85" t="s">
        <v>572</v>
      </c>
      <c r="AJ46" s="86"/>
      <c r="AK46" s="86"/>
      <c r="AL46" s="86"/>
      <c r="AM46" s="85">
        <v>113</v>
      </c>
      <c r="AN46" s="86"/>
      <c r="AO46" s="86"/>
      <c r="AP46" s="86"/>
      <c r="AQ46" s="93" t="s">
        <v>572</v>
      </c>
      <c r="AR46" s="94"/>
      <c r="AS46" s="94"/>
      <c r="AT46" s="95"/>
      <c r="AU46" s="86" t="s">
        <v>572</v>
      </c>
      <c r="AV46" s="86"/>
      <c r="AW46" s="86"/>
      <c r="AX46" s="96"/>
      <c r="AY46">
        <f t="shared" si="0"/>
        <v>1</v>
      </c>
    </row>
    <row r="47" spans="1:51" ht="23.25" customHeight="1" x14ac:dyDescent="0.15">
      <c r="A47" s="371" t="s">
        <v>228</v>
      </c>
      <c r="B47" s="372"/>
      <c r="C47" s="372"/>
      <c r="D47" s="372"/>
      <c r="E47" s="372"/>
      <c r="F47" s="274"/>
      <c r="G47" s="87" t="s">
        <v>627</v>
      </c>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9"/>
      <c r="AY47">
        <f t="shared" si="0"/>
        <v>1</v>
      </c>
    </row>
    <row r="48" spans="1:51" ht="23.25" customHeight="1" x14ac:dyDescent="0.15">
      <c r="A48" s="373"/>
      <c r="B48" s="374"/>
      <c r="C48" s="374"/>
      <c r="D48" s="374"/>
      <c r="E48" s="374"/>
      <c r="F48" s="276"/>
      <c r="G48" s="90"/>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2"/>
      <c r="AY48">
        <f t="shared" si="0"/>
        <v>1</v>
      </c>
    </row>
    <row r="49" spans="1:51" ht="18.75" customHeight="1" thickBot="1" x14ac:dyDescent="0.2">
      <c r="A49" s="277" t="s">
        <v>540</v>
      </c>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9" t="s">
        <v>205</v>
      </c>
      <c r="AP49" s="280"/>
      <c r="AQ49" s="280"/>
      <c r="AR49" s="71" t="s">
        <v>204</v>
      </c>
      <c r="AS49" s="279"/>
      <c r="AT49" s="280"/>
      <c r="AU49" s="280"/>
      <c r="AV49" s="280"/>
      <c r="AW49" s="280"/>
      <c r="AX49" s="281"/>
      <c r="AY49">
        <f>COUNTIF($AR$49,"☑")</f>
        <v>0</v>
      </c>
    </row>
    <row r="50" spans="1:51" ht="45" customHeight="1" x14ac:dyDescent="0.15">
      <c r="A50" s="262" t="s">
        <v>250</v>
      </c>
      <c r="B50" s="263"/>
      <c r="C50" s="266" t="s">
        <v>164</v>
      </c>
      <c r="D50" s="263"/>
      <c r="E50" s="268" t="s">
        <v>177</v>
      </c>
      <c r="F50" s="269"/>
      <c r="G50" s="270" t="s">
        <v>665</v>
      </c>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2"/>
    </row>
    <row r="51" spans="1:51" ht="32.25" customHeight="1" x14ac:dyDescent="0.15">
      <c r="A51" s="264"/>
      <c r="B51" s="265"/>
      <c r="C51" s="267"/>
      <c r="D51" s="265"/>
      <c r="E51" s="273" t="s">
        <v>176</v>
      </c>
      <c r="F51" s="274"/>
      <c r="G51" s="686" t="s">
        <v>666</v>
      </c>
      <c r="H51" s="109"/>
      <c r="I51" s="109"/>
      <c r="J51" s="109"/>
      <c r="K51" s="109"/>
      <c r="L51" s="109"/>
      <c r="M51" s="109"/>
      <c r="N51" s="109"/>
      <c r="O51" s="109"/>
      <c r="P51" s="109"/>
      <c r="Q51" s="109"/>
      <c r="R51" s="109"/>
      <c r="S51" s="109"/>
      <c r="T51" s="109"/>
      <c r="U51" s="109"/>
      <c r="V51" s="110"/>
      <c r="W51" s="347" t="s">
        <v>547</v>
      </c>
      <c r="X51" s="348"/>
      <c r="Y51" s="348"/>
      <c r="Z51" s="348"/>
      <c r="AA51" s="349"/>
      <c r="AB51" s="350" t="s">
        <v>625</v>
      </c>
      <c r="AC51" s="351"/>
      <c r="AD51" s="351"/>
      <c r="AE51" s="351"/>
      <c r="AF51" s="351"/>
      <c r="AG51" s="351"/>
      <c r="AH51" s="351"/>
      <c r="AI51" s="351"/>
      <c r="AJ51" s="351"/>
      <c r="AK51" s="351"/>
      <c r="AL51" s="351"/>
      <c r="AM51" s="351"/>
      <c r="AN51" s="351"/>
      <c r="AO51" s="351"/>
      <c r="AP51" s="351"/>
      <c r="AQ51" s="351"/>
      <c r="AR51" s="351"/>
      <c r="AS51" s="351"/>
      <c r="AT51" s="351"/>
      <c r="AU51" s="351"/>
      <c r="AV51" s="351"/>
      <c r="AW51" s="351"/>
      <c r="AX51" s="352"/>
    </row>
    <row r="52" spans="1:51" ht="35.65" customHeight="1" x14ac:dyDescent="0.15">
      <c r="A52" s="264"/>
      <c r="B52" s="265"/>
      <c r="C52" s="267"/>
      <c r="D52" s="265"/>
      <c r="E52" s="275"/>
      <c r="F52" s="276"/>
      <c r="G52" s="687"/>
      <c r="H52" s="113"/>
      <c r="I52" s="113"/>
      <c r="J52" s="113"/>
      <c r="K52" s="113"/>
      <c r="L52" s="113"/>
      <c r="M52" s="113"/>
      <c r="N52" s="113"/>
      <c r="O52" s="113"/>
      <c r="P52" s="113"/>
      <c r="Q52" s="113"/>
      <c r="R52" s="113"/>
      <c r="S52" s="113"/>
      <c r="T52" s="113"/>
      <c r="U52" s="113"/>
      <c r="V52" s="114"/>
      <c r="W52" s="353" t="s">
        <v>548</v>
      </c>
      <c r="X52" s="354"/>
      <c r="Y52" s="354"/>
      <c r="Z52" s="354"/>
      <c r="AA52" s="355"/>
      <c r="AB52" s="350" t="s">
        <v>626</v>
      </c>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2"/>
    </row>
    <row r="53" spans="1:51" ht="31.15" customHeight="1" x14ac:dyDescent="0.15">
      <c r="A53" s="264"/>
      <c r="B53" s="265"/>
      <c r="C53" s="356" t="s">
        <v>559</v>
      </c>
      <c r="D53" s="357"/>
      <c r="E53" s="273" t="s">
        <v>246</v>
      </c>
      <c r="F53" s="274"/>
      <c r="G53" s="337" t="s">
        <v>167</v>
      </c>
      <c r="H53" s="338"/>
      <c r="I53" s="338"/>
      <c r="J53" s="360" t="s">
        <v>572</v>
      </c>
      <c r="K53" s="361"/>
      <c r="L53" s="361"/>
      <c r="M53" s="361"/>
      <c r="N53" s="361"/>
      <c r="O53" s="361"/>
      <c r="P53" s="361"/>
      <c r="Q53" s="361"/>
      <c r="R53" s="361"/>
      <c r="S53" s="361"/>
      <c r="T53" s="362"/>
      <c r="U53" s="335" t="s">
        <v>667</v>
      </c>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5"/>
      <c r="AW53" s="335"/>
      <c r="AX53" s="336"/>
      <c r="AY53" s="60"/>
    </row>
    <row r="54" spans="1:51" ht="34.5" customHeight="1" x14ac:dyDescent="0.15">
      <c r="A54" s="264"/>
      <c r="B54" s="265"/>
      <c r="C54" s="267"/>
      <c r="D54" s="265"/>
      <c r="E54" s="358"/>
      <c r="F54" s="359"/>
      <c r="G54" s="337" t="s">
        <v>560</v>
      </c>
      <c r="H54" s="338"/>
      <c r="I54" s="338"/>
      <c r="J54" s="338"/>
      <c r="K54" s="338"/>
      <c r="L54" s="338"/>
      <c r="M54" s="338"/>
      <c r="N54" s="338"/>
      <c r="O54" s="338"/>
      <c r="P54" s="338"/>
      <c r="Q54" s="338"/>
      <c r="R54" s="338"/>
      <c r="S54" s="338"/>
      <c r="T54" s="338"/>
      <c r="U54" s="334" t="s">
        <v>667</v>
      </c>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6"/>
      <c r="AY54" s="60"/>
    </row>
    <row r="55" spans="1:51" ht="34.5" customHeight="1" thickBot="1" x14ac:dyDescent="0.2">
      <c r="A55" s="264"/>
      <c r="B55" s="265"/>
      <c r="C55" s="267"/>
      <c r="D55" s="265"/>
      <c r="E55" s="275"/>
      <c r="F55" s="276"/>
      <c r="G55" s="337" t="s">
        <v>548</v>
      </c>
      <c r="H55" s="338"/>
      <c r="I55" s="338"/>
      <c r="J55" s="338"/>
      <c r="K55" s="338"/>
      <c r="L55" s="338"/>
      <c r="M55" s="338"/>
      <c r="N55" s="338"/>
      <c r="O55" s="338"/>
      <c r="P55" s="338"/>
      <c r="Q55" s="338"/>
      <c r="R55" s="338"/>
      <c r="S55" s="338"/>
      <c r="T55" s="338"/>
      <c r="U55" s="688" t="s">
        <v>667</v>
      </c>
      <c r="V55" s="678"/>
      <c r="W55" s="678"/>
      <c r="X55" s="678"/>
      <c r="Y55" s="678"/>
      <c r="Z55" s="678"/>
      <c r="AA55" s="678"/>
      <c r="AB55" s="678"/>
      <c r="AC55" s="678"/>
      <c r="AD55" s="678"/>
      <c r="AE55" s="678"/>
      <c r="AF55" s="678"/>
      <c r="AG55" s="678"/>
      <c r="AH55" s="678"/>
      <c r="AI55" s="678"/>
      <c r="AJ55" s="678"/>
      <c r="AK55" s="678"/>
      <c r="AL55" s="678"/>
      <c r="AM55" s="678"/>
      <c r="AN55" s="678"/>
      <c r="AO55" s="678"/>
      <c r="AP55" s="678"/>
      <c r="AQ55" s="678"/>
      <c r="AR55" s="678"/>
      <c r="AS55" s="678"/>
      <c r="AT55" s="678"/>
      <c r="AU55" s="678"/>
      <c r="AV55" s="678"/>
      <c r="AW55" s="678"/>
      <c r="AX55" s="679"/>
      <c r="AY55" s="60"/>
    </row>
    <row r="56" spans="1:51" ht="27" customHeight="1" x14ac:dyDescent="0.15">
      <c r="A56" s="339" t="s">
        <v>44</v>
      </c>
      <c r="B56" s="340"/>
      <c r="C56" s="340"/>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0"/>
      <c r="AJ56" s="340"/>
      <c r="AK56" s="340"/>
      <c r="AL56" s="340"/>
      <c r="AM56" s="340"/>
      <c r="AN56" s="340"/>
      <c r="AO56" s="340"/>
      <c r="AP56" s="340"/>
      <c r="AQ56" s="340"/>
      <c r="AR56" s="340"/>
      <c r="AS56" s="340"/>
      <c r="AT56" s="340"/>
      <c r="AU56" s="340"/>
      <c r="AV56" s="340"/>
      <c r="AW56" s="340"/>
      <c r="AX56" s="341"/>
    </row>
    <row r="57" spans="1:51" ht="27" customHeight="1" x14ac:dyDescent="0.15">
      <c r="A57" s="5"/>
      <c r="B57" s="6"/>
      <c r="C57" s="342" t="s">
        <v>29</v>
      </c>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4"/>
      <c r="AD57" s="343" t="s">
        <v>33</v>
      </c>
      <c r="AE57" s="343"/>
      <c r="AF57" s="343"/>
      <c r="AG57" s="345" t="s">
        <v>28</v>
      </c>
      <c r="AH57" s="343"/>
      <c r="AI57" s="343"/>
      <c r="AJ57" s="343"/>
      <c r="AK57" s="343"/>
      <c r="AL57" s="343"/>
      <c r="AM57" s="343"/>
      <c r="AN57" s="343"/>
      <c r="AO57" s="343"/>
      <c r="AP57" s="343"/>
      <c r="AQ57" s="343"/>
      <c r="AR57" s="343"/>
      <c r="AS57" s="343"/>
      <c r="AT57" s="343"/>
      <c r="AU57" s="343"/>
      <c r="AV57" s="343"/>
      <c r="AW57" s="343"/>
      <c r="AX57" s="346"/>
    </row>
    <row r="58" spans="1:51" ht="53.65" customHeight="1" x14ac:dyDescent="0.15">
      <c r="A58" s="309" t="s">
        <v>129</v>
      </c>
      <c r="B58" s="310"/>
      <c r="C58" s="315" t="s">
        <v>130</v>
      </c>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7"/>
      <c r="AD58" s="318" t="s">
        <v>600</v>
      </c>
      <c r="AE58" s="319"/>
      <c r="AF58" s="319"/>
      <c r="AG58" s="320" t="s">
        <v>597</v>
      </c>
      <c r="AH58" s="321"/>
      <c r="AI58" s="321"/>
      <c r="AJ58" s="321"/>
      <c r="AK58" s="321"/>
      <c r="AL58" s="321"/>
      <c r="AM58" s="321"/>
      <c r="AN58" s="321"/>
      <c r="AO58" s="321"/>
      <c r="AP58" s="321"/>
      <c r="AQ58" s="321"/>
      <c r="AR58" s="321"/>
      <c r="AS58" s="321"/>
      <c r="AT58" s="321"/>
      <c r="AU58" s="321"/>
      <c r="AV58" s="321"/>
      <c r="AW58" s="321"/>
      <c r="AX58" s="322"/>
    </row>
    <row r="59" spans="1:51" ht="53.65" customHeight="1" x14ac:dyDescent="0.15">
      <c r="A59" s="311"/>
      <c r="B59" s="312"/>
      <c r="C59" s="323" t="s">
        <v>34</v>
      </c>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245"/>
      <c r="AD59" s="246" t="s">
        <v>600</v>
      </c>
      <c r="AE59" s="247"/>
      <c r="AF59" s="247"/>
      <c r="AG59" s="241" t="s">
        <v>598</v>
      </c>
      <c r="AH59" s="242"/>
      <c r="AI59" s="242"/>
      <c r="AJ59" s="242"/>
      <c r="AK59" s="242"/>
      <c r="AL59" s="242"/>
      <c r="AM59" s="242"/>
      <c r="AN59" s="242"/>
      <c r="AO59" s="242"/>
      <c r="AP59" s="242"/>
      <c r="AQ59" s="242"/>
      <c r="AR59" s="242"/>
      <c r="AS59" s="242"/>
      <c r="AT59" s="242"/>
      <c r="AU59" s="242"/>
      <c r="AV59" s="242"/>
      <c r="AW59" s="242"/>
      <c r="AX59" s="243"/>
    </row>
    <row r="60" spans="1:51" ht="53.65" customHeight="1" x14ac:dyDescent="0.15">
      <c r="A60" s="313"/>
      <c r="B60" s="314"/>
      <c r="C60" s="325" t="s">
        <v>131</v>
      </c>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7"/>
      <c r="AD60" s="255" t="s">
        <v>600</v>
      </c>
      <c r="AE60" s="256"/>
      <c r="AF60" s="256"/>
      <c r="AG60" s="292" t="s">
        <v>599</v>
      </c>
      <c r="AH60" s="111"/>
      <c r="AI60" s="111"/>
      <c r="AJ60" s="111"/>
      <c r="AK60" s="111"/>
      <c r="AL60" s="111"/>
      <c r="AM60" s="111"/>
      <c r="AN60" s="111"/>
      <c r="AO60" s="111"/>
      <c r="AP60" s="111"/>
      <c r="AQ60" s="111"/>
      <c r="AR60" s="111"/>
      <c r="AS60" s="111"/>
      <c r="AT60" s="111"/>
      <c r="AU60" s="111"/>
      <c r="AV60" s="111"/>
      <c r="AW60" s="111"/>
      <c r="AX60" s="293"/>
    </row>
    <row r="61" spans="1:51" ht="27" customHeight="1" x14ac:dyDescent="0.15">
      <c r="A61" s="221" t="s">
        <v>36</v>
      </c>
      <c r="B61" s="282"/>
      <c r="C61" s="284" t="s">
        <v>38</v>
      </c>
      <c r="D61" s="285"/>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7"/>
      <c r="AD61" s="288" t="s">
        <v>600</v>
      </c>
      <c r="AE61" s="289"/>
      <c r="AF61" s="289"/>
      <c r="AG61" s="290" t="s">
        <v>644</v>
      </c>
      <c r="AH61" s="109"/>
      <c r="AI61" s="109"/>
      <c r="AJ61" s="109"/>
      <c r="AK61" s="109"/>
      <c r="AL61" s="109"/>
      <c r="AM61" s="109"/>
      <c r="AN61" s="109"/>
      <c r="AO61" s="109"/>
      <c r="AP61" s="109"/>
      <c r="AQ61" s="109"/>
      <c r="AR61" s="109"/>
      <c r="AS61" s="109"/>
      <c r="AT61" s="109"/>
      <c r="AU61" s="109"/>
      <c r="AV61" s="109"/>
      <c r="AW61" s="109"/>
      <c r="AX61" s="291"/>
    </row>
    <row r="62" spans="1:51" ht="35.25" customHeight="1" x14ac:dyDescent="0.15">
      <c r="A62" s="223"/>
      <c r="B62" s="283"/>
      <c r="C62" s="294"/>
      <c r="D62" s="295"/>
      <c r="E62" s="298" t="s">
        <v>229</v>
      </c>
      <c r="F62" s="299"/>
      <c r="G62" s="299"/>
      <c r="H62" s="299"/>
      <c r="I62" s="299"/>
      <c r="J62" s="299"/>
      <c r="K62" s="299"/>
      <c r="L62" s="299"/>
      <c r="M62" s="299"/>
      <c r="N62" s="299"/>
      <c r="O62" s="299"/>
      <c r="P62" s="299"/>
      <c r="Q62" s="299"/>
      <c r="R62" s="299"/>
      <c r="S62" s="299"/>
      <c r="T62" s="299"/>
      <c r="U62" s="299"/>
      <c r="V62" s="299"/>
      <c r="W62" s="299"/>
      <c r="X62" s="299"/>
      <c r="Y62" s="299"/>
      <c r="Z62" s="299"/>
      <c r="AA62" s="299"/>
      <c r="AB62" s="299"/>
      <c r="AC62" s="300"/>
      <c r="AD62" s="246" t="s">
        <v>601</v>
      </c>
      <c r="AE62" s="247"/>
      <c r="AF62" s="301"/>
      <c r="AG62" s="292"/>
      <c r="AH62" s="111"/>
      <c r="AI62" s="111"/>
      <c r="AJ62" s="111"/>
      <c r="AK62" s="111"/>
      <c r="AL62" s="111"/>
      <c r="AM62" s="111"/>
      <c r="AN62" s="111"/>
      <c r="AO62" s="111"/>
      <c r="AP62" s="111"/>
      <c r="AQ62" s="111"/>
      <c r="AR62" s="111"/>
      <c r="AS62" s="111"/>
      <c r="AT62" s="111"/>
      <c r="AU62" s="111"/>
      <c r="AV62" s="111"/>
      <c r="AW62" s="111"/>
      <c r="AX62" s="293"/>
    </row>
    <row r="63" spans="1:51" ht="26.25" customHeight="1" x14ac:dyDescent="0.15">
      <c r="A63" s="223"/>
      <c r="B63" s="283"/>
      <c r="C63" s="296"/>
      <c r="D63" s="297"/>
      <c r="E63" s="302" t="s">
        <v>196</v>
      </c>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4"/>
      <c r="AD63" s="305" t="s">
        <v>601</v>
      </c>
      <c r="AE63" s="306"/>
      <c r="AF63" s="306"/>
      <c r="AG63" s="292"/>
      <c r="AH63" s="111"/>
      <c r="AI63" s="111"/>
      <c r="AJ63" s="111"/>
      <c r="AK63" s="111"/>
      <c r="AL63" s="111"/>
      <c r="AM63" s="111"/>
      <c r="AN63" s="111"/>
      <c r="AO63" s="111"/>
      <c r="AP63" s="111"/>
      <c r="AQ63" s="111"/>
      <c r="AR63" s="111"/>
      <c r="AS63" s="111"/>
      <c r="AT63" s="111"/>
      <c r="AU63" s="111"/>
      <c r="AV63" s="111"/>
      <c r="AW63" s="111"/>
      <c r="AX63" s="293"/>
    </row>
    <row r="64" spans="1:51" ht="26.25" customHeight="1" x14ac:dyDescent="0.15">
      <c r="A64" s="223"/>
      <c r="B64" s="224"/>
      <c r="C64" s="307" t="s">
        <v>39</v>
      </c>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230" t="s">
        <v>602</v>
      </c>
      <c r="AE64" s="231"/>
      <c r="AF64" s="231"/>
      <c r="AG64" s="233" t="s">
        <v>602</v>
      </c>
      <c r="AH64" s="234"/>
      <c r="AI64" s="234"/>
      <c r="AJ64" s="234"/>
      <c r="AK64" s="234"/>
      <c r="AL64" s="234"/>
      <c r="AM64" s="234"/>
      <c r="AN64" s="234"/>
      <c r="AO64" s="234"/>
      <c r="AP64" s="234"/>
      <c r="AQ64" s="234"/>
      <c r="AR64" s="234"/>
      <c r="AS64" s="234"/>
      <c r="AT64" s="234"/>
      <c r="AU64" s="234"/>
      <c r="AV64" s="234"/>
      <c r="AW64" s="234"/>
      <c r="AX64" s="235"/>
    </row>
    <row r="65" spans="1:50" ht="26.25" customHeight="1" x14ac:dyDescent="0.15">
      <c r="A65" s="223"/>
      <c r="B65" s="224"/>
      <c r="C65" s="244" t="s">
        <v>132</v>
      </c>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5"/>
      <c r="AB65" s="245"/>
      <c r="AC65" s="245"/>
      <c r="AD65" s="246" t="s">
        <v>600</v>
      </c>
      <c r="AE65" s="247"/>
      <c r="AF65" s="247"/>
      <c r="AG65" s="241" t="s">
        <v>642</v>
      </c>
      <c r="AH65" s="242"/>
      <c r="AI65" s="242"/>
      <c r="AJ65" s="242"/>
      <c r="AK65" s="242"/>
      <c r="AL65" s="242"/>
      <c r="AM65" s="242"/>
      <c r="AN65" s="242"/>
      <c r="AO65" s="242"/>
      <c r="AP65" s="242"/>
      <c r="AQ65" s="242"/>
      <c r="AR65" s="242"/>
      <c r="AS65" s="242"/>
      <c r="AT65" s="242"/>
      <c r="AU65" s="242"/>
      <c r="AV65" s="242"/>
      <c r="AW65" s="242"/>
      <c r="AX65" s="243"/>
    </row>
    <row r="66" spans="1:50" ht="26.25" customHeight="1" x14ac:dyDescent="0.15">
      <c r="A66" s="223"/>
      <c r="B66" s="224"/>
      <c r="C66" s="244" t="s">
        <v>35</v>
      </c>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5"/>
      <c r="AB66" s="245"/>
      <c r="AC66" s="245"/>
      <c r="AD66" s="246" t="s">
        <v>602</v>
      </c>
      <c r="AE66" s="247"/>
      <c r="AF66" s="247"/>
      <c r="AG66" s="241" t="s">
        <v>641</v>
      </c>
      <c r="AH66" s="242"/>
      <c r="AI66" s="242"/>
      <c r="AJ66" s="242"/>
      <c r="AK66" s="242"/>
      <c r="AL66" s="242"/>
      <c r="AM66" s="242"/>
      <c r="AN66" s="242"/>
      <c r="AO66" s="242"/>
      <c r="AP66" s="242"/>
      <c r="AQ66" s="242"/>
      <c r="AR66" s="242"/>
      <c r="AS66" s="242"/>
      <c r="AT66" s="242"/>
      <c r="AU66" s="242"/>
      <c r="AV66" s="242"/>
      <c r="AW66" s="242"/>
      <c r="AX66" s="243"/>
    </row>
    <row r="67" spans="1:50" ht="26.25" customHeight="1" x14ac:dyDescent="0.15">
      <c r="A67" s="223"/>
      <c r="B67" s="224"/>
      <c r="C67" s="244" t="s">
        <v>40</v>
      </c>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54"/>
      <c r="AD67" s="246" t="s">
        <v>593</v>
      </c>
      <c r="AE67" s="247"/>
      <c r="AF67" s="247"/>
      <c r="AG67" s="241" t="s">
        <v>643</v>
      </c>
      <c r="AH67" s="242"/>
      <c r="AI67" s="242"/>
      <c r="AJ67" s="242"/>
      <c r="AK67" s="242"/>
      <c r="AL67" s="242"/>
      <c r="AM67" s="242"/>
      <c r="AN67" s="242"/>
      <c r="AO67" s="242"/>
      <c r="AP67" s="242"/>
      <c r="AQ67" s="242"/>
      <c r="AR67" s="242"/>
      <c r="AS67" s="242"/>
      <c r="AT67" s="242"/>
      <c r="AU67" s="242"/>
      <c r="AV67" s="242"/>
      <c r="AW67" s="242"/>
      <c r="AX67" s="243"/>
    </row>
    <row r="68" spans="1:50" ht="40.9" customHeight="1" x14ac:dyDescent="0.15">
      <c r="A68" s="223"/>
      <c r="B68" s="224"/>
      <c r="C68" s="244" t="s">
        <v>206</v>
      </c>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54"/>
      <c r="AD68" s="255" t="s">
        <v>593</v>
      </c>
      <c r="AE68" s="256"/>
      <c r="AF68" s="256"/>
      <c r="AG68" s="257" t="s">
        <v>603</v>
      </c>
      <c r="AH68" s="258"/>
      <c r="AI68" s="258"/>
      <c r="AJ68" s="258"/>
      <c r="AK68" s="258"/>
      <c r="AL68" s="258"/>
      <c r="AM68" s="258"/>
      <c r="AN68" s="258"/>
      <c r="AO68" s="258"/>
      <c r="AP68" s="258"/>
      <c r="AQ68" s="258"/>
      <c r="AR68" s="258"/>
      <c r="AS68" s="258"/>
      <c r="AT68" s="258"/>
      <c r="AU68" s="258"/>
      <c r="AV68" s="258"/>
      <c r="AW68" s="258"/>
      <c r="AX68" s="259"/>
    </row>
    <row r="69" spans="1:50" ht="26.25" customHeight="1" x14ac:dyDescent="0.15">
      <c r="A69" s="223"/>
      <c r="B69" s="224"/>
      <c r="C69" s="328" t="s">
        <v>207</v>
      </c>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329"/>
      <c r="AC69" s="330"/>
      <c r="AD69" s="246" t="s">
        <v>602</v>
      </c>
      <c r="AE69" s="247"/>
      <c r="AF69" s="301"/>
      <c r="AG69" s="241" t="s">
        <v>602</v>
      </c>
      <c r="AH69" s="242"/>
      <c r="AI69" s="242"/>
      <c r="AJ69" s="242"/>
      <c r="AK69" s="242"/>
      <c r="AL69" s="242"/>
      <c r="AM69" s="242"/>
      <c r="AN69" s="242"/>
      <c r="AO69" s="242"/>
      <c r="AP69" s="242"/>
      <c r="AQ69" s="242"/>
      <c r="AR69" s="242"/>
      <c r="AS69" s="242"/>
      <c r="AT69" s="242"/>
      <c r="AU69" s="242"/>
      <c r="AV69" s="242"/>
      <c r="AW69" s="242"/>
      <c r="AX69" s="243"/>
    </row>
    <row r="70" spans="1:50" ht="26.25" customHeight="1" x14ac:dyDescent="0.15">
      <c r="A70" s="225"/>
      <c r="B70" s="226"/>
      <c r="C70" s="331" t="s">
        <v>197</v>
      </c>
      <c r="D70" s="332"/>
      <c r="E70" s="332"/>
      <c r="F70" s="332"/>
      <c r="G70" s="332"/>
      <c r="H70" s="332"/>
      <c r="I70" s="332"/>
      <c r="J70" s="332"/>
      <c r="K70" s="332"/>
      <c r="L70" s="332"/>
      <c r="M70" s="332"/>
      <c r="N70" s="332"/>
      <c r="O70" s="332"/>
      <c r="P70" s="332"/>
      <c r="Q70" s="332"/>
      <c r="R70" s="332"/>
      <c r="S70" s="332"/>
      <c r="T70" s="332"/>
      <c r="U70" s="332"/>
      <c r="V70" s="332"/>
      <c r="W70" s="332"/>
      <c r="X70" s="332"/>
      <c r="Y70" s="332"/>
      <c r="Z70" s="332"/>
      <c r="AA70" s="332"/>
      <c r="AB70" s="332"/>
      <c r="AC70" s="333"/>
      <c r="AD70" s="248" t="s">
        <v>593</v>
      </c>
      <c r="AE70" s="249"/>
      <c r="AF70" s="250"/>
      <c r="AG70" s="251" t="s">
        <v>623</v>
      </c>
      <c r="AH70" s="252"/>
      <c r="AI70" s="252"/>
      <c r="AJ70" s="252"/>
      <c r="AK70" s="252"/>
      <c r="AL70" s="252"/>
      <c r="AM70" s="252"/>
      <c r="AN70" s="252"/>
      <c r="AO70" s="252"/>
      <c r="AP70" s="252"/>
      <c r="AQ70" s="252"/>
      <c r="AR70" s="252"/>
      <c r="AS70" s="252"/>
      <c r="AT70" s="252"/>
      <c r="AU70" s="252"/>
      <c r="AV70" s="252"/>
      <c r="AW70" s="252"/>
      <c r="AX70" s="253"/>
    </row>
    <row r="71" spans="1:50" ht="27" customHeight="1" x14ac:dyDescent="0.15">
      <c r="A71" s="221" t="s">
        <v>37</v>
      </c>
      <c r="B71" s="222"/>
      <c r="C71" s="227" t="s">
        <v>198</v>
      </c>
      <c r="D71" s="228"/>
      <c r="E71" s="228"/>
      <c r="F71" s="228"/>
      <c r="G71" s="228"/>
      <c r="H71" s="228"/>
      <c r="I71" s="228"/>
      <c r="J71" s="228"/>
      <c r="K71" s="228"/>
      <c r="L71" s="228"/>
      <c r="M71" s="228"/>
      <c r="N71" s="228"/>
      <c r="O71" s="228"/>
      <c r="P71" s="228"/>
      <c r="Q71" s="228"/>
      <c r="R71" s="228"/>
      <c r="S71" s="228"/>
      <c r="T71" s="228"/>
      <c r="U71" s="228"/>
      <c r="V71" s="228"/>
      <c r="W71" s="228"/>
      <c r="X71" s="228"/>
      <c r="Y71" s="228"/>
      <c r="Z71" s="228"/>
      <c r="AA71" s="228"/>
      <c r="AB71" s="228"/>
      <c r="AC71" s="229"/>
      <c r="AD71" s="230" t="s">
        <v>593</v>
      </c>
      <c r="AE71" s="231"/>
      <c r="AF71" s="232"/>
      <c r="AG71" s="233" t="s">
        <v>604</v>
      </c>
      <c r="AH71" s="234"/>
      <c r="AI71" s="234"/>
      <c r="AJ71" s="234"/>
      <c r="AK71" s="234"/>
      <c r="AL71" s="234"/>
      <c r="AM71" s="234"/>
      <c r="AN71" s="234"/>
      <c r="AO71" s="234"/>
      <c r="AP71" s="234"/>
      <c r="AQ71" s="234"/>
      <c r="AR71" s="234"/>
      <c r="AS71" s="234"/>
      <c r="AT71" s="234"/>
      <c r="AU71" s="234"/>
      <c r="AV71" s="234"/>
      <c r="AW71" s="234"/>
      <c r="AX71" s="235"/>
    </row>
    <row r="72" spans="1:50" ht="40.15" customHeight="1" x14ac:dyDescent="0.15">
      <c r="A72" s="223"/>
      <c r="B72" s="224"/>
      <c r="C72" s="236" t="s">
        <v>42</v>
      </c>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8"/>
      <c r="AD72" s="239" t="s">
        <v>593</v>
      </c>
      <c r="AE72" s="240"/>
      <c r="AF72" s="240"/>
      <c r="AG72" s="241" t="s">
        <v>605</v>
      </c>
      <c r="AH72" s="242"/>
      <c r="AI72" s="242"/>
      <c r="AJ72" s="242"/>
      <c r="AK72" s="242"/>
      <c r="AL72" s="242"/>
      <c r="AM72" s="242"/>
      <c r="AN72" s="242"/>
      <c r="AO72" s="242"/>
      <c r="AP72" s="242"/>
      <c r="AQ72" s="242"/>
      <c r="AR72" s="242"/>
      <c r="AS72" s="242"/>
      <c r="AT72" s="242"/>
      <c r="AU72" s="242"/>
      <c r="AV72" s="242"/>
      <c r="AW72" s="242"/>
      <c r="AX72" s="243"/>
    </row>
    <row r="73" spans="1:50" ht="27" customHeight="1" x14ac:dyDescent="0.15">
      <c r="A73" s="223"/>
      <c r="B73" s="224"/>
      <c r="C73" s="244" t="s">
        <v>165</v>
      </c>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6" t="s">
        <v>593</v>
      </c>
      <c r="AE73" s="247"/>
      <c r="AF73" s="247"/>
      <c r="AG73" s="241" t="s">
        <v>606</v>
      </c>
      <c r="AH73" s="242"/>
      <c r="AI73" s="242"/>
      <c r="AJ73" s="242"/>
      <c r="AK73" s="242"/>
      <c r="AL73" s="242"/>
      <c r="AM73" s="242"/>
      <c r="AN73" s="242"/>
      <c r="AO73" s="242"/>
      <c r="AP73" s="242"/>
      <c r="AQ73" s="242"/>
      <c r="AR73" s="242"/>
      <c r="AS73" s="242"/>
      <c r="AT73" s="242"/>
      <c r="AU73" s="242"/>
      <c r="AV73" s="242"/>
      <c r="AW73" s="242"/>
      <c r="AX73" s="243"/>
    </row>
    <row r="74" spans="1:50" ht="27" customHeight="1" x14ac:dyDescent="0.15">
      <c r="A74" s="225"/>
      <c r="B74" s="226"/>
      <c r="C74" s="244" t="s">
        <v>41</v>
      </c>
      <c r="D74" s="245"/>
      <c r="E74" s="245"/>
      <c r="F74" s="245"/>
      <c r="G74" s="245"/>
      <c r="H74" s="245"/>
      <c r="I74" s="245"/>
      <c r="J74" s="245"/>
      <c r="K74" s="245"/>
      <c r="L74" s="245"/>
      <c r="M74" s="245"/>
      <c r="N74" s="245"/>
      <c r="O74" s="245"/>
      <c r="P74" s="245"/>
      <c r="Q74" s="245"/>
      <c r="R74" s="245"/>
      <c r="S74" s="245"/>
      <c r="T74" s="245"/>
      <c r="U74" s="245"/>
      <c r="V74" s="245"/>
      <c r="W74" s="245"/>
      <c r="X74" s="245"/>
      <c r="Y74" s="245"/>
      <c r="Z74" s="245"/>
      <c r="AA74" s="245"/>
      <c r="AB74" s="245"/>
      <c r="AC74" s="245"/>
      <c r="AD74" s="246" t="s">
        <v>593</v>
      </c>
      <c r="AE74" s="247"/>
      <c r="AF74" s="247"/>
      <c r="AG74" s="260" t="s">
        <v>624</v>
      </c>
      <c r="AH74" s="113"/>
      <c r="AI74" s="113"/>
      <c r="AJ74" s="113"/>
      <c r="AK74" s="113"/>
      <c r="AL74" s="113"/>
      <c r="AM74" s="113"/>
      <c r="AN74" s="113"/>
      <c r="AO74" s="113"/>
      <c r="AP74" s="113"/>
      <c r="AQ74" s="113"/>
      <c r="AR74" s="113"/>
      <c r="AS74" s="113"/>
      <c r="AT74" s="113"/>
      <c r="AU74" s="113"/>
      <c r="AV74" s="113"/>
      <c r="AW74" s="113"/>
      <c r="AX74" s="261"/>
    </row>
    <row r="75" spans="1:50" ht="67.5" customHeight="1" x14ac:dyDescent="0.15">
      <c r="A75" s="221" t="s">
        <v>45</v>
      </c>
      <c r="B75" s="664"/>
      <c r="C75" s="186" t="s">
        <v>49</v>
      </c>
      <c r="D75" s="485"/>
      <c r="E75" s="485"/>
      <c r="F75" s="486"/>
      <c r="G75" s="667" t="s">
        <v>607</v>
      </c>
      <c r="H75" s="667"/>
      <c r="I75" s="667"/>
      <c r="J75" s="667"/>
      <c r="K75" s="667"/>
      <c r="L75" s="667"/>
      <c r="M75" s="667"/>
      <c r="N75" s="667"/>
      <c r="O75" s="667"/>
      <c r="P75" s="667"/>
      <c r="Q75" s="667"/>
      <c r="R75" s="667"/>
      <c r="S75" s="667"/>
      <c r="T75" s="667"/>
      <c r="U75" s="667"/>
      <c r="V75" s="667"/>
      <c r="W75" s="667"/>
      <c r="X75" s="667"/>
      <c r="Y75" s="667"/>
      <c r="Z75" s="667"/>
      <c r="AA75" s="667"/>
      <c r="AB75" s="667"/>
      <c r="AC75" s="667"/>
      <c r="AD75" s="667"/>
      <c r="AE75" s="667"/>
      <c r="AF75" s="667"/>
      <c r="AG75" s="667"/>
      <c r="AH75" s="667"/>
      <c r="AI75" s="667"/>
      <c r="AJ75" s="667"/>
      <c r="AK75" s="667"/>
      <c r="AL75" s="667"/>
      <c r="AM75" s="667"/>
      <c r="AN75" s="667"/>
      <c r="AO75" s="667"/>
      <c r="AP75" s="667"/>
      <c r="AQ75" s="667"/>
      <c r="AR75" s="667"/>
      <c r="AS75" s="667"/>
      <c r="AT75" s="667"/>
      <c r="AU75" s="667"/>
      <c r="AV75" s="667"/>
      <c r="AW75" s="667"/>
      <c r="AX75" s="668"/>
    </row>
    <row r="76" spans="1:50" ht="67.5" customHeight="1" thickBot="1" x14ac:dyDescent="0.2">
      <c r="A76" s="665"/>
      <c r="B76" s="666"/>
      <c r="C76" s="669" t="s">
        <v>53</v>
      </c>
      <c r="D76" s="670"/>
      <c r="E76" s="670"/>
      <c r="F76" s="671"/>
      <c r="G76" s="672" t="s">
        <v>608</v>
      </c>
      <c r="H76" s="672"/>
      <c r="I76" s="672"/>
      <c r="J76" s="672"/>
      <c r="K76" s="672"/>
      <c r="L76" s="672"/>
      <c r="M76" s="672"/>
      <c r="N76" s="672"/>
      <c r="O76" s="672"/>
      <c r="P76" s="672"/>
      <c r="Q76" s="672"/>
      <c r="R76" s="672"/>
      <c r="S76" s="672"/>
      <c r="T76" s="672"/>
      <c r="U76" s="672"/>
      <c r="V76" s="672"/>
      <c r="W76" s="672"/>
      <c r="X76" s="672"/>
      <c r="Y76" s="672"/>
      <c r="Z76" s="672"/>
      <c r="AA76" s="672"/>
      <c r="AB76" s="672"/>
      <c r="AC76" s="672"/>
      <c r="AD76" s="672"/>
      <c r="AE76" s="672"/>
      <c r="AF76" s="672"/>
      <c r="AG76" s="672"/>
      <c r="AH76" s="672"/>
      <c r="AI76" s="672"/>
      <c r="AJ76" s="672"/>
      <c r="AK76" s="672"/>
      <c r="AL76" s="672"/>
      <c r="AM76" s="672"/>
      <c r="AN76" s="672"/>
      <c r="AO76" s="672"/>
      <c r="AP76" s="672"/>
      <c r="AQ76" s="672"/>
      <c r="AR76" s="672"/>
      <c r="AS76" s="672"/>
      <c r="AT76" s="672"/>
      <c r="AU76" s="672"/>
      <c r="AV76" s="672"/>
      <c r="AW76" s="672"/>
      <c r="AX76" s="673"/>
    </row>
    <row r="77" spans="1:50" ht="24" customHeight="1" x14ac:dyDescent="0.15">
      <c r="A77" s="651" t="s">
        <v>30</v>
      </c>
      <c r="B77" s="652"/>
      <c r="C77" s="652"/>
      <c r="D77" s="652"/>
      <c r="E77" s="652"/>
      <c r="F77" s="652"/>
      <c r="G77" s="652"/>
      <c r="H77" s="652"/>
      <c r="I77" s="652"/>
      <c r="J77" s="652"/>
      <c r="K77" s="652"/>
      <c r="L77" s="652"/>
      <c r="M77" s="652"/>
      <c r="N77" s="652"/>
      <c r="O77" s="652"/>
      <c r="P77" s="652"/>
      <c r="Q77" s="652"/>
      <c r="R77" s="652"/>
      <c r="S77" s="652"/>
      <c r="T77" s="652"/>
      <c r="U77" s="652"/>
      <c r="V77" s="652"/>
      <c r="W77" s="652"/>
      <c r="X77" s="652"/>
      <c r="Y77" s="652"/>
      <c r="Z77" s="652"/>
      <c r="AA77" s="652"/>
      <c r="AB77" s="652"/>
      <c r="AC77" s="652"/>
      <c r="AD77" s="652"/>
      <c r="AE77" s="652"/>
      <c r="AF77" s="652"/>
      <c r="AG77" s="652"/>
      <c r="AH77" s="652"/>
      <c r="AI77" s="652"/>
      <c r="AJ77" s="652"/>
      <c r="AK77" s="652"/>
      <c r="AL77" s="652"/>
      <c r="AM77" s="652"/>
      <c r="AN77" s="652"/>
      <c r="AO77" s="652"/>
      <c r="AP77" s="652"/>
      <c r="AQ77" s="652"/>
      <c r="AR77" s="652"/>
      <c r="AS77" s="652"/>
      <c r="AT77" s="652"/>
      <c r="AU77" s="652"/>
      <c r="AV77" s="652"/>
      <c r="AW77" s="652"/>
      <c r="AX77" s="653"/>
    </row>
    <row r="78" spans="1:50" ht="67.5" customHeight="1" thickBot="1" x14ac:dyDescent="0.2">
      <c r="A78" s="654" t="s">
        <v>668</v>
      </c>
      <c r="B78" s="655"/>
      <c r="C78" s="655"/>
      <c r="D78" s="655"/>
      <c r="E78" s="655"/>
      <c r="F78" s="655"/>
      <c r="G78" s="655"/>
      <c r="H78" s="655"/>
      <c r="I78" s="655"/>
      <c r="J78" s="655"/>
      <c r="K78" s="655"/>
      <c r="L78" s="655"/>
      <c r="M78" s="655"/>
      <c r="N78" s="655"/>
      <c r="O78" s="655"/>
      <c r="P78" s="655"/>
      <c r="Q78" s="655"/>
      <c r="R78" s="655"/>
      <c r="S78" s="655"/>
      <c r="T78" s="655"/>
      <c r="U78" s="655"/>
      <c r="V78" s="655"/>
      <c r="W78" s="655"/>
      <c r="X78" s="655"/>
      <c r="Y78" s="655"/>
      <c r="Z78" s="655"/>
      <c r="AA78" s="655"/>
      <c r="AB78" s="655"/>
      <c r="AC78" s="655"/>
      <c r="AD78" s="655"/>
      <c r="AE78" s="655"/>
      <c r="AF78" s="655"/>
      <c r="AG78" s="655"/>
      <c r="AH78" s="655"/>
      <c r="AI78" s="655"/>
      <c r="AJ78" s="655"/>
      <c r="AK78" s="655"/>
      <c r="AL78" s="655"/>
      <c r="AM78" s="655"/>
      <c r="AN78" s="655"/>
      <c r="AO78" s="655"/>
      <c r="AP78" s="655"/>
      <c r="AQ78" s="655"/>
      <c r="AR78" s="655"/>
      <c r="AS78" s="655"/>
      <c r="AT78" s="655"/>
      <c r="AU78" s="655"/>
      <c r="AV78" s="655"/>
      <c r="AW78" s="655"/>
      <c r="AX78" s="656"/>
    </row>
    <row r="79" spans="1:50" ht="24.75" customHeight="1" x14ac:dyDescent="0.15">
      <c r="A79" s="657" t="s">
        <v>31</v>
      </c>
      <c r="B79" s="658"/>
      <c r="C79" s="658"/>
      <c r="D79" s="658"/>
      <c r="E79" s="658"/>
      <c r="F79" s="658"/>
      <c r="G79" s="658"/>
      <c r="H79" s="658"/>
      <c r="I79" s="658"/>
      <c r="J79" s="658"/>
      <c r="K79" s="658"/>
      <c r="L79" s="658"/>
      <c r="M79" s="658"/>
      <c r="N79" s="658"/>
      <c r="O79" s="658"/>
      <c r="P79" s="658"/>
      <c r="Q79" s="658"/>
      <c r="R79" s="658"/>
      <c r="S79" s="658"/>
      <c r="T79" s="658"/>
      <c r="U79" s="658"/>
      <c r="V79" s="658"/>
      <c r="W79" s="658"/>
      <c r="X79" s="658"/>
      <c r="Y79" s="658"/>
      <c r="Z79" s="658"/>
      <c r="AA79" s="658"/>
      <c r="AB79" s="658"/>
      <c r="AC79" s="658"/>
      <c r="AD79" s="658"/>
      <c r="AE79" s="658"/>
      <c r="AF79" s="658"/>
      <c r="AG79" s="658"/>
      <c r="AH79" s="658"/>
      <c r="AI79" s="658"/>
      <c r="AJ79" s="658"/>
      <c r="AK79" s="658"/>
      <c r="AL79" s="658"/>
      <c r="AM79" s="658"/>
      <c r="AN79" s="658"/>
      <c r="AO79" s="658"/>
      <c r="AP79" s="658"/>
      <c r="AQ79" s="658"/>
      <c r="AR79" s="658"/>
      <c r="AS79" s="658"/>
      <c r="AT79" s="658"/>
      <c r="AU79" s="658"/>
      <c r="AV79" s="658"/>
      <c r="AW79" s="658"/>
      <c r="AX79" s="659"/>
    </row>
    <row r="80" spans="1:50" ht="67.5" customHeight="1" thickBot="1" x14ac:dyDescent="0.2">
      <c r="A80" s="660" t="s">
        <v>128</v>
      </c>
      <c r="B80" s="661"/>
      <c r="C80" s="661"/>
      <c r="D80" s="661"/>
      <c r="E80" s="662"/>
      <c r="F80" s="663" t="s">
        <v>669</v>
      </c>
      <c r="G80" s="655"/>
      <c r="H80" s="655"/>
      <c r="I80" s="655"/>
      <c r="J80" s="655"/>
      <c r="K80" s="655"/>
      <c r="L80" s="655"/>
      <c r="M80" s="655"/>
      <c r="N80" s="655"/>
      <c r="O80" s="655"/>
      <c r="P80" s="655"/>
      <c r="Q80" s="655"/>
      <c r="R80" s="655"/>
      <c r="S80" s="655"/>
      <c r="T80" s="655"/>
      <c r="U80" s="655"/>
      <c r="V80" s="655"/>
      <c r="W80" s="655"/>
      <c r="X80" s="655"/>
      <c r="Y80" s="655"/>
      <c r="Z80" s="655"/>
      <c r="AA80" s="655"/>
      <c r="AB80" s="655"/>
      <c r="AC80" s="655"/>
      <c r="AD80" s="655"/>
      <c r="AE80" s="655"/>
      <c r="AF80" s="655"/>
      <c r="AG80" s="655"/>
      <c r="AH80" s="655"/>
      <c r="AI80" s="655"/>
      <c r="AJ80" s="655"/>
      <c r="AK80" s="655"/>
      <c r="AL80" s="655"/>
      <c r="AM80" s="655"/>
      <c r="AN80" s="655"/>
      <c r="AO80" s="655"/>
      <c r="AP80" s="655"/>
      <c r="AQ80" s="655"/>
      <c r="AR80" s="655"/>
      <c r="AS80" s="655"/>
      <c r="AT80" s="655"/>
      <c r="AU80" s="655"/>
      <c r="AV80" s="655"/>
      <c r="AW80" s="655"/>
      <c r="AX80" s="656"/>
    </row>
    <row r="81" spans="1:51" ht="24.75" customHeight="1" x14ac:dyDescent="0.15">
      <c r="A81" s="657" t="s">
        <v>43</v>
      </c>
      <c r="B81" s="658"/>
      <c r="C81" s="658"/>
      <c r="D81" s="658"/>
      <c r="E81" s="658"/>
      <c r="F81" s="658"/>
      <c r="G81" s="658"/>
      <c r="H81" s="658"/>
      <c r="I81" s="658"/>
      <c r="J81" s="658"/>
      <c r="K81" s="658"/>
      <c r="L81" s="658"/>
      <c r="M81" s="658"/>
      <c r="N81" s="658"/>
      <c r="O81" s="658"/>
      <c r="P81" s="658"/>
      <c r="Q81" s="658"/>
      <c r="R81" s="658"/>
      <c r="S81" s="658"/>
      <c r="T81" s="658"/>
      <c r="U81" s="658"/>
      <c r="V81" s="658"/>
      <c r="W81" s="658"/>
      <c r="X81" s="658"/>
      <c r="Y81" s="658"/>
      <c r="Z81" s="658"/>
      <c r="AA81" s="658"/>
      <c r="AB81" s="658"/>
      <c r="AC81" s="658"/>
      <c r="AD81" s="658"/>
      <c r="AE81" s="658"/>
      <c r="AF81" s="658"/>
      <c r="AG81" s="658"/>
      <c r="AH81" s="658"/>
      <c r="AI81" s="658"/>
      <c r="AJ81" s="658"/>
      <c r="AK81" s="658"/>
      <c r="AL81" s="658"/>
      <c r="AM81" s="658"/>
      <c r="AN81" s="658"/>
      <c r="AO81" s="658"/>
      <c r="AP81" s="658"/>
      <c r="AQ81" s="658"/>
      <c r="AR81" s="658"/>
      <c r="AS81" s="658"/>
      <c r="AT81" s="658"/>
      <c r="AU81" s="658"/>
      <c r="AV81" s="658"/>
      <c r="AW81" s="658"/>
      <c r="AX81" s="659"/>
    </row>
    <row r="82" spans="1:51" ht="66" customHeight="1" thickBot="1" x14ac:dyDescent="0.2">
      <c r="A82" s="660" t="s">
        <v>128</v>
      </c>
      <c r="B82" s="661"/>
      <c r="C82" s="661"/>
      <c r="D82" s="661"/>
      <c r="E82" s="662"/>
      <c r="F82" s="663" t="s">
        <v>670</v>
      </c>
      <c r="G82" s="655"/>
      <c r="H82" s="655"/>
      <c r="I82" s="655"/>
      <c r="J82" s="655"/>
      <c r="K82" s="655"/>
      <c r="L82" s="655"/>
      <c r="M82" s="655"/>
      <c r="N82" s="655"/>
      <c r="O82" s="655"/>
      <c r="P82" s="655"/>
      <c r="Q82" s="655"/>
      <c r="R82" s="655"/>
      <c r="S82" s="655"/>
      <c r="T82" s="655"/>
      <c r="U82" s="655"/>
      <c r="V82" s="655"/>
      <c r="W82" s="655"/>
      <c r="X82" s="655"/>
      <c r="Y82" s="655"/>
      <c r="Z82" s="655"/>
      <c r="AA82" s="655"/>
      <c r="AB82" s="655"/>
      <c r="AC82" s="655"/>
      <c r="AD82" s="655"/>
      <c r="AE82" s="655"/>
      <c r="AF82" s="655"/>
      <c r="AG82" s="655"/>
      <c r="AH82" s="655"/>
      <c r="AI82" s="655"/>
      <c r="AJ82" s="655"/>
      <c r="AK82" s="655"/>
      <c r="AL82" s="655"/>
      <c r="AM82" s="655"/>
      <c r="AN82" s="655"/>
      <c r="AO82" s="655"/>
      <c r="AP82" s="655"/>
      <c r="AQ82" s="655"/>
      <c r="AR82" s="655"/>
      <c r="AS82" s="655"/>
      <c r="AT82" s="655"/>
      <c r="AU82" s="655"/>
      <c r="AV82" s="655"/>
      <c r="AW82" s="655"/>
      <c r="AX82" s="656"/>
    </row>
    <row r="83" spans="1:51" ht="24.75" customHeight="1" x14ac:dyDescent="0.15">
      <c r="A83" s="674" t="s">
        <v>32</v>
      </c>
      <c r="B83" s="675"/>
      <c r="C83" s="675"/>
      <c r="D83" s="675"/>
      <c r="E83" s="675"/>
      <c r="F83" s="675"/>
      <c r="G83" s="675"/>
      <c r="H83" s="675"/>
      <c r="I83" s="675"/>
      <c r="J83" s="675"/>
      <c r="K83" s="675"/>
      <c r="L83" s="675"/>
      <c r="M83" s="675"/>
      <c r="N83" s="675"/>
      <c r="O83" s="675"/>
      <c r="P83" s="675"/>
      <c r="Q83" s="675"/>
      <c r="R83" s="675"/>
      <c r="S83" s="675"/>
      <c r="T83" s="675"/>
      <c r="U83" s="675"/>
      <c r="V83" s="675"/>
      <c r="W83" s="675"/>
      <c r="X83" s="675"/>
      <c r="Y83" s="675"/>
      <c r="Z83" s="675"/>
      <c r="AA83" s="675"/>
      <c r="AB83" s="675"/>
      <c r="AC83" s="675"/>
      <c r="AD83" s="675"/>
      <c r="AE83" s="675"/>
      <c r="AF83" s="675"/>
      <c r="AG83" s="675"/>
      <c r="AH83" s="675"/>
      <c r="AI83" s="675"/>
      <c r="AJ83" s="675"/>
      <c r="AK83" s="675"/>
      <c r="AL83" s="675"/>
      <c r="AM83" s="675"/>
      <c r="AN83" s="675"/>
      <c r="AO83" s="675"/>
      <c r="AP83" s="675"/>
      <c r="AQ83" s="675"/>
      <c r="AR83" s="675"/>
      <c r="AS83" s="675"/>
      <c r="AT83" s="675"/>
      <c r="AU83" s="675"/>
      <c r="AV83" s="675"/>
      <c r="AW83" s="675"/>
      <c r="AX83" s="676"/>
    </row>
    <row r="84" spans="1:51" ht="67.5" customHeight="1" thickBot="1" x14ac:dyDescent="0.2">
      <c r="A84" s="677"/>
      <c r="B84" s="678"/>
      <c r="C84" s="678"/>
      <c r="D84" s="678"/>
      <c r="E84" s="678"/>
      <c r="F84" s="678"/>
      <c r="G84" s="678"/>
      <c r="H84" s="678"/>
      <c r="I84" s="678"/>
      <c r="J84" s="678"/>
      <c r="K84" s="678"/>
      <c r="L84" s="678"/>
      <c r="M84" s="678"/>
      <c r="N84" s="678"/>
      <c r="O84" s="678"/>
      <c r="P84" s="678"/>
      <c r="Q84" s="678"/>
      <c r="R84" s="678"/>
      <c r="S84" s="678"/>
      <c r="T84" s="678"/>
      <c r="U84" s="678"/>
      <c r="V84" s="678"/>
      <c r="W84" s="678"/>
      <c r="X84" s="678"/>
      <c r="Y84" s="678"/>
      <c r="Z84" s="678"/>
      <c r="AA84" s="678"/>
      <c r="AB84" s="678"/>
      <c r="AC84" s="678"/>
      <c r="AD84" s="678"/>
      <c r="AE84" s="678"/>
      <c r="AF84" s="678"/>
      <c r="AG84" s="678"/>
      <c r="AH84" s="678"/>
      <c r="AI84" s="678"/>
      <c r="AJ84" s="678"/>
      <c r="AK84" s="678"/>
      <c r="AL84" s="678"/>
      <c r="AM84" s="678"/>
      <c r="AN84" s="678"/>
      <c r="AO84" s="678"/>
      <c r="AP84" s="678"/>
      <c r="AQ84" s="678"/>
      <c r="AR84" s="678"/>
      <c r="AS84" s="678"/>
      <c r="AT84" s="678"/>
      <c r="AU84" s="678"/>
      <c r="AV84" s="678"/>
      <c r="AW84" s="678"/>
      <c r="AX84" s="679"/>
    </row>
    <row r="85" spans="1:51" ht="24.75" customHeight="1" x14ac:dyDescent="0.15">
      <c r="A85" s="680" t="s">
        <v>209</v>
      </c>
      <c r="B85" s="681"/>
      <c r="C85" s="681"/>
      <c r="D85" s="681"/>
      <c r="E85" s="681"/>
      <c r="F85" s="681"/>
      <c r="G85" s="681"/>
      <c r="H85" s="681"/>
      <c r="I85" s="681"/>
      <c r="J85" s="681"/>
      <c r="K85" s="681"/>
      <c r="L85" s="681"/>
      <c r="M85" s="681"/>
      <c r="N85" s="681"/>
      <c r="O85" s="681"/>
      <c r="P85" s="681"/>
      <c r="Q85" s="681"/>
      <c r="R85" s="681"/>
      <c r="S85" s="681"/>
      <c r="T85" s="681"/>
      <c r="U85" s="681"/>
      <c r="V85" s="681"/>
      <c r="W85" s="681"/>
      <c r="X85" s="681"/>
      <c r="Y85" s="681"/>
      <c r="Z85" s="681"/>
      <c r="AA85" s="681"/>
      <c r="AB85" s="681"/>
      <c r="AC85" s="681"/>
      <c r="AD85" s="681"/>
      <c r="AE85" s="681"/>
      <c r="AF85" s="681"/>
      <c r="AG85" s="681"/>
      <c r="AH85" s="681"/>
      <c r="AI85" s="681"/>
      <c r="AJ85" s="681"/>
      <c r="AK85" s="681"/>
      <c r="AL85" s="681"/>
      <c r="AM85" s="681"/>
      <c r="AN85" s="681"/>
      <c r="AO85" s="681"/>
      <c r="AP85" s="681"/>
      <c r="AQ85" s="681"/>
      <c r="AR85" s="681"/>
      <c r="AS85" s="681"/>
      <c r="AT85" s="681"/>
      <c r="AU85" s="681"/>
      <c r="AV85" s="681"/>
      <c r="AW85" s="681"/>
      <c r="AX85" s="682"/>
    </row>
    <row r="86" spans="1:51" ht="24.75" customHeight="1" x14ac:dyDescent="0.15">
      <c r="A86" s="683" t="s">
        <v>244</v>
      </c>
      <c r="B86" s="684"/>
      <c r="C86" s="684"/>
      <c r="D86" s="685"/>
      <c r="E86" s="217" t="s">
        <v>585</v>
      </c>
      <c r="F86" s="218"/>
      <c r="G86" s="218"/>
      <c r="H86" s="218"/>
      <c r="I86" s="218"/>
      <c r="J86" s="218"/>
      <c r="K86" s="218"/>
      <c r="L86" s="218"/>
      <c r="M86" s="218"/>
      <c r="N86" s="218"/>
      <c r="O86" s="218"/>
      <c r="P86" s="220"/>
      <c r="Q86" s="217"/>
      <c r="R86" s="218"/>
      <c r="S86" s="218"/>
      <c r="T86" s="218"/>
      <c r="U86" s="218"/>
      <c r="V86" s="218"/>
      <c r="W86" s="218"/>
      <c r="X86" s="218"/>
      <c r="Y86" s="218"/>
      <c r="Z86" s="218"/>
      <c r="AA86" s="218"/>
      <c r="AB86" s="220"/>
      <c r="AC86" s="217"/>
      <c r="AD86" s="218"/>
      <c r="AE86" s="218"/>
      <c r="AF86" s="218"/>
      <c r="AG86" s="218"/>
      <c r="AH86" s="218"/>
      <c r="AI86" s="218"/>
      <c r="AJ86" s="218"/>
      <c r="AK86" s="218"/>
      <c r="AL86" s="218"/>
      <c r="AM86" s="218"/>
      <c r="AN86" s="220"/>
      <c r="AO86" s="217"/>
      <c r="AP86" s="218"/>
      <c r="AQ86" s="218"/>
      <c r="AR86" s="218"/>
      <c r="AS86" s="218"/>
      <c r="AT86" s="218"/>
      <c r="AU86" s="218"/>
      <c r="AV86" s="218"/>
      <c r="AW86" s="218"/>
      <c r="AX86" s="219"/>
      <c r="AY86" s="64"/>
    </row>
    <row r="87" spans="1:51" ht="24.75" customHeight="1" x14ac:dyDescent="0.15">
      <c r="A87" s="150" t="s">
        <v>243</v>
      </c>
      <c r="B87" s="150"/>
      <c r="C87" s="150"/>
      <c r="D87" s="150"/>
      <c r="E87" s="217" t="s">
        <v>586</v>
      </c>
      <c r="F87" s="218"/>
      <c r="G87" s="218"/>
      <c r="H87" s="218"/>
      <c r="I87" s="218"/>
      <c r="J87" s="218"/>
      <c r="K87" s="218"/>
      <c r="L87" s="218"/>
      <c r="M87" s="218"/>
      <c r="N87" s="218"/>
      <c r="O87" s="218"/>
      <c r="P87" s="220"/>
      <c r="Q87" s="217"/>
      <c r="R87" s="218"/>
      <c r="S87" s="218"/>
      <c r="T87" s="218"/>
      <c r="U87" s="218"/>
      <c r="V87" s="218"/>
      <c r="W87" s="218"/>
      <c r="X87" s="218"/>
      <c r="Y87" s="218"/>
      <c r="Z87" s="218"/>
      <c r="AA87" s="218"/>
      <c r="AB87" s="220"/>
      <c r="AC87" s="217"/>
      <c r="AD87" s="218"/>
      <c r="AE87" s="218"/>
      <c r="AF87" s="218"/>
      <c r="AG87" s="218"/>
      <c r="AH87" s="218"/>
      <c r="AI87" s="218"/>
      <c r="AJ87" s="218"/>
      <c r="AK87" s="218"/>
      <c r="AL87" s="218"/>
      <c r="AM87" s="218"/>
      <c r="AN87" s="220"/>
      <c r="AO87" s="217"/>
      <c r="AP87" s="218"/>
      <c r="AQ87" s="218"/>
      <c r="AR87" s="218"/>
      <c r="AS87" s="218"/>
      <c r="AT87" s="218"/>
      <c r="AU87" s="218"/>
      <c r="AV87" s="218"/>
      <c r="AW87" s="218"/>
      <c r="AX87" s="219"/>
    </row>
    <row r="88" spans="1:51" ht="24.75" customHeight="1" x14ac:dyDescent="0.15">
      <c r="A88" s="150" t="s">
        <v>242</v>
      </c>
      <c r="B88" s="150"/>
      <c r="C88" s="150"/>
      <c r="D88" s="150"/>
      <c r="E88" s="217" t="s">
        <v>587</v>
      </c>
      <c r="F88" s="218"/>
      <c r="G88" s="218"/>
      <c r="H88" s="218"/>
      <c r="I88" s="218"/>
      <c r="J88" s="218"/>
      <c r="K88" s="218"/>
      <c r="L88" s="218"/>
      <c r="M88" s="218"/>
      <c r="N88" s="218"/>
      <c r="O88" s="218"/>
      <c r="P88" s="220"/>
      <c r="Q88" s="217"/>
      <c r="R88" s="218"/>
      <c r="S88" s="218"/>
      <c r="T88" s="218"/>
      <c r="U88" s="218"/>
      <c r="V88" s="218"/>
      <c r="W88" s="218"/>
      <c r="X88" s="218"/>
      <c r="Y88" s="218"/>
      <c r="Z88" s="218"/>
      <c r="AA88" s="218"/>
      <c r="AB88" s="220"/>
      <c r="AC88" s="217"/>
      <c r="AD88" s="218"/>
      <c r="AE88" s="218"/>
      <c r="AF88" s="218"/>
      <c r="AG88" s="218"/>
      <c r="AH88" s="218"/>
      <c r="AI88" s="218"/>
      <c r="AJ88" s="218"/>
      <c r="AK88" s="218"/>
      <c r="AL88" s="218"/>
      <c r="AM88" s="218"/>
      <c r="AN88" s="220"/>
      <c r="AO88" s="217"/>
      <c r="AP88" s="218"/>
      <c r="AQ88" s="218"/>
      <c r="AR88" s="218"/>
      <c r="AS88" s="218"/>
      <c r="AT88" s="218"/>
      <c r="AU88" s="218"/>
      <c r="AV88" s="218"/>
      <c r="AW88" s="218"/>
      <c r="AX88" s="219"/>
    </row>
    <row r="89" spans="1:51" ht="24.75" customHeight="1" x14ac:dyDescent="0.15">
      <c r="A89" s="150" t="s">
        <v>241</v>
      </c>
      <c r="B89" s="150"/>
      <c r="C89" s="150"/>
      <c r="D89" s="150"/>
      <c r="E89" s="217" t="s">
        <v>588</v>
      </c>
      <c r="F89" s="218"/>
      <c r="G89" s="218"/>
      <c r="H89" s="218"/>
      <c r="I89" s="218"/>
      <c r="J89" s="218"/>
      <c r="K89" s="218"/>
      <c r="L89" s="218"/>
      <c r="M89" s="218"/>
      <c r="N89" s="218"/>
      <c r="O89" s="218"/>
      <c r="P89" s="220"/>
      <c r="Q89" s="217"/>
      <c r="R89" s="218"/>
      <c r="S89" s="218"/>
      <c r="T89" s="218"/>
      <c r="U89" s="218"/>
      <c r="V89" s="218"/>
      <c r="W89" s="218"/>
      <c r="X89" s="218"/>
      <c r="Y89" s="218"/>
      <c r="Z89" s="218"/>
      <c r="AA89" s="218"/>
      <c r="AB89" s="220"/>
      <c r="AC89" s="217"/>
      <c r="AD89" s="218"/>
      <c r="AE89" s="218"/>
      <c r="AF89" s="218"/>
      <c r="AG89" s="218"/>
      <c r="AH89" s="218"/>
      <c r="AI89" s="218"/>
      <c r="AJ89" s="218"/>
      <c r="AK89" s="218"/>
      <c r="AL89" s="218"/>
      <c r="AM89" s="218"/>
      <c r="AN89" s="220"/>
      <c r="AO89" s="217"/>
      <c r="AP89" s="218"/>
      <c r="AQ89" s="218"/>
      <c r="AR89" s="218"/>
      <c r="AS89" s="218"/>
      <c r="AT89" s="218"/>
      <c r="AU89" s="218"/>
      <c r="AV89" s="218"/>
      <c r="AW89" s="218"/>
      <c r="AX89" s="219"/>
    </row>
    <row r="90" spans="1:51" ht="24.75" customHeight="1" x14ac:dyDescent="0.15">
      <c r="A90" s="150" t="s">
        <v>240</v>
      </c>
      <c r="B90" s="150"/>
      <c r="C90" s="150"/>
      <c r="D90" s="150"/>
      <c r="E90" s="217" t="s">
        <v>589</v>
      </c>
      <c r="F90" s="218"/>
      <c r="G90" s="218"/>
      <c r="H90" s="218"/>
      <c r="I90" s="218"/>
      <c r="J90" s="218"/>
      <c r="K90" s="218"/>
      <c r="L90" s="218"/>
      <c r="M90" s="218"/>
      <c r="N90" s="218"/>
      <c r="O90" s="218"/>
      <c r="P90" s="220"/>
      <c r="Q90" s="217"/>
      <c r="R90" s="218"/>
      <c r="S90" s="218"/>
      <c r="T90" s="218"/>
      <c r="U90" s="218"/>
      <c r="V90" s="218"/>
      <c r="W90" s="218"/>
      <c r="X90" s="218"/>
      <c r="Y90" s="218"/>
      <c r="Z90" s="218"/>
      <c r="AA90" s="218"/>
      <c r="AB90" s="220"/>
      <c r="AC90" s="217"/>
      <c r="AD90" s="218"/>
      <c r="AE90" s="218"/>
      <c r="AF90" s="218"/>
      <c r="AG90" s="218"/>
      <c r="AH90" s="218"/>
      <c r="AI90" s="218"/>
      <c r="AJ90" s="218"/>
      <c r="AK90" s="218"/>
      <c r="AL90" s="218"/>
      <c r="AM90" s="218"/>
      <c r="AN90" s="220"/>
      <c r="AO90" s="217"/>
      <c r="AP90" s="218"/>
      <c r="AQ90" s="218"/>
      <c r="AR90" s="218"/>
      <c r="AS90" s="218"/>
      <c r="AT90" s="218"/>
      <c r="AU90" s="218"/>
      <c r="AV90" s="218"/>
      <c r="AW90" s="218"/>
      <c r="AX90" s="219"/>
    </row>
    <row r="91" spans="1:51" ht="24.75" customHeight="1" x14ac:dyDescent="0.15">
      <c r="A91" s="150" t="s">
        <v>239</v>
      </c>
      <c r="B91" s="150"/>
      <c r="C91" s="150"/>
      <c r="D91" s="150"/>
      <c r="E91" s="217" t="s">
        <v>590</v>
      </c>
      <c r="F91" s="218"/>
      <c r="G91" s="218"/>
      <c r="H91" s="218"/>
      <c r="I91" s="218"/>
      <c r="J91" s="218"/>
      <c r="K91" s="218"/>
      <c r="L91" s="218"/>
      <c r="M91" s="218"/>
      <c r="N91" s="218"/>
      <c r="O91" s="218"/>
      <c r="P91" s="220"/>
      <c r="Q91" s="217"/>
      <c r="R91" s="218"/>
      <c r="S91" s="218"/>
      <c r="T91" s="218"/>
      <c r="U91" s="218"/>
      <c r="V91" s="218"/>
      <c r="W91" s="218"/>
      <c r="X91" s="218"/>
      <c r="Y91" s="218"/>
      <c r="Z91" s="218"/>
      <c r="AA91" s="218"/>
      <c r="AB91" s="220"/>
      <c r="AC91" s="217"/>
      <c r="AD91" s="218"/>
      <c r="AE91" s="218"/>
      <c r="AF91" s="218"/>
      <c r="AG91" s="218"/>
      <c r="AH91" s="218"/>
      <c r="AI91" s="218"/>
      <c r="AJ91" s="218"/>
      <c r="AK91" s="218"/>
      <c r="AL91" s="218"/>
      <c r="AM91" s="218"/>
      <c r="AN91" s="220"/>
      <c r="AO91" s="217"/>
      <c r="AP91" s="218"/>
      <c r="AQ91" s="218"/>
      <c r="AR91" s="218"/>
      <c r="AS91" s="218"/>
      <c r="AT91" s="218"/>
      <c r="AU91" s="218"/>
      <c r="AV91" s="218"/>
      <c r="AW91" s="218"/>
      <c r="AX91" s="219"/>
    </row>
    <row r="92" spans="1:51" ht="24.75" customHeight="1" x14ac:dyDescent="0.15">
      <c r="A92" s="150" t="s">
        <v>238</v>
      </c>
      <c r="B92" s="150"/>
      <c r="C92" s="150"/>
      <c r="D92" s="150"/>
      <c r="E92" s="217" t="s">
        <v>591</v>
      </c>
      <c r="F92" s="218"/>
      <c r="G92" s="218"/>
      <c r="H92" s="218"/>
      <c r="I92" s="218"/>
      <c r="J92" s="218"/>
      <c r="K92" s="218"/>
      <c r="L92" s="218"/>
      <c r="M92" s="218"/>
      <c r="N92" s="218"/>
      <c r="O92" s="218"/>
      <c r="P92" s="220"/>
      <c r="Q92" s="217"/>
      <c r="R92" s="218"/>
      <c r="S92" s="218"/>
      <c r="T92" s="218"/>
      <c r="U92" s="218"/>
      <c r="V92" s="218"/>
      <c r="W92" s="218"/>
      <c r="X92" s="218"/>
      <c r="Y92" s="218"/>
      <c r="Z92" s="218"/>
      <c r="AA92" s="218"/>
      <c r="AB92" s="220"/>
      <c r="AC92" s="217"/>
      <c r="AD92" s="218"/>
      <c r="AE92" s="218"/>
      <c r="AF92" s="218"/>
      <c r="AG92" s="218"/>
      <c r="AH92" s="218"/>
      <c r="AI92" s="218"/>
      <c r="AJ92" s="218"/>
      <c r="AK92" s="218"/>
      <c r="AL92" s="218"/>
      <c r="AM92" s="218"/>
      <c r="AN92" s="220"/>
      <c r="AO92" s="217"/>
      <c r="AP92" s="218"/>
      <c r="AQ92" s="218"/>
      <c r="AR92" s="218"/>
      <c r="AS92" s="218"/>
      <c r="AT92" s="218"/>
      <c r="AU92" s="218"/>
      <c r="AV92" s="218"/>
      <c r="AW92" s="218"/>
      <c r="AX92" s="219"/>
    </row>
    <row r="93" spans="1:51" ht="24.75" customHeight="1" x14ac:dyDescent="0.15">
      <c r="A93" s="150" t="s">
        <v>237</v>
      </c>
      <c r="B93" s="150"/>
      <c r="C93" s="150"/>
      <c r="D93" s="150"/>
      <c r="E93" s="217" t="s">
        <v>592</v>
      </c>
      <c r="F93" s="218"/>
      <c r="G93" s="218"/>
      <c r="H93" s="218"/>
      <c r="I93" s="218"/>
      <c r="J93" s="218"/>
      <c r="K93" s="218"/>
      <c r="L93" s="218"/>
      <c r="M93" s="218"/>
      <c r="N93" s="218"/>
      <c r="O93" s="218"/>
      <c r="P93" s="220"/>
      <c r="Q93" s="217"/>
      <c r="R93" s="218"/>
      <c r="S93" s="218"/>
      <c r="T93" s="218"/>
      <c r="U93" s="218"/>
      <c r="V93" s="218"/>
      <c r="W93" s="218"/>
      <c r="X93" s="218"/>
      <c r="Y93" s="218"/>
      <c r="Z93" s="218"/>
      <c r="AA93" s="218"/>
      <c r="AB93" s="220"/>
      <c r="AC93" s="217"/>
      <c r="AD93" s="218"/>
      <c r="AE93" s="218"/>
      <c r="AF93" s="218"/>
      <c r="AG93" s="218"/>
      <c r="AH93" s="218"/>
      <c r="AI93" s="218"/>
      <c r="AJ93" s="218"/>
      <c r="AK93" s="218"/>
      <c r="AL93" s="218"/>
      <c r="AM93" s="218"/>
      <c r="AN93" s="220"/>
      <c r="AO93" s="217"/>
      <c r="AP93" s="218"/>
      <c r="AQ93" s="218"/>
      <c r="AR93" s="218"/>
      <c r="AS93" s="218"/>
      <c r="AT93" s="218"/>
      <c r="AU93" s="218"/>
      <c r="AV93" s="218"/>
      <c r="AW93" s="218"/>
      <c r="AX93" s="219"/>
    </row>
    <row r="94" spans="1:51" ht="24.75" customHeight="1" x14ac:dyDescent="0.15">
      <c r="A94" s="150" t="s">
        <v>383</v>
      </c>
      <c r="B94" s="150"/>
      <c r="C94" s="150"/>
      <c r="D94" s="150"/>
      <c r="E94" s="77" t="s">
        <v>566</v>
      </c>
      <c r="F94" s="76"/>
      <c r="G94" s="76"/>
      <c r="H94" s="67" t="str">
        <f>IF(E94="","","-")</f>
        <v>-</v>
      </c>
      <c r="I94" s="76"/>
      <c r="J94" s="76"/>
      <c r="K94" s="67" t="str">
        <f>IF(I94="","","-")</f>
        <v/>
      </c>
      <c r="L94" s="78">
        <v>119</v>
      </c>
      <c r="M94" s="78"/>
      <c r="N94" s="67" t="str">
        <f>IF(O94="","","-")</f>
        <v/>
      </c>
      <c r="O94" s="79"/>
      <c r="P94" s="80"/>
      <c r="Q94" s="77"/>
      <c r="R94" s="76"/>
      <c r="S94" s="76"/>
      <c r="T94" s="67" t="str">
        <f>IF(Q94="","","-")</f>
        <v/>
      </c>
      <c r="U94" s="76"/>
      <c r="V94" s="76"/>
      <c r="W94" s="67" t="str">
        <f>IF(U94="","","-")</f>
        <v/>
      </c>
      <c r="X94" s="78"/>
      <c r="Y94" s="78"/>
      <c r="Z94" s="67" t="str">
        <f>IF(AA94="","","-")</f>
        <v/>
      </c>
      <c r="AA94" s="79"/>
      <c r="AB94" s="80"/>
      <c r="AC94" s="77"/>
      <c r="AD94" s="76"/>
      <c r="AE94" s="76"/>
      <c r="AF94" s="67" t="str">
        <f>IF(AC94="","","-")</f>
        <v/>
      </c>
      <c r="AG94" s="76"/>
      <c r="AH94" s="76"/>
      <c r="AI94" s="67" t="str">
        <f>IF(AG94="","","-")</f>
        <v/>
      </c>
      <c r="AJ94" s="78"/>
      <c r="AK94" s="78"/>
      <c r="AL94" s="67" t="str">
        <f>IF(AM94="","","-")</f>
        <v/>
      </c>
      <c r="AM94" s="79"/>
      <c r="AN94" s="80"/>
      <c r="AO94" s="77"/>
      <c r="AP94" s="76"/>
      <c r="AQ94" s="67" t="str">
        <f>IF(AO94="","","-")</f>
        <v/>
      </c>
      <c r="AR94" s="76"/>
      <c r="AS94" s="76"/>
      <c r="AT94" s="67" t="str">
        <f>IF(AR94="","","-")</f>
        <v/>
      </c>
      <c r="AU94" s="78"/>
      <c r="AV94" s="78"/>
      <c r="AW94" s="67" t="str">
        <f>IF(AX94="","","-")</f>
        <v/>
      </c>
      <c r="AX94" s="70"/>
    </row>
    <row r="95" spans="1:51" ht="24.75" customHeight="1" x14ac:dyDescent="0.15">
      <c r="A95" s="150" t="s">
        <v>556</v>
      </c>
      <c r="B95" s="150"/>
      <c r="C95" s="150"/>
      <c r="D95" s="150"/>
      <c r="E95" s="77" t="s">
        <v>566</v>
      </c>
      <c r="F95" s="76"/>
      <c r="G95" s="76"/>
      <c r="H95" s="67"/>
      <c r="I95" s="76"/>
      <c r="J95" s="76"/>
      <c r="K95" s="67"/>
      <c r="L95" s="78">
        <v>120</v>
      </c>
      <c r="M95" s="78"/>
      <c r="N95" s="67" t="str">
        <f>IF(O95="","","-")</f>
        <v/>
      </c>
      <c r="O95" s="79"/>
      <c r="P95" s="80"/>
      <c r="Q95" s="77"/>
      <c r="R95" s="76"/>
      <c r="S95" s="76"/>
      <c r="T95" s="67" t="str">
        <f>IF(Q95="","","-")</f>
        <v/>
      </c>
      <c r="U95" s="76"/>
      <c r="V95" s="76"/>
      <c r="W95" s="67" t="str">
        <f>IF(U95="","","-")</f>
        <v/>
      </c>
      <c r="X95" s="78"/>
      <c r="Y95" s="78"/>
      <c r="Z95" s="67" t="str">
        <f>IF(AA95="","","-")</f>
        <v/>
      </c>
      <c r="AA95" s="79"/>
      <c r="AB95" s="80"/>
      <c r="AC95" s="77"/>
      <c r="AD95" s="76"/>
      <c r="AE95" s="76"/>
      <c r="AF95" s="67" t="str">
        <f>IF(AC95="","","-")</f>
        <v/>
      </c>
      <c r="AG95" s="76"/>
      <c r="AH95" s="76"/>
      <c r="AI95" s="67" t="str">
        <f>IF(AG95="","","-")</f>
        <v/>
      </c>
      <c r="AJ95" s="78"/>
      <c r="AK95" s="78"/>
      <c r="AL95" s="67" t="str">
        <f>IF(AM95="","","-")</f>
        <v/>
      </c>
      <c r="AM95" s="79"/>
      <c r="AN95" s="80"/>
      <c r="AO95" s="77"/>
      <c r="AP95" s="76"/>
      <c r="AQ95" s="67" t="str">
        <f>IF(AO95="","","-")</f>
        <v/>
      </c>
      <c r="AR95" s="76"/>
      <c r="AS95" s="76"/>
      <c r="AT95" s="67" t="str">
        <f>IF(AR95="","","-")</f>
        <v/>
      </c>
      <c r="AU95" s="78"/>
      <c r="AV95" s="78"/>
      <c r="AW95" s="67" t="str">
        <f>IF(AX95="","","-")</f>
        <v/>
      </c>
      <c r="AX95" s="70"/>
    </row>
    <row r="96" spans="1:51" ht="24.75" customHeight="1" x14ac:dyDescent="0.15">
      <c r="A96" s="150" t="s">
        <v>351</v>
      </c>
      <c r="B96" s="150"/>
      <c r="C96" s="150"/>
      <c r="D96" s="150"/>
      <c r="E96" s="74">
        <v>2021</v>
      </c>
      <c r="F96" s="75"/>
      <c r="G96" s="76" t="s">
        <v>596</v>
      </c>
      <c r="H96" s="76"/>
      <c r="I96" s="76"/>
      <c r="J96" s="75">
        <v>20</v>
      </c>
      <c r="K96" s="75"/>
      <c r="L96" s="78">
        <v>134</v>
      </c>
      <c r="M96" s="78"/>
      <c r="N96" s="78"/>
      <c r="O96" s="75"/>
      <c r="P96" s="75"/>
      <c r="Q96" s="74"/>
      <c r="R96" s="75"/>
      <c r="S96" s="76"/>
      <c r="T96" s="76"/>
      <c r="U96" s="76"/>
      <c r="V96" s="75"/>
      <c r="W96" s="75"/>
      <c r="X96" s="78"/>
      <c r="Y96" s="78"/>
      <c r="Z96" s="78"/>
      <c r="AA96" s="75"/>
      <c r="AB96" s="200"/>
      <c r="AC96" s="74"/>
      <c r="AD96" s="75"/>
      <c r="AE96" s="76"/>
      <c r="AF96" s="76"/>
      <c r="AG96" s="76"/>
      <c r="AH96" s="75"/>
      <c r="AI96" s="75"/>
      <c r="AJ96" s="78"/>
      <c r="AK96" s="78"/>
      <c r="AL96" s="78"/>
      <c r="AM96" s="75"/>
      <c r="AN96" s="200"/>
      <c r="AO96" s="74"/>
      <c r="AP96" s="75"/>
      <c r="AQ96" s="76"/>
      <c r="AR96" s="76"/>
      <c r="AS96" s="76"/>
      <c r="AT96" s="75"/>
      <c r="AU96" s="75"/>
      <c r="AV96" s="78"/>
      <c r="AW96" s="78"/>
      <c r="AX96" s="70"/>
    </row>
    <row r="97" spans="1:51" ht="16.899999999999999" customHeight="1" x14ac:dyDescent="0.15">
      <c r="A97" s="201" t="s">
        <v>231</v>
      </c>
      <c r="B97" s="202"/>
      <c r="C97" s="202"/>
      <c r="D97" s="202"/>
      <c r="E97" s="202"/>
      <c r="F97" s="203"/>
      <c r="G97" s="54" t="s">
        <v>558</v>
      </c>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6"/>
    </row>
    <row r="98" spans="1:51" ht="25.9" customHeight="1" x14ac:dyDescent="0.15">
      <c r="A98" s="201"/>
      <c r="B98" s="202"/>
      <c r="C98" s="202"/>
      <c r="D98" s="202"/>
      <c r="E98" s="202"/>
      <c r="F98" s="203"/>
      <c r="G98" s="34"/>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6"/>
    </row>
    <row r="99" spans="1:51" ht="28.15" customHeight="1" x14ac:dyDescent="0.15">
      <c r="A99" s="201"/>
      <c r="B99" s="202"/>
      <c r="C99" s="202"/>
      <c r="D99" s="202"/>
      <c r="E99" s="202"/>
      <c r="F99" s="203"/>
      <c r="G99" s="34"/>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6"/>
    </row>
    <row r="100" spans="1:51" ht="6.6" customHeight="1" x14ac:dyDescent="0.15">
      <c r="A100" s="201"/>
      <c r="B100" s="202"/>
      <c r="C100" s="202"/>
      <c r="D100" s="202"/>
      <c r="E100" s="202"/>
      <c r="F100" s="203"/>
      <c r="G100" s="34"/>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73"/>
      <c r="AF100" s="35"/>
      <c r="AG100" s="35"/>
      <c r="AH100" s="35"/>
      <c r="AI100" s="35"/>
      <c r="AJ100" s="35"/>
      <c r="AK100" s="35"/>
      <c r="AL100" s="35"/>
      <c r="AM100" s="35"/>
      <c r="AN100" s="35"/>
      <c r="AO100" s="35"/>
      <c r="AP100" s="35"/>
      <c r="AQ100" s="35"/>
      <c r="AR100" s="35"/>
      <c r="AS100" s="35"/>
      <c r="AT100" s="35"/>
      <c r="AU100" s="35"/>
      <c r="AV100" s="35"/>
      <c r="AW100" s="35"/>
      <c r="AX100" s="36"/>
    </row>
    <row r="101" spans="1:51" ht="28.35" customHeight="1" x14ac:dyDescent="0.15">
      <c r="A101" s="201"/>
      <c r="B101" s="202"/>
      <c r="C101" s="202"/>
      <c r="D101" s="202"/>
      <c r="E101" s="202"/>
      <c r="F101" s="203"/>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t="s">
        <v>646</v>
      </c>
      <c r="AF101" s="35"/>
      <c r="AG101" s="35"/>
      <c r="AH101" s="35"/>
      <c r="AI101" s="35"/>
      <c r="AJ101" s="35"/>
      <c r="AK101" s="35"/>
      <c r="AL101" s="35"/>
      <c r="AM101" s="35"/>
      <c r="AN101" s="35"/>
      <c r="AO101" s="35"/>
      <c r="AP101" s="35"/>
      <c r="AQ101" s="35"/>
      <c r="AR101" s="35"/>
      <c r="AS101" s="35"/>
      <c r="AT101" s="35"/>
      <c r="AU101" s="35"/>
      <c r="AV101" s="35"/>
      <c r="AW101" s="35"/>
      <c r="AX101" s="36"/>
    </row>
    <row r="102" spans="1:51" ht="16.149999999999999" customHeight="1" x14ac:dyDescent="0.15">
      <c r="A102" s="201"/>
      <c r="B102" s="202"/>
      <c r="C102" s="202"/>
      <c r="D102" s="202"/>
      <c r="E102" s="202"/>
      <c r="F102" s="203"/>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1" ht="16.899999999999999" customHeight="1" x14ac:dyDescent="0.15">
      <c r="A103" s="201"/>
      <c r="B103" s="202"/>
      <c r="C103" s="202"/>
      <c r="D103" s="202"/>
      <c r="E103" s="202"/>
      <c r="F103" s="203"/>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1" ht="24.75" customHeight="1" thickBot="1" x14ac:dyDescent="0.2">
      <c r="A104" s="204"/>
      <c r="B104" s="205"/>
      <c r="C104" s="205"/>
      <c r="D104" s="205"/>
      <c r="E104" s="205"/>
      <c r="F104" s="206"/>
      <c r="G104" s="37"/>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5" t="s">
        <v>628</v>
      </c>
      <c r="AF104" s="35"/>
      <c r="AG104" s="38"/>
      <c r="AH104" s="38"/>
      <c r="AI104" s="38"/>
      <c r="AJ104" s="38"/>
      <c r="AK104" s="38"/>
      <c r="AL104" s="38"/>
      <c r="AM104" s="38"/>
      <c r="AN104" s="35"/>
      <c r="AO104" s="38"/>
      <c r="AP104" s="38"/>
      <c r="AQ104" s="38"/>
      <c r="AR104" s="38"/>
      <c r="AS104" s="38"/>
      <c r="AT104" s="38"/>
      <c r="AU104" s="38"/>
      <c r="AV104" s="38"/>
      <c r="AW104" s="38"/>
      <c r="AX104" s="39"/>
    </row>
    <row r="105" spans="1:51" ht="24.75" customHeight="1" x14ac:dyDescent="0.15">
      <c r="A105" s="207" t="s">
        <v>233</v>
      </c>
      <c r="B105" s="208"/>
      <c r="C105" s="208"/>
      <c r="D105" s="208"/>
      <c r="E105" s="208"/>
      <c r="F105" s="209"/>
      <c r="G105" s="213" t="s">
        <v>664</v>
      </c>
      <c r="H105" s="214"/>
      <c r="I105" s="214"/>
      <c r="J105" s="214"/>
      <c r="K105" s="214"/>
      <c r="L105" s="214"/>
      <c r="M105" s="214"/>
      <c r="N105" s="214"/>
      <c r="O105" s="214"/>
      <c r="P105" s="214"/>
      <c r="Q105" s="214"/>
      <c r="R105" s="214"/>
      <c r="S105" s="214"/>
      <c r="T105" s="214"/>
      <c r="U105" s="214"/>
      <c r="V105" s="214"/>
      <c r="W105" s="214"/>
      <c r="X105" s="214"/>
      <c r="Y105" s="214"/>
      <c r="Z105" s="214"/>
      <c r="AA105" s="214"/>
      <c r="AB105" s="215"/>
      <c r="AC105" s="213" t="s">
        <v>663</v>
      </c>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6"/>
    </row>
    <row r="106" spans="1:51" ht="37.15" customHeight="1" x14ac:dyDescent="0.15">
      <c r="A106" s="210"/>
      <c r="B106" s="211"/>
      <c r="C106" s="211"/>
      <c r="D106" s="211"/>
      <c r="E106" s="211"/>
      <c r="F106" s="212"/>
      <c r="G106" s="186" t="s">
        <v>15</v>
      </c>
      <c r="H106" s="187"/>
      <c r="I106" s="187"/>
      <c r="J106" s="187"/>
      <c r="K106" s="187"/>
      <c r="L106" s="188" t="s">
        <v>16</v>
      </c>
      <c r="M106" s="187"/>
      <c r="N106" s="187"/>
      <c r="O106" s="187"/>
      <c r="P106" s="187"/>
      <c r="Q106" s="187"/>
      <c r="R106" s="187"/>
      <c r="S106" s="187"/>
      <c r="T106" s="187"/>
      <c r="U106" s="187"/>
      <c r="V106" s="187"/>
      <c r="W106" s="187"/>
      <c r="X106" s="189"/>
      <c r="Y106" s="183" t="s">
        <v>17</v>
      </c>
      <c r="Z106" s="184"/>
      <c r="AA106" s="184"/>
      <c r="AB106" s="185"/>
      <c r="AC106" s="186" t="s">
        <v>15</v>
      </c>
      <c r="AD106" s="187"/>
      <c r="AE106" s="187"/>
      <c r="AF106" s="187"/>
      <c r="AG106" s="187"/>
      <c r="AH106" s="188" t="s">
        <v>16</v>
      </c>
      <c r="AI106" s="187"/>
      <c r="AJ106" s="187"/>
      <c r="AK106" s="187"/>
      <c r="AL106" s="187"/>
      <c r="AM106" s="187"/>
      <c r="AN106" s="187"/>
      <c r="AO106" s="187"/>
      <c r="AP106" s="187"/>
      <c r="AQ106" s="187"/>
      <c r="AR106" s="187"/>
      <c r="AS106" s="187"/>
      <c r="AT106" s="189"/>
      <c r="AU106" s="183" t="s">
        <v>17</v>
      </c>
      <c r="AV106" s="184"/>
      <c r="AW106" s="184"/>
      <c r="AX106" s="190"/>
    </row>
    <row r="107" spans="1:51" ht="37.15" customHeight="1" x14ac:dyDescent="0.15">
      <c r="A107" s="210"/>
      <c r="B107" s="211"/>
      <c r="C107" s="211"/>
      <c r="D107" s="211"/>
      <c r="E107" s="211"/>
      <c r="F107" s="212"/>
      <c r="G107" s="191" t="s">
        <v>609</v>
      </c>
      <c r="H107" s="192"/>
      <c r="I107" s="192"/>
      <c r="J107" s="192"/>
      <c r="K107" s="193"/>
      <c r="L107" s="194" t="s">
        <v>631</v>
      </c>
      <c r="M107" s="195"/>
      <c r="N107" s="195"/>
      <c r="O107" s="195"/>
      <c r="P107" s="195"/>
      <c r="Q107" s="195"/>
      <c r="R107" s="195"/>
      <c r="S107" s="195"/>
      <c r="T107" s="195"/>
      <c r="U107" s="195"/>
      <c r="V107" s="195"/>
      <c r="W107" s="195"/>
      <c r="X107" s="196"/>
      <c r="Y107" s="197">
        <v>1.9</v>
      </c>
      <c r="Z107" s="198"/>
      <c r="AA107" s="198"/>
      <c r="AB107" s="199"/>
      <c r="AC107" s="191" t="s">
        <v>629</v>
      </c>
      <c r="AD107" s="192"/>
      <c r="AE107" s="192"/>
      <c r="AF107" s="192"/>
      <c r="AG107" s="193"/>
      <c r="AH107" s="194" t="s">
        <v>630</v>
      </c>
      <c r="AI107" s="195"/>
      <c r="AJ107" s="195"/>
      <c r="AK107" s="195"/>
      <c r="AL107" s="195"/>
      <c r="AM107" s="195"/>
      <c r="AN107" s="195"/>
      <c r="AO107" s="195"/>
      <c r="AP107" s="195"/>
      <c r="AQ107" s="195"/>
      <c r="AR107" s="195"/>
      <c r="AS107" s="195"/>
      <c r="AT107" s="196"/>
      <c r="AU107" s="197">
        <v>0.5</v>
      </c>
      <c r="AV107" s="198"/>
      <c r="AW107" s="198"/>
      <c r="AX107" s="199"/>
    </row>
    <row r="108" spans="1:51" ht="36" customHeight="1" x14ac:dyDescent="0.15">
      <c r="A108" s="210"/>
      <c r="B108" s="211"/>
      <c r="C108" s="211"/>
      <c r="D108" s="211"/>
      <c r="E108" s="211"/>
      <c r="F108" s="212"/>
      <c r="G108" s="174" t="s">
        <v>18</v>
      </c>
      <c r="H108" s="175"/>
      <c r="I108" s="175"/>
      <c r="J108" s="175"/>
      <c r="K108" s="175"/>
      <c r="L108" s="176"/>
      <c r="M108" s="177"/>
      <c r="N108" s="177"/>
      <c r="O108" s="177"/>
      <c r="P108" s="177"/>
      <c r="Q108" s="177"/>
      <c r="R108" s="177"/>
      <c r="S108" s="177"/>
      <c r="T108" s="177"/>
      <c r="U108" s="177"/>
      <c r="V108" s="177"/>
      <c r="W108" s="177"/>
      <c r="X108" s="178"/>
      <c r="Y108" s="179">
        <f>SUM(Y107:AB107)</f>
        <v>1.9</v>
      </c>
      <c r="Z108" s="180"/>
      <c r="AA108" s="180"/>
      <c r="AB108" s="181"/>
      <c r="AC108" s="174" t="s">
        <v>18</v>
      </c>
      <c r="AD108" s="175"/>
      <c r="AE108" s="175"/>
      <c r="AF108" s="175"/>
      <c r="AG108" s="175"/>
      <c r="AH108" s="176"/>
      <c r="AI108" s="177"/>
      <c r="AJ108" s="177"/>
      <c r="AK108" s="177"/>
      <c r="AL108" s="177"/>
      <c r="AM108" s="177"/>
      <c r="AN108" s="177"/>
      <c r="AO108" s="177"/>
      <c r="AP108" s="177"/>
      <c r="AQ108" s="177"/>
      <c r="AR108" s="177"/>
      <c r="AS108" s="177"/>
      <c r="AT108" s="178"/>
      <c r="AU108" s="179">
        <f>SUM(AU107:AX107)</f>
        <v>0.5</v>
      </c>
      <c r="AV108" s="180"/>
      <c r="AW108" s="180"/>
      <c r="AX108" s="182"/>
    </row>
    <row r="109" spans="1:51" ht="24.75" customHeight="1" thickBot="1" x14ac:dyDescent="0.2">
      <c r="A109" s="169" t="s">
        <v>541</v>
      </c>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c r="AA109" s="170"/>
      <c r="AB109" s="170"/>
      <c r="AC109" s="170"/>
      <c r="AD109" s="170"/>
      <c r="AE109" s="170"/>
      <c r="AF109" s="170"/>
      <c r="AG109" s="170"/>
      <c r="AH109" s="170"/>
      <c r="AI109" s="170"/>
      <c r="AJ109" s="170"/>
      <c r="AK109" s="171"/>
      <c r="AL109" s="172" t="s">
        <v>205</v>
      </c>
      <c r="AM109" s="173"/>
      <c r="AN109" s="173"/>
      <c r="AO109" s="69" t="s">
        <v>204</v>
      </c>
      <c r="AP109" s="20"/>
      <c r="AQ109" s="20"/>
      <c r="AR109" s="20"/>
      <c r="AS109" s="20"/>
      <c r="AT109" s="20"/>
      <c r="AU109" s="20"/>
      <c r="AV109" s="20"/>
      <c r="AW109" s="20"/>
      <c r="AX109" s="21"/>
      <c r="AY109">
        <f>COUNTIF($AO$109,"☑")</f>
        <v>0</v>
      </c>
    </row>
    <row r="110" spans="1:51" ht="24.75" customHeight="1" x14ac:dyDescent="0.15">
      <c r="A110" s="4"/>
      <c r="B110" s="4"/>
      <c r="C110" s="4"/>
      <c r="D110" s="4"/>
      <c r="E110" s="4"/>
      <c r="F110" s="4"/>
      <c r="G110" s="7"/>
      <c r="H110" s="7"/>
      <c r="I110" s="7"/>
      <c r="J110" s="7"/>
      <c r="K110" s="7"/>
      <c r="L110" s="3"/>
      <c r="M110" s="7"/>
      <c r="N110" s="7"/>
      <c r="O110" s="7"/>
      <c r="P110" s="7"/>
      <c r="Q110" s="7"/>
      <c r="R110" s="7"/>
      <c r="S110" s="7"/>
      <c r="T110" s="7"/>
      <c r="U110" s="7"/>
      <c r="V110" s="7"/>
      <c r="W110" s="7"/>
      <c r="X110" s="7"/>
      <c r="Y110" s="8"/>
      <c r="Z110" s="8"/>
      <c r="AA110" s="8"/>
      <c r="AB110" s="8"/>
      <c r="AC110" s="7"/>
      <c r="AD110" s="7"/>
      <c r="AE110" s="7"/>
      <c r="AF110" s="7"/>
      <c r="AG110" s="7"/>
      <c r="AH110" s="3"/>
      <c r="AI110" s="7"/>
      <c r="AJ110" s="7"/>
      <c r="AK110" s="7"/>
      <c r="AL110" s="7"/>
      <c r="AM110" s="7"/>
      <c r="AN110" s="7"/>
      <c r="AO110" s="7"/>
      <c r="AP110" s="7"/>
      <c r="AQ110" s="7"/>
      <c r="AR110" s="7"/>
      <c r="AS110" s="7"/>
      <c r="AT110" s="7"/>
      <c r="AU110" s="8"/>
      <c r="AV110" s="8"/>
      <c r="AW110" s="8"/>
      <c r="AX110" s="8"/>
    </row>
    <row r="111" spans="1:51" ht="24.75" customHeight="1" x14ac:dyDescent="0.15"/>
    <row r="112" spans="1:51" ht="24.75" customHeight="1" x14ac:dyDescent="0.15">
      <c r="A112" s="9"/>
      <c r="B112" s="1" t="s">
        <v>26</v>
      </c>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row>
    <row r="113" spans="1:51" ht="24.75" customHeight="1" x14ac:dyDescent="0.15">
      <c r="A113" s="9"/>
      <c r="B113" s="40" t="s">
        <v>213</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59.25" customHeight="1" x14ac:dyDescent="0.15">
      <c r="A114" s="143"/>
      <c r="B114" s="143"/>
      <c r="C114" s="143" t="s">
        <v>24</v>
      </c>
      <c r="D114" s="143"/>
      <c r="E114" s="143"/>
      <c r="F114" s="143"/>
      <c r="G114" s="143"/>
      <c r="H114" s="143"/>
      <c r="I114" s="143"/>
      <c r="J114" s="149" t="s">
        <v>179</v>
      </c>
      <c r="K114" s="150"/>
      <c r="L114" s="150"/>
      <c r="M114" s="150"/>
      <c r="N114" s="150"/>
      <c r="O114" s="150"/>
      <c r="P114" s="151" t="s">
        <v>25</v>
      </c>
      <c r="Q114" s="151"/>
      <c r="R114" s="151"/>
      <c r="S114" s="151"/>
      <c r="T114" s="151"/>
      <c r="U114" s="151"/>
      <c r="V114" s="151"/>
      <c r="W114" s="151"/>
      <c r="X114" s="151"/>
      <c r="Y114" s="152" t="s">
        <v>178</v>
      </c>
      <c r="Z114" s="153"/>
      <c r="AA114" s="153"/>
      <c r="AB114" s="153"/>
      <c r="AC114" s="149" t="s">
        <v>203</v>
      </c>
      <c r="AD114" s="149"/>
      <c r="AE114" s="149"/>
      <c r="AF114" s="149"/>
      <c r="AG114" s="149"/>
      <c r="AH114" s="152" t="s">
        <v>218</v>
      </c>
      <c r="AI114" s="143"/>
      <c r="AJ114" s="143"/>
      <c r="AK114" s="143"/>
      <c r="AL114" s="143" t="s">
        <v>19</v>
      </c>
      <c r="AM114" s="143"/>
      <c r="AN114" s="143"/>
      <c r="AO114" s="144"/>
      <c r="AP114" s="145" t="s">
        <v>180</v>
      </c>
      <c r="AQ114" s="145"/>
      <c r="AR114" s="145"/>
      <c r="AS114" s="145"/>
      <c r="AT114" s="145"/>
      <c r="AU114" s="145"/>
      <c r="AV114" s="145"/>
      <c r="AW114" s="145"/>
      <c r="AX114" s="145"/>
    </row>
    <row r="115" spans="1:51" ht="30" customHeight="1" x14ac:dyDescent="0.15">
      <c r="A115" s="123">
        <v>1</v>
      </c>
      <c r="B115" s="123">
        <v>1</v>
      </c>
      <c r="C115" s="124" t="s">
        <v>634</v>
      </c>
      <c r="D115" s="125"/>
      <c r="E115" s="125"/>
      <c r="F115" s="125"/>
      <c r="G115" s="125"/>
      <c r="H115" s="125"/>
      <c r="I115" s="125"/>
      <c r="J115" s="126">
        <v>5011302011019</v>
      </c>
      <c r="K115" s="127"/>
      <c r="L115" s="127"/>
      <c r="M115" s="127"/>
      <c r="N115" s="127"/>
      <c r="O115" s="127"/>
      <c r="P115" s="146" t="s">
        <v>635</v>
      </c>
      <c r="Q115" s="147"/>
      <c r="R115" s="147"/>
      <c r="S115" s="147"/>
      <c r="T115" s="147"/>
      <c r="U115" s="147"/>
      <c r="V115" s="147"/>
      <c r="W115" s="147"/>
      <c r="X115" s="147"/>
      <c r="Y115" s="130">
        <v>1.9</v>
      </c>
      <c r="Z115" s="131"/>
      <c r="AA115" s="131"/>
      <c r="AB115" s="132"/>
      <c r="AC115" s="142" t="s">
        <v>226</v>
      </c>
      <c r="AD115" s="142"/>
      <c r="AE115" s="142"/>
      <c r="AF115" s="142"/>
      <c r="AG115" s="142"/>
      <c r="AH115" s="121" t="s">
        <v>622</v>
      </c>
      <c r="AI115" s="122"/>
      <c r="AJ115" s="122"/>
      <c r="AK115" s="122"/>
      <c r="AL115" s="117" t="s">
        <v>251</v>
      </c>
      <c r="AM115" s="118"/>
      <c r="AN115" s="118"/>
      <c r="AO115" s="119"/>
      <c r="AP115" s="120" t="s">
        <v>251</v>
      </c>
      <c r="AQ115" s="120"/>
      <c r="AR115" s="120"/>
      <c r="AS115" s="120"/>
      <c r="AT115" s="120"/>
      <c r="AU115" s="120"/>
      <c r="AV115" s="120"/>
      <c r="AW115" s="120"/>
      <c r="AX115" s="120"/>
    </row>
    <row r="116" spans="1:51" ht="30" customHeight="1" x14ac:dyDescent="0.15">
      <c r="A116" s="123">
        <v>2</v>
      </c>
      <c r="B116" s="123">
        <v>1</v>
      </c>
      <c r="C116" s="160" t="s">
        <v>671</v>
      </c>
      <c r="D116" s="161"/>
      <c r="E116" s="161"/>
      <c r="F116" s="161"/>
      <c r="G116" s="161"/>
      <c r="H116" s="161"/>
      <c r="I116" s="162"/>
      <c r="J116" s="163">
        <v>5010005007398</v>
      </c>
      <c r="K116" s="164"/>
      <c r="L116" s="164"/>
      <c r="M116" s="164"/>
      <c r="N116" s="164"/>
      <c r="O116" s="165"/>
      <c r="P116" s="166" t="s">
        <v>610</v>
      </c>
      <c r="Q116" s="167"/>
      <c r="R116" s="167"/>
      <c r="S116" s="167"/>
      <c r="T116" s="167"/>
      <c r="U116" s="167"/>
      <c r="V116" s="167"/>
      <c r="W116" s="167"/>
      <c r="X116" s="168"/>
      <c r="Y116" s="130">
        <v>0.8</v>
      </c>
      <c r="Z116" s="131"/>
      <c r="AA116" s="131"/>
      <c r="AB116" s="132"/>
      <c r="AC116" s="142" t="s">
        <v>226</v>
      </c>
      <c r="AD116" s="142"/>
      <c r="AE116" s="142"/>
      <c r="AF116" s="142"/>
      <c r="AG116" s="142"/>
      <c r="AH116" s="121" t="s">
        <v>251</v>
      </c>
      <c r="AI116" s="122"/>
      <c r="AJ116" s="122"/>
      <c r="AK116" s="122"/>
      <c r="AL116" s="117" t="s">
        <v>251</v>
      </c>
      <c r="AM116" s="118"/>
      <c r="AN116" s="118"/>
      <c r="AO116" s="119"/>
      <c r="AP116" s="120" t="s">
        <v>251</v>
      </c>
      <c r="AQ116" s="120"/>
      <c r="AR116" s="120"/>
      <c r="AS116" s="120"/>
      <c r="AT116" s="120"/>
      <c r="AU116" s="120"/>
      <c r="AV116" s="120"/>
      <c r="AW116" s="120"/>
      <c r="AX116" s="120"/>
      <c r="AY116">
        <f>COUNTA($C$116)</f>
        <v>1</v>
      </c>
    </row>
    <row r="117" spans="1:51" ht="30" customHeight="1" x14ac:dyDescent="0.15">
      <c r="A117" s="123">
        <v>3</v>
      </c>
      <c r="B117" s="123">
        <v>1</v>
      </c>
      <c r="C117" s="160" t="s">
        <v>632</v>
      </c>
      <c r="D117" s="161"/>
      <c r="E117" s="161"/>
      <c r="F117" s="161"/>
      <c r="G117" s="161"/>
      <c r="H117" s="161"/>
      <c r="I117" s="162"/>
      <c r="J117" s="163">
        <v>8010401050783</v>
      </c>
      <c r="K117" s="164"/>
      <c r="L117" s="164"/>
      <c r="M117" s="164"/>
      <c r="N117" s="164"/>
      <c r="O117" s="165"/>
      <c r="P117" s="166" t="s">
        <v>633</v>
      </c>
      <c r="Q117" s="167"/>
      <c r="R117" s="167"/>
      <c r="S117" s="167"/>
      <c r="T117" s="167"/>
      <c r="U117" s="167"/>
      <c r="V117" s="167"/>
      <c r="W117" s="167"/>
      <c r="X117" s="168"/>
      <c r="Y117" s="130">
        <v>0.8</v>
      </c>
      <c r="Z117" s="131"/>
      <c r="AA117" s="131"/>
      <c r="AB117" s="132"/>
      <c r="AC117" s="142" t="s">
        <v>226</v>
      </c>
      <c r="AD117" s="142"/>
      <c r="AE117" s="142"/>
      <c r="AF117" s="142"/>
      <c r="AG117" s="142"/>
      <c r="AH117" s="157" t="s">
        <v>251</v>
      </c>
      <c r="AI117" s="158"/>
      <c r="AJ117" s="158"/>
      <c r="AK117" s="159"/>
      <c r="AL117" s="117" t="s">
        <v>251</v>
      </c>
      <c r="AM117" s="118"/>
      <c r="AN117" s="118"/>
      <c r="AO117" s="119"/>
      <c r="AP117" s="154" t="s">
        <v>251</v>
      </c>
      <c r="AQ117" s="155"/>
      <c r="AR117" s="155"/>
      <c r="AS117" s="155"/>
      <c r="AT117" s="155"/>
      <c r="AU117" s="155"/>
      <c r="AV117" s="155"/>
      <c r="AW117" s="155"/>
      <c r="AX117" s="156"/>
      <c r="AY117">
        <f>COUNTA($C$117)</f>
        <v>1</v>
      </c>
    </row>
    <row r="118" spans="1:51" ht="30" customHeight="1" x14ac:dyDescent="0.15">
      <c r="A118" s="123">
        <v>4</v>
      </c>
      <c r="B118" s="123">
        <v>1</v>
      </c>
      <c r="C118" s="124" t="s">
        <v>611</v>
      </c>
      <c r="D118" s="125"/>
      <c r="E118" s="125"/>
      <c r="F118" s="125"/>
      <c r="G118" s="125"/>
      <c r="H118" s="125"/>
      <c r="I118" s="125"/>
      <c r="J118" s="126">
        <v>6120001069463</v>
      </c>
      <c r="K118" s="127"/>
      <c r="L118" s="127"/>
      <c r="M118" s="127"/>
      <c r="N118" s="127"/>
      <c r="O118" s="127"/>
      <c r="P118" s="146" t="s">
        <v>612</v>
      </c>
      <c r="Q118" s="147"/>
      <c r="R118" s="147"/>
      <c r="S118" s="147"/>
      <c r="T118" s="147"/>
      <c r="U118" s="147"/>
      <c r="V118" s="147"/>
      <c r="W118" s="147"/>
      <c r="X118" s="147"/>
      <c r="Y118" s="130">
        <v>0.2</v>
      </c>
      <c r="Z118" s="131"/>
      <c r="AA118" s="131"/>
      <c r="AB118" s="132"/>
      <c r="AC118" s="142" t="s">
        <v>226</v>
      </c>
      <c r="AD118" s="142"/>
      <c r="AE118" s="142"/>
      <c r="AF118" s="142"/>
      <c r="AG118" s="142"/>
      <c r="AH118" s="157" t="s">
        <v>251</v>
      </c>
      <c r="AI118" s="158"/>
      <c r="AJ118" s="158"/>
      <c r="AK118" s="159"/>
      <c r="AL118" s="117" t="s">
        <v>251</v>
      </c>
      <c r="AM118" s="118"/>
      <c r="AN118" s="118"/>
      <c r="AO118" s="119"/>
      <c r="AP118" s="154" t="s">
        <v>251</v>
      </c>
      <c r="AQ118" s="155"/>
      <c r="AR118" s="155"/>
      <c r="AS118" s="155"/>
      <c r="AT118" s="155"/>
      <c r="AU118" s="155"/>
      <c r="AV118" s="155"/>
      <c r="AW118" s="155"/>
      <c r="AX118" s="156"/>
      <c r="AY118">
        <f>COUNTA($C$118)</f>
        <v>1</v>
      </c>
    </row>
    <row r="119" spans="1:51" ht="24.75" customHeight="1" x14ac:dyDescent="0.15">
      <c r="A119" s="44"/>
      <c r="B119" s="44"/>
      <c r="C119" s="44"/>
      <c r="D119" s="44"/>
      <c r="E119" s="44"/>
      <c r="F119" s="44"/>
      <c r="G119" s="44"/>
      <c r="H119" s="44"/>
      <c r="I119" s="44"/>
      <c r="J119" s="45"/>
      <c r="K119" s="45"/>
      <c r="L119" s="45"/>
      <c r="M119" s="45"/>
      <c r="N119" s="45"/>
      <c r="O119" s="45"/>
      <c r="P119" s="46"/>
      <c r="Q119" s="46"/>
      <c r="R119" s="46"/>
      <c r="S119" s="46"/>
      <c r="T119" s="46"/>
      <c r="U119" s="46"/>
      <c r="V119" s="46"/>
      <c r="W119" s="46"/>
      <c r="X119" s="46"/>
      <c r="Y119" s="47"/>
      <c r="Z119" s="47"/>
      <c r="AA119" s="47"/>
      <c r="AB119" s="47"/>
      <c r="AC119" s="47"/>
      <c r="AD119" s="47"/>
      <c r="AE119" s="47"/>
      <c r="AF119" s="47"/>
      <c r="AG119" s="47"/>
      <c r="AH119" s="47"/>
      <c r="AI119" s="47"/>
      <c r="AJ119" s="47"/>
      <c r="AK119" s="47"/>
      <c r="AL119" s="47"/>
      <c r="AM119" s="47"/>
      <c r="AN119" s="47"/>
      <c r="AO119" s="47"/>
      <c r="AP119" s="46"/>
      <c r="AQ119" s="46"/>
      <c r="AR119" s="46"/>
      <c r="AS119" s="46"/>
      <c r="AT119" s="46"/>
      <c r="AU119" s="46"/>
      <c r="AV119" s="46"/>
      <c r="AW119" s="46"/>
      <c r="AX119" s="46"/>
      <c r="AY119">
        <f>COUNTA($C$122)</f>
        <v>1</v>
      </c>
    </row>
    <row r="120" spans="1:51" ht="24.75" customHeight="1" x14ac:dyDescent="0.15">
      <c r="A120" s="44"/>
      <c r="B120" s="48" t="s">
        <v>161</v>
      </c>
      <c r="C120" s="44"/>
      <c r="D120" s="44"/>
      <c r="E120" s="44"/>
      <c r="F120" s="44"/>
      <c r="G120" s="44"/>
      <c r="H120" s="44"/>
      <c r="I120" s="44"/>
      <c r="J120" s="44"/>
      <c r="K120" s="44"/>
      <c r="L120" s="44"/>
      <c r="M120" s="44"/>
      <c r="N120" s="44"/>
      <c r="O120" s="44"/>
      <c r="P120" s="49"/>
      <c r="Q120" s="49"/>
      <c r="R120" s="49"/>
      <c r="S120" s="49"/>
      <c r="T120" s="49"/>
      <c r="U120" s="49"/>
      <c r="V120" s="49"/>
      <c r="W120" s="49"/>
      <c r="X120" s="49"/>
      <c r="Y120" s="50"/>
      <c r="Z120" s="50"/>
      <c r="AA120" s="50"/>
      <c r="AB120" s="50"/>
      <c r="AC120" s="50"/>
      <c r="AD120" s="50"/>
      <c r="AE120" s="50"/>
      <c r="AF120" s="50"/>
      <c r="AG120" s="50"/>
      <c r="AH120" s="50"/>
      <c r="AI120" s="50"/>
      <c r="AJ120" s="50"/>
      <c r="AK120" s="50"/>
      <c r="AL120" s="50"/>
      <c r="AM120" s="50"/>
      <c r="AN120" s="50"/>
      <c r="AO120" s="50"/>
      <c r="AP120" s="49"/>
      <c r="AQ120" s="49"/>
      <c r="AR120" s="49"/>
      <c r="AS120" s="49"/>
      <c r="AT120" s="49"/>
      <c r="AU120" s="49"/>
      <c r="AV120" s="49"/>
      <c r="AW120" s="49"/>
      <c r="AX120" s="49"/>
      <c r="AY120">
        <f>$AY$119</f>
        <v>1</v>
      </c>
    </row>
    <row r="121" spans="1:51" ht="59.25" customHeight="1" x14ac:dyDescent="0.15">
      <c r="A121" s="143"/>
      <c r="B121" s="143"/>
      <c r="C121" s="143" t="s">
        <v>24</v>
      </c>
      <c r="D121" s="143"/>
      <c r="E121" s="143"/>
      <c r="F121" s="143"/>
      <c r="G121" s="143"/>
      <c r="H121" s="143"/>
      <c r="I121" s="143"/>
      <c r="J121" s="149" t="s">
        <v>179</v>
      </c>
      <c r="K121" s="150"/>
      <c r="L121" s="150"/>
      <c r="M121" s="150"/>
      <c r="N121" s="150"/>
      <c r="O121" s="150"/>
      <c r="P121" s="151" t="s">
        <v>25</v>
      </c>
      <c r="Q121" s="151"/>
      <c r="R121" s="151"/>
      <c r="S121" s="151"/>
      <c r="T121" s="151"/>
      <c r="U121" s="151"/>
      <c r="V121" s="151"/>
      <c r="W121" s="151"/>
      <c r="X121" s="151"/>
      <c r="Y121" s="152" t="s">
        <v>178</v>
      </c>
      <c r="Z121" s="153"/>
      <c r="AA121" s="153"/>
      <c r="AB121" s="153"/>
      <c r="AC121" s="149" t="s">
        <v>203</v>
      </c>
      <c r="AD121" s="149"/>
      <c r="AE121" s="149"/>
      <c r="AF121" s="149"/>
      <c r="AG121" s="149"/>
      <c r="AH121" s="152" t="s">
        <v>218</v>
      </c>
      <c r="AI121" s="143"/>
      <c r="AJ121" s="143"/>
      <c r="AK121" s="143"/>
      <c r="AL121" s="143" t="s">
        <v>19</v>
      </c>
      <c r="AM121" s="143"/>
      <c r="AN121" s="143"/>
      <c r="AO121" s="144"/>
      <c r="AP121" s="145" t="s">
        <v>180</v>
      </c>
      <c r="AQ121" s="145"/>
      <c r="AR121" s="145"/>
      <c r="AS121" s="145"/>
      <c r="AT121" s="145"/>
      <c r="AU121" s="145"/>
      <c r="AV121" s="145"/>
      <c r="AW121" s="145"/>
      <c r="AX121" s="145"/>
      <c r="AY121">
        <f>$AY$119</f>
        <v>1</v>
      </c>
    </row>
    <row r="122" spans="1:51" ht="43.15" customHeight="1" x14ac:dyDescent="0.15">
      <c r="A122" s="123">
        <v>1</v>
      </c>
      <c r="B122" s="123">
        <v>1</v>
      </c>
      <c r="C122" s="124" t="s">
        <v>613</v>
      </c>
      <c r="D122" s="125"/>
      <c r="E122" s="125"/>
      <c r="F122" s="125"/>
      <c r="G122" s="125"/>
      <c r="H122" s="125"/>
      <c r="I122" s="125"/>
      <c r="J122" s="126" t="s">
        <v>572</v>
      </c>
      <c r="K122" s="127"/>
      <c r="L122" s="127"/>
      <c r="M122" s="127"/>
      <c r="N122" s="127"/>
      <c r="O122" s="127"/>
      <c r="P122" s="146" t="s">
        <v>614</v>
      </c>
      <c r="Q122" s="147"/>
      <c r="R122" s="147"/>
      <c r="S122" s="147"/>
      <c r="T122" s="147"/>
      <c r="U122" s="147"/>
      <c r="V122" s="147"/>
      <c r="W122" s="147"/>
      <c r="X122" s="147"/>
      <c r="Y122" s="130">
        <v>0.5</v>
      </c>
      <c r="Z122" s="131"/>
      <c r="AA122" s="131"/>
      <c r="AB122" s="132"/>
      <c r="AC122" s="142" t="s">
        <v>71</v>
      </c>
      <c r="AD122" s="148"/>
      <c r="AE122" s="148"/>
      <c r="AF122" s="148"/>
      <c r="AG122" s="148"/>
      <c r="AH122" s="121" t="s">
        <v>251</v>
      </c>
      <c r="AI122" s="122"/>
      <c r="AJ122" s="122"/>
      <c r="AK122" s="122"/>
      <c r="AL122" s="117" t="s">
        <v>251</v>
      </c>
      <c r="AM122" s="118"/>
      <c r="AN122" s="118"/>
      <c r="AO122" s="119"/>
      <c r="AP122" s="120" t="s">
        <v>251</v>
      </c>
      <c r="AQ122" s="120"/>
      <c r="AR122" s="120"/>
      <c r="AS122" s="120"/>
      <c r="AT122" s="120"/>
      <c r="AU122" s="120"/>
      <c r="AV122" s="120"/>
      <c r="AW122" s="120"/>
      <c r="AX122" s="120"/>
      <c r="AY122">
        <f>$AY$119</f>
        <v>1</v>
      </c>
    </row>
    <row r="123" spans="1:51" ht="43.15" customHeight="1" x14ac:dyDescent="0.15">
      <c r="A123" s="123">
        <v>2</v>
      </c>
      <c r="B123" s="123">
        <v>1</v>
      </c>
      <c r="C123" s="124" t="s">
        <v>615</v>
      </c>
      <c r="D123" s="125"/>
      <c r="E123" s="125"/>
      <c r="F123" s="125"/>
      <c r="G123" s="125"/>
      <c r="H123" s="125"/>
      <c r="I123" s="125"/>
      <c r="J123" s="126" t="s">
        <v>572</v>
      </c>
      <c r="K123" s="127"/>
      <c r="L123" s="127"/>
      <c r="M123" s="127"/>
      <c r="N123" s="127"/>
      <c r="O123" s="127"/>
      <c r="P123" s="128" t="s">
        <v>661</v>
      </c>
      <c r="Q123" s="129"/>
      <c r="R123" s="129"/>
      <c r="S123" s="129"/>
      <c r="T123" s="129"/>
      <c r="U123" s="129"/>
      <c r="V123" s="129"/>
      <c r="W123" s="129"/>
      <c r="X123" s="129"/>
      <c r="Y123" s="130">
        <v>0.3</v>
      </c>
      <c r="Z123" s="131"/>
      <c r="AA123" s="131"/>
      <c r="AB123" s="132"/>
      <c r="AC123" s="142" t="s">
        <v>71</v>
      </c>
      <c r="AD123" s="142"/>
      <c r="AE123" s="142"/>
      <c r="AF123" s="142"/>
      <c r="AG123" s="142"/>
      <c r="AH123" s="121" t="s">
        <v>251</v>
      </c>
      <c r="AI123" s="122"/>
      <c r="AJ123" s="122"/>
      <c r="AK123" s="122"/>
      <c r="AL123" s="117" t="s">
        <v>251</v>
      </c>
      <c r="AM123" s="118"/>
      <c r="AN123" s="118"/>
      <c r="AO123" s="119"/>
      <c r="AP123" s="120" t="s">
        <v>251</v>
      </c>
      <c r="AQ123" s="120"/>
      <c r="AR123" s="120"/>
      <c r="AS123" s="120"/>
      <c r="AT123" s="120"/>
      <c r="AU123" s="120"/>
      <c r="AV123" s="120"/>
      <c r="AW123" s="120"/>
      <c r="AX123" s="120"/>
      <c r="AY123">
        <f>COUNTA($C$123)</f>
        <v>1</v>
      </c>
    </row>
    <row r="124" spans="1:51" ht="43.15" customHeight="1" x14ac:dyDescent="0.15">
      <c r="A124" s="123">
        <v>3</v>
      </c>
      <c r="B124" s="123">
        <v>1</v>
      </c>
      <c r="C124" s="124" t="s">
        <v>616</v>
      </c>
      <c r="D124" s="125"/>
      <c r="E124" s="125"/>
      <c r="F124" s="125"/>
      <c r="G124" s="125"/>
      <c r="H124" s="125"/>
      <c r="I124" s="125"/>
      <c r="J124" s="126" t="s">
        <v>572</v>
      </c>
      <c r="K124" s="127"/>
      <c r="L124" s="127"/>
      <c r="M124" s="127"/>
      <c r="N124" s="127"/>
      <c r="O124" s="127"/>
      <c r="P124" s="128" t="s">
        <v>660</v>
      </c>
      <c r="Q124" s="129"/>
      <c r="R124" s="129"/>
      <c r="S124" s="129"/>
      <c r="T124" s="129"/>
      <c r="U124" s="129"/>
      <c r="V124" s="129"/>
      <c r="W124" s="129"/>
      <c r="X124" s="129"/>
      <c r="Y124" s="130">
        <v>0.2</v>
      </c>
      <c r="Z124" s="131"/>
      <c r="AA124" s="131"/>
      <c r="AB124" s="132"/>
      <c r="AC124" s="142" t="s">
        <v>71</v>
      </c>
      <c r="AD124" s="142"/>
      <c r="AE124" s="142"/>
      <c r="AF124" s="142"/>
      <c r="AG124" s="142"/>
      <c r="AH124" s="121" t="s">
        <v>251</v>
      </c>
      <c r="AI124" s="122"/>
      <c r="AJ124" s="122"/>
      <c r="AK124" s="122"/>
      <c r="AL124" s="117" t="s">
        <v>251</v>
      </c>
      <c r="AM124" s="118"/>
      <c r="AN124" s="118"/>
      <c r="AO124" s="119"/>
      <c r="AP124" s="120" t="s">
        <v>251</v>
      </c>
      <c r="AQ124" s="120"/>
      <c r="AR124" s="120"/>
      <c r="AS124" s="120"/>
      <c r="AT124" s="120"/>
      <c r="AU124" s="120"/>
      <c r="AV124" s="120"/>
      <c r="AW124" s="120"/>
      <c r="AX124" s="120"/>
      <c r="AY124">
        <f>COUNTA($C$124)</f>
        <v>1</v>
      </c>
    </row>
    <row r="125" spans="1:51" ht="43.15" customHeight="1" x14ac:dyDescent="0.15">
      <c r="A125" s="123">
        <v>4</v>
      </c>
      <c r="B125" s="123">
        <v>1</v>
      </c>
      <c r="C125" s="124" t="s">
        <v>617</v>
      </c>
      <c r="D125" s="125"/>
      <c r="E125" s="125"/>
      <c r="F125" s="125"/>
      <c r="G125" s="125"/>
      <c r="H125" s="125"/>
      <c r="I125" s="125"/>
      <c r="J125" s="126" t="s">
        <v>572</v>
      </c>
      <c r="K125" s="127"/>
      <c r="L125" s="127"/>
      <c r="M125" s="127"/>
      <c r="N125" s="127"/>
      <c r="O125" s="127"/>
      <c r="P125" s="128" t="s">
        <v>659</v>
      </c>
      <c r="Q125" s="129"/>
      <c r="R125" s="129"/>
      <c r="S125" s="129"/>
      <c r="T125" s="129"/>
      <c r="U125" s="129"/>
      <c r="V125" s="129"/>
      <c r="W125" s="129"/>
      <c r="X125" s="129"/>
      <c r="Y125" s="130">
        <v>0.2</v>
      </c>
      <c r="Z125" s="131"/>
      <c r="AA125" s="131"/>
      <c r="AB125" s="132"/>
      <c r="AC125" s="142" t="s">
        <v>71</v>
      </c>
      <c r="AD125" s="142"/>
      <c r="AE125" s="142"/>
      <c r="AF125" s="142"/>
      <c r="AG125" s="142"/>
      <c r="AH125" s="121" t="s">
        <v>251</v>
      </c>
      <c r="AI125" s="122"/>
      <c r="AJ125" s="122"/>
      <c r="AK125" s="122"/>
      <c r="AL125" s="117" t="s">
        <v>251</v>
      </c>
      <c r="AM125" s="118"/>
      <c r="AN125" s="118"/>
      <c r="AO125" s="119"/>
      <c r="AP125" s="136"/>
      <c r="AQ125" s="137"/>
      <c r="AR125" s="137"/>
      <c r="AS125" s="137"/>
      <c r="AT125" s="137"/>
      <c r="AU125" s="137"/>
      <c r="AV125" s="137"/>
      <c r="AW125" s="137"/>
      <c r="AX125" s="138"/>
      <c r="AY125">
        <f>COUNTA($C$125)</f>
        <v>1</v>
      </c>
    </row>
    <row r="126" spans="1:51" ht="43.15" customHeight="1" x14ac:dyDescent="0.15">
      <c r="A126" s="123">
        <v>5</v>
      </c>
      <c r="B126" s="123">
        <v>1</v>
      </c>
      <c r="C126" s="124" t="s">
        <v>618</v>
      </c>
      <c r="D126" s="125"/>
      <c r="E126" s="125"/>
      <c r="F126" s="125"/>
      <c r="G126" s="125"/>
      <c r="H126" s="125"/>
      <c r="I126" s="125"/>
      <c r="J126" s="126" t="s">
        <v>572</v>
      </c>
      <c r="K126" s="127"/>
      <c r="L126" s="127"/>
      <c r="M126" s="127"/>
      <c r="N126" s="127"/>
      <c r="O126" s="127"/>
      <c r="P126" s="136" t="s">
        <v>656</v>
      </c>
      <c r="Q126" s="137"/>
      <c r="R126" s="137"/>
      <c r="S126" s="137"/>
      <c r="T126" s="137"/>
      <c r="U126" s="137"/>
      <c r="V126" s="137"/>
      <c r="W126" s="137"/>
      <c r="X126" s="138"/>
      <c r="Y126" s="130">
        <v>0.1</v>
      </c>
      <c r="Z126" s="131"/>
      <c r="AA126" s="131"/>
      <c r="AB126" s="132"/>
      <c r="AC126" s="133" t="s">
        <v>71</v>
      </c>
      <c r="AD126" s="133"/>
      <c r="AE126" s="133"/>
      <c r="AF126" s="133"/>
      <c r="AG126" s="133"/>
      <c r="AH126" s="121" t="s">
        <v>251</v>
      </c>
      <c r="AI126" s="122"/>
      <c r="AJ126" s="122"/>
      <c r="AK126" s="122"/>
      <c r="AL126" s="117" t="s">
        <v>251</v>
      </c>
      <c r="AM126" s="118"/>
      <c r="AN126" s="118"/>
      <c r="AO126" s="119"/>
      <c r="AP126" s="120" t="s">
        <v>251</v>
      </c>
      <c r="AQ126" s="120"/>
      <c r="AR126" s="120"/>
      <c r="AS126" s="120"/>
      <c r="AT126" s="120"/>
      <c r="AU126" s="120"/>
      <c r="AV126" s="120"/>
      <c r="AW126" s="120"/>
      <c r="AX126" s="120"/>
      <c r="AY126">
        <f>COUNTA($C$126)</f>
        <v>1</v>
      </c>
    </row>
    <row r="127" spans="1:51" ht="43.15" customHeight="1" x14ac:dyDescent="0.15">
      <c r="A127" s="123">
        <v>6</v>
      </c>
      <c r="B127" s="123">
        <v>1</v>
      </c>
      <c r="C127" s="124" t="s">
        <v>619</v>
      </c>
      <c r="D127" s="125"/>
      <c r="E127" s="125"/>
      <c r="F127" s="125"/>
      <c r="G127" s="125"/>
      <c r="H127" s="125"/>
      <c r="I127" s="125"/>
      <c r="J127" s="126" t="s">
        <v>572</v>
      </c>
      <c r="K127" s="127"/>
      <c r="L127" s="127"/>
      <c r="M127" s="127"/>
      <c r="N127" s="127"/>
      <c r="O127" s="127"/>
      <c r="P127" s="128" t="s">
        <v>657</v>
      </c>
      <c r="Q127" s="129"/>
      <c r="R127" s="129"/>
      <c r="S127" s="129"/>
      <c r="T127" s="129"/>
      <c r="U127" s="129"/>
      <c r="V127" s="129"/>
      <c r="W127" s="129"/>
      <c r="X127" s="129"/>
      <c r="Y127" s="130">
        <v>0.1</v>
      </c>
      <c r="Z127" s="131"/>
      <c r="AA127" s="131"/>
      <c r="AB127" s="132"/>
      <c r="AC127" s="139" t="s">
        <v>71</v>
      </c>
      <c r="AD127" s="140"/>
      <c r="AE127" s="140"/>
      <c r="AF127" s="140"/>
      <c r="AG127" s="141"/>
      <c r="AH127" s="121" t="s">
        <v>251</v>
      </c>
      <c r="AI127" s="122"/>
      <c r="AJ127" s="122"/>
      <c r="AK127" s="122"/>
      <c r="AL127" s="117" t="s">
        <v>251</v>
      </c>
      <c r="AM127" s="118"/>
      <c r="AN127" s="118"/>
      <c r="AO127" s="119"/>
      <c r="AP127" s="120" t="s">
        <v>251</v>
      </c>
      <c r="AQ127" s="120"/>
      <c r="AR127" s="120"/>
      <c r="AS127" s="120"/>
      <c r="AT127" s="120"/>
      <c r="AU127" s="120"/>
      <c r="AV127" s="120"/>
      <c r="AW127" s="120"/>
      <c r="AX127" s="120"/>
      <c r="AY127">
        <f>COUNTA($C$127)</f>
        <v>1</v>
      </c>
    </row>
    <row r="128" spans="1:51" ht="43.15" customHeight="1" x14ac:dyDescent="0.15">
      <c r="A128" s="123">
        <v>7</v>
      </c>
      <c r="B128" s="123">
        <v>1</v>
      </c>
      <c r="C128" s="124" t="s">
        <v>620</v>
      </c>
      <c r="D128" s="125"/>
      <c r="E128" s="125"/>
      <c r="F128" s="125"/>
      <c r="G128" s="125"/>
      <c r="H128" s="125"/>
      <c r="I128" s="125"/>
      <c r="J128" s="126" t="s">
        <v>572</v>
      </c>
      <c r="K128" s="127"/>
      <c r="L128" s="127"/>
      <c r="M128" s="127"/>
      <c r="N128" s="127"/>
      <c r="O128" s="127"/>
      <c r="P128" s="136" t="s">
        <v>658</v>
      </c>
      <c r="Q128" s="137"/>
      <c r="R128" s="137"/>
      <c r="S128" s="137"/>
      <c r="T128" s="137"/>
      <c r="U128" s="137"/>
      <c r="V128" s="137"/>
      <c r="W128" s="137"/>
      <c r="X128" s="138"/>
      <c r="Y128" s="130">
        <v>0.1</v>
      </c>
      <c r="Z128" s="131"/>
      <c r="AA128" s="131"/>
      <c r="AB128" s="132"/>
      <c r="AC128" s="139" t="s">
        <v>71</v>
      </c>
      <c r="AD128" s="140"/>
      <c r="AE128" s="140"/>
      <c r="AF128" s="140"/>
      <c r="AG128" s="141"/>
      <c r="AH128" s="121" t="s">
        <v>251</v>
      </c>
      <c r="AI128" s="122"/>
      <c r="AJ128" s="122"/>
      <c r="AK128" s="122"/>
      <c r="AL128" s="117" t="s">
        <v>251</v>
      </c>
      <c r="AM128" s="118"/>
      <c r="AN128" s="118"/>
      <c r="AO128" s="119"/>
      <c r="AP128" s="120" t="s">
        <v>251</v>
      </c>
      <c r="AQ128" s="120"/>
      <c r="AR128" s="120"/>
      <c r="AS128" s="120"/>
      <c r="AT128" s="120"/>
      <c r="AU128" s="120"/>
      <c r="AV128" s="120"/>
      <c r="AW128" s="120"/>
      <c r="AX128" s="120"/>
      <c r="AY128">
        <f>COUNTA($C$128)</f>
        <v>1</v>
      </c>
    </row>
    <row r="129" spans="1:51" ht="43.15" customHeight="1" x14ac:dyDescent="0.15">
      <c r="A129" s="123">
        <v>8</v>
      </c>
      <c r="B129" s="123">
        <v>1</v>
      </c>
      <c r="C129" s="124" t="s">
        <v>653</v>
      </c>
      <c r="D129" s="125"/>
      <c r="E129" s="125"/>
      <c r="F129" s="125"/>
      <c r="G129" s="125"/>
      <c r="H129" s="125"/>
      <c r="I129" s="125"/>
      <c r="J129" s="126" t="s">
        <v>654</v>
      </c>
      <c r="K129" s="127"/>
      <c r="L129" s="127"/>
      <c r="M129" s="127"/>
      <c r="N129" s="127"/>
      <c r="O129" s="127"/>
      <c r="P129" s="128" t="s">
        <v>621</v>
      </c>
      <c r="Q129" s="129"/>
      <c r="R129" s="129"/>
      <c r="S129" s="129"/>
      <c r="T129" s="129"/>
      <c r="U129" s="129"/>
      <c r="V129" s="129"/>
      <c r="W129" s="129"/>
      <c r="X129" s="129"/>
      <c r="Y129" s="130">
        <v>0.1</v>
      </c>
      <c r="Z129" s="131"/>
      <c r="AA129" s="131"/>
      <c r="AB129" s="132"/>
      <c r="AC129" s="133" t="s">
        <v>655</v>
      </c>
      <c r="AD129" s="133"/>
      <c r="AE129" s="133"/>
      <c r="AF129" s="133"/>
      <c r="AG129" s="133"/>
      <c r="AH129" s="134" t="s">
        <v>654</v>
      </c>
      <c r="AI129" s="135"/>
      <c r="AJ129" s="135"/>
      <c r="AK129" s="135"/>
      <c r="AL129" s="117" t="s">
        <v>654</v>
      </c>
      <c r="AM129" s="118"/>
      <c r="AN129" s="118"/>
      <c r="AO129" s="119"/>
      <c r="AP129" s="120" t="s">
        <v>251</v>
      </c>
      <c r="AQ129" s="120"/>
      <c r="AR129" s="120"/>
      <c r="AS129" s="120"/>
      <c r="AT129" s="120"/>
      <c r="AU129" s="120"/>
      <c r="AV129" s="120"/>
      <c r="AW129" s="120"/>
      <c r="AX129" s="120"/>
      <c r="AY129">
        <f>COUNTA($C$129)</f>
        <v>1</v>
      </c>
    </row>
  </sheetData>
  <sheetProtection formatRows="0"/>
  <dataConsolidate link="1"/>
  <mergeCells count="582">
    <mergeCell ref="A82:E82"/>
    <mergeCell ref="F82:AX82"/>
    <mergeCell ref="A83:AX83"/>
    <mergeCell ref="A84:AX84"/>
    <mergeCell ref="A85:AX85"/>
    <mergeCell ref="A86:D86"/>
    <mergeCell ref="E86:P86"/>
    <mergeCell ref="Q86:AB86"/>
    <mergeCell ref="AC86:AN86"/>
    <mergeCell ref="A87:D87"/>
    <mergeCell ref="AT96:AU96"/>
    <mergeCell ref="AV96:AW96"/>
    <mergeCell ref="E87:P87"/>
    <mergeCell ref="Q87:AB87"/>
    <mergeCell ref="AC87:AN87"/>
    <mergeCell ref="AO87:AX87"/>
    <mergeCell ref="A88:D88"/>
    <mergeCell ref="E88:P88"/>
    <mergeCell ref="Q88:AB88"/>
    <mergeCell ref="AC88:AN88"/>
    <mergeCell ref="AO88:AX88"/>
    <mergeCell ref="A79:AX79"/>
    <mergeCell ref="A80:E80"/>
    <mergeCell ref="F80:AX80"/>
    <mergeCell ref="A81:AX81"/>
    <mergeCell ref="A75:B76"/>
    <mergeCell ref="C75:F75"/>
    <mergeCell ref="G75:AX75"/>
    <mergeCell ref="C76:F76"/>
    <mergeCell ref="G76:AX76"/>
    <mergeCell ref="AD2:AH2"/>
    <mergeCell ref="AJ2:AM2"/>
    <mergeCell ref="AO2:AQ2"/>
    <mergeCell ref="AS2:AU2"/>
    <mergeCell ref="AW2:AX2"/>
    <mergeCell ref="A3:AH3"/>
    <mergeCell ref="AJ3:AW3"/>
    <mergeCell ref="A77:AX77"/>
    <mergeCell ref="A78:AX78"/>
    <mergeCell ref="G51:V52"/>
    <mergeCell ref="U55:AX55"/>
    <mergeCell ref="A4:F4"/>
    <mergeCell ref="G4:X4"/>
    <mergeCell ref="Y4:AD4"/>
    <mergeCell ref="AE4:AP4"/>
    <mergeCell ref="AQ4:AX4"/>
    <mergeCell ref="A5:F5"/>
    <mergeCell ref="G5:L5"/>
    <mergeCell ref="M5:R5"/>
    <mergeCell ref="S5:X5"/>
    <mergeCell ref="Y5:AD5"/>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8:AC18"/>
    <mergeCell ref="AD18:AJ18"/>
    <mergeCell ref="AK18:AQ18"/>
    <mergeCell ref="AR18:AX18"/>
    <mergeCell ref="I17:O17"/>
    <mergeCell ref="P17:V17"/>
    <mergeCell ref="W17:AC17"/>
    <mergeCell ref="AD17:AJ17"/>
    <mergeCell ref="AK17:AQ17"/>
    <mergeCell ref="AR17:AX17"/>
    <mergeCell ref="G25:O25"/>
    <mergeCell ref="P25:V2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G13:H18"/>
    <mergeCell ref="AK14:AQ14"/>
    <mergeCell ref="AR14:AX14"/>
    <mergeCell ref="I15:O15"/>
    <mergeCell ref="AD22:AX22"/>
    <mergeCell ref="G23:O23"/>
    <mergeCell ref="P23:V23"/>
    <mergeCell ref="W23:AC23"/>
    <mergeCell ref="AD23:AX27"/>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P24:V24"/>
    <mergeCell ref="W24:AC24"/>
    <mergeCell ref="G28:AX28"/>
    <mergeCell ref="G30:O31"/>
    <mergeCell ref="P30:X31"/>
    <mergeCell ref="Y30:AA30"/>
    <mergeCell ref="AB30:AD30"/>
    <mergeCell ref="G32:X32"/>
    <mergeCell ref="Y32:AA32"/>
    <mergeCell ref="AB32:AD32"/>
    <mergeCell ref="AQ30:AT30"/>
    <mergeCell ref="AU30:AX30"/>
    <mergeCell ref="Y31:AA31"/>
    <mergeCell ref="AB31:AD31"/>
    <mergeCell ref="AE31:AH31"/>
    <mergeCell ref="A22:F27"/>
    <mergeCell ref="G22:O22"/>
    <mergeCell ref="P22:V22"/>
    <mergeCell ref="W22:AC22"/>
    <mergeCell ref="AM42:AP43"/>
    <mergeCell ref="AQ42:AT42"/>
    <mergeCell ref="AM31:AP31"/>
    <mergeCell ref="W25:AC25"/>
    <mergeCell ref="G26:O26"/>
    <mergeCell ref="P26:V26"/>
    <mergeCell ref="W26:AC26"/>
    <mergeCell ref="AI38:AL38"/>
    <mergeCell ref="AM38:AP38"/>
    <mergeCell ref="AQ38:AT38"/>
    <mergeCell ref="G33:X34"/>
    <mergeCell ref="AE33:AH33"/>
    <mergeCell ref="AI33:AL33"/>
    <mergeCell ref="AM33:AP33"/>
    <mergeCell ref="AQ33:AX33"/>
    <mergeCell ref="Y34:AA34"/>
    <mergeCell ref="G27:O27"/>
    <mergeCell ref="P27:V27"/>
    <mergeCell ref="W27:AC27"/>
    <mergeCell ref="A28:F28"/>
    <mergeCell ref="AU45:AX45"/>
    <mergeCell ref="AI45:AL45"/>
    <mergeCell ref="AM45:AP45"/>
    <mergeCell ref="AQ45:AT45"/>
    <mergeCell ref="AE45:AH45"/>
    <mergeCell ref="AS36:AT36"/>
    <mergeCell ref="AU36:AV36"/>
    <mergeCell ref="AQ31:AT31"/>
    <mergeCell ref="AI31:AL31"/>
    <mergeCell ref="AW36:AX36"/>
    <mergeCell ref="AM29:AP29"/>
    <mergeCell ref="AQ29:AT29"/>
    <mergeCell ref="AU29:AX29"/>
    <mergeCell ref="AM32:AP32"/>
    <mergeCell ref="AQ32:AX32"/>
    <mergeCell ref="AE30:AH30"/>
    <mergeCell ref="AI30:AL30"/>
    <mergeCell ref="AU38:AX38"/>
    <mergeCell ref="AE37:AH37"/>
    <mergeCell ref="AI37:AL37"/>
    <mergeCell ref="AU46:AX46"/>
    <mergeCell ref="AU42:AX42"/>
    <mergeCell ref="AQ43:AR43"/>
    <mergeCell ref="AS43:AT43"/>
    <mergeCell ref="AU43:AV43"/>
    <mergeCell ref="AW43:AX43"/>
    <mergeCell ref="AU31:AX31"/>
    <mergeCell ref="Y33:AA33"/>
    <mergeCell ref="AB33:AD33"/>
    <mergeCell ref="Y37:AA37"/>
    <mergeCell ref="AB37:AD37"/>
    <mergeCell ref="Y39:AA39"/>
    <mergeCell ref="AB39:AD39"/>
    <mergeCell ref="AQ35:AT35"/>
    <mergeCell ref="AU35:AX35"/>
    <mergeCell ref="AE38:AH38"/>
    <mergeCell ref="AM34:AP34"/>
    <mergeCell ref="AQ34:AX34"/>
    <mergeCell ref="AQ36:AR36"/>
    <mergeCell ref="AE32:AH32"/>
    <mergeCell ref="AI32:AL32"/>
    <mergeCell ref="AB34:AD34"/>
    <mergeCell ref="AE34:AH34"/>
    <mergeCell ref="AI34:AL34"/>
    <mergeCell ref="AM30:AP30"/>
    <mergeCell ref="G42:O43"/>
    <mergeCell ref="P42:X43"/>
    <mergeCell ref="Y42:AA43"/>
    <mergeCell ref="AB42:AD43"/>
    <mergeCell ref="AM37:AP37"/>
    <mergeCell ref="A35:F39"/>
    <mergeCell ref="G35:O36"/>
    <mergeCell ref="P35:X36"/>
    <mergeCell ref="Y35:AA36"/>
    <mergeCell ref="AB35:AD36"/>
    <mergeCell ref="G40:AX41"/>
    <mergeCell ref="G37:O39"/>
    <mergeCell ref="P37:X39"/>
    <mergeCell ref="AE39:AH39"/>
    <mergeCell ref="AI39:AL39"/>
    <mergeCell ref="A40:F41"/>
    <mergeCell ref="AE42:AH43"/>
    <mergeCell ref="AI42:AL43"/>
    <mergeCell ref="A47:F48"/>
    <mergeCell ref="A42:F46"/>
    <mergeCell ref="A29:F31"/>
    <mergeCell ref="G29:O29"/>
    <mergeCell ref="P29:X29"/>
    <mergeCell ref="Y29:AA29"/>
    <mergeCell ref="AB29:AD29"/>
    <mergeCell ref="AE29:AH29"/>
    <mergeCell ref="A32:F34"/>
    <mergeCell ref="AI29:AL29"/>
    <mergeCell ref="AE35:AH36"/>
    <mergeCell ref="AI35:AL36"/>
    <mergeCell ref="AM35:AP36"/>
    <mergeCell ref="AM39:AP39"/>
    <mergeCell ref="AQ39:AT39"/>
    <mergeCell ref="AU39:AX39"/>
    <mergeCell ref="AQ37:AT37"/>
    <mergeCell ref="AU37:AX37"/>
    <mergeCell ref="Y38:AA38"/>
    <mergeCell ref="AB38:AD38"/>
    <mergeCell ref="W51:AA51"/>
    <mergeCell ref="AB51:AX51"/>
    <mergeCell ref="W52:AA52"/>
    <mergeCell ref="AB52:AX52"/>
    <mergeCell ref="C53:D55"/>
    <mergeCell ref="E53:F55"/>
    <mergeCell ref="G53:I53"/>
    <mergeCell ref="J53:T53"/>
    <mergeCell ref="U53:AX53"/>
    <mergeCell ref="G54:T54"/>
    <mergeCell ref="AG59:AX59"/>
    <mergeCell ref="C60:AC60"/>
    <mergeCell ref="AD60:AF60"/>
    <mergeCell ref="AG60:AX60"/>
    <mergeCell ref="C69:AC69"/>
    <mergeCell ref="AD69:AF69"/>
    <mergeCell ref="AG69:AX69"/>
    <mergeCell ref="C70:AC70"/>
    <mergeCell ref="U54:AX54"/>
    <mergeCell ref="G55:T55"/>
    <mergeCell ref="A56:AX56"/>
    <mergeCell ref="C57:AC57"/>
    <mergeCell ref="AD57:AF57"/>
    <mergeCell ref="AG57:AX57"/>
    <mergeCell ref="A50:B55"/>
    <mergeCell ref="C50:D52"/>
    <mergeCell ref="E50:F50"/>
    <mergeCell ref="G50:AX50"/>
    <mergeCell ref="E51:F52"/>
    <mergeCell ref="A49:AN49"/>
    <mergeCell ref="AO49:AQ49"/>
    <mergeCell ref="AS49:AX49"/>
    <mergeCell ref="A61:B70"/>
    <mergeCell ref="C61:AC61"/>
    <mergeCell ref="AD61:AF61"/>
    <mergeCell ref="AG61:AX63"/>
    <mergeCell ref="C62:D63"/>
    <mergeCell ref="E62:AC62"/>
    <mergeCell ref="AD62:AF62"/>
    <mergeCell ref="E63:AC63"/>
    <mergeCell ref="AD63:AF63"/>
    <mergeCell ref="C64:AC64"/>
    <mergeCell ref="A58:B60"/>
    <mergeCell ref="C58:AC58"/>
    <mergeCell ref="AD58:AF58"/>
    <mergeCell ref="AG58:AX58"/>
    <mergeCell ref="C59:AC59"/>
    <mergeCell ref="AD59:AF59"/>
    <mergeCell ref="AD67:AF67"/>
    <mergeCell ref="AG67:AX67"/>
    <mergeCell ref="C68:AC68"/>
    <mergeCell ref="AD68:AF68"/>
    <mergeCell ref="AG68:AX68"/>
    <mergeCell ref="AD64:AF64"/>
    <mergeCell ref="AG64:AX64"/>
    <mergeCell ref="C65:AC65"/>
    <mergeCell ref="AD65:AF65"/>
    <mergeCell ref="AG65:AX65"/>
    <mergeCell ref="C66:AC66"/>
    <mergeCell ref="AD66:AF66"/>
    <mergeCell ref="AG66:AX66"/>
    <mergeCell ref="A71:B74"/>
    <mergeCell ref="C71:AC71"/>
    <mergeCell ref="AD71:AF71"/>
    <mergeCell ref="AG71:AX71"/>
    <mergeCell ref="C72:AC72"/>
    <mergeCell ref="AD72:AF72"/>
    <mergeCell ref="AG72:AX72"/>
    <mergeCell ref="C73:AC73"/>
    <mergeCell ref="AD73:AF73"/>
    <mergeCell ref="AG73:AX73"/>
    <mergeCell ref="C74:AC74"/>
    <mergeCell ref="AD74:AF74"/>
    <mergeCell ref="AG74:AX74"/>
    <mergeCell ref="A89:D89"/>
    <mergeCell ref="E89:P89"/>
    <mergeCell ref="Q89:AB89"/>
    <mergeCell ref="AC89:AN89"/>
    <mergeCell ref="AO89:AX89"/>
    <mergeCell ref="A90:D90"/>
    <mergeCell ref="E90:P90"/>
    <mergeCell ref="Q90:AB90"/>
    <mergeCell ref="AC90:AN90"/>
    <mergeCell ref="AO90:AX90"/>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A94:AB94"/>
    <mergeCell ref="AC94:AE94"/>
    <mergeCell ref="AG94:AH94"/>
    <mergeCell ref="AJ94:AK94"/>
    <mergeCell ref="AM94:AN94"/>
    <mergeCell ref="A97:F104"/>
    <mergeCell ref="A105:F108"/>
    <mergeCell ref="G105:AB105"/>
    <mergeCell ref="AC105:AX105"/>
    <mergeCell ref="G106:K106"/>
    <mergeCell ref="L106:X106"/>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G108:K108"/>
    <mergeCell ref="L108:X108"/>
    <mergeCell ref="Y108:AB108"/>
    <mergeCell ref="AC108:AG108"/>
    <mergeCell ref="AH108:AT108"/>
    <mergeCell ref="AU108:AX108"/>
    <mergeCell ref="X96:Z96"/>
    <mergeCell ref="AJ96:AL96"/>
    <mergeCell ref="Y106:AB106"/>
    <mergeCell ref="AC106:AG106"/>
    <mergeCell ref="AH106:AT106"/>
    <mergeCell ref="AU106:AX106"/>
    <mergeCell ref="G107:K107"/>
    <mergeCell ref="L107:X107"/>
    <mergeCell ref="Y107:AB107"/>
    <mergeCell ref="AC107:AG107"/>
    <mergeCell ref="AH107:AT107"/>
    <mergeCell ref="AU107:AX107"/>
    <mergeCell ref="AM96:AN96"/>
    <mergeCell ref="AO96:AP96"/>
    <mergeCell ref="L96:N96"/>
    <mergeCell ref="A109:AK109"/>
    <mergeCell ref="AL109:AN109"/>
    <mergeCell ref="A114:B114"/>
    <mergeCell ref="C114:I114"/>
    <mergeCell ref="J114:O114"/>
    <mergeCell ref="P114:X114"/>
    <mergeCell ref="Y114:AB114"/>
    <mergeCell ref="AC114:AG114"/>
    <mergeCell ref="AH114:AK114"/>
    <mergeCell ref="AL114:AO114"/>
    <mergeCell ref="AP114:AX114"/>
    <mergeCell ref="A115:B115"/>
    <mergeCell ref="C115:I115"/>
    <mergeCell ref="J115:O115"/>
    <mergeCell ref="P115:X115"/>
    <mergeCell ref="Y115:AB115"/>
    <mergeCell ref="AC115:AG115"/>
    <mergeCell ref="AH115:AK115"/>
    <mergeCell ref="AL115:AO115"/>
    <mergeCell ref="AP115:AX115"/>
    <mergeCell ref="AH116:AK116"/>
    <mergeCell ref="AL116:AO116"/>
    <mergeCell ref="AP116:AX116"/>
    <mergeCell ref="A117:B117"/>
    <mergeCell ref="C117:I117"/>
    <mergeCell ref="J117:O117"/>
    <mergeCell ref="P117:X117"/>
    <mergeCell ref="Y117:AB117"/>
    <mergeCell ref="AC117:AG117"/>
    <mergeCell ref="AH117:AK117"/>
    <mergeCell ref="A116:B116"/>
    <mergeCell ref="C116:I116"/>
    <mergeCell ref="J116:O116"/>
    <mergeCell ref="P116:X116"/>
    <mergeCell ref="Y116:AB116"/>
    <mergeCell ref="AC116:AG116"/>
    <mergeCell ref="AP118:AX118"/>
    <mergeCell ref="AL117:AO117"/>
    <mergeCell ref="AP117:AX117"/>
    <mergeCell ref="A118:B118"/>
    <mergeCell ref="C118:I118"/>
    <mergeCell ref="J118:O118"/>
    <mergeCell ref="P118:X118"/>
    <mergeCell ref="Y118:AB118"/>
    <mergeCell ref="AC118:AG118"/>
    <mergeCell ref="AH118:AK118"/>
    <mergeCell ref="AL118:AO118"/>
    <mergeCell ref="AL121:AO121"/>
    <mergeCell ref="AP121:AX121"/>
    <mergeCell ref="A122:B122"/>
    <mergeCell ref="C122:I122"/>
    <mergeCell ref="J122:O122"/>
    <mergeCell ref="P122:X122"/>
    <mergeCell ref="Y122:AB122"/>
    <mergeCell ref="AC122:AG122"/>
    <mergeCell ref="AH122:AK122"/>
    <mergeCell ref="AL122:AO122"/>
    <mergeCell ref="A121:B121"/>
    <mergeCell ref="C121:I121"/>
    <mergeCell ref="J121:O121"/>
    <mergeCell ref="P121:X121"/>
    <mergeCell ref="Y121:AB121"/>
    <mergeCell ref="AC121:AG121"/>
    <mergeCell ref="AH121:AK121"/>
    <mergeCell ref="AP122:AX122"/>
    <mergeCell ref="A123:B123"/>
    <mergeCell ref="C123:I123"/>
    <mergeCell ref="J123:O123"/>
    <mergeCell ref="P123:X123"/>
    <mergeCell ref="Y123:AB123"/>
    <mergeCell ref="AC123:AG123"/>
    <mergeCell ref="AH123:AK123"/>
    <mergeCell ref="AL123:AO123"/>
    <mergeCell ref="AP123:AX123"/>
    <mergeCell ref="AH124:AK124"/>
    <mergeCell ref="AL124:AO124"/>
    <mergeCell ref="AP124:AX124"/>
    <mergeCell ref="A125:B125"/>
    <mergeCell ref="C125:I125"/>
    <mergeCell ref="J125:O125"/>
    <mergeCell ref="P125:X125"/>
    <mergeCell ref="Y125:AB125"/>
    <mergeCell ref="AC125:AG125"/>
    <mergeCell ref="AH125:AK125"/>
    <mergeCell ref="A124:B124"/>
    <mergeCell ref="C124:I124"/>
    <mergeCell ref="J124:O124"/>
    <mergeCell ref="P124:X124"/>
    <mergeCell ref="Y124:AB124"/>
    <mergeCell ref="AC124:AG124"/>
    <mergeCell ref="AL125:AO125"/>
    <mergeCell ref="AP125:AX125"/>
    <mergeCell ref="A126:B126"/>
    <mergeCell ref="C126:I126"/>
    <mergeCell ref="J126:O126"/>
    <mergeCell ref="P126:X126"/>
    <mergeCell ref="Y126:AB126"/>
    <mergeCell ref="AC126:AG126"/>
    <mergeCell ref="AH126:AK126"/>
    <mergeCell ref="AL126:AO126"/>
    <mergeCell ref="AP126:AX126"/>
    <mergeCell ref="A127:B127"/>
    <mergeCell ref="C127:I127"/>
    <mergeCell ref="J127:O127"/>
    <mergeCell ref="P127:X127"/>
    <mergeCell ref="Y127:AB127"/>
    <mergeCell ref="AC127:AG127"/>
    <mergeCell ref="AH127:AK127"/>
    <mergeCell ref="AL127:AO127"/>
    <mergeCell ref="AP127:AX127"/>
    <mergeCell ref="AL129:AO129"/>
    <mergeCell ref="AP129:AX129"/>
    <mergeCell ref="AH128:AK128"/>
    <mergeCell ref="AL128:AO128"/>
    <mergeCell ref="AP128:AX128"/>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U94:AV94"/>
    <mergeCell ref="Y44:AA44"/>
    <mergeCell ref="AB44:AD44"/>
    <mergeCell ref="AE44:AH44"/>
    <mergeCell ref="AI44:AL44"/>
    <mergeCell ref="G47:AX48"/>
    <mergeCell ref="AM44:AP44"/>
    <mergeCell ref="AQ44:AT44"/>
    <mergeCell ref="AU44:AX44"/>
    <mergeCell ref="Y45:AA45"/>
    <mergeCell ref="G44:O46"/>
    <mergeCell ref="P44:X46"/>
    <mergeCell ref="Y46:AA46"/>
    <mergeCell ref="AB46:AD46"/>
    <mergeCell ref="AE46:AH46"/>
    <mergeCell ref="AI46:AL46"/>
    <mergeCell ref="AB45:AD45"/>
    <mergeCell ref="AM46:AP46"/>
    <mergeCell ref="AQ46:AT46"/>
    <mergeCell ref="AO94:AP94"/>
    <mergeCell ref="AO86:AX86"/>
    <mergeCell ref="AD70:AF70"/>
    <mergeCell ref="AG70:AX70"/>
    <mergeCell ref="C67:AC67"/>
    <mergeCell ref="AQ96:AS96"/>
    <mergeCell ref="E94:G94"/>
    <mergeCell ref="I94:J94"/>
    <mergeCell ref="L94:M94"/>
    <mergeCell ref="O94:P94"/>
    <mergeCell ref="Q94:S94"/>
    <mergeCell ref="U94:V94"/>
    <mergeCell ref="X94:Y94"/>
    <mergeCell ref="AR94:AS94"/>
    <mergeCell ref="Q95:S95"/>
    <mergeCell ref="E96:F96"/>
    <mergeCell ref="G96:I96"/>
    <mergeCell ref="J96:K96"/>
    <mergeCell ref="Q96:R96"/>
    <mergeCell ref="S96:U96"/>
    <mergeCell ref="V96:W96"/>
    <mergeCell ref="AC96:AD96"/>
    <mergeCell ref="AE96:AG96"/>
    <mergeCell ref="AH96:AI96"/>
  </mergeCells>
  <phoneticPr fontId="6"/>
  <conditionalFormatting sqref="P14:AQ14">
    <cfRule type="expression" dxfId="141" priority="997">
      <formula>IF(RIGHT(TEXT(P14,"0.#"),1)=".",FALSE,TRUE)</formula>
    </cfRule>
    <cfRule type="expression" dxfId="140" priority="998">
      <formula>IF(RIGHT(TEXT(P14,"0.#"),1)=".",TRUE,FALSE)</formula>
    </cfRule>
  </conditionalFormatting>
  <conditionalFormatting sqref="P18:AX18">
    <cfRule type="expression" dxfId="139" priority="995">
      <formula>IF(RIGHT(TEXT(P18,"0.#"),1)=".",FALSE,TRUE)</formula>
    </cfRule>
    <cfRule type="expression" dxfId="138" priority="996">
      <formula>IF(RIGHT(TEXT(P18,"0.#"),1)=".",TRUE,FALSE)</formula>
    </cfRule>
  </conditionalFormatting>
  <conditionalFormatting sqref="Y108">
    <cfRule type="expression" dxfId="137" priority="991">
      <formula>IF(RIGHT(TEXT(Y108,"0.#"),1)=".",FALSE,TRUE)</formula>
    </cfRule>
    <cfRule type="expression" dxfId="136" priority="992">
      <formula>IF(RIGHT(TEXT(Y108,"0.#"),1)=".",TRUE,FALSE)</formula>
    </cfRule>
  </conditionalFormatting>
  <conditionalFormatting sqref="P16:AQ17 P15:AX15 P13:AX13">
    <cfRule type="expression" dxfId="135" priority="989">
      <formula>IF(RIGHT(TEXT(P13,"0.#"),1)=".",FALSE,TRUE)</formula>
    </cfRule>
    <cfRule type="expression" dxfId="134" priority="990">
      <formula>IF(RIGHT(TEXT(P13,"0.#"),1)=".",TRUE,FALSE)</formula>
    </cfRule>
  </conditionalFormatting>
  <conditionalFormatting sqref="P19:AJ19">
    <cfRule type="expression" dxfId="133" priority="987">
      <formula>IF(RIGHT(TEXT(P19,"0.#"),1)=".",FALSE,TRUE)</formula>
    </cfRule>
    <cfRule type="expression" dxfId="132" priority="988">
      <formula>IF(RIGHT(TEXT(P19,"0.#"),1)=".",TRUE,FALSE)</formula>
    </cfRule>
  </conditionalFormatting>
  <conditionalFormatting sqref="AE30 AQ30">
    <cfRule type="expression" dxfId="131" priority="985">
      <formula>IF(RIGHT(TEXT(AE30,"0.#"),1)=".",FALSE,TRUE)</formula>
    </cfRule>
    <cfRule type="expression" dxfId="130" priority="986">
      <formula>IF(RIGHT(TEXT(AE30,"0.#"),1)=".",TRUE,FALSE)</formula>
    </cfRule>
  </conditionalFormatting>
  <conditionalFormatting sqref="Y107">
    <cfRule type="expression" dxfId="129" priority="983">
      <formula>IF(RIGHT(TEXT(Y107,"0.#"),1)=".",FALSE,TRUE)</formula>
    </cfRule>
    <cfRule type="expression" dxfId="128" priority="984">
      <formula>IF(RIGHT(TEXT(Y107,"0.#"),1)=".",TRUE,FALSE)</formula>
    </cfRule>
  </conditionalFormatting>
  <conditionalFormatting sqref="AU108">
    <cfRule type="expression" dxfId="127" priority="979">
      <formula>IF(RIGHT(TEXT(AU108,"0.#"),1)=".",FALSE,TRUE)</formula>
    </cfRule>
    <cfRule type="expression" dxfId="126" priority="980">
      <formula>IF(RIGHT(TEXT(AU108,"0.#"),1)=".",TRUE,FALSE)</formula>
    </cfRule>
  </conditionalFormatting>
  <conditionalFormatting sqref="AI30">
    <cfRule type="expression" dxfId="125" priority="963">
      <formula>IF(RIGHT(TEXT(AI30,"0.#"),1)=".",FALSE,TRUE)</formula>
    </cfRule>
    <cfRule type="expression" dxfId="124" priority="964">
      <formula>IF(RIGHT(TEXT(AI30,"0.#"),1)=".",TRUE,FALSE)</formula>
    </cfRule>
  </conditionalFormatting>
  <conditionalFormatting sqref="AM30">
    <cfRule type="expression" dxfId="123" priority="961">
      <formula>IF(RIGHT(TEXT(AM30,"0.#"),1)=".",FALSE,TRUE)</formula>
    </cfRule>
    <cfRule type="expression" dxfId="122" priority="962">
      <formula>IF(RIGHT(TEXT(AM30,"0.#"),1)=".",TRUE,FALSE)</formula>
    </cfRule>
  </conditionalFormatting>
  <conditionalFormatting sqref="AE31">
    <cfRule type="expression" dxfId="121" priority="959">
      <formula>IF(RIGHT(TEXT(AE31,"0.#"),1)=".",FALSE,TRUE)</formula>
    </cfRule>
    <cfRule type="expression" dxfId="120" priority="960">
      <formula>IF(RIGHT(TEXT(AE31,"0.#"),1)=".",TRUE,FALSE)</formula>
    </cfRule>
  </conditionalFormatting>
  <conditionalFormatting sqref="AI31">
    <cfRule type="expression" dxfId="119" priority="957">
      <formula>IF(RIGHT(TEXT(AI31,"0.#"),1)=".",FALSE,TRUE)</formula>
    </cfRule>
    <cfRule type="expression" dxfId="118" priority="958">
      <formula>IF(RIGHT(TEXT(AI31,"0.#"),1)=".",TRUE,FALSE)</formula>
    </cfRule>
  </conditionalFormatting>
  <conditionalFormatting sqref="AM31">
    <cfRule type="expression" dxfId="117" priority="955">
      <formula>IF(RIGHT(TEXT(AM31,"0.#"),1)=".",FALSE,TRUE)</formula>
    </cfRule>
    <cfRule type="expression" dxfId="116" priority="956">
      <formula>IF(RIGHT(TEXT(AM31,"0.#"),1)=".",TRUE,FALSE)</formula>
    </cfRule>
  </conditionalFormatting>
  <conditionalFormatting sqref="AQ31">
    <cfRule type="expression" dxfId="115" priority="953">
      <formula>IF(RIGHT(TEXT(AQ31,"0.#"),1)=".",FALSE,TRUE)</formula>
    </cfRule>
    <cfRule type="expression" dxfId="114" priority="954">
      <formula>IF(RIGHT(TEXT(AQ31,"0.#"),1)=".",TRUE,FALSE)</formula>
    </cfRule>
  </conditionalFormatting>
  <conditionalFormatting sqref="W26">
    <cfRule type="expression" dxfId="113" priority="909">
      <formula>IF(RIGHT(TEXT(W26,"0.#"),1)=".",FALSE,TRUE)</formula>
    </cfRule>
    <cfRule type="expression" dxfId="112" priority="910">
      <formula>IF(RIGHT(TEXT(W26,"0.#"),1)=".",TRUE,FALSE)</formula>
    </cfRule>
  </conditionalFormatting>
  <conditionalFormatting sqref="P23">
    <cfRule type="expression" dxfId="111" priority="905">
      <formula>IF(RIGHT(TEXT(P23,"0.#"),1)=".",FALSE,TRUE)</formula>
    </cfRule>
    <cfRule type="expression" dxfId="110" priority="906">
      <formula>IF(RIGHT(TEXT(P23,"0.#"),1)=".",TRUE,FALSE)</formula>
    </cfRule>
  </conditionalFormatting>
  <conditionalFormatting sqref="P24:P26">
    <cfRule type="expression" dxfId="109" priority="903">
      <formula>IF(RIGHT(TEXT(P24,"0.#"),1)=".",FALSE,TRUE)</formula>
    </cfRule>
    <cfRule type="expression" dxfId="108" priority="904">
      <formula>IF(RIGHT(TEXT(P24,"0.#"),1)=".",TRUE,FALSE)</formula>
    </cfRule>
  </conditionalFormatting>
  <conditionalFormatting sqref="AL129:AO129">
    <cfRule type="expression" dxfId="107" priority="853">
      <formula>IF(AND(AL129&gt;=0, RIGHT(TEXT(AL129,"0.#"),1)&lt;&gt;"."),TRUE,FALSE)</formula>
    </cfRule>
    <cfRule type="expression" dxfId="106" priority="854">
      <formula>IF(AND(AL129&gt;=0, RIGHT(TEXT(AL129,"0.#"),1)="."),TRUE,FALSE)</formula>
    </cfRule>
    <cfRule type="expression" dxfId="105" priority="855">
      <formula>IF(AND(AL129&lt;0, RIGHT(TEXT(AL129,"0.#"),1)&lt;&gt;"."),TRUE,FALSE)</formula>
    </cfRule>
    <cfRule type="expression" dxfId="104" priority="856">
      <formula>IF(AND(AL129&lt;0, RIGHT(TEXT(AL129,"0.#"),1)="."),TRUE,FALSE)</formula>
    </cfRule>
  </conditionalFormatting>
  <conditionalFormatting sqref="AU31">
    <cfRule type="expression" dxfId="103" priority="769">
      <formula>IF(RIGHT(TEXT(AU31,"0.#"),1)=".",FALSE,TRUE)</formula>
    </cfRule>
    <cfRule type="expression" dxfId="102" priority="770">
      <formula>IF(RIGHT(TEXT(AU31,"0.#"),1)=".",TRUE,FALSE)</formula>
    </cfRule>
  </conditionalFormatting>
  <conditionalFormatting sqref="AU30">
    <cfRule type="expression" dxfId="101" priority="771">
      <formula>IF(RIGHT(TEXT(AU30,"0.#"),1)=".",FALSE,TRUE)</formula>
    </cfRule>
    <cfRule type="expression" dxfId="100" priority="772">
      <formula>IF(RIGHT(TEXT(AU30,"0.#"),1)=".",TRUE,FALSE)</formula>
    </cfRule>
  </conditionalFormatting>
  <conditionalFormatting sqref="P27:AC27">
    <cfRule type="expression" dxfId="99" priority="767">
      <formula>IF(RIGHT(TEXT(P27,"0.#"),1)=".",FALSE,TRUE)</formula>
    </cfRule>
    <cfRule type="expression" dxfId="98" priority="768">
      <formula>IF(RIGHT(TEXT(P27,"0.#"),1)=".",TRUE,FALSE)</formula>
    </cfRule>
  </conditionalFormatting>
  <conditionalFormatting sqref="AM39">
    <cfRule type="expression" dxfId="97" priority="749">
      <formula>IF(RIGHT(TEXT(AM39,"0.#"),1)=".",FALSE,TRUE)</formula>
    </cfRule>
    <cfRule type="expression" dxfId="96" priority="750">
      <formula>IF(RIGHT(TEXT(AM39,"0.#"),1)=".",TRUE,FALSE)</formula>
    </cfRule>
  </conditionalFormatting>
  <conditionalFormatting sqref="AM38">
    <cfRule type="expression" dxfId="95" priority="751">
      <formula>IF(RIGHT(TEXT(AM38,"0.#"),1)=".",FALSE,TRUE)</formula>
    </cfRule>
    <cfRule type="expression" dxfId="94" priority="752">
      <formula>IF(RIGHT(TEXT(AM38,"0.#"),1)=".",TRUE,FALSE)</formula>
    </cfRule>
  </conditionalFormatting>
  <conditionalFormatting sqref="AE37">
    <cfRule type="expression" dxfId="93" priority="765">
      <formula>IF(RIGHT(TEXT(AE37,"0.#"),1)=".",FALSE,TRUE)</formula>
    </cfRule>
    <cfRule type="expression" dxfId="92" priority="766">
      <formula>IF(RIGHT(TEXT(AE37,"0.#"),1)=".",TRUE,FALSE)</formula>
    </cfRule>
  </conditionalFormatting>
  <conditionalFormatting sqref="AQ37:AQ39">
    <cfRule type="expression" dxfId="91" priority="747">
      <formula>IF(RIGHT(TEXT(AQ37,"0.#"),1)=".",FALSE,TRUE)</formula>
    </cfRule>
    <cfRule type="expression" dxfId="90" priority="748">
      <formula>IF(RIGHT(TEXT(AQ37,"0.#"),1)=".",TRUE,FALSE)</formula>
    </cfRule>
  </conditionalFormatting>
  <conditionalFormatting sqref="AU37:AU39">
    <cfRule type="expression" dxfId="89" priority="745">
      <formula>IF(RIGHT(TEXT(AU37,"0.#"),1)=".",FALSE,TRUE)</formula>
    </cfRule>
    <cfRule type="expression" dxfId="88" priority="746">
      <formula>IF(RIGHT(TEXT(AU37,"0.#"),1)=".",TRUE,FALSE)</formula>
    </cfRule>
  </conditionalFormatting>
  <conditionalFormatting sqref="AI39">
    <cfRule type="expression" dxfId="87" priority="759">
      <formula>IF(RIGHT(TEXT(AI39,"0.#"),1)=".",FALSE,TRUE)</formula>
    </cfRule>
    <cfRule type="expression" dxfId="86" priority="760">
      <formula>IF(RIGHT(TEXT(AI39,"0.#"),1)=".",TRUE,FALSE)</formula>
    </cfRule>
  </conditionalFormatting>
  <conditionalFormatting sqref="AE38">
    <cfRule type="expression" dxfId="85" priority="763">
      <formula>IF(RIGHT(TEXT(AE38,"0.#"),1)=".",FALSE,TRUE)</formula>
    </cfRule>
    <cfRule type="expression" dxfId="84" priority="764">
      <formula>IF(RIGHT(TEXT(AE38,"0.#"),1)=".",TRUE,FALSE)</formula>
    </cfRule>
  </conditionalFormatting>
  <conditionalFormatting sqref="AE39">
    <cfRule type="expression" dxfId="83" priority="761">
      <formula>IF(RIGHT(TEXT(AE39,"0.#"),1)=".",FALSE,TRUE)</formula>
    </cfRule>
    <cfRule type="expression" dxfId="82" priority="762">
      <formula>IF(RIGHT(TEXT(AE39,"0.#"),1)=".",TRUE,FALSE)</formula>
    </cfRule>
  </conditionalFormatting>
  <conditionalFormatting sqref="AM37">
    <cfRule type="expression" dxfId="81" priority="753">
      <formula>IF(RIGHT(TEXT(AM37,"0.#"),1)=".",FALSE,TRUE)</formula>
    </cfRule>
    <cfRule type="expression" dxfId="80" priority="754">
      <formula>IF(RIGHT(TEXT(AM37,"0.#"),1)=".",TRUE,FALSE)</formula>
    </cfRule>
  </conditionalFormatting>
  <conditionalFormatting sqref="AI37">
    <cfRule type="expression" dxfId="79" priority="755">
      <formula>IF(RIGHT(TEXT(AI37,"0.#"),1)=".",FALSE,TRUE)</formula>
    </cfRule>
    <cfRule type="expression" dxfId="78" priority="756">
      <formula>IF(RIGHT(TEXT(AI37,"0.#"),1)=".",TRUE,FALSE)</formula>
    </cfRule>
  </conditionalFormatting>
  <conditionalFormatting sqref="AI38">
    <cfRule type="expression" dxfId="77" priority="757">
      <formula>IF(RIGHT(TEXT(AI38,"0.#"),1)=".",FALSE,TRUE)</formula>
    </cfRule>
    <cfRule type="expression" dxfId="76" priority="758">
      <formula>IF(RIGHT(TEXT(AI38,"0.#"),1)=".",TRUE,FALSE)</formula>
    </cfRule>
  </conditionalFormatting>
  <conditionalFormatting sqref="AM33">
    <cfRule type="expression" dxfId="75" priority="633">
      <formula>IF(RIGHT(TEXT(AM33,"0.#"),1)=".",FALSE,TRUE)</formula>
    </cfRule>
    <cfRule type="expression" dxfId="74" priority="634">
      <formula>IF(RIGHT(TEXT(AM33,"0.#"),1)=".",TRUE,FALSE)</formula>
    </cfRule>
  </conditionalFormatting>
  <conditionalFormatting sqref="AE34 AM34">
    <cfRule type="expression" dxfId="73" priority="631">
      <formula>IF(RIGHT(TEXT(AE34,"0.#"),1)=".",FALSE,TRUE)</formula>
    </cfRule>
    <cfRule type="expression" dxfId="72" priority="632">
      <formula>IF(RIGHT(TEXT(AE34,"0.#"),1)=".",TRUE,FALSE)</formula>
    </cfRule>
  </conditionalFormatting>
  <conditionalFormatting sqref="AI34">
    <cfRule type="expression" dxfId="71" priority="629">
      <formula>IF(RIGHT(TEXT(AI34,"0.#"),1)=".",FALSE,TRUE)</formula>
    </cfRule>
    <cfRule type="expression" dxfId="70" priority="630">
      <formula>IF(RIGHT(TEXT(AI34,"0.#"),1)=".",TRUE,FALSE)</formula>
    </cfRule>
  </conditionalFormatting>
  <conditionalFormatting sqref="AQ34">
    <cfRule type="expression" dxfId="69" priority="627">
      <formula>IF(RIGHT(TEXT(AQ34,"0.#"),1)=".",FALSE,TRUE)</formula>
    </cfRule>
    <cfRule type="expression" dxfId="68" priority="628">
      <formula>IF(RIGHT(TEXT(AQ34,"0.#"),1)=".",TRUE,FALSE)</formula>
    </cfRule>
  </conditionalFormatting>
  <conditionalFormatting sqref="AE33 AQ33">
    <cfRule type="expression" dxfId="67" priority="637">
      <formula>IF(RIGHT(TEXT(AE33,"0.#"),1)=".",FALSE,TRUE)</formula>
    </cfRule>
    <cfRule type="expression" dxfId="66" priority="638">
      <formula>IF(RIGHT(TEXT(AE33,"0.#"),1)=".",TRUE,FALSE)</formula>
    </cfRule>
  </conditionalFormatting>
  <conditionalFormatting sqref="AI33">
    <cfRule type="expression" dxfId="65" priority="635">
      <formula>IF(RIGHT(TEXT(AI33,"0.#"),1)=".",FALSE,TRUE)</formula>
    </cfRule>
    <cfRule type="expression" dxfId="64" priority="636">
      <formula>IF(RIGHT(TEXT(AI33,"0.#"),1)=".",TRUE,FALSE)</formula>
    </cfRule>
  </conditionalFormatting>
  <conditionalFormatting sqref="AE44">
    <cfRule type="expression" dxfId="63" priority="589">
      <formula>IF(RIGHT(TEXT(AE44,"0.#"),1)=".",FALSE,TRUE)</formula>
    </cfRule>
    <cfRule type="expression" dxfId="62" priority="590">
      <formula>IF(RIGHT(TEXT(AE44,"0.#"),1)=".",TRUE,FALSE)</formula>
    </cfRule>
  </conditionalFormatting>
  <conditionalFormatting sqref="AM46">
    <cfRule type="expression" dxfId="61" priority="573">
      <formula>IF(RIGHT(TEXT(AM46,"0.#"),1)=".",FALSE,TRUE)</formula>
    </cfRule>
    <cfRule type="expression" dxfId="60" priority="574">
      <formula>IF(RIGHT(TEXT(AM46,"0.#"),1)=".",TRUE,FALSE)</formula>
    </cfRule>
  </conditionalFormatting>
  <conditionalFormatting sqref="AE45">
    <cfRule type="expression" dxfId="59" priority="587">
      <formula>IF(RIGHT(TEXT(AE45,"0.#"),1)=".",FALSE,TRUE)</formula>
    </cfRule>
    <cfRule type="expression" dxfId="58" priority="588">
      <formula>IF(RIGHT(TEXT(AE45,"0.#"),1)=".",TRUE,FALSE)</formula>
    </cfRule>
  </conditionalFormatting>
  <conditionalFormatting sqref="AE46">
    <cfRule type="expression" dxfId="57" priority="585">
      <formula>IF(RIGHT(TEXT(AE46,"0.#"),1)=".",FALSE,TRUE)</formula>
    </cfRule>
    <cfRule type="expression" dxfId="56" priority="586">
      <formula>IF(RIGHT(TEXT(AE46,"0.#"),1)=".",TRUE,FALSE)</formula>
    </cfRule>
  </conditionalFormatting>
  <conditionalFormatting sqref="AI46">
    <cfRule type="expression" dxfId="55" priority="583">
      <formula>IF(RIGHT(TEXT(AI46,"0.#"),1)=".",FALSE,TRUE)</formula>
    </cfRule>
    <cfRule type="expression" dxfId="54" priority="584">
      <formula>IF(RIGHT(TEXT(AI46,"0.#"),1)=".",TRUE,FALSE)</formula>
    </cfRule>
  </conditionalFormatting>
  <conditionalFormatting sqref="AI45">
    <cfRule type="expression" dxfId="53" priority="581">
      <formula>IF(RIGHT(TEXT(AI45,"0.#"),1)=".",FALSE,TRUE)</formula>
    </cfRule>
    <cfRule type="expression" dxfId="52" priority="582">
      <formula>IF(RIGHT(TEXT(AI45,"0.#"),1)=".",TRUE,FALSE)</formula>
    </cfRule>
  </conditionalFormatting>
  <conditionalFormatting sqref="AI44">
    <cfRule type="expression" dxfId="51" priority="579">
      <formula>IF(RIGHT(TEXT(AI44,"0.#"),1)=".",FALSE,TRUE)</formula>
    </cfRule>
    <cfRule type="expression" dxfId="50" priority="580">
      <formula>IF(RIGHT(TEXT(AI44,"0.#"),1)=".",TRUE,FALSE)</formula>
    </cfRule>
  </conditionalFormatting>
  <conditionalFormatting sqref="AM44">
    <cfRule type="expression" dxfId="49" priority="577">
      <formula>IF(RIGHT(TEXT(AM44,"0.#"),1)=".",FALSE,TRUE)</formula>
    </cfRule>
    <cfRule type="expression" dxfId="48" priority="578">
      <formula>IF(RIGHT(TEXT(AM44,"0.#"),1)=".",TRUE,FALSE)</formula>
    </cfRule>
  </conditionalFormatting>
  <conditionalFormatting sqref="AM45">
    <cfRule type="expression" dxfId="47" priority="575">
      <formula>IF(RIGHT(TEXT(AM45,"0.#"),1)=".",FALSE,TRUE)</formula>
    </cfRule>
    <cfRule type="expression" dxfId="46" priority="576">
      <formula>IF(RIGHT(TEXT(AM45,"0.#"),1)=".",TRUE,FALSE)</formula>
    </cfRule>
  </conditionalFormatting>
  <conditionalFormatting sqref="AQ44:AQ46">
    <cfRule type="expression" dxfId="45" priority="571">
      <formula>IF(RIGHT(TEXT(AQ44,"0.#"),1)=".",FALSE,TRUE)</formula>
    </cfRule>
    <cfRule type="expression" dxfId="44" priority="572">
      <formula>IF(RIGHT(TEXT(AQ44,"0.#"),1)=".",TRUE,FALSE)</formula>
    </cfRule>
  </conditionalFormatting>
  <conditionalFormatting sqref="AU44:AU46">
    <cfRule type="expression" dxfId="43" priority="569">
      <formula>IF(RIGHT(TEXT(AU44,"0.#"),1)=".",FALSE,TRUE)</formula>
    </cfRule>
    <cfRule type="expression" dxfId="42" priority="570">
      <formula>IF(RIGHT(TEXT(AU44,"0.#"),1)=".",TRUE,FALSE)</formula>
    </cfRule>
  </conditionalFormatting>
  <conditionalFormatting sqref="AL115:AO115">
    <cfRule type="expression" dxfId="41" priority="89">
      <formula>IF(AND(AL115&gt;=0, RIGHT(TEXT(AL115,"0.#"),1)&lt;&gt;"."),TRUE,FALSE)</formula>
    </cfRule>
    <cfRule type="expression" dxfId="40" priority="90">
      <formula>IF(AND(AL115&gt;=0, RIGHT(TEXT(AL115,"0.#"),1)="."),TRUE,FALSE)</formula>
    </cfRule>
    <cfRule type="expression" dxfId="39" priority="91">
      <formula>IF(AND(AL115&lt;0, RIGHT(TEXT(AL115,"0.#"),1)&lt;&gt;"."),TRUE,FALSE)</formula>
    </cfRule>
    <cfRule type="expression" dxfId="38" priority="92">
      <formula>IF(AND(AL115&lt;0, RIGHT(TEXT(AL115,"0.#"),1)="."),TRUE,FALSE)</formula>
    </cfRule>
  </conditionalFormatting>
  <conditionalFormatting sqref="Y115">
    <cfRule type="expression" dxfId="37" priority="87">
      <formula>IF(RIGHT(TEXT(Y115,"0.#"),1)=".",FALSE,TRUE)</formula>
    </cfRule>
    <cfRule type="expression" dxfId="36" priority="88">
      <formula>IF(RIGHT(TEXT(Y115,"0.#"),1)=".",TRUE,FALSE)</formula>
    </cfRule>
  </conditionalFormatting>
  <conditionalFormatting sqref="Y129">
    <cfRule type="expression" dxfId="35" priority="83">
      <formula>IF(RIGHT(TEXT(Y129,"0.#"),1)=".",FALSE,TRUE)</formula>
    </cfRule>
    <cfRule type="expression" dxfId="34" priority="84">
      <formula>IF(RIGHT(TEXT(Y129,"0.#"),1)=".",TRUE,FALSE)</formula>
    </cfRule>
  </conditionalFormatting>
  <conditionalFormatting sqref="AU107">
    <cfRule type="expression" dxfId="33" priority="45">
      <formula>IF(RIGHT(TEXT(AU107,"0.#"),1)=".",FALSE,TRUE)</formula>
    </cfRule>
    <cfRule type="expression" dxfId="32" priority="46">
      <formula>IF(RIGHT(TEXT(AU107,"0.#"),1)=".",TRUE,FALSE)</formula>
    </cfRule>
  </conditionalFormatting>
  <conditionalFormatting sqref="AL117:AO117">
    <cfRule type="expression" dxfId="31" priority="41">
      <formula>IF(AND(AL117&gt;=0, RIGHT(TEXT(AL117,"0.#"),1)&lt;&gt;"."),TRUE,FALSE)</formula>
    </cfRule>
    <cfRule type="expression" dxfId="30" priority="42">
      <formula>IF(AND(AL117&gt;=0, RIGHT(TEXT(AL117,"0.#"),1)="."),TRUE,FALSE)</formula>
    </cfRule>
    <cfRule type="expression" dxfId="29" priority="43">
      <formula>IF(AND(AL117&lt;0, RIGHT(TEXT(AL117,"0.#"),1)&lt;&gt;"."),TRUE,FALSE)</formula>
    </cfRule>
    <cfRule type="expression" dxfId="28" priority="44">
      <formula>IF(AND(AL117&lt;0, RIGHT(TEXT(AL117,"0.#"),1)="."),TRUE,FALSE)</formula>
    </cfRule>
  </conditionalFormatting>
  <conditionalFormatting sqref="Y117">
    <cfRule type="expression" dxfId="27" priority="39">
      <formula>IF(RIGHT(TEXT(Y117,"0.#"),1)=".",FALSE,TRUE)</formula>
    </cfRule>
    <cfRule type="expression" dxfId="26" priority="40">
      <formula>IF(RIGHT(TEXT(Y117,"0.#"),1)=".",TRUE,FALSE)</formula>
    </cfRule>
  </conditionalFormatting>
  <conditionalFormatting sqref="AL118:AO118">
    <cfRule type="expression" dxfId="25" priority="35">
      <formula>IF(AND(AL118&gt;=0, RIGHT(TEXT(AL118,"0.#"),1)&lt;&gt;"."),TRUE,FALSE)</formula>
    </cfRule>
    <cfRule type="expression" dxfId="24" priority="36">
      <formula>IF(AND(AL118&gt;=0, RIGHT(TEXT(AL118,"0.#"),1)="."),TRUE,FALSE)</formula>
    </cfRule>
    <cfRule type="expression" dxfId="23" priority="37">
      <formula>IF(AND(AL118&lt;0, RIGHT(TEXT(AL118,"0.#"),1)&lt;&gt;"."),TRUE,FALSE)</formula>
    </cfRule>
    <cfRule type="expression" dxfId="22" priority="38">
      <formula>IF(AND(AL118&lt;0, RIGHT(TEXT(AL118,"0.#"),1)="."),TRUE,FALSE)</formula>
    </cfRule>
  </conditionalFormatting>
  <conditionalFormatting sqref="Y124:Y128">
    <cfRule type="expression" dxfId="21" priority="25">
      <formula>IF(RIGHT(TEXT(Y124,"0.#"),1)=".",FALSE,TRUE)</formula>
    </cfRule>
    <cfRule type="expression" dxfId="20" priority="26">
      <formula>IF(RIGHT(TEXT(Y124,"0.#"),1)=".",TRUE,FALSE)</formula>
    </cfRule>
  </conditionalFormatting>
  <conditionalFormatting sqref="Y123">
    <cfRule type="expression" dxfId="19" priority="23">
      <formula>IF(RIGHT(TEXT(Y123,"0.#"),1)=".",FALSE,TRUE)</formula>
    </cfRule>
    <cfRule type="expression" dxfId="18" priority="24">
      <formula>IF(RIGHT(TEXT(Y123,"0.#"),1)=".",TRUE,FALSE)</formula>
    </cfRule>
  </conditionalFormatting>
  <conditionalFormatting sqref="Y122">
    <cfRule type="expression" dxfId="17" priority="21">
      <formula>IF(RIGHT(TEXT(Y122,"0.#"),1)=".",FALSE,TRUE)</formula>
    </cfRule>
    <cfRule type="expression" dxfId="16" priority="22">
      <formula>IF(RIGHT(TEXT(Y122,"0.#"),1)=".",TRUE,FALSE)</formula>
    </cfRule>
  </conditionalFormatting>
  <conditionalFormatting sqref="AL122:AO128">
    <cfRule type="expression" dxfId="15" priority="17">
      <formula>IF(AND(AL122&gt;=0, RIGHT(TEXT(AL122,"0.#"),1)&lt;&gt;"."),TRUE,FALSE)</formula>
    </cfRule>
    <cfRule type="expression" dxfId="14" priority="18">
      <formula>IF(AND(AL122&gt;=0, RIGHT(TEXT(AL122,"0.#"),1)="."),TRUE,FALSE)</formula>
    </cfRule>
    <cfRule type="expression" dxfId="13" priority="19">
      <formula>IF(AND(AL122&lt;0, RIGHT(TEXT(AL122,"0.#"),1)&lt;&gt;"."),TRUE,FALSE)</formula>
    </cfRule>
    <cfRule type="expression" dxfId="12" priority="20">
      <formula>IF(AND(AL122&lt;0, RIGHT(TEXT(AL122,"0.#"),1)="."),TRUE,FALSE)</formula>
    </cfRule>
  </conditionalFormatting>
  <conditionalFormatting sqref="Y116">
    <cfRule type="expression" dxfId="11" priority="15">
      <formula>IF(RIGHT(TEXT(Y116,"0.#"),1)=".",FALSE,TRUE)</formula>
    </cfRule>
    <cfRule type="expression" dxfId="10" priority="16">
      <formula>IF(RIGHT(TEXT(Y116,"0.#"),1)=".",TRUE,FALSE)</formula>
    </cfRule>
  </conditionalFormatting>
  <conditionalFormatting sqref="Y118">
    <cfRule type="expression" dxfId="9" priority="13">
      <formula>IF(RIGHT(TEXT(Y118,"0.#"),1)=".",FALSE,TRUE)</formula>
    </cfRule>
    <cfRule type="expression" dxfId="8" priority="14">
      <formula>IF(RIGHT(TEXT(Y118,"0.#"),1)=".",TRUE,FALSE)</formula>
    </cfRule>
  </conditionalFormatting>
  <conditionalFormatting sqref="AL116:AO116">
    <cfRule type="expression" dxfId="7" priority="9">
      <formula>IF(AND(AL116&gt;=0, RIGHT(TEXT(AL116,"0.#"),1)&lt;&gt;"."),TRUE,FALSE)</formula>
    </cfRule>
    <cfRule type="expression" dxfId="6" priority="10">
      <formula>IF(AND(AL116&gt;=0, RIGHT(TEXT(AL116,"0.#"),1)="."),TRUE,FALSE)</formula>
    </cfRule>
    <cfRule type="expression" dxfId="5" priority="11">
      <formula>IF(AND(AL116&lt;0, RIGHT(TEXT(AL116,"0.#"),1)&lt;&gt;"."),TRUE,FALSE)</formula>
    </cfRule>
    <cfRule type="expression" dxfId="4" priority="12">
      <formula>IF(AND(AL116&lt;0, RIGHT(TEXT(AL116,"0.#"),1)="."),TRUE,FALSE)</formula>
    </cfRule>
  </conditionalFormatting>
  <conditionalFormatting sqref="W23">
    <cfRule type="expression" dxfId="3" priority="3">
      <formula>IF(RIGHT(TEXT(W23,"0.#"),1)=".",FALSE,TRUE)</formula>
    </cfRule>
    <cfRule type="expression" dxfId="2" priority="4">
      <formula>IF(RIGHT(TEXT(W23,"0.#"),1)=".",TRUE,FALSE)</formula>
    </cfRule>
  </conditionalFormatting>
  <conditionalFormatting sqref="W24:W25">
    <cfRule type="expression" dxfId="1" priority="1">
      <formula>IF(RIGHT(TEXT(W24,"0.#"),1)=".",FALSE,TRUE)</formula>
    </cfRule>
    <cfRule type="expression" dxfId="0" priority="2">
      <formula>IF(RIGHT(TEXT(W24,"0.#"),1)=".",TRUE,FALSE)</formula>
    </cfRule>
  </conditionalFormatting>
  <dataValidations count="16">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15:AK118 AH122:AK129">
      <formula1>OR(AND(MOD(IF(ISNUMBER(AH115), AH115, 0.5),1)=0, 0&lt;=AH115), AH115="-")</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4 AE64:AF68 AE70:AF74">
      <formula1>"○,△,×,‐"</formula1>
    </dataValidation>
    <dataValidation type="list" allowBlank="1" showInputMessage="1" showErrorMessage="1" sqref="AO109 AR49">
      <formula1>"　, ☑"</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07:AB107 AU107:AX107 Y115:AB118 AL115:AO118 Y122:AB129 AL122:AO129 AQ36:AR36 AU36:AX36 AE37:AX39 AE30:AX31 AE33:AX33 AQ43:AR43 AU43:AX43 AE44:AX46 P23:AC27">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22:O129 J115:O118">
      <formula1>OR(J115="-",AND(LEN(J115)=13,IFERROR(SEARCH("-",J115),"")="",IFERROR(SEARCH(".",J115),"")="",ISNUMBER(J115)))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76" max="49" man="1"/>
    <brk id="109"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AC115:AG118 AC122:AG129</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AE96:AG96 G96:I96 AQ96:AS96 S96:U96</xm:sqref>
        </x14:dataValidation>
        <x14:dataValidation type="list" allowBlank="1" showInputMessage="1" showErrorMessage="1">
          <x14:formula1>
            <xm:f>入力規則等!$U$56:$U$58</xm:f>
          </x14:formula1>
          <xm:sqref>J96:K96 AT96:AU96 AH96:AI96 V96:W96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74</v>
      </c>
      <c r="B1" s="24" t="s">
        <v>75</v>
      </c>
      <c r="F1" s="25" t="s">
        <v>4</v>
      </c>
      <c r="G1" s="25" t="s">
        <v>64</v>
      </c>
      <c r="K1" s="26" t="s">
        <v>92</v>
      </c>
      <c r="L1" s="24" t="s">
        <v>75</v>
      </c>
      <c r="O1" s="12"/>
      <c r="P1" s="25" t="s">
        <v>5</v>
      </c>
      <c r="Q1" s="25" t="s">
        <v>64</v>
      </c>
      <c r="T1" s="12"/>
      <c r="U1" s="28" t="s">
        <v>154</v>
      </c>
      <c r="W1" s="28" t="s">
        <v>153</v>
      </c>
      <c r="Y1" s="28" t="s">
        <v>72</v>
      </c>
      <c r="Z1" s="28" t="s">
        <v>384</v>
      </c>
      <c r="AA1" s="28" t="s">
        <v>73</v>
      </c>
      <c r="AB1" s="28" t="s">
        <v>385</v>
      </c>
      <c r="AC1" s="28" t="s">
        <v>31</v>
      </c>
      <c r="AD1" s="27"/>
      <c r="AE1" s="28" t="s">
        <v>43</v>
      </c>
      <c r="AF1" s="29"/>
      <c r="AG1" s="41" t="s">
        <v>166</v>
      </c>
      <c r="AI1" s="41" t="s">
        <v>169</v>
      </c>
      <c r="AK1" s="41" t="s">
        <v>173</v>
      </c>
      <c r="AM1" s="53"/>
      <c r="AN1" s="53"/>
      <c r="AP1" s="27" t="s">
        <v>211</v>
      </c>
    </row>
    <row r="2" spans="1:42" ht="13.5" customHeight="1" x14ac:dyDescent="0.15">
      <c r="A2" s="13" t="s">
        <v>76</v>
      </c>
      <c r="B2" s="14"/>
      <c r="C2" s="12" t="str">
        <f>IF(B2="","",A2)</f>
        <v/>
      </c>
      <c r="D2" s="12" t="str">
        <f>IF(C2="","",IF(D1&lt;&gt;"",CONCATENATE(D1,"、",C2),C2))</f>
        <v/>
      </c>
      <c r="F2" s="11" t="s">
        <v>63</v>
      </c>
      <c r="G2" s="16" t="s">
        <v>593</v>
      </c>
      <c r="H2" s="12" t="str">
        <f>IF(G2="","",F2)</f>
        <v>一般会計</v>
      </c>
      <c r="I2" s="12" t="str">
        <f>IF(H2="","",IF(I1&lt;&gt;"",CONCATENATE(I1,"、",H2),H2))</f>
        <v>一般会計</v>
      </c>
      <c r="K2" s="13" t="s">
        <v>93</v>
      </c>
      <c r="L2" s="14"/>
      <c r="M2" s="12" t="str">
        <f>IF(L2="","",K2)</f>
        <v/>
      </c>
      <c r="N2" s="12" t="str">
        <f>IF(M2="","",IF(N1&lt;&gt;"",CONCATENATE(N1,"、",M2),M2))</f>
        <v/>
      </c>
      <c r="O2" s="12"/>
      <c r="P2" s="11" t="s">
        <v>65</v>
      </c>
      <c r="Q2" s="16" t="s">
        <v>593</v>
      </c>
      <c r="R2" s="12" t="str">
        <f>IF(Q2="","",P2)</f>
        <v>直接実施</v>
      </c>
      <c r="S2" s="12" t="str">
        <f>IF(R2="","",IF(S1&lt;&gt;"",CONCATENATE(S1,"、",R2),R2))</f>
        <v>直接実施</v>
      </c>
      <c r="T2" s="12"/>
      <c r="U2" s="68">
        <v>21</v>
      </c>
      <c r="W2" s="31" t="s">
        <v>159</v>
      </c>
      <c r="Y2" s="31" t="s">
        <v>59</v>
      </c>
      <c r="Z2" s="31" t="s">
        <v>59</v>
      </c>
      <c r="AA2" s="61" t="s">
        <v>254</v>
      </c>
      <c r="AB2" s="61" t="s">
        <v>479</v>
      </c>
      <c r="AC2" s="62" t="s">
        <v>125</v>
      </c>
      <c r="AD2" s="27"/>
      <c r="AE2" s="33" t="s">
        <v>155</v>
      </c>
      <c r="AF2" s="29"/>
      <c r="AG2" s="42" t="s">
        <v>220</v>
      </c>
      <c r="AI2" s="41" t="s">
        <v>251</v>
      </c>
      <c r="AK2" s="41" t="s">
        <v>174</v>
      </c>
      <c r="AM2" s="53"/>
      <c r="AN2" s="53"/>
      <c r="AP2" s="42" t="s">
        <v>220</v>
      </c>
    </row>
    <row r="3" spans="1:42" ht="13.5" customHeight="1" x14ac:dyDescent="0.15">
      <c r="A3" s="13" t="s">
        <v>77</v>
      </c>
      <c r="B3" s="14"/>
      <c r="C3" s="12" t="str">
        <f t="shared" ref="C3:C11" si="0">IF(B3="","",A3)</f>
        <v/>
      </c>
      <c r="D3" s="12" t="str">
        <f>IF(C3="",D2,IF(D2&lt;&gt;"",CONCATENATE(D2,"、",C3),C3))</f>
        <v/>
      </c>
      <c r="F3" s="17" t="s">
        <v>102</v>
      </c>
      <c r="G3" s="16"/>
      <c r="H3" s="12" t="str">
        <f t="shared" ref="H3:H37" si="1">IF(G3="","",F3)</f>
        <v/>
      </c>
      <c r="I3" s="12" t="str">
        <f>IF(H3="",I2,IF(I2&lt;&gt;"",CONCATENATE(I2,"、",H3),H3))</f>
        <v>一般会計</v>
      </c>
      <c r="K3" s="13" t="s">
        <v>94</v>
      </c>
      <c r="L3" s="14" t="s">
        <v>593</v>
      </c>
      <c r="M3" s="12" t="str">
        <f t="shared" ref="M3:M11" si="2">IF(L3="","",K3)</f>
        <v>文教及び科学振興</v>
      </c>
      <c r="N3" s="12" t="str">
        <f>IF(M3="",N2,IF(N2&lt;&gt;"",CONCATENATE(N2,"、",M3),M3))</f>
        <v>文教及び科学振興</v>
      </c>
      <c r="O3" s="12"/>
      <c r="P3" s="11" t="s">
        <v>66</v>
      </c>
      <c r="Q3" s="16" t="s">
        <v>593</v>
      </c>
      <c r="R3" s="12" t="str">
        <f t="shared" ref="R3:R8" si="3">IF(Q3="","",P3)</f>
        <v>委託・請負</v>
      </c>
      <c r="S3" s="12" t="str">
        <f t="shared" ref="S3:S8" si="4">IF(R3="",S2,IF(S2&lt;&gt;"",CONCATENATE(S2,"、",R3),R3))</f>
        <v>直接実施、委託・請負</v>
      </c>
      <c r="T3" s="12"/>
      <c r="U3" s="31" t="s">
        <v>510</v>
      </c>
      <c r="W3" s="31" t="s">
        <v>134</v>
      </c>
      <c r="Y3" s="31" t="s">
        <v>60</v>
      </c>
      <c r="Z3" s="31" t="s">
        <v>386</v>
      </c>
      <c r="AA3" s="61" t="s">
        <v>352</v>
      </c>
      <c r="AB3" s="61" t="s">
        <v>480</v>
      </c>
      <c r="AC3" s="62" t="s">
        <v>126</v>
      </c>
      <c r="AD3" s="27"/>
      <c r="AE3" s="33" t="s">
        <v>156</v>
      </c>
      <c r="AF3" s="29"/>
      <c r="AG3" s="42" t="s">
        <v>221</v>
      </c>
      <c r="AI3" s="41" t="s">
        <v>168</v>
      </c>
      <c r="AK3" s="41" t="str">
        <f>CHAR(CODE(AK2)+1)</f>
        <v>B</v>
      </c>
      <c r="AM3" s="53"/>
      <c r="AN3" s="53"/>
      <c r="AP3" s="42" t="s">
        <v>221</v>
      </c>
    </row>
    <row r="4" spans="1:42" ht="13.5" customHeight="1" x14ac:dyDescent="0.15">
      <c r="A4" s="13" t="s">
        <v>78</v>
      </c>
      <c r="B4" s="14"/>
      <c r="C4" s="12" t="str">
        <f t="shared" si="0"/>
        <v/>
      </c>
      <c r="D4" s="12" t="str">
        <f>IF(C4="",D3,IF(D3&lt;&gt;"",CONCATENATE(D3,"、",C4),C4))</f>
        <v/>
      </c>
      <c r="F4" s="17" t="s">
        <v>103</v>
      </c>
      <c r="G4" s="16"/>
      <c r="H4" s="12" t="str">
        <f t="shared" si="1"/>
        <v/>
      </c>
      <c r="I4" s="12" t="str">
        <f t="shared" ref="I4:I37" si="5">IF(H4="",I3,IF(I3&lt;&gt;"",CONCATENATE(I3,"、",H4),H4))</f>
        <v>一般会計</v>
      </c>
      <c r="K4" s="13" t="s">
        <v>95</v>
      </c>
      <c r="L4" s="14"/>
      <c r="M4" s="12" t="str">
        <f t="shared" si="2"/>
        <v/>
      </c>
      <c r="N4" s="12" t="str">
        <f t="shared" ref="N4:N11" si="6">IF(M4="",N3,IF(N3&lt;&gt;"",CONCATENATE(N3,"、",M4),M4))</f>
        <v>文教及び科学振興</v>
      </c>
      <c r="O4" s="12"/>
      <c r="P4" s="11" t="s">
        <v>67</v>
      </c>
      <c r="Q4" s="16"/>
      <c r="R4" s="12" t="str">
        <f t="shared" si="3"/>
        <v/>
      </c>
      <c r="S4" s="12" t="str">
        <f t="shared" si="4"/>
        <v>直接実施、委託・請負</v>
      </c>
      <c r="T4" s="12"/>
      <c r="U4" s="31" t="s">
        <v>564</v>
      </c>
      <c r="W4" s="31" t="s">
        <v>135</v>
      </c>
      <c r="Y4" s="31" t="s">
        <v>259</v>
      </c>
      <c r="Z4" s="31" t="s">
        <v>387</v>
      </c>
      <c r="AA4" s="61" t="s">
        <v>353</v>
      </c>
      <c r="AB4" s="61" t="s">
        <v>481</v>
      </c>
      <c r="AC4" s="61" t="s">
        <v>127</v>
      </c>
      <c r="AD4" s="27"/>
      <c r="AE4" s="33" t="s">
        <v>157</v>
      </c>
      <c r="AF4" s="29"/>
      <c r="AG4" s="42" t="s">
        <v>222</v>
      </c>
      <c r="AI4" s="41" t="s">
        <v>170</v>
      </c>
      <c r="AK4" s="41" t="str">
        <f t="shared" ref="AK4:AK49" si="7">CHAR(CODE(AK3)+1)</f>
        <v>C</v>
      </c>
      <c r="AM4" s="53"/>
      <c r="AN4" s="53"/>
      <c r="AP4" s="42" t="s">
        <v>222</v>
      </c>
    </row>
    <row r="5" spans="1:42" ht="13.5" customHeight="1" x14ac:dyDescent="0.15">
      <c r="A5" s="13" t="s">
        <v>79</v>
      </c>
      <c r="B5" s="14"/>
      <c r="C5" s="12" t="str">
        <f t="shared" si="0"/>
        <v/>
      </c>
      <c r="D5" s="12" t="str">
        <f>IF(C5="",D4,IF(D4&lt;&gt;"",CONCATENATE(D4,"、",C5),C5))</f>
        <v/>
      </c>
      <c r="F5" s="17" t="s">
        <v>104</v>
      </c>
      <c r="G5" s="16"/>
      <c r="H5" s="12" t="str">
        <f t="shared" si="1"/>
        <v/>
      </c>
      <c r="I5" s="12" t="str">
        <f t="shared" si="5"/>
        <v>一般会計</v>
      </c>
      <c r="K5" s="13" t="s">
        <v>96</v>
      </c>
      <c r="L5" s="14"/>
      <c r="M5" s="12" t="str">
        <f t="shared" si="2"/>
        <v/>
      </c>
      <c r="N5" s="12" t="str">
        <f t="shared" si="6"/>
        <v>文教及び科学振興</v>
      </c>
      <c r="O5" s="12"/>
      <c r="P5" s="11" t="s">
        <v>68</v>
      </c>
      <c r="Q5" s="16"/>
      <c r="R5" s="12" t="str">
        <f t="shared" si="3"/>
        <v/>
      </c>
      <c r="S5" s="12" t="str">
        <f t="shared" si="4"/>
        <v>直接実施、委託・請負</v>
      </c>
      <c r="T5" s="12"/>
      <c r="W5" s="31" t="s">
        <v>534</v>
      </c>
      <c r="Y5" s="31" t="s">
        <v>260</v>
      </c>
      <c r="Z5" s="31" t="s">
        <v>388</v>
      </c>
      <c r="AA5" s="61" t="s">
        <v>354</v>
      </c>
      <c r="AB5" s="61" t="s">
        <v>482</v>
      </c>
      <c r="AC5" s="61" t="s">
        <v>158</v>
      </c>
      <c r="AD5" s="30"/>
      <c r="AE5" s="33" t="s">
        <v>232</v>
      </c>
      <c r="AF5" s="29"/>
      <c r="AG5" s="42" t="s">
        <v>223</v>
      </c>
      <c r="AI5" s="41" t="s">
        <v>257</v>
      </c>
      <c r="AK5" s="41" t="str">
        <f t="shared" si="7"/>
        <v>D</v>
      </c>
      <c r="AP5" s="42" t="s">
        <v>223</v>
      </c>
    </row>
    <row r="6" spans="1:42" ht="13.5" customHeight="1" x14ac:dyDescent="0.15">
      <c r="A6" s="13" t="s">
        <v>80</v>
      </c>
      <c r="B6" s="14" t="s">
        <v>593</v>
      </c>
      <c r="C6" s="12" t="str">
        <f t="shared" si="0"/>
        <v>科学技術・イノベーション</v>
      </c>
      <c r="D6" s="12" t="str">
        <f t="shared" ref="D6:D21" si="8">IF(C6="",D5,IF(D5&lt;&gt;"",CONCATENATE(D5,"、",C6),C6))</f>
        <v>科学技術・イノベーション</v>
      </c>
      <c r="F6" s="17" t="s">
        <v>105</v>
      </c>
      <c r="G6" s="16"/>
      <c r="H6" s="12" t="str">
        <f t="shared" si="1"/>
        <v/>
      </c>
      <c r="I6" s="12" t="str">
        <f t="shared" si="5"/>
        <v>一般会計</v>
      </c>
      <c r="K6" s="13" t="s">
        <v>97</v>
      </c>
      <c r="L6" s="14"/>
      <c r="M6" s="12" t="str">
        <f t="shared" si="2"/>
        <v/>
      </c>
      <c r="N6" s="12" t="str">
        <f t="shared" si="6"/>
        <v>文教及び科学振興</v>
      </c>
      <c r="O6" s="12"/>
      <c r="P6" s="11" t="s">
        <v>69</v>
      </c>
      <c r="Q6" s="16"/>
      <c r="R6" s="12" t="str">
        <f t="shared" si="3"/>
        <v/>
      </c>
      <c r="S6" s="12" t="str">
        <f t="shared" si="4"/>
        <v>直接実施、委託・請負</v>
      </c>
      <c r="T6" s="12"/>
      <c r="U6" s="31" t="s">
        <v>234</v>
      </c>
      <c r="W6" s="31" t="s">
        <v>536</v>
      </c>
      <c r="Y6" s="31" t="s">
        <v>261</v>
      </c>
      <c r="Z6" s="31" t="s">
        <v>389</v>
      </c>
      <c r="AA6" s="61" t="s">
        <v>355</v>
      </c>
      <c r="AB6" s="61" t="s">
        <v>483</v>
      </c>
      <c r="AC6" s="61" t="s">
        <v>128</v>
      </c>
      <c r="AD6" s="30"/>
      <c r="AE6" s="33" t="s">
        <v>230</v>
      </c>
      <c r="AF6" s="29"/>
      <c r="AG6" s="42" t="s">
        <v>224</v>
      </c>
      <c r="AI6" s="41" t="s">
        <v>258</v>
      </c>
      <c r="AK6" s="41" t="str">
        <f>CHAR(CODE(AK5)+1)</f>
        <v>E</v>
      </c>
      <c r="AP6" s="42" t="s">
        <v>224</v>
      </c>
    </row>
    <row r="7" spans="1:42" ht="13.5" customHeight="1" x14ac:dyDescent="0.15">
      <c r="A7" s="13" t="s">
        <v>81</v>
      </c>
      <c r="B7" s="14"/>
      <c r="C7" s="12" t="str">
        <f t="shared" si="0"/>
        <v/>
      </c>
      <c r="D7" s="12" t="str">
        <f t="shared" si="8"/>
        <v>科学技術・イノベーション</v>
      </c>
      <c r="F7" s="17" t="s">
        <v>181</v>
      </c>
      <c r="G7" s="16"/>
      <c r="H7" s="12" t="str">
        <f t="shared" si="1"/>
        <v/>
      </c>
      <c r="I7" s="12" t="str">
        <f t="shared" si="5"/>
        <v>一般会計</v>
      </c>
      <c r="K7" s="13" t="s">
        <v>98</v>
      </c>
      <c r="L7" s="14"/>
      <c r="M7" s="12" t="str">
        <f t="shared" si="2"/>
        <v/>
      </c>
      <c r="N7" s="12" t="str">
        <f t="shared" si="6"/>
        <v>文教及び科学振興</v>
      </c>
      <c r="O7" s="12"/>
      <c r="P7" s="11" t="s">
        <v>70</v>
      </c>
      <c r="Q7" s="16"/>
      <c r="R7" s="12" t="str">
        <f t="shared" si="3"/>
        <v/>
      </c>
      <c r="S7" s="12" t="str">
        <f t="shared" si="4"/>
        <v>直接実施、委託・請負</v>
      </c>
      <c r="T7" s="12"/>
      <c r="U7" s="31"/>
      <c r="W7" s="31" t="s">
        <v>136</v>
      </c>
      <c r="Y7" s="31" t="s">
        <v>262</v>
      </c>
      <c r="Z7" s="31" t="s">
        <v>390</v>
      </c>
      <c r="AA7" s="61" t="s">
        <v>356</v>
      </c>
      <c r="AB7" s="61" t="s">
        <v>484</v>
      </c>
      <c r="AC7" s="30"/>
      <c r="AD7" s="30"/>
      <c r="AE7" s="31" t="s">
        <v>128</v>
      </c>
      <c r="AF7" s="29"/>
      <c r="AG7" s="42" t="s">
        <v>225</v>
      </c>
      <c r="AH7" s="56"/>
      <c r="AI7" s="42" t="s">
        <v>247</v>
      </c>
      <c r="AK7" s="41" t="str">
        <f>CHAR(CODE(AK6)+1)</f>
        <v>F</v>
      </c>
      <c r="AP7" s="42" t="s">
        <v>225</v>
      </c>
    </row>
    <row r="8" spans="1:42" ht="13.5" customHeight="1" x14ac:dyDescent="0.15">
      <c r="A8" s="13" t="s">
        <v>82</v>
      </c>
      <c r="B8" s="14"/>
      <c r="C8" s="12" t="str">
        <f t="shared" si="0"/>
        <v/>
      </c>
      <c r="D8" s="12" t="str">
        <f t="shared" si="8"/>
        <v>科学技術・イノベーション</v>
      </c>
      <c r="F8" s="17" t="s">
        <v>106</v>
      </c>
      <c r="G8" s="16"/>
      <c r="H8" s="12" t="str">
        <f t="shared" si="1"/>
        <v/>
      </c>
      <c r="I8" s="12" t="str">
        <f t="shared" si="5"/>
        <v>一般会計</v>
      </c>
      <c r="K8" s="13" t="s">
        <v>99</v>
      </c>
      <c r="L8" s="14"/>
      <c r="M8" s="12" t="str">
        <f t="shared" si="2"/>
        <v/>
      </c>
      <c r="N8" s="12" t="str">
        <f t="shared" si="6"/>
        <v>文教及び科学振興</v>
      </c>
      <c r="O8" s="12"/>
      <c r="P8" s="11" t="s">
        <v>71</v>
      </c>
      <c r="Q8" s="16"/>
      <c r="R8" s="12" t="str">
        <f t="shared" si="3"/>
        <v/>
      </c>
      <c r="S8" s="12" t="str">
        <f t="shared" si="4"/>
        <v>直接実施、委託・請負</v>
      </c>
      <c r="T8" s="12"/>
      <c r="U8" s="31" t="s">
        <v>255</v>
      </c>
      <c r="W8" s="31" t="s">
        <v>137</v>
      </c>
      <c r="Y8" s="31" t="s">
        <v>263</v>
      </c>
      <c r="Z8" s="31" t="s">
        <v>391</v>
      </c>
      <c r="AA8" s="61" t="s">
        <v>357</v>
      </c>
      <c r="AB8" s="61" t="s">
        <v>485</v>
      </c>
      <c r="AC8" s="30"/>
      <c r="AD8" s="30"/>
      <c r="AE8" s="30"/>
      <c r="AF8" s="29"/>
      <c r="AG8" s="42" t="s">
        <v>226</v>
      </c>
      <c r="AI8" s="41" t="s">
        <v>248</v>
      </c>
      <c r="AK8" s="41" t="str">
        <f t="shared" si="7"/>
        <v>G</v>
      </c>
      <c r="AP8" s="42" t="s">
        <v>226</v>
      </c>
    </row>
    <row r="9" spans="1:42" ht="13.5" customHeight="1" x14ac:dyDescent="0.15">
      <c r="A9" s="13" t="s">
        <v>83</v>
      </c>
      <c r="B9" s="14"/>
      <c r="C9" s="12" t="str">
        <f t="shared" si="0"/>
        <v/>
      </c>
      <c r="D9" s="12" t="str">
        <f t="shared" si="8"/>
        <v>科学技術・イノベーション</v>
      </c>
      <c r="F9" s="17" t="s">
        <v>182</v>
      </c>
      <c r="G9" s="16"/>
      <c r="H9" s="12" t="str">
        <f t="shared" si="1"/>
        <v/>
      </c>
      <c r="I9" s="12" t="str">
        <f t="shared" si="5"/>
        <v>一般会計</v>
      </c>
      <c r="K9" s="13" t="s">
        <v>100</v>
      </c>
      <c r="L9" s="14"/>
      <c r="M9" s="12" t="str">
        <f t="shared" si="2"/>
        <v/>
      </c>
      <c r="N9" s="12" t="str">
        <f t="shared" si="6"/>
        <v>文教及び科学振興</v>
      </c>
      <c r="O9" s="12"/>
      <c r="P9" s="12"/>
      <c r="Q9" s="18"/>
      <c r="T9" s="12"/>
      <c r="U9" s="31" t="s">
        <v>256</v>
      </c>
      <c r="W9" s="31" t="s">
        <v>138</v>
      </c>
      <c r="Y9" s="31" t="s">
        <v>264</v>
      </c>
      <c r="Z9" s="31" t="s">
        <v>392</v>
      </c>
      <c r="AA9" s="61" t="s">
        <v>358</v>
      </c>
      <c r="AB9" s="61" t="s">
        <v>486</v>
      </c>
      <c r="AC9" s="30"/>
      <c r="AD9" s="30"/>
      <c r="AE9" s="30"/>
      <c r="AF9" s="29"/>
      <c r="AG9" s="42" t="s">
        <v>227</v>
      </c>
      <c r="AI9" s="52"/>
      <c r="AK9" s="41" t="str">
        <f t="shared" si="7"/>
        <v>H</v>
      </c>
      <c r="AP9" s="42" t="s">
        <v>227</v>
      </c>
    </row>
    <row r="10" spans="1:42" ht="13.5" customHeight="1" x14ac:dyDescent="0.15">
      <c r="A10" s="13" t="s">
        <v>199</v>
      </c>
      <c r="B10" s="14"/>
      <c r="C10" s="12" t="str">
        <f t="shared" si="0"/>
        <v/>
      </c>
      <c r="D10" s="12" t="str">
        <f t="shared" si="8"/>
        <v>科学技術・イノベーション</v>
      </c>
      <c r="F10" s="17" t="s">
        <v>107</v>
      </c>
      <c r="G10" s="16"/>
      <c r="H10" s="12" t="str">
        <f t="shared" si="1"/>
        <v/>
      </c>
      <c r="I10" s="12" t="str">
        <f t="shared" si="5"/>
        <v>一般会計</v>
      </c>
      <c r="K10" s="13" t="s">
        <v>200</v>
      </c>
      <c r="L10" s="14"/>
      <c r="M10" s="12" t="str">
        <f t="shared" si="2"/>
        <v/>
      </c>
      <c r="N10" s="12" t="str">
        <f t="shared" si="6"/>
        <v>文教及び科学振興</v>
      </c>
      <c r="O10" s="12"/>
      <c r="P10" s="12" t="str">
        <f>S8</f>
        <v>直接実施、委託・請負</v>
      </c>
      <c r="Q10" s="18"/>
      <c r="T10" s="12"/>
      <c r="W10" s="31" t="s">
        <v>139</v>
      </c>
      <c r="Y10" s="31" t="s">
        <v>265</v>
      </c>
      <c r="Z10" s="31" t="s">
        <v>393</v>
      </c>
      <c r="AA10" s="61" t="s">
        <v>359</v>
      </c>
      <c r="AB10" s="61" t="s">
        <v>487</v>
      </c>
      <c r="AC10" s="30"/>
      <c r="AD10" s="30"/>
      <c r="AE10" s="30"/>
      <c r="AF10" s="29"/>
      <c r="AG10" s="42" t="s">
        <v>214</v>
      </c>
      <c r="AK10" s="41" t="str">
        <f t="shared" si="7"/>
        <v>I</v>
      </c>
      <c r="AP10" s="41" t="s">
        <v>212</v>
      </c>
    </row>
    <row r="11" spans="1:42" ht="13.5" customHeight="1" x14ac:dyDescent="0.15">
      <c r="A11" s="13" t="s">
        <v>84</v>
      </c>
      <c r="B11" s="14"/>
      <c r="C11" s="12" t="str">
        <f t="shared" si="0"/>
        <v/>
      </c>
      <c r="D11" s="12" t="str">
        <f t="shared" si="8"/>
        <v>科学技術・イノベーション</v>
      </c>
      <c r="F11" s="17" t="s">
        <v>108</v>
      </c>
      <c r="G11" s="16"/>
      <c r="H11" s="12" t="str">
        <f t="shared" si="1"/>
        <v/>
      </c>
      <c r="I11" s="12" t="str">
        <f t="shared" si="5"/>
        <v>一般会計</v>
      </c>
      <c r="K11" s="13" t="s">
        <v>101</v>
      </c>
      <c r="L11" s="14"/>
      <c r="M11" s="12" t="str">
        <f t="shared" si="2"/>
        <v/>
      </c>
      <c r="N11" s="12" t="str">
        <f t="shared" si="6"/>
        <v>文教及び科学振興</v>
      </c>
      <c r="O11" s="12"/>
      <c r="P11" s="12"/>
      <c r="Q11" s="18"/>
      <c r="T11" s="12"/>
      <c r="W11" s="31" t="s">
        <v>561</v>
      </c>
      <c r="Y11" s="31" t="s">
        <v>266</v>
      </c>
      <c r="Z11" s="31" t="s">
        <v>394</v>
      </c>
      <c r="AA11" s="61" t="s">
        <v>360</v>
      </c>
      <c r="AB11" s="61" t="s">
        <v>488</v>
      </c>
      <c r="AC11" s="30"/>
      <c r="AD11" s="30"/>
      <c r="AE11" s="30"/>
      <c r="AF11" s="29"/>
      <c r="AG11" s="41" t="s">
        <v>217</v>
      </c>
      <c r="AK11" s="41" t="str">
        <f t="shared" si="7"/>
        <v>J</v>
      </c>
    </row>
    <row r="12" spans="1:42" ht="13.5" customHeight="1" x14ac:dyDescent="0.15">
      <c r="A12" s="13" t="s">
        <v>85</v>
      </c>
      <c r="B12" s="14"/>
      <c r="C12" s="12" t="str">
        <f t="shared" ref="C12:C23" si="9">IF(B12="","",A12)</f>
        <v/>
      </c>
      <c r="D12" s="12" t="str">
        <f t="shared" si="8"/>
        <v>科学技術・イノベーション</v>
      </c>
      <c r="F12" s="17" t="s">
        <v>109</v>
      </c>
      <c r="G12" s="16"/>
      <c r="H12" s="12" t="str">
        <f t="shared" si="1"/>
        <v/>
      </c>
      <c r="I12" s="12" t="str">
        <f t="shared" si="5"/>
        <v>一般会計</v>
      </c>
      <c r="K12" s="12"/>
      <c r="L12" s="12"/>
      <c r="O12" s="12"/>
      <c r="P12" s="12"/>
      <c r="Q12" s="18"/>
      <c r="T12" s="12"/>
      <c r="U12" s="28" t="s">
        <v>511</v>
      </c>
      <c r="W12" s="31" t="s">
        <v>140</v>
      </c>
      <c r="Y12" s="31" t="s">
        <v>267</v>
      </c>
      <c r="Z12" s="31" t="s">
        <v>395</v>
      </c>
      <c r="AA12" s="61" t="s">
        <v>361</v>
      </c>
      <c r="AB12" s="61" t="s">
        <v>489</v>
      </c>
      <c r="AC12" s="30"/>
      <c r="AD12" s="30"/>
      <c r="AE12" s="30"/>
      <c r="AF12" s="29"/>
      <c r="AG12" s="41" t="s">
        <v>215</v>
      </c>
      <c r="AK12" s="41" t="str">
        <f t="shared" si="7"/>
        <v>K</v>
      </c>
    </row>
    <row r="13" spans="1:42" ht="13.5" customHeight="1" x14ac:dyDescent="0.15">
      <c r="A13" s="13" t="s">
        <v>86</v>
      </c>
      <c r="B13" s="14"/>
      <c r="C13" s="12" t="str">
        <f t="shared" si="9"/>
        <v/>
      </c>
      <c r="D13" s="12" t="str">
        <f t="shared" si="8"/>
        <v>科学技術・イノベーション</v>
      </c>
      <c r="F13" s="17" t="s">
        <v>110</v>
      </c>
      <c r="G13" s="16"/>
      <c r="H13" s="12" t="str">
        <f t="shared" si="1"/>
        <v/>
      </c>
      <c r="I13" s="12" t="str">
        <f t="shared" si="5"/>
        <v>一般会計</v>
      </c>
      <c r="K13" s="12" t="str">
        <f>N11</f>
        <v>文教及び科学振興</v>
      </c>
      <c r="L13" s="12"/>
      <c r="O13" s="12"/>
      <c r="P13" s="12"/>
      <c r="Q13" s="18"/>
      <c r="T13" s="12"/>
      <c r="U13" s="31" t="s">
        <v>159</v>
      </c>
      <c r="W13" s="31" t="s">
        <v>141</v>
      </c>
      <c r="Y13" s="31" t="s">
        <v>268</v>
      </c>
      <c r="Z13" s="31" t="s">
        <v>396</v>
      </c>
      <c r="AA13" s="61" t="s">
        <v>362</v>
      </c>
      <c r="AB13" s="61" t="s">
        <v>490</v>
      </c>
      <c r="AC13" s="30"/>
      <c r="AD13" s="30"/>
      <c r="AE13" s="30"/>
      <c r="AF13" s="29"/>
      <c r="AG13" s="41" t="s">
        <v>216</v>
      </c>
      <c r="AK13" s="41" t="str">
        <f t="shared" si="7"/>
        <v>L</v>
      </c>
    </row>
    <row r="14" spans="1:42" ht="13.5" customHeight="1" x14ac:dyDescent="0.15">
      <c r="A14" s="13" t="s">
        <v>87</v>
      </c>
      <c r="B14" s="14"/>
      <c r="C14" s="12" t="str">
        <f t="shared" si="9"/>
        <v/>
      </c>
      <c r="D14" s="12" t="str">
        <f t="shared" si="8"/>
        <v>科学技術・イノベーション</v>
      </c>
      <c r="F14" s="17" t="s">
        <v>111</v>
      </c>
      <c r="G14" s="16"/>
      <c r="H14" s="12" t="str">
        <f t="shared" si="1"/>
        <v/>
      </c>
      <c r="I14" s="12" t="str">
        <f t="shared" si="5"/>
        <v>一般会計</v>
      </c>
      <c r="K14" s="12"/>
      <c r="L14" s="12"/>
      <c r="O14" s="12"/>
      <c r="P14" s="12"/>
      <c r="Q14" s="18"/>
      <c r="T14" s="12"/>
      <c r="U14" s="31" t="s">
        <v>512</v>
      </c>
      <c r="W14" s="31" t="s">
        <v>142</v>
      </c>
      <c r="Y14" s="31" t="s">
        <v>269</v>
      </c>
      <c r="Z14" s="31" t="s">
        <v>397</v>
      </c>
      <c r="AA14" s="61" t="s">
        <v>363</v>
      </c>
      <c r="AB14" s="61" t="s">
        <v>491</v>
      </c>
      <c r="AC14" s="30"/>
      <c r="AD14" s="30"/>
      <c r="AE14" s="30"/>
      <c r="AF14" s="29"/>
      <c r="AG14" s="52"/>
      <c r="AK14" s="41" t="str">
        <f t="shared" si="7"/>
        <v>M</v>
      </c>
    </row>
    <row r="15" spans="1:42" ht="13.5" customHeight="1" x14ac:dyDescent="0.15">
      <c r="A15" s="13" t="s">
        <v>88</v>
      </c>
      <c r="B15" s="14"/>
      <c r="C15" s="12" t="str">
        <f t="shared" si="9"/>
        <v/>
      </c>
      <c r="D15" s="12" t="str">
        <f t="shared" si="8"/>
        <v>科学技術・イノベーション</v>
      </c>
      <c r="F15" s="17" t="s">
        <v>112</v>
      </c>
      <c r="G15" s="16"/>
      <c r="H15" s="12" t="str">
        <f t="shared" si="1"/>
        <v/>
      </c>
      <c r="I15" s="12" t="str">
        <f t="shared" si="5"/>
        <v>一般会計</v>
      </c>
      <c r="K15" s="12"/>
      <c r="L15" s="12"/>
      <c r="O15" s="12"/>
      <c r="P15" s="12"/>
      <c r="Q15" s="18"/>
      <c r="T15" s="12"/>
      <c r="U15" s="31" t="s">
        <v>513</v>
      </c>
      <c r="W15" s="31" t="s">
        <v>143</v>
      </c>
      <c r="Y15" s="31" t="s">
        <v>270</v>
      </c>
      <c r="Z15" s="31" t="s">
        <v>398</v>
      </c>
      <c r="AA15" s="61" t="s">
        <v>364</v>
      </c>
      <c r="AB15" s="61" t="s">
        <v>492</v>
      </c>
      <c r="AC15" s="30"/>
      <c r="AD15" s="30"/>
      <c r="AE15" s="30"/>
      <c r="AF15" s="29"/>
      <c r="AG15" s="53"/>
      <c r="AK15" s="41" t="str">
        <f t="shared" si="7"/>
        <v>N</v>
      </c>
    </row>
    <row r="16" spans="1:42" ht="13.5" customHeight="1" x14ac:dyDescent="0.15">
      <c r="A16" s="13" t="s">
        <v>89</v>
      </c>
      <c r="B16" s="14"/>
      <c r="C16" s="12" t="str">
        <f t="shared" si="9"/>
        <v/>
      </c>
      <c r="D16" s="12" t="str">
        <f t="shared" si="8"/>
        <v>科学技術・イノベーション</v>
      </c>
      <c r="F16" s="17" t="s">
        <v>113</v>
      </c>
      <c r="G16" s="16"/>
      <c r="H16" s="12" t="str">
        <f t="shared" si="1"/>
        <v/>
      </c>
      <c r="I16" s="12" t="str">
        <f t="shared" si="5"/>
        <v>一般会計</v>
      </c>
      <c r="K16" s="12"/>
      <c r="L16" s="12"/>
      <c r="O16" s="12"/>
      <c r="P16" s="12"/>
      <c r="Q16" s="18"/>
      <c r="T16" s="12"/>
      <c r="U16" s="31" t="s">
        <v>514</v>
      </c>
      <c r="W16" s="31" t="s">
        <v>144</v>
      </c>
      <c r="Y16" s="31" t="s">
        <v>271</v>
      </c>
      <c r="Z16" s="31" t="s">
        <v>399</v>
      </c>
      <c r="AA16" s="61" t="s">
        <v>365</v>
      </c>
      <c r="AB16" s="61" t="s">
        <v>493</v>
      </c>
      <c r="AC16" s="30"/>
      <c r="AD16" s="30"/>
      <c r="AE16" s="30"/>
      <c r="AF16" s="29"/>
      <c r="AG16" s="53"/>
      <c r="AK16" s="41" t="str">
        <f t="shared" si="7"/>
        <v>O</v>
      </c>
    </row>
    <row r="17" spans="1:37" ht="13.5" customHeight="1" x14ac:dyDescent="0.15">
      <c r="A17" s="13" t="s">
        <v>90</v>
      </c>
      <c r="B17" s="14"/>
      <c r="C17" s="12" t="str">
        <f t="shared" si="9"/>
        <v/>
      </c>
      <c r="D17" s="12" t="str">
        <f t="shared" si="8"/>
        <v>科学技術・イノベーション</v>
      </c>
      <c r="F17" s="17" t="s">
        <v>114</v>
      </c>
      <c r="G17" s="16"/>
      <c r="H17" s="12" t="str">
        <f t="shared" si="1"/>
        <v/>
      </c>
      <c r="I17" s="12" t="str">
        <f t="shared" si="5"/>
        <v>一般会計</v>
      </c>
      <c r="K17" s="12"/>
      <c r="L17" s="12"/>
      <c r="O17" s="12"/>
      <c r="P17" s="12"/>
      <c r="Q17" s="18"/>
      <c r="T17" s="12"/>
      <c r="U17" s="31" t="s">
        <v>532</v>
      </c>
      <c r="W17" s="31" t="s">
        <v>145</v>
      </c>
      <c r="Y17" s="31" t="s">
        <v>272</v>
      </c>
      <c r="Z17" s="31" t="s">
        <v>400</v>
      </c>
      <c r="AA17" s="61" t="s">
        <v>366</v>
      </c>
      <c r="AB17" s="61" t="s">
        <v>494</v>
      </c>
      <c r="AC17" s="30"/>
      <c r="AD17" s="30"/>
      <c r="AE17" s="30"/>
      <c r="AF17" s="29"/>
      <c r="AG17" s="53"/>
      <c r="AK17" s="41" t="str">
        <f t="shared" si="7"/>
        <v>P</v>
      </c>
    </row>
    <row r="18" spans="1:37" ht="13.5" customHeight="1" x14ac:dyDescent="0.15">
      <c r="A18" s="13" t="s">
        <v>91</v>
      </c>
      <c r="B18" s="14"/>
      <c r="C18" s="12" t="str">
        <f t="shared" si="9"/>
        <v/>
      </c>
      <c r="D18" s="12" t="str">
        <f t="shared" si="8"/>
        <v>科学技術・イノベーション</v>
      </c>
      <c r="F18" s="17" t="s">
        <v>115</v>
      </c>
      <c r="G18" s="16"/>
      <c r="H18" s="12" t="str">
        <f t="shared" si="1"/>
        <v/>
      </c>
      <c r="I18" s="12" t="str">
        <f t="shared" si="5"/>
        <v>一般会計</v>
      </c>
      <c r="K18" s="12"/>
      <c r="L18" s="12"/>
      <c r="O18" s="12"/>
      <c r="P18" s="12"/>
      <c r="Q18" s="18"/>
      <c r="T18" s="12"/>
      <c r="U18" s="31" t="s">
        <v>515</v>
      </c>
      <c r="W18" s="31" t="s">
        <v>146</v>
      </c>
      <c r="Y18" s="31" t="s">
        <v>273</v>
      </c>
      <c r="Z18" s="31" t="s">
        <v>401</v>
      </c>
      <c r="AA18" s="61" t="s">
        <v>367</v>
      </c>
      <c r="AB18" s="61" t="s">
        <v>495</v>
      </c>
      <c r="AC18" s="30"/>
      <c r="AD18" s="30"/>
      <c r="AE18" s="30"/>
      <c r="AF18" s="29"/>
      <c r="AK18" s="41" t="str">
        <f t="shared" si="7"/>
        <v>Q</v>
      </c>
    </row>
    <row r="19" spans="1:37" ht="13.5" customHeight="1" x14ac:dyDescent="0.15">
      <c r="A19" s="13" t="s">
        <v>192</v>
      </c>
      <c r="B19" s="14"/>
      <c r="C19" s="12" t="str">
        <f t="shared" si="9"/>
        <v/>
      </c>
      <c r="D19" s="12" t="str">
        <f t="shared" si="8"/>
        <v>科学技術・イノベーション</v>
      </c>
      <c r="F19" s="17" t="s">
        <v>116</v>
      </c>
      <c r="G19" s="16"/>
      <c r="H19" s="12" t="str">
        <f t="shared" si="1"/>
        <v/>
      </c>
      <c r="I19" s="12" t="str">
        <f t="shared" si="5"/>
        <v>一般会計</v>
      </c>
      <c r="K19" s="12"/>
      <c r="L19" s="12"/>
      <c r="O19" s="12"/>
      <c r="P19" s="12"/>
      <c r="Q19" s="18"/>
      <c r="T19" s="12"/>
      <c r="U19" s="31" t="s">
        <v>516</v>
      </c>
      <c r="W19" s="31" t="s">
        <v>147</v>
      </c>
      <c r="Y19" s="31" t="s">
        <v>274</v>
      </c>
      <c r="Z19" s="31" t="s">
        <v>402</v>
      </c>
      <c r="AA19" s="61" t="s">
        <v>368</v>
      </c>
      <c r="AB19" s="61" t="s">
        <v>496</v>
      </c>
      <c r="AC19" s="30"/>
      <c r="AD19" s="30"/>
      <c r="AE19" s="30"/>
      <c r="AF19" s="29"/>
      <c r="AK19" s="41" t="str">
        <f t="shared" si="7"/>
        <v>R</v>
      </c>
    </row>
    <row r="20" spans="1:37" ht="13.5" customHeight="1" x14ac:dyDescent="0.15">
      <c r="A20" s="13" t="s">
        <v>193</v>
      </c>
      <c r="B20" s="14"/>
      <c r="C20" s="12" t="str">
        <f t="shared" si="9"/>
        <v/>
      </c>
      <c r="D20" s="12" t="str">
        <f t="shared" si="8"/>
        <v>科学技術・イノベーション</v>
      </c>
      <c r="F20" s="17" t="s">
        <v>191</v>
      </c>
      <c r="G20" s="16"/>
      <c r="H20" s="12" t="str">
        <f t="shared" si="1"/>
        <v/>
      </c>
      <c r="I20" s="12" t="str">
        <f t="shared" si="5"/>
        <v>一般会計</v>
      </c>
      <c r="K20" s="12"/>
      <c r="L20" s="12"/>
      <c r="O20" s="12"/>
      <c r="P20" s="12"/>
      <c r="Q20" s="18"/>
      <c r="T20" s="12"/>
      <c r="U20" s="31" t="s">
        <v>517</v>
      </c>
      <c r="W20" s="31" t="s">
        <v>148</v>
      </c>
      <c r="Y20" s="31" t="s">
        <v>275</v>
      </c>
      <c r="Z20" s="31" t="s">
        <v>403</v>
      </c>
      <c r="AA20" s="61" t="s">
        <v>369</v>
      </c>
      <c r="AB20" s="61" t="s">
        <v>497</v>
      </c>
      <c r="AC20" s="30"/>
      <c r="AD20" s="30"/>
      <c r="AE20" s="30"/>
      <c r="AF20" s="29"/>
      <c r="AK20" s="41" t="str">
        <f t="shared" si="7"/>
        <v>S</v>
      </c>
    </row>
    <row r="21" spans="1:37" ht="13.5" customHeight="1" x14ac:dyDescent="0.15">
      <c r="A21" s="13" t="s">
        <v>194</v>
      </c>
      <c r="B21" s="14"/>
      <c r="C21" s="12" t="str">
        <f t="shared" si="9"/>
        <v/>
      </c>
      <c r="D21" s="12" t="str">
        <f t="shared" si="8"/>
        <v>科学技術・イノベーション</v>
      </c>
      <c r="F21" s="17" t="s">
        <v>117</v>
      </c>
      <c r="G21" s="16"/>
      <c r="H21" s="12" t="str">
        <f t="shared" si="1"/>
        <v/>
      </c>
      <c r="I21" s="12" t="str">
        <f t="shared" si="5"/>
        <v>一般会計</v>
      </c>
      <c r="K21" s="12"/>
      <c r="L21" s="12"/>
      <c r="O21" s="12"/>
      <c r="P21" s="12"/>
      <c r="Q21" s="18"/>
      <c r="T21" s="12"/>
      <c r="U21" s="31" t="s">
        <v>518</v>
      </c>
      <c r="W21" s="31" t="s">
        <v>149</v>
      </c>
      <c r="Y21" s="31" t="s">
        <v>276</v>
      </c>
      <c r="Z21" s="31" t="s">
        <v>404</v>
      </c>
      <c r="AA21" s="61" t="s">
        <v>370</v>
      </c>
      <c r="AB21" s="61" t="s">
        <v>498</v>
      </c>
      <c r="AC21" s="30"/>
      <c r="AD21" s="30"/>
      <c r="AE21" s="30"/>
      <c r="AF21" s="29"/>
      <c r="AK21" s="41" t="str">
        <f t="shared" si="7"/>
        <v>T</v>
      </c>
    </row>
    <row r="22" spans="1:37" ht="13.5" customHeight="1" x14ac:dyDescent="0.15">
      <c r="A22" s="13" t="s">
        <v>195</v>
      </c>
      <c r="B22" s="14"/>
      <c r="C22" s="12" t="str">
        <f t="shared" si="9"/>
        <v/>
      </c>
      <c r="D22" s="12" t="str">
        <f>IF(C22="",D21,IF(D21&lt;&gt;"",CONCATENATE(D21,"、",C22),C22))</f>
        <v>科学技術・イノベーション</v>
      </c>
      <c r="F22" s="17" t="s">
        <v>118</v>
      </c>
      <c r="G22" s="16"/>
      <c r="H22" s="12" t="str">
        <f t="shared" si="1"/>
        <v/>
      </c>
      <c r="I22" s="12" t="str">
        <f t="shared" si="5"/>
        <v>一般会計</v>
      </c>
      <c r="K22" s="12"/>
      <c r="L22" s="12"/>
      <c r="O22" s="12"/>
      <c r="P22" s="12"/>
      <c r="Q22" s="18"/>
      <c r="T22" s="12"/>
      <c r="U22" s="31" t="s">
        <v>563</v>
      </c>
      <c r="W22" s="31" t="s">
        <v>150</v>
      </c>
      <c r="Y22" s="31" t="s">
        <v>277</v>
      </c>
      <c r="Z22" s="31" t="s">
        <v>405</v>
      </c>
      <c r="AA22" s="61" t="s">
        <v>371</v>
      </c>
      <c r="AB22" s="61" t="s">
        <v>499</v>
      </c>
      <c r="AC22" s="30"/>
      <c r="AD22" s="30"/>
      <c r="AE22" s="30"/>
      <c r="AF22" s="29"/>
      <c r="AK22" s="41" t="str">
        <f t="shared" si="7"/>
        <v>U</v>
      </c>
    </row>
    <row r="23" spans="1:37" ht="13.5" customHeight="1" x14ac:dyDescent="0.15">
      <c r="A23" s="59" t="s">
        <v>249</v>
      </c>
      <c r="B23" s="14"/>
      <c r="C23" s="12" t="str">
        <f t="shared" si="9"/>
        <v/>
      </c>
      <c r="D23" s="12" t="str">
        <f>IF(C23="",D22,IF(D22&lt;&gt;"",CONCATENATE(D22,"、",C23),C23))</f>
        <v>科学技術・イノベーション</v>
      </c>
      <c r="F23" s="17" t="s">
        <v>119</v>
      </c>
      <c r="G23" s="16"/>
      <c r="H23" s="12" t="str">
        <f t="shared" si="1"/>
        <v/>
      </c>
      <c r="I23" s="12" t="str">
        <f t="shared" si="5"/>
        <v>一般会計</v>
      </c>
      <c r="K23" s="12"/>
      <c r="L23" s="12"/>
      <c r="O23" s="12"/>
      <c r="P23" s="12"/>
      <c r="Q23" s="18"/>
      <c r="T23" s="12"/>
      <c r="U23" s="31" t="s">
        <v>519</v>
      </c>
      <c r="W23" s="31" t="s">
        <v>151</v>
      </c>
      <c r="Y23" s="31" t="s">
        <v>278</v>
      </c>
      <c r="Z23" s="31" t="s">
        <v>406</v>
      </c>
      <c r="AA23" s="61" t="s">
        <v>372</v>
      </c>
      <c r="AB23" s="61" t="s">
        <v>500</v>
      </c>
      <c r="AC23" s="30"/>
      <c r="AD23" s="30"/>
      <c r="AE23" s="30"/>
      <c r="AF23" s="29"/>
      <c r="AK23" s="41" t="str">
        <f t="shared" si="7"/>
        <v>V</v>
      </c>
    </row>
    <row r="24" spans="1:37" ht="13.5" customHeight="1" x14ac:dyDescent="0.15">
      <c r="A24" s="72"/>
      <c r="B24" s="57"/>
      <c r="F24" s="17" t="s">
        <v>252</v>
      </c>
      <c r="G24" s="16"/>
      <c r="H24" s="12" t="str">
        <f t="shared" si="1"/>
        <v/>
      </c>
      <c r="I24" s="12" t="str">
        <f t="shared" si="5"/>
        <v>一般会計</v>
      </c>
      <c r="K24" s="12"/>
      <c r="L24" s="12"/>
      <c r="O24" s="12"/>
      <c r="P24" s="12"/>
      <c r="Q24" s="18"/>
      <c r="T24" s="12"/>
      <c r="U24" s="31" t="s">
        <v>520</v>
      </c>
      <c r="W24" s="31" t="s">
        <v>152</v>
      </c>
      <c r="Y24" s="31" t="s">
        <v>279</v>
      </c>
      <c r="Z24" s="31" t="s">
        <v>407</v>
      </c>
      <c r="AA24" s="61" t="s">
        <v>373</v>
      </c>
      <c r="AB24" s="61" t="s">
        <v>501</v>
      </c>
      <c r="AC24" s="30"/>
      <c r="AD24" s="30"/>
      <c r="AE24" s="30"/>
      <c r="AF24" s="29"/>
      <c r="AK24" s="41" t="str">
        <f>CHAR(CODE(AK23)+1)</f>
        <v>W</v>
      </c>
    </row>
    <row r="25" spans="1:37" ht="13.5" customHeight="1" x14ac:dyDescent="0.15">
      <c r="A25" s="58"/>
      <c r="B25" s="57"/>
      <c r="F25" s="17" t="s">
        <v>120</v>
      </c>
      <c r="G25" s="16"/>
      <c r="H25" s="12" t="str">
        <f t="shared" si="1"/>
        <v/>
      </c>
      <c r="I25" s="12" t="str">
        <f t="shared" si="5"/>
        <v>一般会計</v>
      </c>
      <c r="K25" s="12"/>
      <c r="L25" s="12"/>
      <c r="O25" s="12"/>
      <c r="P25" s="12"/>
      <c r="Q25" s="18"/>
      <c r="T25" s="12"/>
      <c r="U25" s="31" t="s">
        <v>521</v>
      </c>
      <c r="W25" s="51"/>
      <c r="Y25" s="31" t="s">
        <v>280</v>
      </c>
      <c r="Z25" s="31" t="s">
        <v>408</v>
      </c>
      <c r="AA25" s="61" t="s">
        <v>374</v>
      </c>
      <c r="AB25" s="61" t="s">
        <v>502</v>
      </c>
      <c r="AC25" s="30"/>
      <c r="AD25" s="30"/>
      <c r="AE25" s="30"/>
      <c r="AF25" s="29"/>
      <c r="AK25" s="41" t="str">
        <f t="shared" si="7"/>
        <v>X</v>
      </c>
    </row>
    <row r="26" spans="1:37" ht="13.5" customHeight="1" x14ac:dyDescent="0.15">
      <c r="A26" s="58"/>
      <c r="B26" s="57"/>
      <c r="F26" s="17" t="s">
        <v>121</v>
      </c>
      <c r="G26" s="16"/>
      <c r="H26" s="12" t="str">
        <f t="shared" si="1"/>
        <v/>
      </c>
      <c r="I26" s="12" t="str">
        <f t="shared" si="5"/>
        <v>一般会計</v>
      </c>
      <c r="K26" s="12"/>
      <c r="L26" s="12"/>
      <c r="O26" s="12"/>
      <c r="P26" s="12"/>
      <c r="Q26" s="18"/>
      <c r="T26" s="12"/>
      <c r="U26" s="31" t="s">
        <v>522</v>
      </c>
      <c r="Y26" s="31" t="s">
        <v>281</v>
      </c>
      <c r="Z26" s="31" t="s">
        <v>409</v>
      </c>
      <c r="AA26" s="61" t="s">
        <v>375</v>
      </c>
      <c r="AB26" s="61" t="s">
        <v>503</v>
      </c>
      <c r="AC26" s="30"/>
      <c r="AD26" s="30"/>
      <c r="AE26" s="30"/>
      <c r="AF26" s="29"/>
      <c r="AK26" s="41" t="str">
        <f t="shared" si="7"/>
        <v>Y</v>
      </c>
    </row>
    <row r="27" spans="1:37" ht="13.5" customHeight="1" x14ac:dyDescent="0.15">
      <c r="A27" s="12" t="str">
        <f>IF(D23="", "-", D23)</f>
        <v>科学技術・イノベーション</v>
      </c>
      <c r="B27" s="12"/>
      <c r="F27" s="17" t="s">
        <v>122</v>
      </c>
      <c r="G27" s="16"/>
      <c r="H27" s="12" t="str">
        <f t="shared" si="1"/>
        <v/>
      </c>
      <c r="I27" s="12" t="str">
        <f t="shared" si="5"/>
        <v>一般会計</v>
      </c>
      <c r="K27" s="12"/>
      <c r="L27" s="12"/>
      <c r="O27" s="12"/>
      <c r="P27" s="12"/>
      <c r="Q27" s="18"/>
      <c r="T27" s="12"/>
      <c r="U27" s="31" t="s">
        <v>523</v>
      </c>
      <c r="Y27" s="31" t="s">
        <v>282</v>
      </c>
      <c r="Z27" s="31" t="s">
        <v>410</v>
      </c>
      <c r="AA27" s="61" t="s">
        <v>376</v>
      </c>
      <c r="AB27" s="61" t="s">
        <v>504</v>
      </c>
      <c r="AC27" s="30"/>
      <c r="AD27" s="30"/>
      <c r="AE27" s="30"/>
      <c r="AF27" s="29"/>
      <c r="AK27" s="41" t="str">
        <f>CHAR(CODE(AK26)+1)</f>
        <v>Z</v>
      </c>
    </row>
    <row r="28" spans="1:37" ht="13.5" customHeight="1" x14ac:dyDescent="0.15">
      <c r="B28" s="12"/>
      <c r="F28" s="17" t="s">
        <v>123</v>
      </c>
      <c r="G28" s="16"/>
      <c r="H28" s="12" t="str">
        <f t="shared" si="1"/>
        <v/>
      </c>
      <c r="I28" s="12" t="str">
        <f t="shared" si="5"/>
        <v>一般会計</v>
      </c>
      <c r="K28" s="12"/>
      <c r="L28" s="12"/>
      <c r="O28" s="12"/>
      <c r="P28" s="12"/>
      <c r="Q28" s="18"/>
      <c r="T28" s="12"/>
      <c r="U28" s="31" t="s">
        <v>524</v>
      </c>
      <c r="Y28" s="31" t="s">
        <v>283</v>
      </c>
      <c r="Z28" s="31" t="s">
        <v>411</v>
      </c>
      <c r="AA28" s="61" t="s">
        <v>377</v>
      </c>
      <c r="AB28" s="61" t="s">
        <v>505</v>
      </c>
      <c r="AC28" s="30"/>
      <c r="AD28" s="30"/>
      <c r="AE28" s="30"/>
      <c r="AF28" s="29"/>
      <c r="AK28" s="41" t="s">
        <v>175</v>
      </c>
    </row>
    <row r="29" spans="1:37" ht="13.5" customHeight="1" x14ac:dyDescent="0.15">
      <c r="A29" s="12"/>
      <c r="B29" s="12"/>
      <c r="F29" s="17" t="s">
        <v>183</v>
      </c>
      <c r="G29" s="16"/>
      <c r="H29" s="12" t="str">
        <f t="shared" si="1"/>
        <v/>
      </c>
      <c r="I29" s="12" t="str">
        <f t="shared" si="5"/>
        <v>一般会計</v>
      </c>
      <c r="K29" s="12"/>
      <c r="L29" s="12"/>
      <c r="O29" s="12"/>
      <c r="P29" s="12"/>
      <c r="Q29" s="18"/>
      <c r="T29" s="12"/>
      <c r="U29" s="31" t="s">
        <v>525</v>
      </c>
      <c r="Y29" s="31" t="s">
        <v>284</v>
      </c>
      <c r="Z29" s="31" t="s">
        <v>412</v>
      </c>
      <c r="AA29" s="61" t="s">
        <v>378</v>
      </c>
      <c r="AB29" s="61" t="s">
        <v>506</v>
      </c>
      <c r="AC29" s="30"/>
      <c r="AD29" s="30"/>
      <c r="AE29" s="30"/>
      <c r="AF29" s="29"/>
      <c r="AK29" s="41" t="str">
        <f t="shared" si="7"/>
        <v>b</v>
      </c>
    </row>
    <row r="30" spans="1:37" ht="13.5" customHeight="1" x14ac:dyDescent="0.15">
      <c r="A30" s="12"/>
      <c r="B30" s="12"/>
      <c r="F30" s="17" t="s">
        <v>184</v>
      </c>
      <c r="G30" s="16"/>
      <c r="H30" s="12" t="str">
        <f t="shared" si="1"/>
        <v/>
      </c>
      <c r="I30" s="12" t="str">
        <f t="shared" si="5"/>
        <v>一般会計</v>
      </c>
      <c r="K30" s="12"/>
      <c r="L30" s="12"/>
      <c r="O30" s="12"/>
      <c r="P30" s="12"/>
      <c r="Q30" s="18"/>
      <c r="T30" s="12"/>
      <c r="U30" s="31" t="s">
        <v>526</v>
      </c>
      <c r="Y30" s="31" t="s">
        <v>285</v>
      </c>
      <c r="Z30" s="31" t="s">
        <v>413</v>
      </c>
      <c r="AA30" s="61" t="s">
        <v>379</v>
      </c>
      <c r="AB30" s="61" t="s">
        <v>507</v>
      </c>
      <c r="AC30" s="30"/>
      <c r="AD30" s="30"/>
      <c r="AE30" s="30"/>
      <c r="AF30" s="29"/>
      <c r="AK30" s="41" t="str">
        <f t="shared" si="7"/>
        <v>c</v>
      </c>
    </row>
    <row r="31" spans="1:37" ht="13.5" customHeight="1" x14ac:dyDescent="0.15">
      <c r="A31" s="12"/>
      <c r="B31" s="12"/>
      <c r="F31" s="17" t="s">
        <v>185</v>
      </c>
      <c r="G31" s="16"/>
      <c r="H31" s="12" t="str">
        <f t="shared" si="1"/>
        <v/>
      </c>
      <c r="I31" s="12" t="str">
        <f t="shared" si="5"/>
        <v>一般会計</v>
      </c>
      <c r="K31" s="12"/>
      <c r="L31" s="12"/>
      <c r="O31" s="12"/>
      <c r="P31" s="12"/>
      <c r="Q31" s="18"/>
      <c r="T31" s="12"/>
      <c r="U31" s="31" t="s">
        <v>527</v>
      </c>
      <c r="Y31" s="31" t="s">
        <v>286</v>
      </c>
      <c r="Z31" s="31" t="s">
        <v>414</v>
      </c>
      <c r="AA31" s="61" t="s">
        <v>380</v>
      </c>
      <c r="AB31" s="61" t="s">
        <v>508</v>
      </c>
      <c r="AC31" s="30"/>
      <c r="AD31" s="30"/>
      <c r="AE31" s="30"/>
      <c r="AF31" s="29"/>
      <c r="AK31" s="41" t="str">
        <f t="shared" si="7"/>
        <v>d</v>
      </c>
    </row>
    <row r="32" spans="1:37" ht="13.5" customHeight="1" x14ac:dyDescent="0.15">
      <c r="A32" s="12"/>
      <c r="B32" s="12"/>
      <c r="F32" s="17" t="s">
        <v>186</v>
      </c>
      <c r="G32" s="16"/>
      <c r="H32" s="12" t="str">
        <f t="shared" si="1"/>
        <v/>
      </c>
      <c r="I32" s="12" t="str">
        <f t="shared" si="5"/>
        <v>一般会計</v>
      </c>
      <c r="K32" s="12"/>
      <c r="L32" s="12"/>
      <c r="O32" s="12"/>
      <c r="P32" s="12"/>
      <c r="Q32" s="18"/>
      <c r="T32" s="12"/>
      <c r="U32" s="31" t="s">
        <v>528</v>
      </c>
      <c r="Y32" s="31" t="s">
        <v>287</v>
      </c>
      <c r="Z32" s="31" t="s">
        <v>415</v>
      </c>
      <c r="AA32" s="61" t="s">
        <v>61</v>
      </c>
      <c r="AB32" s="61" t="s">
        <v>61</v>
      </c>
      <c r="AC32" s="30"/>
      <c r="AD32" s="30"/>
      <c r="AE32" s="30"/>
      <c r="AF32" s="29"/>
      <c r="AK32" s="41" t="str">
        <f t="shared" si="7"/>
        <v>e</v>
      </c>
    </row>
    <row r="33" spans="1:37" ht="13.5" customHeight="1" x14ac:dyDescent="0.15">
      <c r="A33" s="12"/>
      <c r="B33" s="12"/>
      <c r="F33" s="17" t="s">
        <v>187</v>
      </c>
      <c r="G33" s="16"/>
      <c r="H33" s="12" t="str">
        <f t="shared" si="1"/>
        <v/>
      </c>
      <c r="I33" s="12" t="str">
        <f t="shared" si="5"/>
        <v>一般会計</v>
      </c>
      <c r="K33" s="12"/>
      <c r="L33" s="12"/>
      <c r="O33" s="12"/>
      <c r="P33" s="12"/>
      <c r="Q33" s="18"/>
      <c r="T33" s="12"/>
      <c r="U33" s="31" t="s">
        <v>529</v>
      </c>
      <c r="Y33" s="31" t="s">
        <v>288</v>
      </c>
      <c r="Z33" s="31" t="s">
        <v>416</v>
      </c>
      <c r="AA33" s="51"/>
      <c r="AB33" s="30"/>
      <c r="AC33" s="30"/>
      <c r="AD33" s="30"/>
      <c r="AE33" s="30"/>
      <c r="AF33" s="29"/>
      <c r="AK33" s="41" t="str">
        <f t="shared" si="7"/>
        <v>f</v>
      </c>
    </row>
    <row r="34" spans="1:37" ht="13.5" customHeight="1" x14ac:dyDescent="0.15">
      <c r="A34" s="12"/>
      <c r="B34" s="12"/>
      <c r="F34" s="17" t="s">
        <v>188</v>
      </c>
      <c r="G34" s="16"/>
      <c r="H34" s="12" t="str">
        <f t="shared" si="1"/>
        <v/>
      </c>
      <c r="I34" s="12" t="str">
        <f t="shared" si="5"/>
        <v>一般会計</v>
      </c>
      <c r="K34" s="12"/>
      <c r="L34" s="12"/>
      <c r="O34" s="12"/>
      <c r="P34" s="12"/>
      <c r="Q34" s="18"/>
      <c r="T34" s="12"/>
      <c r="U34" s="31" t="s">
        <v>530</v>
      </c>
      <c r="Y34" s="31" t="s">
        <v>289</v>
      </c>
      <c r="Z34" s="31" t="s">
        <v>417</v>
      </c>
      <c r="AB34" s="30"/>
      <c r="AC34" s="30"/>
      <c r="AD34" s="30"/>
      <c r="AE34" s="30"/>
      <c r="AF34" s="29"/>
      <c r="AK34" s="41" t="str">
        <f t="shared" si="7"/>
        <v>g</v>
      </c>
    </row>
    <row r="35" spans="1:37" ht="13.5" customHeight="1" x14ac:dyDescent="0.15">
      <c r="A35" s="12"/>
      <c r="B35" s="12"/>
      <c r="F35" s="17" t="s">
        <v>189</v>
      </c>
      <c r="G35" s="16"/>
      <c r="H35" s="12" t="str">
        <f t="shared" si="1"/>
        <v/>
      </c>
      <c r="I35" s="12" t="str">
        <f t="shared" si="5"/>
        <v>一般会計</v>
      </c>
      <c r="K35" s="12"/>
      <c r="L35" s="12"/>
      <c r="O35" s="12"/>
      <c r="P35" s="12"/>
      <c r="Q35" s="18"/>
      <c r="T35" s="12"/>
      <c r="U35" s="31" t="s">
        <v>531</v>
      </c>
      <c r="Y35" s="31" t="s">
        <v>290</v>
      </c>
      <c r="Z35" s="31" t="s">
        <v>418</v>
      </c>
      <c r="AC35" s="30"/>
      <c r="AF35" s="29"/>
      <c r="AK35" s="41" t="str">
        <f t="shared" si="7"/>
        <v>h</v>
      </c>
    </row>
    <row r="36" spans="1:37" ht="13.5" customHeight="1" x14ac:dyDescent="0.15">
      <c r="A36" s="12"/>
      <c r="B36" s="12"/>
      <c r="F36" s="17" t="s">
        <v>190</v>
      </c>
      <c r="G36" s="16"/>
      <c r="H36" s="12" t="str">
        <f t="shared" si="1"/>
        <v/>
      </c>
      <c r="I36" s="12" t="str">
        <f t="shared" si="5"/>
        <v>一般会計</v>
      </c>
      <c r="K36" s="12"/>
      <c r="L36" s="12"/>
      <c r="O36" s="12"/>
      <c r="P36" s="12"/>
      <c r="Q36" s="18"/>
      <c r="T36" s="12"/>
      <c r="Y36" s="31" t="s">
        <v>291</v>
      </c>
      <c r="Z36" s="31" t="s">
        <v>419</v>
      </c>
      <c r="AF36" s="29"/>
      <c r="AK36" s="41"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292</v>
      </c>
      <c r="Z37" s="31" t="s">
        <v>420</v>
      </c>
      <c r="AF37" s="29"/>
      <c r="AK37" s="41" t="str">
        <f t="shared" si="7"/>
        <v>j</v>
      </c>
    </row>
    <row r="38" spans="1:37" x14ac:dyDescent="0.15">
      <c r="A38" s="12"/>
      <c r="B38" s="12"/>
      <c r="F38" s="12"/>
      <c r="G38" s="18"/>
      <c r="K38" s="12"/>
      <c r="L38" s="12"/>
      <c r="O38" s="12"/>
      <c r="P38" s="12"/>
      <c r="Q38" s="18"/>
      <c r="T38" s="12"/>
      <c r="Y38" s="31" t="s">
        <v>293</v>
      </c>
      <c r="Z38" s="31" t="s">
        <v>421</v>
      </c>
      <c r="AF38" s="29"/>
      <c r="AK38" s="41" t="str">
        <f t="shared" si="7"/>
        <v>k</v>
      </c>
    </row>
    <row r="39" spans="1:37" x14ac:dyDescent="0.15">
      <c r="A39" s="12"/>
      <c r="B39" s="12"/>
      <c r="F39" s="12" t="str">
        <f>I37</f>
        <v>一般会計</v>
      </c>
      <c r="G39" s="18"/>
      <c r="K39" s="12"/>
      <c r="L39" s="12"/>
      <c r="O39" s="12"/>
      <c r="P39" s="12"/>
      <c r="Q39" s="18"/>
      <c r="T39" s="12"/>
      <c r="U39" s="31" t="s">
        <v>533</v>
      </c>
      <c r="Y39" s="31" t="s">
        <v>294</v>
      </c>
      <c r="Z39" s="31" t="s">
        <v>422</v>
      </c>
      <c r="AF39" s="29"/>
      <c r="AK39" s="41" t="str">
        <f t="shared" si="7"/>
        <v>l</v>
      </c>
    </row>
    <row r="40" spans="1:37" x14ac:dyDescent="0.15">
      <c r="A40" s="12"/>
      <c r="B40" s="12"/>
      <c r="F40" s="12"/>
      <c r="G40" s="18"/>
      <c r="K40" s="12"/>
      <c r="L40" s="12"/>
      <c r="O40" s="12"/>
      <c r="P40" s="12"/>
      <c r="Q40" s="18"/>
      <c r="T40" s="12"/>
      <c r="U40" s="31"/>
      <c r="Y40" s="31" t="s">
        <v>295</v>
      </c>
      <c r="Z40" s="31" t="s">
        <v>423</v>
      </c>
      <c r="AF40" s="29"/>
      <c r="AK40" s="41" t="str">
        <f t="shared" si="7"/>
        <v>m</v>
      </c>
    </row>
    <row r="41" spans="1:37" x14ac:dyDescent="0.15">
      <c r="A41" s="12"/>
      <c r="B41" s="12"/>
      <c r="F41" s="12"/>
      <c r="G41" s="18"/>
      <c r="K41" s="12"/>
      <c r="L41" s="12"/>
      <c r="O41" s="12"/>
      <c r="P41" s="12"/>
      <c r="Q41" s="18"/>
      <c r="T41" s="12"/>
      <c r="U41" s="31" t="s">
        <v>235</v>
      </c>
      <c r="Y41" s="31" t="s">
        <v>296</v>
      </c>
      <c r="Z41" s="31" t="s">
        <v>424</v>
      </c>
      <c r="AF41" s="29"/>
      <c r="AK41" s="41" t="str">
        <f t="shared" si="7"/>
        <v>n</v>
      </c>
    </row>
    <row r="42" spans="1:37" x14ac:dyDescent="0.15">
      <c r="A42" s="12"/>
      <c r="B42" s="12"/>
      <c r="F42" s="12"/>
      <c r="G42" s="18"/>
      <c r="K42" s="12"/>
      <c r="L42" s="12"/>
      <c r="O42" s="12"/>
      <c r="P42" s="12"/>
      <c r="Q42" s="18"/>
      <c r="T42" s="12"/>
      <c r="U42" s="31" t="s">
        <v>245</v>
      </c>
      <c r="Y42" s="31" t="s">
        <v>297</v>
      </c>
      <c r="Z42" s="31" t="s">
        <v>425</v>
      </c>
      <c r="AF42" s="29"/>
      <c r="AK42" s="41" t="str">
        <f t="shared" si="7"/>
        <v>o</v>
      </c>
    </row>
    <row r="43" spans="1:37" x14ac:dyDescent="0.15">
      <c r="A43" s="12"/>
      <c r="B43" s="12"/>
      <c r="F43" s="12"/>
      <c r="G43" s="18"/>
      <c r="K43" s="12"/>
      <c r="L43" s="12"/>
      <c r="O43" s="12"/>
      <c r="P43" s="12"/>
      <c r="Q43" s="18"/>
      <c r="T43" s="12"/>
      <c r="Y43" s="31" t="s">
        <v>298</v>
      </c>
      <c r="Z43" s="31" t="s">
        <v>426</v>
      </c>
      <c r="AF43" s="29"/>
      <c r="AK43" s="41" t="str">
        <f t="shared" si="7"/>
        <v>p</v>
      </c>
    </row>
    <row r="44" spans="1:37" x14ac:dyDescent="0.15">
      <c r="A44" s="12"/>
      <c r="B44" s="12"/>
      <c r="F44" s="12"/>
      <c r="G44" s="18"/>
      <c r="K44" s="12"/>
      <c r="L44" s="12"/>
      <c r="O44" s="12"/>
      <c r="P44" s="12"/>
      <c r="Q44" s="18"/>
      <c r="T44" s="12"/>
      <c r="Y44" s="31" t="s">
        <v>299</v>
      </c>
      <c r="Z44" s="31" t="s">
        <v>427</v>
      </c>
      <c r="AF44" s="29"/>
      <c r="AK44" s="41" t="str">
        <f t="shared" si="7"/>
        <v>q</v>
      </c>
    </row>
    <row r="45" spans="1:37" x14ac:dyDescent="0.15">
      <c r="A45" s="12"/>
      <c r="B45" s="12"/>
      <c r="F45" s="12"/>
      <c r="G45" s="18"/>
      <c r="K45" s="12"/>
      <c r="L45" s="12"/>
      <c r="O45" s="12"/>
      <c r="P45" s="12"/>
      <c r="Q45" s="18"/>
      <c r="T45" s="12"/>
      <c r="U45" s="28" t="s">
        <v>154</v>
      </c>
      <c r="Y45" s="31" t="s">
        <v>300</v>
      </c>
      <c r="Z45" s="31" t="s">
        <v>428</v>
      </c>
      <c r="AF45" s="29"/>
      <c r="AK45" s="41" t="str">
        <f t="shared" si="7"/>
        <v>r</v>
      </c>
    </row>
    <row r="46" spans="1:37" x14ac:dyDescent="0.15">
      <c r="A46" s="12"/>
      <c r="B46" s="12"/>
      <c r="F46" s="12"/>
      <c r="G46" s="18"/>
      <c r="K46" s="12"/>
      <c r="L46" s="12"/>
      <c r="O46" s="12"/>
      <c r="P46" s="12"/>
      <c r="Q46" s="18"/>
      <c r="T46" s="12"/>
      <c r="U46" s="68" t="s">
        <v>562</v>
      </c>
      <c r="Y46" s="31" t="s">
        <v>301</v>
      </c>
      <c r="Z46" s="31" t="s">
        <v>429</v>
      </c>
      <c r="AF46" s="29"/>
      <c r="AK46" s="41" t="str">
        <f t="shared" si="7"/>
        <v>s</v>
      </c>
    </row>
    <row r="47" spans="1:37" x14ac:dyDescent="0.15">
      <c r="A47" s="12"/>
      <c r="B47" s="12"/>
      <c r="F47" s="12"/>
      <c r="G47" s="18"/>
      <c r="K47" s="12"/>
      <c r="L47" s="12"/>
      <c r="O47" s="12"/>
      <c r="P47" s="12"/>
      <c r="Q47" s="18"/>
      <c r="T47" s="12"/>
      <c r="Y47" s="31" t="s">
        <v>302</v>
      </c>
      <c r="Z47" s="31" t="s">
        <v>430</v>
      </c>
      <c r="AF47" s="29"/>
      <c r="AK47" s="41" t="str">
        <f t="shared" si="7"/>
        <v>t</v>
      </c>
    </row>
    <row r="48" spans="1:37" x14ac:dyDescent="0.15">
      <c r="A48" s="12"/>
      <c r="B48" s="12"/>
      <c r="F48" s="12"/>
      <c r="G48" s="18"/>
      <c r="K48" s="12"/>
      <c r="L48" s="12"/>
      <c r="O48" s="12"/>
      <c r="P48" s="12"/>
      <c r="Q48" s="18"/>
      <c r="T48" s="12"/>
      <c r="U48" s="68">
        <v>2021</v>
      </c>
      <c r="Y48" s="31" t="s">
        <v>303</v>
      </c>
      <c r="Z48" s="31" t="s">
        <v>431</v>
      </c>
      <c r="AF48" s="29"/>
      <c r="AK48" s="41" t="str">
        <f t="shared" si="7"/>
        <v>u</v>
      </c>
    </row>
    <row r="49" spans="1:37" x14ac:dyDescent="0.15">
      <c r="A49" s="12"/>
      <c r="B49" s="12"/>
      <c r="F49" s="12"/>
      <c r="G49" s="18"/>
      <c r="K49" s="12"/>
      <c r="L49" s="12"/>
      <c r="O49" s="12"/>
      <c r="P49" s="12"/>
      <c r="Q49" s="18"/>
      <c r="T49" s="12"/>
      <c r="U49" s="68">
        <v>2022</v>
      </c>
      <c r="Y49" s="31" t="s">
        <v>304</v>
      </c>
      <c r="Z49" s="31" t="s">
        <v>432</v>
      </c>
      <c r="AF49" s="29"/>
      <c r="AK49" s="41" t="str">
        <f t="shared" si="7"/>
        <v>v</v>
      </c>
    </row>
    <row r="50" spans="1:37" x14ac:dyDescent="0.15">
      <c r="A50" s="12"/>
      <c r="B50" s="12"/>
      <c r="F50" s="12"/>
      <c r="G50" s="18"/>
      <c r="K50" s="12"/>
      <c r="L50" s="12"/>
      <c r="O50" s="12"/>
      <c r="P50" s="12"/>
      <c r="Q50" s="18"/>
      <c r="T50" s="12"/>
      <c r="U50" s="68">
        <v>2023</v>
      </c>
      <c r="Y50" s="31" t="s">
        <v>305</v>
      </c>
      <c r="Z50" s="31" t="s">
        <v>433</v>
      </c>
      <c r="AF50" s="29"/>
    </row>
    <row r="51" spans="1:37" x14ac:dyDescent="0.15">
      <c r="A51" s="12"/>
      <c r="B51" s="12"/>
      <c r="F51" s="12"/>
      <c r="G51" s="18"/>
      <c r="K51" s="12"/>
      <c r="L51" s="12"/>
      <c r="O51" s="12"/>
      <c r="P51" s="12"/>
      <c r="Q51" s="18"/>
      <c r="T51" s="12"/>
      <c r="U51" s="68">
        <v>2024</v>
      </c>
      <c r="Y51" s="31" t="s">
        <v>306</v>
      </c>
      <c r="Z51" s="31" t="s">
        <v>434</v>
      </c>
      <c r="AF51" s="29"/>
    </row>
    <row r="52" spans="1:37" x14ac:dyDescent="0.15">
      <c r="A52" s="12"/>
      <c r="B52" s="12"/>
      <c r="F52" s="12"/>
      <c r="G52" s="18"/>
      <c r="K52" s="12"/>
      <c r="L52" s="12"/>
      <c r="O52" s="12"/>
      <c r="P52" s="12"/>
      <c r="Q52" s="18"/>
      <c r="T52" s="12"/>
      <c r="U52" s="68">
        <v>2025</v>
      </c>
      <c r="Y52" s="31" t="s">
        <v>307</v>
      </c>
      <c r="Z52" s="31" t="s">
        <v>435</v>
      </c>
      <c r="AF52" s="29"/>
    </row>
    <row r="53" spans="1:37" x14ac:dyDescent="0.15">
      <c r="A53" s="12"/>
      <c r="B53" s="12"/>
      <c r="F53" s="12"/>
      <c r="G53" s="18"/>
      <c r="K53" s="12"/>
      <c r="L53" s="12"/>
      <c r="O53" s="12"/>
      <c r="P53" s="12"/>
      <c r="Q53" s="18"/>
      <c r="T53" s="12"/>
      <c r="U53" s="68">
        <v>2026</v>
      </c>
      <c r="Y53" s="31" t="s">
        <v>308</v>
      </c>
      <c r="Z53" s="31" t="s">
        <v>436</v>
      </c>
      <c r="AF53" s="29"/>
    </row>
    <row r="54" spans="1:37" x14ac:dyDescent="0.15">
      <c r="A54" s="12"/>
      <c r="B54" s="12"/>
      <c r="F54" s="12"/>
      <c r="G54" s="18"/>
      <c r="K54" s="12"/>
      <c r="L54" s="12"/>
      <c r="O54" s="12"/>
      <c r="P54" s="19"/>
      <c r="Q54" s="18"/>
      <c r="T54" s="12"/>
      <c r="Y54" s="31" t="s">
        <v>309</v>
      </c>
      <c r="Z54" s="31" t="s">
        <v>437</v>
      </c>
      <c r="AF54" s="29"/>
    </row>
    <row r="55" spans="1:37" x14ac:dyDescent="0.15">
      <c r="A55" s="12"/>
      <c r="B55" s="12"/>
      <c r="F55" s="12"/>
      <c r="G55" s="18"/>
      <c r="K55" s="12"/>
      <c r="L55" s="12"/>
      <c r="O55" s="12"/>
      <c r="P55" s="12"/>
      <c r="Q55" s="18"/>
      <c r="T55" s="12"/>
      <c r="Y55" s="31" t="s">
        <v>310</v>
      </c>
      <c r="Z55" s="31" t="s">
        <v>438</v>
      </c>
      <c r="AF55" s="29"/>
    </row>
    <row r="56" spans="1:37" x14ac:dyDescent="0.15">
      <c r="A56" s="12"/>
      <c r="B56" s="12"/>
      <c r="F56" s="12"/>
      <c r="G56" s="18"/>
      <c r="K56" s="12"/>
      <c r="L56" s="12"/>
      <c r="O56" s="12"/>
      <c r="P56" s="12"/>
      <c r="Q56" s="18"/>
      <c r="T56" s="12"/>
      <c r="U56" s="68">
        <v>20</v>
      </c>
      <c r="Y56" s="31" t="s">
        <v>311</v>
      </c>
      <c r="Z56" s="31" t="s">
        <v>439</v>
      </c>
      <c r="AF56" s="29"/>
    </row>
    <row r="57" spans="1:37" x14ac:dyDescent="0.15">
      <c r="A57" s="12"/>
      <c r="B57" s="12"/>
      <c r="F57" s="12"/>
      <c r="G57" s="18"/>
      <c r="K57" s="12"/>
      <c r="L57" s="12"/>
      <c r="O57" s="12"/>
      <c r="P57" s="12"/>
      <c r="Q57" s="18"/>
      <c r="T57" s="12"/>
      <c r="U57" s="31" t="s">
        <v>509</v>
      </c>
      <c r="Y57" s="31" t="s">
        <v>312</v>
      </c>
      <c r="Z57" s="31" t="s">
        <v>440</v>
      </c>
      <c r="AF57" s="29"/>
    </row>
    <row r="58" spans="1:37" x14ac:dyDescent="0.15">
      <c r="A58" s="12"/>
      <c r="B58" s="12"/>
      <c r="F58" s="12"/>
      <c r="G58" s="18"/>
      <c r="K58" s="12"/>
      <c r="L58" s="12"/>
      <c r="O58" s="12"/>
      <c r="P58" s="12"/>
      <c r="Q58" s="18"/>
      <c r="T58" s="12"/>
      <c r="U58" s="31" t="s">
        <v>510</v>
      </c>
      <c r="Y58" s="31" t="s">
        <v>313</v>
      </c>
      <c r="Z58" s="31" t="s">
        <v>441</v>
      </c>
      <c r="AF58" s="29"/>
    </row>
    <row r="59" spans="1:37" x14ac:dyDescent="0.15">
      <c r="A59" s="12"/>
      <c r="B59" s="12"/>
      <c r="F59" s="12"/>
      <c r="G59" s="18"/>
      <c r="K59" s="12"/>
      <c r="L59" s="12"/>
      <c r="O59" s="12"/>
      <c r="P59" s="12"/>
      <c r="Q59" s="18"/>
      <c r="T59" s="12"/>
      <c r="Y59" s="31" t="s">
        <v>314</v>
      </c>
      <c r="Z59" s="31" t="s">
        <v>442</v>
      </c>
      <c r="AF59" s="29"/>
    </row>
    <row r="60" spans="1:37" x14ac:dyDescent="0.15">
      <c r="A60" s="12"/>
      <c r="B60" s="12"/>
      <c r="F60" s="12"/>
      <c r="G60" s="18"/>
      <c r="K60" s="12"/>
      <c r="L60" s="12"/>
      <c r="O60" s="12"/>
      <c r="P60" s="12"/>
      <c r="Q60" s="18"/>
      <c r="T60" s="12"/>
      <c r="Y60" s="31" t="s">
        <v>315</v>
      </c>
      <c r="Z60" s="31" t="s">
        <v>443</v>
      </c>
      <c r="AF60" s="29"/>
    </row>
    <row r="61" spans="1:37" x14ac:dyDescent="0.15">
      <c r="A61" s="12"/>
      <c r="B61" s="12"/>
      <c r="F61" s="12"/>
      <c r="G61" s="18"/>
      <c r="K61" s="12"/>
      <c r="L61" s="12"/>
      <c r="O61" s="12"/>
      <c r="P61" s="12"/>
      <c r="Q61" s="18"/>
      <c r="T61" s="12"/>
      <c r="Y61" s="31" t="s">
        <v>316</v>
      </c>
      <c r="Z61" s="31" t="s">
        <v>444</v>
      </c>
      <c r="AF61" s="29"/>
    </row>
    <row r="62" spans="1:37" x14ac:dyDescent="0.15">
      <c r="A62" s="12"/>
      <c r="B62" s="12"/>
      <c r="F62" s="12"/>
      <c r="G62" s="18"/>
      <c r="K62" s="12"/>
      <c r="L62" s="12"/>
      <c r="O62" s="12"/>
      <c r="P62" s="12"/>
      <c r="Q62" s="18"/>
      <c r="T62" s="12"/>
      <c r="Y62" s="31" t="s">
        <v>317</v>
      </c>
      <c r="Z62" s="31" t="s">
        <v>445</v>
      </c>
      <c r="AF62" s="29"/>
    </row>
    <row r="63" spans="1:37" x14ac:dyDescent="0.15">
      <c r="A63" s="12"/>
      <c r="B63" s="12"/>
      <c r="F63" s="12"/>
      <c r="G63" s="18"/>
      <c r="K63" s="12"/>
      <c r="L63" s="12"/>
      <c r="O63" s="12"/>
      <c r="P63" s="12"/>
      <c r="Q63" s="18"/>
      <c r="T63" s="12"/>
      <c r="Y63" s="31" t="s">
        <v>318</v>
      </c>
      <c r="Z63" s="31" t="s">
        <v>446</v>
      </c>
      <c r="AF63" s="29"/>
    </row>
    <row r="64" spans="1:37" x14ac:dyDescent="0.15">
      <c r="A64" s="12"/>
      <c r="B64" s="12"/>
      <c r="F64" s="12"/>
      <c r="G64" s="18"/>
      <c r="K64" s="12"/>
      <c r="L64" s="12"/>
      <c r="O64" s="12"/>
      <c r="P64" s="12"/>
      <c r="Q64" s="18"/>
      <c r="T64" s="12"/>
      <c r="Y64" s="31" t="s">
        <v>319</v>
      </c>
      <c r="Z64" s="31" t="s">
        <v>447</v>
      </c>
      <c r="AF64" s="29"/>
    </row>
    <row r="65" spans="1:32" x14ac:dyDescent="0.15">
      <c r="A65" s="12"/>
      <c r="B65" s="12"/>
      <c r="F65" s="12"/>
      <c r="G65" s="18"/>
      <c r="K65" s="12"/>
      <c r="L65" s="12"/>
      <c r="O65" s="12"/>
      <c r="P65" s="12"/>
      <c r="Q65" s="18"/>
      <c r="T65" s="12"/>
      <c r="Y65" s="31" t="s">
        <v>320</v>
      </c>
      <c r="Z65" s="31" t="s">
        <v>448</v>
      </c>
      <c r="AF65" s="29"/>
    </row>
    <row r="66" spans="1:32" x14ac:dyDescent="0.15">
      <c r="A66" s="12"/>
      <c r="B66" s="12"/>
      <c r="F66" s="12"/>
      <c r="G66" s="18"/>
      <c r="K66" s="12"/>
      <c r="L66" s="12"/>
      <c r="O66" s="12"/>
      <c r="P66" s="12"/>
      <c r="Q66" s="18"/>
      <c r="T66" s="12"/>
      <c r="Y66" s="31" t="s">
        <v>62</v>
      </c>
      <c r="Z66" s="31" t="s">
        <v>449</v>
      </c>
      <c r="AF66" s="29"/>
    </row>
    <row r="67" spans="1:32" x14ac:dyDescent="0.15">
      <c r="A67" s="12"/>
      <c r="B67" s="12"/>
      <c r="F67" s="12"/>
      <c r="G67" s="18"/>
      <c r="K67" s="12"/>
      <c r="L67" s="12"/>
      <c r="O67" s="12"/>
      <c r="P67" s="12"/>
      <c r="Q67" s="18"/>
      <c r="T67" s="12"/>
      <c r="Y67" s="31" t="s">
        <v>321</v>
      </c>
      <c r="Z67" s="31" t="s">
        <v>450</v>
      </c>
      <c r="AF67" s="29"/>
    </row>
    <row r="68" spans="1:32" x14ac:dyDescent="0.15">
      <c r="A68" s="12"/>
      <c r="B68" s="12"/>
      <c r="F68" s="12"/>
      <c r="G68" s="18"/>
      <c r="K68" s="12"/>
      <c r="L68" s="12"/>
      <c r="O68" s="12"/>
      <c r="P68" s="12"/>
      <c r="Q68" s="18"/>
      <c r="T68" s="12"/>
      <c r="Y68" s="31" t="s">
        <v>322</v>
      </c>
      <c r="Z68" s="31" t="s">
        <v>451</v>
      </c>
      <c r="AF68" s="29"/>
    </row>
    <row r="69" spans="1:32" x14ac:dyDescent="0.15">
      <c r="A69" s="12"/>
      <c r="B69" s="12"/>
      <c r="F69" s="12"/>
      <c r="G69" s="18"/>
      <c r="K69" s="12"/>
      <c r="L69" s="12"/>
      <c r="O69" s="12"/>
      <c r="P69" s="12"/>
      <c r="Q69" s="18"/>
      <c r="T69" s="12"/>
      <c r="Y69" s="31" t="s">
        <v>323</v>
      </c>
      <c r="Z69" s="31" t="s">
        <v>452</v>
      </c>
      <c r="AF69" s="29"/>
    </row>
    <row r="70" spans="1:32" x14ac:dyDescent="0.15">
      <c r="A70" s="12"/>
      <c r="B70" s="12"/>
      <c r="Y70" s="31" t="s">
        <v>324</v>
      </c>
      <c r="Z70" s="31" t="s">
        <v>453</v>
      </c>
    </row>
    <row r="71" spans="1:32" x14ac:dyDescent="0.15">
      <c r="Y71" s="31" t="s">
        <v>325</v>
      </c>
      <c r="Z71" s="31" t="s">
        <v>454</v>
      </c>
    </row>
    <row r="72" spans="1:32" x14ac:dyDescent="0.15">
      <c r="Y72" s="31" t="s">
        <v>326</v>
      </c>
      <c r="Z72" s="31" t="s">
        <v>455</v>
      </c>
    </row>
    <row r="73" spans="1:32" x14ac:dyDescent="0.15">
      <c r="Y73" s="31" t="s">
        <v>327</v>
      </c>
      <c r="Z73" s="31" t="s">
        <v>456</v>
      </c>
    </row>
    <row r="74" spans="1:32" x14ac:dyDescent="0.15">
      <c r="Y74" s="31" t="s">
        <v>328</v>
      </c>
      <c r="Z74" s="31" t="s">
        <v>457</v>
      </c>
    </row>
    <row r="75" spans="1:32" x14ac:dyDescent="0.15">
      <c r="Y75" s="31" t="s">
        <v>329</v>
      </c>
      <c r="Z75" s="31" t="s">
        <v>458</v>
      </c>
    </row>
    <row r="76" spans="1:32" x14ac:dyDescent="0.15">
      <c r="Y76" s="31" t="s">
        <v>330</v>
      </c>
      <c r="Z76" s="31" t="s">
        <v>459</v>
      </c>
    </row>
    <row r="77" spans="1:32" x14ac:dyDescent="0.15">
      <c r="Y77" s="31" t="s">
        <v>331</v>
      </c>
      <c r="Z77" s="31" t="s">
        <v>460</v>
      </c>
    </row>
    <row r="78" spans="1:32" x14ac:dyDescent="0.15">
      <c r="Y78" s="31" t="s">
        <v>332</v>
      </c>
      <c r="Z78" s="31" t="s">
        <v>461</v>
      </c>
    </row>
    <row r="79" spans="1:32" x14ac:dyDescent="0.15">
      <c r="Y79" s="31" t="s">
        <v>333</v>
      </c>
      <c r="Z79" s="31" t="s">
        <v>462</v>
      </c>
    </row>
    <row r="80" spans="1:32" x14ac:dyDescent="0.15">
      <c r="Y80" s="31" t="s">
        <v>334</v>
      </c>
      <c r="Z80" s="31" t="s">
        <v>463</v>
      </c>
    </row>
    <row r="81" spans="25:26" x14ac:dyDescent="0.15">
      <c r="Y81" s="31" t="s">
        <v>335</v>
      </c>
      <c r="Z81" s="31" t="s">
        <v>464</v>
      </c>
    </row>
    <row r="82" spans="25:26" x14ac:dyDescent="0.15">
      <c r="Y82" s="31" t="s">
        <v>336</v>
      </c>
      <c r="Z82" s="31" t="s">
        <v>465</v>
      </c>
    </row>
    <row r="83" spans="25:26" x14ac:dyDescent="0.15">
      <c r="Y83" s="31" t="s">
        <v>337</v>
      </c>
      <c r="Z83" s="31" t="s">
        <v>466</v>
      </c>
    </row>
    <row r="84" spans="25:26" x14ac:dyDescent="0.15">
      <c r="Y84" s="31" t="s">
        <v>338</v>
      </c>
      <c r="Z84" s="31" t="s">
        <v>467</v>
      </c>
    </row>
    <row r="85" spans="25:26" x14ac:dyDescent="0.15">
      <c r="Y85" s="31" t="s">
        <v>339</v>
      </c>
      <c r="Z85" s="31" t="s">
        <v>468</v>
      </c>
    </row>
    <row r="86" spans="25:26" x14ac:dyDescent="0.15">
      <c r="Y86" s="31" t="s">
        <v>340</v>
      </c>
      <c r="Z86" s="31" t="s">
        <v>469</v>
      </c>
    </row>
    <row r="87" spans="25:26" x14ac:dyDescent="0.15">
      <c r="Y87" s="31" t="s">
        <v>341</v>
      </c>
      <c r="Z87" s="31" t="s">
        <v>470</v>
      </c>
    </row>
    <row r="88" spans="25:26" x14ac:dyDescent="0.15">
      <c r="Y88" s="31" t="s">
        <v>342</v>
      </c>
      <c r="Z88" s="31" t="s">
        <v>471</v>
      </c>
    </row>
    <row r="89" spans="25:26" x14ac:dyDescent="0.15">
      <c r="Y89" s="31" t="s">
        <v>343</v>
      </c>
      <c r="Z89" s="31" t="s">
        <v>472</v>
      </c>
    </row>
    <row r="90" spans="25:26" x14ac:dyDescent="0.15">
      <c r="Y90" s="31" t="s">
        <v>344</v>
      </c>
      <c r="Z90" s="31" t="s">
        <v>473</v>
      </c>
    </row>
    <row r="91" spans="25:26" x14ac:dyDescent="0.15">
      <c r="Y91" s="31" t="s">
        <v>345</v>
      </c>
      <c r="Z91" s="31" t="s">
        <v>474</v>
      </c>
    </row>
    <row r="92" spans="25:26" x14ac:dyDescent="0.15">
      <c r="Y92" s="31" t="s">
        <v>346</v>
      </c>
      <c r="Z92" s="31" t="s">
        <v>475</v>
      </c>
    </row>
    <row r="93" spans="25:26" x14ac:dyDescent="0.15">
      <c r="Y93" s="31" t="s">
        <v>347</v>
      </c>
      <c r="Z93" s="31" t="s">
        <v>476</v>
      </c>
    </row>
    <row r="94" spans="25:26" x14ac:dyDescent="0.15">
      <c r="Y94" s="31" t="s">
        <v>348</v>
      </c>
      <c r="Z94" s="31" t="s">
        <v>477</v>
      </c>
    </row>
    <row r="95" spans="25:26" x14ac:dyDescent="0.15">
      <c r="Y95" s="31" t="s">
        <v>349</v>
      </c>
      <c r="Z95" s="31" t="s">
        <v>478</v>
      </c>
    </row>
    <row r="96" spans="25:26" x14ac:dyDescent="0.15">
      <c r="Y96" s="31" t="s">
        <v>253</v>
      </c>
      <c r="Z96" s="31" t="s">
        <v>479</v>
      </c>
    </row>
    <row r="97" spans="25:26" x14ac:dyDescent="0.15">
      <c r="Y97" s="31" t="s">
        <v>350</v>
      </c>
      <c r="Z97" s="31" t="s">
        <v>480</v>
      </c>
    </row>
    <row r="98" spans="25:26" x14ac:dyDescent="0.15">
      <c r="Y98" s="31" t="s">
        <v>351</v>
      </c>
      <c r="Z98" s="31" t="s">
        <v>481</v>
      </c>
    </row>
    <row r="99" spans="25:26" x14ac:dyDescent="0.15">
      <c r="Y99" s="31" t="s">
        <v>381</v>
      </c>
      <c r="Z99" s="31" t="s">
        <v>482</v>
      </c>
    </row>
    <row r="100" spans="25:26" x14ac:dyDescent="0.15">
      <c r="Y100" s="31" t="s">
        <v>565</v>
      </c>
      <c r="Z100" s="31" t="s">
        <v>483</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2022-03-22T09:36:04Z</cp:lastPrinted>
  <dcterms:created xsi:type="dcterms:W3CDTF">2012-03-13T00:50:25Z</dcterms:created>
  <dcterms:modified xsi:type="dcterms:W3CDTF">2022-09-14T03:02:59Z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