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8"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行政事業レビューシート!$A$2:$BH$190</definedName>
    <definedName name="_xlnm._FilterDatabase" localSheetId="2" hidden="1">別紙2!$A$1:$AZ$15</definedName>
    <definedName name="_xlnm._FilterDatabase" localSheetId="3" hidden="1">別紙3!$A$2:$AZ$42</definedName>
    <definedName name="_xlnm.Print_Area" localSheetId="0">行政事業レビューシート!$A$1:$AX$190</definedName>
    <definedName name="_xlnm.Print_Area" localSheetId="2">別紙2!$A$1:$AX$15</definedName>
    <definedName name="_xlnm.Print_Area" localSheetId="3">別紙3!$A$1:$AX$42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Y162" i="11" l="1"/>
  <c r="AY164" i="11" s="1"/>
  <c r="AY146" i="11"/>
  <c r="AY142" i="11"/>
  <c r="AY149" i="11" l="1"/>
  <c r="AY163" i="11"/>
  <c r="AY165" i="11"/>
  <c r="AY148" i="11"/>
  <c r="AY144" i="11"/>
  <c r="AY145" i="11"/>
  <c r="AY143" i="11"/>
  <c r="AY147" i="11"/>
  <c r="AW95" i="11" l="1"/>
  <c r="AT95" i="11"/>
  <c r="AQ95" i="11"/>
  <c r="AL95" i="11"/>
  <c r="AI95" i="11"/>
  <c r="AF95" i="11"/>
  <c r="Z95" i="11"/>
  <c r="W95" i="11"/>
  <c r="T95" i="11"/>
  <c r="N95" i="11"/>
  <c r="AW94" i="11"/>
  <c r="AT94" i="11"/>
  <c r="AQ94" i="11"/>
  <c r="AL94" i="11"/>
  <c r="AI94" i="11"/>
  <c r="AF94" i="11"/>
  <c r="Z94" i="11"/>
  <c r="W94" i="11"/>
  <c r="T94" i="11"/>
  <c r="N94" i="11"/>
  <c r="K94" i="11"/>
  <c r="H94" i="11"/>
  <c r="AY190" i="11" l="1"/>
  <c r="AY186" i="11"/>
  <c r="AY188" i="11" s="1"/>
  <c r="AY182" i="11"/>
  <c r="AY185" i="11" s="1"/>
  <c r="AY178" i="11"/>
  <c r="AY180" i="11" s="1"/>
  <c r="AY174" i="11"/>
  <c r="AY177" i="11" s="1"/>
  <c r="AY170" i="11"/>
  <c r="AY172" i="11" s="1"/>
  <c r="AY166" i="11"/>
  <c r="AY169" i="11" s="1"/>
  <c r="AY155" i="11"/>
  <c r="AU154" i="11"/>
  <c r="Y154" i="11"/>
  <c r="AY151" i="11"/>
  <c r="AU150" i="11"/>
  <c r="Y150" i="11"/>
  <c r="AY150" i="11"/>
  <c r="AU145" i="11"/>
  <c r="Y145" i="11"/>
  <c r="AU141" i="11"/>
  <c r="Y141" i="11"/>
  <c r="W28" i="11"/>
  <c r="AD21" i="11"/>
  <c r="W21" i="11"/>
  <c r="P21" i="11"/>
  <c r="AR18" i="11"/>
  <c r="AK18" i="11"/>
  <c r="AD18" i="11"/>
  <c r="AD20" i="11" s="1"/>
  <c r="W18" i="11"/>
  <c r="W20" i="11" s="1"/>
  <c r="P18" i="11"/>
  <c r="P20" i="11" s="1"/>
  <c r="AV2" i="11"/>
  <c r="AY173" i="11" l="1"/>
  <c r="AY181" i="11"/>
  <c r="AY189" i="11"/>
  <c r="AY171" i="11"/>
  <c r="AY179" i="11"/>
  <c r="AY187" i="11"/>
  <c r="AY153" i="11"/>
  <c r="AY154" i="11"/>
  <c r="AY168" i="11"/>
  <c r="AY176" i="11"/>
  <c r="AY184" i="11"/>
  <c r="AY152" i="11"/>
  <c r="AY167" i="11"/>
  <c r="AY175" i="11"/>
  <c r="AY183" i="11"/>
  <c r="AY42" i="7" l="1"/>
  <c r="AY41" i="7"/>
  <c r="AY40" i="7"/>
  <c r="AY39" i="7"/>
  <c r="AY38" i="7"/>
  <c r="AY37" i="7"/>
  <c r="AY36" i="7"/>
  <c r="AY35" i="7"/>
  <c r="AY34" i="7"/>
  <c r="AY22" i="7"/>
  <c r="AY18" i="7"/>
  <c r="AY19" i="7" s="1"/>
  <c r="AY17" i="7"/>
  <c r="AY16" i="7"/>
  <c r="AY15" i="7"/>
  <c r="AY14" i="7"/>
  <c r="AY13" i="7"/>
  <c r="AY12" i="7"/>
  <c r="AY11" i="7"/>
  <c r="AY10" i="7"/>
  <c r="AY9" i="7"/>
  <c r="AY20" i="7" l="1"/>
  <c r="AY30" i="7" l="1"/>
  <c r="AY31" i="7" s="1"/>
  <c r="AY26" i="7"/>
  <c r="AY27" i="7" s="1"/>
  <c r="AY33" i="7" l="1"/>
  <c r="AY29" i="7"/>
  <c r="AY28" i="7"/>
  <c r="AY32" i="7"/>
  <c r="AY24" i="7" l="1"/>
  <c r="AY25" i="7"/>
  <c r="AY23" i="7"/>
  <c r="AY21" i="7"/>
  <c r="AY5" i="7"/>
  <c r="AY6" i="7" s="1"/>
  <c r="AY2" i="7"/>
  <c r="AY4" i="7" s="1"/>
  <c r="AY12" i="6"/>
  <c r="AY8" i="6"/>
  <c r="AY10" i="6" s="1"/>
  <c r="AY2" i="6"/>
  <c r="AY9" i="6" l="1"/>
  <c r="AY11" i="6"/>
  <c r="AY6" i="6"/>
  <c r="AY13" i="6"/>
  <c r="AY3" i="7"/>
  <c r="AY14" i="6"/>
  <c r="AY5" i="6"/>
  <c r="AY15" i="6"/>
  <c r="AY7" i="7"/>
  <c r="AY8" i="7"/>
  <c r="AY4" i="6"/>
  <c r="AY3" i="6"/>
  <c r="AY7" i="6"/>
  <c r="C12" i="4" l="1"/>
  <c r="C23" i="4" l="1"/>
  <c r="Y15" i="6" l="1"/>
  <c r="AU15" i="6"/>
  <c r="AU11" i="6"/>
  <c r="Y11"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<sst xmlns="http://schemas.openxmlformats.org/spreadsheetml/2006/main" count="1150" uniqueCount="728">
  <si>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</si>
  <si>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</si>
  <si>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</si>
  <si>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</si>
  <si>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</si>
  <si>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</si>
  <si>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</si>
  <si>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</si>
  <si>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</si>
  <si>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</si>
  <si>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</si>
  <si>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</si>
  <si>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</si>
  <si>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</si>
  <si>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</si>
  <si>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</si>
  <si>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</si>
  <si>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</si>
  <si>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</si>
  <si>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</si>
  <si>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</si>
  <si>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</si>
  <si>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</si>
  <si>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</si>
  <si>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</si>
  <si>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</si>
  <si>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</si>
  <si>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</si>
  <si>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</si>
  <si>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</si>
  <si>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</si>
  <si>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</si>
  <si>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</si>
  <si>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</si>
  <si>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</si>
  <si>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</si>
  <si>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</si>
  <si>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</si>
  <si>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</si>
  <si>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</si>
  <si>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</si>
  <si>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</si>
  <si>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</si>
  <si>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</si>
  <si>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</si>
  <si>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</si>
  <si>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</si>
  <si>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</si>
  <si>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</si>
  <si>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</si>
  <si>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</si>
  <si>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</si>
  <si>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</si>
  <si>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</si>
  <si>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</si>
  <si>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</si>
  <si>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</si>
  <si>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</si>
  <si>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</si>
  <si>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</si>
  <si>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</si>
  <si>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</si>
  <si>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</si>
  <si>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</si>
  <si>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</si>
  <si>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</si>
  <si>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</si>
  <si>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</si>
  <si>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</si>
  <si>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</si>
  <si>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</si>
  <si>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</si>
  <si>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</si>
  <si>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</si>
  <si>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</si>
  <si>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</si>
  <si>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</si>
  <si>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</si>
  <si>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</si>
  <si>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</si>
  <si>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</si>
  <si>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</si>
  <si>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</si>
  <si>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</si>
  <si>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</si>
  <si>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</si>
  <si>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</si>
  <si>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</si>
  <si>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</si>
  <si>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</si>
  <si>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</si>
  <si>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</si>
  <si>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</si>
  <si>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</si>
  <si>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</si>
  <si>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</si>
  <si>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</si>
  <si>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</si>
  <si>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</si>
  <si>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</si>
  <si>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</si>
  <si>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</si>
  <si>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</si>
  <si>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</si>
  <si>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</si>
  <si>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</si>
  <si>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</si>
  <si>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</si>
  <si>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</si>
  <si>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</si>
  <si>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</si>
  <si>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</si>
  <si>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</si>
  <si>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</si>
  <si>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</si>
  <si>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</si>
  <si>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</si>
  <si>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</si>
  <si>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</si>
  <si>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</si>
  <si>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</si>
  <si>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</si>
  <si>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</si>
  <si>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</si>
  <si>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</si>
  <si>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</si>
  <si>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</si>
  <si>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</si>
  <si>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</si>
  <si>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</si>
  <si>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</si>
  <si>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</si>
  <si>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</si>
  <si>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</si>
  <si>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</si>
  <si>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</si>
  <si>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</si>
  <si>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</si>
  <si>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</si>
  <si>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</si>
  <si>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</si>
  <si>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</si>
  <si>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</si>
  <si>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</si>
  <si>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</si>
  <si>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</si>
  <si>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</si>
  <si>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</si>
  <si>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</si>
  <si>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</si>
  <si>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</si>
  <si>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</si>
  <si>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</si>
  <si>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</si>
  <si>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</si>
  <si>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</si>
  <si>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</si>
  <si>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</si>
  <si>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</si>
  <si>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</si>
  <si>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</si>
  <si>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</si>
  <si>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</si>
  <si>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</si>
  <si>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</si>
  <si>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</si>
  <si>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</si>
  <si>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</si>
  <si>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</si>
  <si>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</si>
  <si>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</si>
  <si>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</si>
  <si>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</si>
  <si>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</si>
  <si>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</si>
  <si>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</si>
  <si>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</si>
  <si>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</si>
  <si>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</si>
  <si>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</si>
  <si>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</si>
  <si>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</si>
  <si>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</si>
  <si>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</si>
  <si>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</si>
  <si>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</si>
  <si>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</si>
  <si>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</si>
  <si>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</si>
  <si>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</si>
  <si>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</si>
  <si>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</si>
  <si>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</si>
  <si>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</si>
  <si>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</si>
  <si>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</si>
  <si>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</si>
  <si>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</si>
  <si>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</si>
  <si>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</si>
  <si>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</si>
  <si>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</si>
  <si>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</si>
  <si>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</si>
  <si>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</si>
  <si>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</si>
  <si>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</si>
  <si>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</si>
  <si>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</si>
  <si>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</si>
  <si>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</si>
  <si>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</si>
  <si>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</si>
  <si>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</si>
  <si>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</si>
  <si>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</si>
  <si>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</si>
  <si>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</si>
  <si>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</si>
  <si>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</si>
  <si>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</si>
  <si>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</si>
  <si>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</si>
  <si>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</si>
  <si>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</si>
  <si>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</si>
  <si>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</si>
  <si>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</si>
  <si>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</si>
  <si>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</si>
  <si>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</si>
  <si>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</si>
  <si>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</si>
  <si>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</si>
  <si>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</si>
  <si>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</si>
  <si>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</si>
  <si>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</si>
  <si>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</si>
  <si>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</si>
  <si>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</si>
  <si>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</si>
  <si>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</si>
  <si>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</si>
  <si>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</si>
  <si>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</si>
  <si>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</si>
  <si>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</si>
  <si>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</si>
  <si>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</si>
  <si>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</si>
  <si>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</si>
  <si>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</si>
  <si>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</si>
  <si>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</si>
  <si>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</si>
  <si>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</si>
  <si>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</si>
  <si>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</si>
  <si>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</si>
  <si>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</si>
  <si>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</si>
  <si>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</si>
  <si>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</si>
  <si>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</si>
  <si>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</si>
  <si>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</si>
  <si>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</si>
  <si>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</si>
  <si>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</si>
  <si>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</si>
  <si>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</si>
  <si>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</si>
  <si>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</si>
  <si>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</si>
  <si>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</si>
  <si>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</si>
  <si>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</si>
  <si>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</si>
  <si>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</si>
  <si>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</si>
  <si>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</si>
  <si>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</si>
  <si>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</si>
  <si>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</si>
  <si>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</si>
  <si>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</si>
  <si>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</si>
  <si>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</si>
  <si>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</si>
  <si>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</si>
  <si>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</si>
  <si>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</si>
  <si>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</si>
  <si>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</si>
  <si>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</si>
  <si>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</si>
  <si>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</si>
  <si>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</si>
  <si>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</si>
  <si>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</si>
  <si>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</si>
  <si>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</si>
  <si>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</si>
  <si>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</si>
  <si>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</si>
  <si>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</si>
  <si>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</si>
  <si>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</si>
  <si>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</si>
  <si>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</si>
  <si>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</si>
  <si>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</si>
  <si>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</si>
  <si>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</si>
  <si>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</si>
  <si>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</si>
  <si>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</si>
  <si>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</si>
  <si>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</si>
  <si>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</si>
  <si>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</si>
  <si>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</si>
  <si>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</si>
  <si>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</si>
  <si>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</si>
  <si>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</si>
  <si>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</si>
  <si>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</si>
  <si>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</si>
  <si>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</si>
  <si>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</si>
  <si>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</si>
  <si>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</si>
  <si>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</si>
  <si>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</si>
  <si>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</si>
  <si>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</si>
  <si>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</si>
  <si>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</si>
  <si>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</si>
  <si>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</si>
  <si>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</si>
  <si>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</si>
  <si>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</si>
  <si>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</si>
  <si>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</si>
  <si>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</si>
  <si>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</si>
  <si>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</si>
  <si>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</si>
  <si>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</si>
  <si>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</si>
  <si>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</si>
  <si>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</si>
  <si>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</si>
  <si>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</si>
  <si>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</si>
  <si>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</si>
  <si>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</si>
  <si>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</si>
  <si>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</si>
  <si>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</si>
  <si>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</si>
  <si>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</si>
  <si>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</si>
  <si>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</si>
  <si>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</si>
  <si>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</si>
  <si>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</si>
  <si>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</si>
  <si>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</si>
  <si>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</si>
  <si>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</si>
  <si>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</si>
  <si>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</si>
  <si>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</si>
  <si>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</si>
  <si>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</si>
  <si>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</si>
  <si>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</si>
  <si>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</si>
  <si>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</si>
  <si>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</si>
  <si>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</si>
  <si>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</si>
  <si>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</si>
  <si>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</si>
  <si>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</si>
  <si>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</si>
  <si>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</si>
  <si>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</si>
  <si>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</si>
  <si>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</si>
  <si>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</si>
  <si>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</si>
  <si>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</si>
  <si>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</si>
  <si>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</si>
  <si>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</si>
  <si>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</si>
  <si>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</si>
  <si>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</si>
  <si>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</si>
  <si>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</si>
  <si>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</si>
  <si>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</si>
  <si>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</si>
  <si>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</si>
  <si>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</si>
  <si>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</si>
  <si>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</si>
  <si>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</si>
  <si>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</si>
  <si>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</si>
  <si>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</si>
  <si>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</si>
  <si>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</si>
  <si>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</si>
  <si>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</si>
  <si>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</si>
  <si>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</si>
  <si>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</si>
  <si>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</si>
  <si>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</si>
  <si>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</si>
  <si>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</si>
  <si>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</si>
  <si>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</si>
  <si>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</si>
  <si>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</si>
  <si>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</si>
  <si>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</si>
  <si>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</si>
  <si>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</si>
  <si>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</si>
  <si>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</si>
  <si>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</si>
  <si>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</si>
  <si>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</si>
  <si>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</si>
  <si>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</si>
  <si>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</si>
  <si>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</si>
  <si>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</si>
  <si>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</si>
  <si>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</si>
  <si>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</si>
  <si>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</si>
  <si>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</si>
  <si>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</si>
  <si>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</si>
  <si>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</si>
  <si>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</si>
  <si>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</si>
  <si>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</si>
  <si>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</si>
  <si>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</si>
  <si>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</si>
  <si>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</si>
  <si>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</si>
  <si>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</si>
  <si>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</si>
  <si>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</si>
  <si>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</si>
  <si>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</si>
  <si>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</si>
  <si>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</si>
  <si>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</si>
  <si>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</si>
  <si>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</si>
  <si>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</si>
  <si>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</si>
  <si>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</si>
  <si>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</si>
  <si>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</si>
  <si>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</si>
  <si>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</si>
  <si>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</si>
  <si>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</si>
  <si>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</si>
  <si>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</si>
  <si>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</si>
  <si>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</si>
  <si>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</si>
  <si>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</si>
  <si>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</si>
  <si>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</si>
  <si>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</si>
  <si>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</si>
  <si>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</si>
  <si>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</si>
  <si>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</si>
  <si>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</si>
  <si>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</si>
  <si>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</si>
  <si>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</si>
  <si>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</si>
  <si>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</si>
  <si>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</si>
  <si>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</si>
  <si>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</si>
  <si>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</si>
  <si>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</si>
  <si>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</si>
  <si>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</si>
  <si>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</si>
  <si>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</si>
  <si>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</si>
  <si>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</si>
  <si>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</si>
  <si>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</si>
  <si>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</si>
  <si>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</si>
  <si>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</si>
  <si>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</si>
  <si>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</si>
  <si>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</si>
  <si>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</si>
  <si>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</si>
  <si>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</si>
  <si>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</si>
  <si>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</si>
  <si>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</si>
  <si>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</si>
  <si>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</si>
  <si>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</si>
  <si>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</si>
  <si>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</si>
  <si>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</si>
  <si>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</si>
  <si>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</si>
  <si>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</si>
  <si>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</si>
  <si>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</si>
  <si>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</si>
  <si>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</si>
  <si>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</si>
  <si>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</si>
  <si>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</si>
  <si>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</si>
  <si>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</si>
  <si>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</si>
  <si>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</si>
  <si>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</si>
  <si>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</si>
  <si>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</si>
  <si>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</si>
  <si>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</si>
  <si>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</si>
  <si>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</si>
  <si>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</si>
  <si>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</si>
  <si>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</si>
  <si>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</si>
  <si>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</si>
  <si>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</si>
  <si>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</si>
  <si>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</si>
  <si>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</si>
  <si>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</si>
  <si>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</si>
  <si>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</si>
  <si>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</si>
  <si>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</si>
  <si>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</si>
  <si>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</si>
  <si>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</si>
  <si>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</si>
  <si>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</si>
  <si>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</si>
  <si>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</si>
  <si>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</si>
  <si>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</si>
  <si>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</si>
  <si>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</si>
  <si>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</si>
  <si>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</si>
  <si>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</si>
  <si>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</si>
  <si>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</si>
  <si>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</si>
  <si>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国民経済計算に必要な経費</t>
    <phoneticPr fontId="5"/>
  </si>
  <si>
    <t>平成12年度</t>
    <phoneticPr fontId="5"/>
  </si>
  <si>
    <t>終了予定なし</t>
    <phoneticPr fontId="5"/>
  </si>
  <si>
    <t>内閣府</t>
    <rPh sb="0" eb="2">
      <t>ナイカク</t>
    </rPh>
    <rPh sb="2" eb="3">
      <t>フ</t>
    </rPh>
    <phoneticPr fontId="5"/>
  </si>
  <si>
    <t>国民経済計算部</t>
    <phoneticPr fontId="5"/>
  </si>
  <si>
    <t>経済社会総合研究所</t>
    <rPh sb="0" eb="2">
      <t>ケイザイ</t>
    </rPh>
    <phoneticPr fontId="5"/>
  </si>
  <si>
    <t>多田　洋介</t>
    <rPh sb="0" eb="2">
      <t>タダ</t>
    </rPh>
    <rPh sb="3" eb="5">
      <t>ヨウスケ</t>
    </rPh>
    <phoneticPr fontId="5"/>
  </si>
  <si>
    <t>○</t>
  </si>
  <si>
    <t>内閣府設置法第4条第3項第6号</t>
    <phoneticPr fontId="5"/>
  </si>
  <si>
    <t>公的統計の整備に関する基本的な計画(変更後/令和2年6月2日閣議決定)</t>
    <phoneticPr fontId="5"/>
  </si>
  <si>
    <t>国連の示す国民経済計算体系の基準に則して、国民経済計算の推計を行い、四半期別GDP速報（QE）、国民経済計算年次推計を公表するとともに、地域経済計算やサテライト勘定の調査研究を行っており、国民経済計算関連統計を作成・整備する。また、基礎資料が不足している分野については、民間非営利団体実態調査等を独自に実施している。これらの事業を通じて政策判断材料を提供し、経済財政政策の企画・推進を支援すること、また国民への情報提供を行うことをその目的としている。</t>
    <phoneticPr fontId="5"/>
  </si>
  <si>
    <t>-</t>
  </si>
  <si>
    <t>統計を事前の公表予定どおりに公表した件数（四半期別GDP速報、公表した統計調査の件数）</t>
    <phoneticPr fontId="5"/>
  </si>
  <si>
    <t>統計を事前の公表予定どおりに公表する</t>
    <phoneticPr fontId="5"/>
  </si>
  <si>
    <t>件</t>
  </si>
  <si>
    <t>「X=各年度執行額」／「Y=公表した統計の件数（上記活動指標）」　　　　　　　　　　　　　　</t>
    <phoneticPr fontId="5"/>
  </si>
  <si>
    <t>千円/件</t>
  </si>
  <si>
    <t>　　X/Y</t>
    <phoneticPr fontId="5"/>
  </si>
  <si>
    <t>158,496千円/14件</t>
  </si>
  <si>
    <t>147,063千円/14件</t>
    <phoneticPr fontId="5"/>
  </si>
  <si>
    <t>「公的統計の品質保証に関するガイドライン」（平成22年3月31日各府省統計主管課長等会議申合せ）に基づき、①統計を事前の公表予定どおりに公表、②統計の作成方法、利用上の注意等の情報の公表、を継続的に100％達成することを目標値として設定。</t>
    <phoneticPr fontId="5"/>
  </si>
  <si>
    <t>①統計を事前の公表予定通りに公表、②統計の作成方法、利用上の注意等の情報の公表を行った割合。</t>
  </si>
  <si>
    <t>国民経済計算年次推計、四半期別GDP速報、民間非営利団体実態調査、民間企業投資・除却調査、地方公共団体消費状況等調査外</t>
    <phoneticPr fontId="5"/>
  </si>
  <si>
    <t>・国民の高い関心事項である経済や景気動向について情報提供し、経済財政運営や政策課題の研究に資するものである。例えば、政府の景気判断として作成される月例経済報告においてGDPが利用されている。</t>
    <phoneticPr fontId="5"/>
  </si>
  <si>
    <t>・国民経済計算の推計等の業務は、国の政策判断に重要な基礎的材料を提供するものであることから、地方自治体や民間等に委ねられない業務である。</t>
    <phoneticPr fontId="5"/>
  </si>
  <si>
    <t>・国民経済計算の推計等の業務は、国の政策判断に重要な基礎的材料を提供するものであり、適切な政策判断を行うに当たり必要かつ優先度の高い業務である。特に政府の統計改革においてはＧＤＰ統計（国民経済計算）の推計精度向上が重要課題として位置づけられている。</t>
    <phoneticPr fontId="5"/>
  </si>
  <si>
    <t>有</t>
  </si>
  <si>
    <t>‐</t>
  </si>
  <si>
    <t>-</t>
    <phoneticPr fontId="5"/>
  </si>
  <si>
    <t>・事業の実施に当たっては会計法規を遵守するとともに、可能な限り競争性を確保するなどし、コスト等の水準の妥当性確保に努めている。</t>
  </si>
  <si>
    <t>・予算要求の際に、前年度の実績を踏まえて予算の所要の見直しを図るとともに、外部委託を実施する際にも事業の必要性を改めて精査した上で契約を行っている。</t>
  </si>
  <si>
    <t>・外部委託に当たっては、原則として一般競争入札を利用するほか、委託業務の小口化を実施し、参入の容易化を図っている。</t>
  </si>
  <si>
    <t>・成果目標は、①統計を事前の公表予定どおりに公表すること、②統計の作成方法、利用上の注意等の情報を公表することと設定し、いずれも当該目標を達成している。</t>
    <phoneticPr fontId="5"/>
  </si>
  <si>
    <t>・活動指標は、統計を事前の公表予定どおりに公表した件数（四半期別GDP速報、公表した統計調査の件数）と設定し、事前の見込みどおり14件を公表した。</t>
    <phoneticPr fontId="5"/>
  </si>
  <si>
    <t>・成果目標の達成を通じて、政策判断に必要な基礎的材料を提供し、十分に活用されている。</t>
    <phoneticPr fontId="5"/>
  </si>
  <si>
    <t>0147</t>
  </si>
  <si>
    <t>0104</t>
  </si>
  <si>
    <t>0102</t>
  </si>
  <si>
    <t>0109</t>
  </si>
  <si>
    <t>0097</t>
  </si>
  <si>
    <t>0101</t>
  </si>
  <si>
    <t>0108</t>
  </si>
  <si>
    <t>内閣府</t>
  </si>
  <si>
    <t>府</t>
  </si>
  <si>
    <t>0152</t>
    <phoneticPr fontId="5"/>
  </si>
  <si>
    <t>・外部委託に当たっては、原則として一般競争入札を行っており、費用の効率化に努めている。
・令和３年度に行った一般競争入札の一部において、一者応札となった案件があったが、市場価格調査を通じ、入札公告前に事業者に対して仕様書案を広く開示・意見募集し、提案された意見がある場合には可能な限り仕様書に反映することに努めるなど、国民経済計算という専門的な分野の関連事業への参入の促進を図っている。
・「国民経済計算(SNA)関連資料の保管業務」は、競争性のない随意契約によるものであったが、本契約は予算決算及び会計令（昭和22年勅令第165号）において、随意契約によることができる場合の規定のうち「運送又は保管をさせるとき。」に該当するものとして随意契約を行っており、また契約前には、契約内容や費用面について精査を行っており、問題はない。</t>
    <phoneticPr fontId="5"/>
  </si>
  <si>
    <t>雑役務費</t>
    <phoneticPr fontId="5"/>
  </si>
  <si>
    <t>民間企業投資・除去調査実査業務</t>
    <phoneticPr fontId="5"/>
  </si>
  <si>
    <t>令和３年度県民経済計算標準方式等の整備作業</t>
    <phoneticPr fontId="5"/>
  </si>
  <si>
    <t>令和３年（2021年）度「人的資本サテライト勘定」等に関する検討作業</t>
    <phoneticPr fontId="5"/>
  </si>
  <si>
    <t>令和３年度民間非営利団体実態調査実査作業</t>
    <phoneticPr fontId="5"/>
  </si>
  <si>
    <t>　「民間企業投資・除却調査オンライン回答システム」の改修等</t>
    <phoneticPr fontId="5"/>
  </si>
  <si>
    <t>2015年（平成27年）基準改定に伴うSNA産業連関表推計システムのプログラム改修</t>
    <phoneticPr fontId="5"/>
  </si>
  <si>
    <t>国民経済計算年次推計作表のシステム改修等</t>
    <phoneticPr fontId="5"/>
  </si>
  <si>
    <t xml:space="preserve">内閣府経済社会総合研究所次期システム更改に係る国民経済計算推計システムの浮動小数点検証支援業務 </t>
    <phoneticPr fontId="5"/>
  </si>
  <si>
    <t>単価指数推計システムのプログラム改修</t>
    <phoneticPr fontId="5"/>
  </si>
  <si>
    <t>J.北海道</t>
    <phoneticPr fontId="5"/>
  </si>
  <si>
    <t>賃金</t>
    <rPh sb="0" eb="2">
      <t>チンギン</t>
    </rPh>
    <phoneticPr fontId="5"/>
  </si>
  <si>
    <t>非常勤職員代</t>
    <rPh sb="0" eb="3">
      <t>ヒジョウキン</t>
    </rPh>
    <rPh sb="3" eb="5">
      <t>ショクイン</t>
    </rPh>
    <rPh sb="5" eb="6">
      <t>ダイ</t>
    </rPh>
    <phoneticPr fontId="5"/>
  </si>
  <si>
    <t>需用費</t>
    <rPh sb="0" eb="3">
      <t>ジュヨウヒ</t>
    </rPh>
    <phoneticPr fontId="5"/>
  </si>
  <si>
    <t>コピー代等</t>
    <rPh sb="3" eb="4">
      <t>ダイ</t>
    </rPh>
    <rPh sb="4" eb="5">
      <t>トウ</t>
    </rPh>
    <phoneticPr fontId="5"/>
  </si>
  <si>
    <t>雑役務費</t>
    <rPh sb="0" eb="1">
      <t>ザツ</t>
    </rPh>
    <rPh sb="1" eb="3">
      <t>エキム</t>
    </rPh>
    <rPh sb="3" eb="4">
      <t>ヒ</t>
    </rPh>
    <phoneticPr fontId="5"/>
  </si>
  <si>
    <t>電話、郵便料等</t>
    <rPh sb="0" eb="2">
      <t>デンワ</t>
    </rPh>
    <rPh sb="3" eb="5">
      <t>ユウビン</t>
    </rPh>
    <rPh sb="5" eb="6">
      <t>リョウ</t>
    </rPh>
    <rPh sb="6" eb="7">
      <t>トウ</t>
    </rPh>
    <phoneticPr fontId="5"/>
  </si>
  <si>
    <t>国民経済計算（SNA）関連資料の保管業務</t>
    <phoneticPr fontId="5"/>
  </si>
  <si>
    <t>民間企業投資・除去調査実査業務</t>
    <phoneticPr fontId="5"/>
  </si>
  <si>
    <t>☑</t>
  </si>
  <si>
    <t>地方公共団体消費状況等調査</t>
    <phoneticPr fontId="5"/>
  </si>
  <si>
    <t>地方公共団体消費状況等調査</t>
  </si>
  <si>
    <t>随意契約
（その他）</t>
  </si>
  <si>
    <t>北海道</t>
    <phoneticPr fontId="5"/>
  </si>
  <si>
    <t>青森県</t>
    <phoneticPr fontId="5"/>
  </si>
  <si>
    <t>岩手県</t>
    <phoneticPr fontId="5"/>
  </si>
  <si>
    <t>宮城県</t>
    <phoneticPr fontId="5"/>
  </si>
  <si>
    <t>秋田県</t>
    <phoneticPr fontId="5"/>
  </si>
  <si>
    <t>山形県</t>
    <phoneticPr fontId="5"/>
  </si>
  <si>
    <t>福島県</t>
    <phoneticPr fontId="5"/>
  </si>
  <si>
    <t>茨城県</t>
    <phoneticPr fontId="5"/>
  </si>
  <si>
    <t>栃木県</t>
    <phoneticPr fontId="5"/>
  </si>
  <si>
    <t>群馬県</t>
    <phoneticPr fontId="5"/>
  </si>
  <si>
    <t>企業財務データバンクの購入</t>
    <phoneticPr fontId="5"/>
  </si>
  <si>
    <t>企業財務データバンク（評価方法別棚卸資産額）の購入</t>
    <phoneticPr fontId="5"/>
  </si>
  <si>
    <t>「令和２年度民間非営利団体実態調査報告書」梱包発送</t>
    <rPh sb="23" eb="25">
      <t>ハッソウ</t>
    </rPh>
    <phoneticPr fontId="5"/>
  </si>
  <si>
    <t>アクリルパーテーションの購入</t>
    <phoneticPr fontId="5"/>
  </si>
  <si>
    <t>「令和２年度民間非営利団体実態調査」報告書印刷</t>
    <phoneticPr fontId="5"/>
  </si>
  <si>
    <t>「民間非営利団体実態調査」（令和３年度実査作業用）調査用品印刷</t>
    <phoneticPr fontId="5"/>
  </si>
  <si>
    <t>INTERNATIONAL ASSOCIATION FOR RESEARCH IN INCOME AND WEALTH</t>
    <phoneticPr fontId="5"/>
  </si>
  <si>
    <t>国際所得国富学会賛助金（２０２２）</t>
    <phoneticPr fontId="5"/>
  </si>
  <si>
    <t>全国小売店パネルデータの購入</t>
    <phoneticPr fontId="5"/>
  </si>
  <si>
    <t>「２０２０年度国民経済計算年報」印刷</t>
    <phoneticPr fontId="5"/>
  </si>
  <si>
    <t>「支出先上位10者リスト」における落札率については、予定価格が推測されることから非表示としている。</t>
    <phoneticPr fontId="5"/>
  </si>
  <si>
    <t>試験研究費</t>
    <phoneticPr fontId="5"/>
  </si>
  <si>
    <t>経済調査等地方公共団体
委託費</t>
  </si>
  <si>
    <t>職員旅費</t>
  </si>
  <si>
    <t>諸謝金</t>
  </si>
  <si>
    <t>委員等旅費</t>
  </si>
  <si>
    <t>106,242千円/14件</t>
    <rPh sb="7" eb="8">
      <t>セン</t>
    </rPh>
    <phoneticPr fontId="5"/>
  </si>
  <si>
    <t>121,622千円/14件</t>
    <phoneticPr fontId="5"/>
  </si>
  <si>
    <t>国民経済計算関連統計の作成のため、推計に必要な基礎調査の実施、推計プログラムの開発や修正、地域経済計算やサテライト勘定の調査研究を請負契約により実施している。
また、四半期別GDP速報（QE）における地方政府の政府最終消費支出を推計するため、地方政府の予算執行状況を把握する必要があり、地方公共団体委託調査を実施している。
「国民経済計算（ＳＮＡ）推計業務システム」の経費については、令和４年度予算からデジタル庁にて予算計上。</t>
    <rPh sb="197" eb="199">
      <t>ヨサン</t>
    </rPh>
    <phoneticPr fontId="5"/>
  </si>
  <si>
    <t>A.株式会社サーベイリサーチセンター</t>
    <rPh sb="2" eb="6">
      <t>カブシキガイシャ</t>
    </rPh>
    <phoneticPr fontId="5"/>
  </si>
  <si>
    <t>B.株式会社エス・アール・シー</t>
    <phoneticPr fontId="5"/>
  </si>
  <si>
    <t>C.株式会社東京商工リサーチ</t>
    <phoneticPr fontId="5"/>
  </si>
  <si>
    <t>D.株式会社アリス</t>
    <phoneticPr fontId="5"/>
  </si>
  <si>
    <t>F. 株式会社ＳＲＣ総合研究所</t>
    <phoneticPr fontId="5"/>
  </si>
  <si>
    <t>E.パシフィックリプロサービス株式会社</t>
    <phoneticPr fontId="5"/>
  </si>
  <si>
    <t>G.株式会社ＳＲＣ総合研究所</t>
    <phoneticPr fontId="5"/>
  </si>
  <si>
    <t>H.株式会社システムアルテ</t>
    <phoneticPr fontId="5"/>
  </si>
  <si>
    <t>株式会社サーベイリサーチセンター</t>
    <phoneticPr fontId="5"/>
  </si>
  <si>
    <t>株式会社エス・アール・シー</t>
    <phoneticPr fontId="5"/>
  </si>
  <si>
    <t>株式会社東京商工リサーチ</t>
    <phoneticPr fontId="5"/>
  </si>
  <si>
    <t>株式会社アリス</t>
    <phoneticPr fontId="5"/>
  </si>
  <si>
    <t>パシフィックリプロサービス株式会社</t>
    <phoneticPr fontId="5"/>
  </si>
  <si>
    <t>株式会社ＳＲＣ総合研究所</t>
    <phoneticPr fontId="5"/>
  </si>
  <si>
    <t>株式会社システムアルテ</t>
    <phoneticPr fontId="5"/>
  </si>
  <si>
    <t>I.株式会社システムアルテ</t>
    <phoneticPr fontId="5"/>
  </si>
  <si>
    <t>三菱倉庫株式会社</t>
    <phoneticPr fontId="5"/>
  </si>
  <si>
    <t>株式会社アイガ－</t>
    <phoneticPr fontId="5"/>
  </si>
  <si>
    <t>株式会社インテージリサーチ</t>
    <phoneticPr fontId="5"/>
  </si>
  <si>
    <t>株式会社日本経済研究所</t>
    <phoneticPr fontId="5"/>
  </si>
  <si>
    <t>朝日梱包株式会社</t>
    <phoneticPr fontId="5"/>
  </si>
  <si>
    <t>株式会社アライ印刷</t>
    <phoneticPr fontId="5"/>
  </si>
  <si>
    <t>株式会社ヒョーシン</t>
    <phoneticPr fontId="5"/>
  </si>
  <si>
    <t>株式会社山王プリント</t>
    <phoneticPr fontId="5"/>
  </si>
  <si>
    <t>国民経済計算体系の国際基準に則して、GDPなど国民経済計算の推計・公表を行うことにより、政策判断材料を提供し、経済財政政策の企画・推進を支援すること、また国民への情報提供を行う。</t>
    <phoneticPr fontId="5"/>
  </si>
  <si>
    <t>外部委託</t>
    <rPh sb="0" eb="2">
      <t>ガイブ</t>
    </rPh>
    <rPh sb="2" eb="4">
      <t>イタク</t>
    </rPh>
    <phoneticPr fontId="5"/>
  </si>
  <si>
    <t>民間企業投資・除去調査実査業務の一部</t>
    <rPh sb="16" eb="18">
      <t>イチブ</t>
    </rPh>
    <phoneticPr fontId="5"/>
  </si>
  <si>
    <t>　「民間企業投資・除却調査オンライン回答システム」の改修等の一部</t>
    <rPh sb="30" eb="32">
      <t>イチブ</t>
    </rPh>
    <phoneticPr fontId="5"/>
  </si>
  <si>
    <t>N.三菱倉庫株式会社</t>
    <phoneticPr fontId="5"/>
  </si>
  <si>
    <t>民間企業投資・除去調査実査業務の一部</t>
    <phoneticPr fontId="5"/>
  </si>
  <si>
    <t>K.株式会社データセレクト</t>
    <phoneticPr fontId="5"/>
  </si>
  <si>
    <t>L.エム・アール・アイリサーチアソシエイツ株式会社</t>
    <phoneticPr fontId="5"/>
  </si>
  <si>
    <t>M.有限会社パークソフト</t>
    <phoneticPr fontId="5"/>
  </si>
  <si>
    <t>雑役務費</t>
  </si>
  <si>
    <t>　「民間企業投資・除却調査オンライン回答システム」の改修等の一部</t>
    <phoneticPr fontId="5"/>
  </si>
  <si>
    <t>株式会社データセレクト</t>
    <phoneticPr fontId="5"/>
  </si>
  <si>
    <t>エム・アール・アイリサーチアソシエイツ株式会社</t>
    <phoneticPr fontId="5"/>
  </si>
  <si>
    <t>有限会社パークソフト</t>
    <phoneticPr fontId="5"/>
  </si>
  <si>
    <t>「民間企業投資・除却調査オンライン回答システム」の改修等の一部</t>
    <phoneticPr fontId="5"/>
  </si>
  <si>
    <t>・国民の高い関心事項である経済や景気について情報提供し、経済財政運営や政策課題の研究に資する国民経済計算の推計等の業務は、国の政策判断に重要な基礎的材料を提供し、具体的には、政府の景気判断として作成される月例経済報告においてGDPが利用されているなど、適切にその目標が達成されている。
・また、外部委託に当たっては、原則として一般競争入札を行っており、さらに、市場価格調査を通じた入札公告前における仕様書案の開示・意見募集や、委託業務の小口化を実施し、参入の容易化を図るなど、費用の効率化に努めている。
・市場価格調査による複数者の参考見積書の徴取等から、事業の競争性を確認し調達を行ったが、一部の事業については一者応札となった。</t>
    <rPh sb="180" eb="182">
      <t>シジョウ</t>
    </rPh>
    <rPh sb="182" eb="184">
      <t>カカク</t>
    </rPh>
    <rPh sb="184" eb="186">
      <t>チョウサ</t>
    </rPh>
    <rPh sb="187" eb="188">
      <t>ツウ</t>
    </rPh>
    <rPh sb="264" eb="265">
      <t>シャ</t>
    </rPh>
    <rPh sb="306" eb="308">
      <t>イッシャ</t>
    </rPh>
    <phoneticPr fontId="5"/>
  </si>
  <si>
    <t>国民経済計算の推計等の業務については、適時適切に業務の見直し、効率化を図るとともに、外部委託に当たっては、引き続き一般競争入札の活用を通じて費用の効率化に努める。
・一者応札となった事業については、公告期間を十分に確保し、事業の品質確保に配慮しつつ入札参加資格の緩和等を行う。</t>
    <rPh sb="83" eb="85">
      <t>イッシャ</t>
    </rPh>
    <phoneticPr fontId="5"/>
  </si>
  <si>
    <t>-</t>
    <phoneticPr fontId="5"/>
  </si>
  <si>
    <t>経済社会総合研究</t>
    <phoneticPr fontId="5"/>
  </si>
  <si>
    <t>経済社会総合研究の推進</t>
    <phoneticPr fontId="5"/>
  </si>
  <si>
    <t xml:space="preserve">点検対象外 </t>
    <phoneticPr fontId="5"/>
  </si>
  <si>
    <t>一者応札の現状について、参入可能な事業者の事前調査及び参入要件の緩和を検討するなど、引き続き一者応札の是正に努めること。</t>
    <phoneticPr fontId="5"/>
  </si>
  <si>
    <t>現状通り</t>
    <phoneticPr fontId="5"/>
  </si>
  <si>
    <t>入札の実施にあたっては、市場価格調査の実施や公告期間の十分な確保などにより、引き続き一者応札の是正に努めていきたい。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</si>
</sst>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cellStyleXfs>
  <cellXfs count="77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4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5" xfId="0" applyFont="1" applyFill="1" applyBorder="1" applyAlignment="1">
      <alignmen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7" xfId="0" applyFont="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3" fillId="0" borderId="24" xfId="7" applyNumberFormat="1" applyFont="1" applyFill="1" applyBorder="1" applyAlignment="1" applyProtection="1">
      <alignment horizontal="right" vertical="center" wrapText="1"/>
      <protection locked="0"/>
    </xf>
    <xf numFmtId="177" fontId="3" fillId="0" borderId="25" xfId="7" applyNumberFormat="1" applyFont="1" applyFill="1" applyBorder="1" applyAlignment="1" applyProtection="1">
      <alignment horizontal="right" vertical="center" wrapText="1"/>
      <protection locked="0"/>
    </xf>
    <xf numFmtId="177" fontId="3" fillId="0" borderId="26" xfId="7" applyNumberFormat="1" applyFont="1" applyFill="1" applyBorder="1" applyAlignment="1" applyProtection="1">
      <alignment horizontal="right" vertical="center" wrapText="1"/>
      <protection locked="0"/>
    </xf>
    <xf numFmtId="0" fontId="3" fillId="5" borderId="24" xfId="7" applyFill="1" applyBorder="1" applyAlignment="1" applyProtection="1">
      <alignment horizontal="left" vertical="center" wrapText="1"/>
      <protection locked="0"/>
    </xf>
    <xf numFmtId="0" fontId="3" fillId="5" borderId="25" xfId="7" applyFill="1" applyBorder="1" applyAlignment="1" applyProtection="1">
      <alignment horizontal="left" vertical="center" wrapText="1"/>
      <protection locked="0"/>
    </xf>
    <xf numFmtId="0" fontId="3" fillId="5" borderId="26" xfId="7"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center" vertical="center" wrapText="1"/>
      <protection locked="0"/>
    </xf>
    <xf numFmtId="182" fontId="3" fillId="5" borderId="11" xfId="0" applyNumberFormat="1" applyFont="1" applyFill="1" applyBorder="1" applyAlignment="1" applyProtection="1">
      <alignment horizontal="right" vertical="center" wrapText="1"/>
      <protection locked="0"/>
    </xf>
    <xf numFmtId="177" fontId="3" fillId="0" borderId="24" xfId="0" applyNumberFormat="1" applyFont="1" applyFill="1" applyBorder="1" applyAlignment="1" applyProtection="1">
      <alignment horizontal="right" vertical="center" wrapText="1"/>
      <protection locked="0"/>
    </xf>
    <xf numFmtId="177" fontId="3" fillId="0" borderId="25" xfId="0" applyNumberFormat="1" applyFont="1" applyFill="1" applyBorder="1" applyAlignment="1" applyProtection="1">
      <alignment horizontal="right" vertical="center" wrapText="1"/>
      <protection locked="0"/>
    </xf>
    <xf numFmtId="177" fontId="3" fillId="0" borderId="26" xfId="0" applyNumberFormat="1" applyFont="1" applyFill="1" applyBorder="1" applyAlignment="1" applyProtection="1">
      <alignment horizontal="right" vertical="center" wrapText="1"/>
      <protection locked="0"/>
    </xf>
    <xf numFmtId="0" fontId="3" fillId="5" borderId="11"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3" fillId="0" borderId="24" xfId="7" applyFont="1" applyBorder="1" applyAlignment="1" applyProtection="1">
      <alignment horizontal="left" vertical="center" wrapText="1"/>
      <protection locked="0"/>
    </xf>
    <xf numFmtId="0" fontId="3" fillId="0" borderId="25" xfId="7" applyFont="1" applyBorder="1" applyAlignment="1" applyProtection="1">
      <alignment horizontal="left" vertical="center" wrapText="1"/>
      <protection locked="0"/>
    </xf>
    <xf numFmtId="0" fontId="3" fillId="0" borderId="26" xfId="7" applyFont="1" applyBorder="1" applyAlignment="1" applyProtection="1">
      <alignment horizontal="left" vertical="center" wrapText="1"/>
      <protection locked="0"/>
    </xf>
    <xf numFmtId="181" fontId="3" fillId="5" borderId="24" xfId="7" applyNumberFormat="1" applyFont="1" applyFill="1" applyBorder="1" applyAlignment="1" applyProtection="1">
      <alignment horizontal="center" vertical="center" wrapText="1"/>
      <protection locked="0"/>
    </xf>
    <xf numFmtId="181" fontId="3" fillId="5" borderId="25" xfId="7" applyNumberFormat="1" applyFont="1" applyFill="1" applyBorder="1" applyAlignment="1" applyProtection="1">
      <alignment horizontal="center" vertical="center" wrapText="1"/>
      <protection locked="0"/>
    </xf>
    <xf numFmtId="181" fontId="3" fillId="5" borderId="26" xfId="7" applyNumberFormat="1" applyFont="1" applyFill="1" applyBorder="1" applyAlignment="1" applyProtection="1">
      <alignment horizontal="center" vertical="center" wrapText="1"/>
      <protection locked="0"/>
    </xf>
    <xf numFmtId="176" fontId="3" fillId="5" borderId="24" xfId="7" applyNumberFormat="1" applyFont="1" applyFill="1" applyBorder="1" applyAlignment="1" applyProtection="1">
      <alignment horizontal="left" vertical="center" wrapText="1"/>
      <protection locked="0"/>
    </xf>
    <xf numFmtId="176" fontId="3" fillId="5" borderId="25" xfId="7" applyNumberFormat="1" applyFont="1" applyFill="1" applyBorder="1" applyAlignment="1" applyProtection="1">
      <alignment horizontal="left" vertical="center" wrapText="1"/>
      <protection locked="0"/>
    </xf>
    <xf numFmtId="176" fontId="3" fillId="5" borderId="26" xfId="7" applyNumberFormat="1" applyFont="1" applyFill="1" applyBorder="1" applyAlignment="1" applyProtection="1">
      <alignment horizontal="left" vertical="center" wrapText="1"/>
      <protection locked="0"/>
    </xf>
    <xf numFmtId="177" fontId="3" fillId="0" borderId="24" xfId="7" applyNumberFormat="1" applyFont="1" applyFill="1" applyBorder="1" applyAlignment="1" applyProtection="1">
      <alignment horizontal="right" vertical="center"/>
      <protection locked="0"/>
    </xf>
    <xf numFmtId="177" fontId="3" fillId="0" borderId="25" xfId="7" applyNumberFormat="1" applyFont="1" applyFill="1" applyBorder="1" applyAlignment="1" applyProtection="1">
      <alignment horizontal="right" vertical="center"/>
      <protection locked="0"/>
    </xf>
    <xf numFmtId="177" fontId="3" fillId="0" borderId="26" xfId="7" applyNumberFormat="1" applyFont="1" applyFill="1" applyBorder="1" applyAlignment="1" applyProtection="1">
      <alignment horizontal="right" vertical="center"/>
      <protection locked="0"/>
    </xf>
    <xf numFmtId="177" fontId="3" fillId="5" borderId="24" xfId="7" applyNumberFormat="1" applyFont="1" applyFill="1" applyBorder="1" applyAlignment="1" applyProtection="1">
      <alignment horizontal="center" vertical="center" wrapText="1"/>
      <protection locked="0"/>
    </xf>
    <xf numFmtId="177" fontId="3" fillId="5" borderId="25" xfId="7" applyNumberFormat="1" applyFont="1" applyFill="1" applyBorder="1" applyAlignment="1" applyProtection="1">
      <alignment horizontal="center" vertical="center" wrapText="1"/>
      <protection locked="0"/>
    </xf>
    <xf numFmtId="177" fontId="3" fillId="5" borderId="26" xfId="7" applyNumberFormat="1" applyFont="1" applyFill="1" applyBorder="1" applyAlignment="1" applyProtection="1">
      <alignment horizontal="center" vertical="center" wrapText="1"/>
      <protection locked="0"/>
    </xf>
    <xf numFmtId="182" fontId="3" fillId="5" borderId="24" xfId="7" applyNumberFormat="1" applyFont="1" applyFill="1" applyBorder="1" applyAlignment="1" applyProtection="1">
      <alignment horizontal="right" vertical="center" wrapText="1"/>
      <protection locked="0"/>
    </xf>
    <xf numFmtId="182" fontId="3" fillId="5" borderId="25" xfId="7" applyNumberFormat="1" applyFont="1" applyFill="1" applyBorder="1" applyAlignment="1" applyProtection="1">
      <alignment horizontal="right" vertical="center" wrapText="1"/>
      <protection locked="0"/>
    </xf>
    <xf numFmtId="182" fontId="3" fillId="5" borderId="26" xfId="7" applyNumberFormat="1" applyFont="1" applyFill="1" applyBorder="1" applyAlignment="1" applyProtection="1">
      <alignment horizontal="right" vertical="center" wrapText="1"/>
      <protection locked="0"/>
    </xf>
    <xf numFmtId="177" fontId="3" fillId="0" borderId="43" xfId="7" applyNumberFormat="1" applyFont="1" applyFill="1" applyBorder="1" applyAlignment="1" applyProtection="1">
      <alignment horizontal="right" vertical="center"/>
      <protection locked="0"/>
    </xf>
    <xf numFmtId="177" fontId="3" fillId="5" borderId="33" xfId="7" applyNumberFormat="1" applyFont="1" applyFill="1" applyBorder="1" applyAlignment="1" applyProtection="1">
      <alignment horizontal="center" vertical="center" wrapText="1"/>
      <protection locked="0"/>
    </xf>
    <xf numFmtId="0" fontId="0" fillId="0" borderId="24" xfId="7" applyFont="1" applyBorder="1" applyAlignment="1" applyProtection="1">
      <alignment horizontal="left" vertical="center" wrapText="1"/>
      <protection locked="0"/>
    </xf>
    <xf numFmtId="0" fontId="0" fillId="6" borderId="71"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35" xfId="0" applyFont="1" applyFill="1" applyBorder="1" applyAlignment="1">
      <alignment horizontal="center" vertical="center"/>
    </xf>
    <xf numFmtId="0" fontId="11" fillId="0" borderId="71"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0" xfId="1" applyFont="1" applyFill="1" applyBorder="1" applyAlignment="1" applyProtection="1">
      <alignment vertical="top"/>
      <protection locked="0"/>
    </xf>
  </cellXfs>
  <cellStyles count="8">
    <cellStyle name="標準" xfId="0" builtinId="0"/>
    <cellStyle name="標準 2" xfId="4"/>
    <cellStyle name="標準 2 2" xfId="7"/>
    <cellStyle name="標準 3" xfId="5"/>
    <cellStyle name="標準 3 2" xfId="6"/>
    <cellStyle name="標準_01【みんまち】（地区まちづくり推進事業）" xfId="1"/>
    <cellStyle name="標準_01【みんまち】（地区まちづくり推進事業） 2" xfId="2"/>
    <cellStyle name="標準_Sheet1" xfId="3"/>
  </cellStyles>
  <dxfs count="28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97</xdr:row>
      <xdr:rowOff>0</xdr:rowOff>
    </xdr:from>
    <xdr:to>
      <xdr:col>49</xdr:col>
      <xdr:colOff>381000</xdr:colOff>
      <xdr:row>125</xdr:row>
      <xdr:rowOff>238125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42919650"/>
          <a:ext cx="8782050" cy="1087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90"/>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73"/>
      <c r="B2" s="73"/>
      <c r="C2" s="73"/>
      <c r="D2" s="73"/>
      <c r="E2" s="73"/>
      <c r="F2" s="73"/>
      <c r="G2" s="73"/>
      <c r="H2" s="73"/>
      <c r="I2" s="73"/>
      <c r="J2" s="73"/>
      <c r="K2" s="73"/>
      <c r="L2" s="73"/>
      <c r="M2" s="73"/>
      <c r="N2" s="73"/>
      <c r="O2" s="73"/>
      <c r="P2" s="73"/>
      <c r="Q2" s="73"/>
      <c r="R2" s="73"/>
      <c r="S2" s="73"/>
      <c r="T2" s="73"/>
      <c r="U2" s="73"/>
      <c r="V2" s="73"/>
      <c r="W2" s="73"/>
      <c r="X2" s="81" t="s">
        <v>0</v>
      </c>
      <c r="Y2" s="73"/>
      <c r="Z2" s="51"/>
      <c r="AA2" s="51"/>
      <c r="AB2" s="51"/>
      <c r="AC2" s="51"/>
      <c r="AD2" s="178">
        <v>2022</v>
      </c>
      <c r="AE2" s="178"/>
      <c r="AF2" s="178"/>
      <c r="AG2" s="178"/>
      <c r="AH2" s="178"/>
      <c r="AI2" s="83" t="s">
        <v>266</v>
      </c>
      <c r="AJ2" s="178" t="s">
        <v>625</v>
      </c>
      <c r="AK2" s="178"/>
      <c r="AL2" s="178"/>
      <c r="AM2" s="178"/>
      <c r="AN2" s="83" t="s">
        <v>266</v>
      </c>
      <c r="AO2" s="178">
        <v>21</v>
      </c>
      <c r="AP2" s="178"/>
      <c r="AQ2" s="178"/>
      <c r="AR2" s="84" t="s">
        <v>266</v>
      </c>
      <c r="AS2" s="179">
        <v>131</v>
      </c>
      <c r="AT2" s="179"/>
      <c r="AU2" s="179"/>
      <c r="AV2" s="83" t="str">
        <f>IF(AW2="","","-")</f>
        <v/>
      </c>
      <c r="AW2" s="180"/>
      <c r="AX2" s="180"/>
    </row>
    <row r="3" spans="1:50" ht="21" customHeight="1" thickBot="1" x14ac:dyDescent="0.25">
      <c r="A3" s="181" t="s">
        <v>572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22" t="s">
        <v>57</v>
      </c>
      <c r="AJ3" s="183" t="s">
        <v>585</v>
      </c>
      <c r="AK3" s="183"/>
      <c r="AL3" s="183"/>
      <c r="AM3" s="183"/>
      <c r="AN3" s="183"/>
      <c r="AO3" s="183"/>
      <c r="AP3" s="183"/>
      <c r="AQ3" s="183"/>
      <c r="AR3" s="183"/>
      <c r="AS3" s="183"/>
      <c r="AT3" s="183"/>
      <c r="AU3" s="183"/>
      <c r="AV3" s="183"/>
      <c r="AW3" s="183"/>
      <c r="AX3" s="23" t="s">
        <v>58</v>
      </c>
    </row>
    <row r="4" spans="1:50" ht="24.75" customHeight="1" x14ac:dyDescent="0.2">
      <c r="A4" s="153" t="s">
        <v>23</v>
      </c>
      <c r="B4" s="154"/>
      <c r="C4" s="154"/>
      <c r="D4" s="154"/>
      <c r="E4" s="154"/>
      <c r="F4" s="154"/>
      <c r="G4" s="155" t="s">
        <v>582</v>
      </c>
      <c r="H4" s="156"/>
      <c r="I4" s="156"/>
      <c r="J4" s="156"/>
      <c r="K4" s="156"/>
      <c r="L4" s="156"/>
      <c r="M4" s="156"/>
      <c r="N4" s="156"/>
      <c r="O4" s="156"/>
      <c r="P4" s="156"/>
      <c r="Q4" s="156"/>
      <c r="R4" s="156"/>
      <c r="S4" s="156"/>
      <c r="T4" s="156"/>
      <c r="U4" s="156"/>
      <c r="V4" s="156"/>
      <c r="W4" s="156"/>
      <c r="X4" s="156"/>
      <c r="Y4" s="157" t="s">
        <v>1</v>
      </c>
      <c r="Z4" s="158"/>
      <c r="AA4" s="158"/>
      <c r="AB4" s="158"/>
      <c r="AC4" s="158"/>
      <c r="AD4" s="159"/>
      <c r="AE4" s="160" t="s">
        <v>587</v>
      </c>
      <c r="AF4" s="161"/>
      <c r="AG4" s="161"/>
      <c r="AH4" s="161"/>
      <c r="AI4" s="161"/>
      <c r="AJ4" s="161"/>
      <c r="AK4" s="161"/>
      <c r="AL4" s="161"/>
      <c r="AM4" s="161"/>
      <c r="AN4" s="161"/>
      <c r="AO4" s="161"/>
      <c r="AP4" s="162"/>
      <c r="AQ4" s="163" t="s">
        <v>2</v>
      </c>
      <c r="AR4" s="158"/>
      <c r="AS4" s="158"/>
      <c r="AT4" s="158"/>
      <c r="AU4" s="158"/>
      <c r="AV4" s="158"/>
      <c r="AW4" s="158"/>
      <c r="AX4" s="164"/>
    </row>
    <row r="5" spans="1:50" ht="30" customHeight="1" x14ac:dyDescent="0.2">
      <c r="A5" s="165" t="s">
        <v>60</v>
      </c>
      <c r="B5" s="166"/>
      <c r="C5" s="166"/>
      <c r="D5" s="166"/>
      <c r="E5" s="166"/>
      <c r="F5" s="167"/>
      <c r="G5" s="168" t="s">
        <v>583</v>
      </c>
      <c r="H5" s="169"/>
      <c r="I5" s="169"/>
      <c r="J5" s="169"/>
      <c r="K5" s="169"/>
      <c r="L5" s="169"/>
      <c r="M5" s="170" t="s">
        <v>59</v>
      </c>
      <c r="N5" s="171"/>
      <c r="O5" s="171"/>
      <c r="P5" s="171"/>
      <c r="Q5" s="171"/>
      <c r="R5" s="172"/>
      <c r="S5" s="173" t="s">
        <v>584</v>
      </c>
      <c r="T5" s="169"/>
      <c r="U5" s="169"/>
      <c r="V5" s="169"/>
      <c r="W5" s="169"/>
      <c r="X5" s="174"/>
      <c r="Y5" s="175" t="s">
        <v>3</v>
      </c>
      <c r="Z5" s="176"/>
      <c r="AA5" s="176"/>
      <c r="AB5" s="176"/>
      <c r="AC5" s="176"/>
      <c r="AD5" s="177"/>
      <c r="AE5" s="200" t="s">
        <v>586</v>
      </c>
      <c r="AF5" s="200"/>
      <c r="AG5" s="200"/>
      <c r="AH5" s="200"/>
      <c r="AI5" s="200"/>
      <c r="AJ5" s="200"/>
      <c r="AK5" s="200"/>
      <c r="AL5" s="200"/>
      <c r="AM5" s="200"/>
      <c r="AN5" s="200"/>
      <c r="AO5" s="200"/>
      <c r="AP5" s="201"/>
      <c r="AQ5" s="202" t="s">
        <v>588</v>
      </c>
      <c r="AR5" s="203"/>
      <c r="AS5" s="203"/>
      <c r="AT5" s="203"/>
      <c r="AU5" s="203"/>
      <c r="AV5" s="203"/>
      <c r="AW5" s="203"/>
      <c r="AX5" s="204"/>
    </row>
    <row r="6" spans="1:50" ht="39" customHeight="1" x14ac:dyDescent="0.2">
      <c r="A6" s="205" t="s">
        <v>4</v>
      </c>
      <c r="B6" s="206"/>
      <c r="C6" s="206"/>
      <c r="D6" s="206"/>
      <c r="E6" s="206"/>
      <c r="F6" s="206"/>
      <c r="G6" s="207" t="str">
        <f>入力規則等!F39</f>
        <v>一般会計</v>
      </c>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9"/>
    </row>
    <row r="7" spans="1:50" ht="49.5" customHeight="1" x14ac:dyDescent="0.2">
      <c r="A7" s="184" t="s">
        <v>20</v>
      </c>
      <c r="B7" s="185"/>
      <c r="C7" s="185"/>
      <c r="D7" s="185"/>
      <c r="E7" s="185"/>
      <c r="F7" s="186"/>
      <c r="G7" s="210" t="s">
        <v>590</v>
      </c>
      <c r="H7" s="211"/>
      <c r="I7" s="211"/>
      <c r="J7" s="211"/>
      <c r="K7" s="211"/>
      <c r="L7" s="211"/>
      <c r="M7" s="211"/>
      <c r="N7" s="211"/>
      <c r="O7" s="211"/>
      <c r="P7" s="211"/>
      <c r="Q7" s="211"/>
      <c r="R7" s="211"/>
      <c r="S7" s="211"/>
      <c r="T7" s="211"/>
      <c r="U7" s="211"/>
      <c r="V7" s="211"/>
      <c r="W7" s="211"/>
      <c r="X7" s="212"/>
      <c r="Y7" s="213" t="s">
        <v>251</v>
      </c>
      <c r="Z7" s="214"/>
      <c r="AA7" s="214"/>
      <c r="AB7" s="214"/>
      <c r="AC7" s="214"/>
      <c r="AD7" s="215"/>
      <c r="AE7" s="216" t="s">
        <v>591</v>
      </c>
      <c r="AF7" s="217"/>
      <c r="AG7" s="217"/>
      <c r="AH7" s="217"/>
      <c r="AI7" s="217"/>
      <c r="AJ7" s="217"/>
      <c r="AK7" s="217"/>
      <c r="AL7" s="217"/>
      <c r="AM7" s="217"/>
      <c r="AN7" s="217"/>
      <c r="AO7" s="217"/>
      <c r="AP7" s="217"/>
      <c r="AQ7" s="217"/>
      <c r="AR7" s="217"/>
      <c r="AS7" s="217"/>
      <c r="AT7" s="217"/>
      <c r="AU7" s="217"/>
      <c r="AV7" s="217"/>
      <c r="AW7" s="217"/>
      <c r="AX7" s="218"/>
    </row>
    <row r="8" spans="1:50" ht="53.25" customHeight="1" x14ac:dyDescent="0.2">
      <c r="A8" s="184" t="s">
        <v>183</v>
      </c>
      <c r="B8" s="185"/>
      <c r="C8" s="185"/>
      <c r="D8" s="185"/>
      <c r="E8" s="185"/>
      <c r="F8" s="186"/>
      <c r="G8" s="187" t="str">
        <f>入力規則等!A27</f>
        <v>科学技術・イノベーション</v>
      </c>
      <c r="H8" s="188"/>
      <c r="I8" s="188"/>
      <c r="J8" s="188"/>
      <c r="K8" s="188"/>
      <c r="L8" s="188"/>
      <c r="M8" s="188"/>
      <c r="N8" s="188"/>
      <c r="O8" s="188"/>
      <c r="P8" s="188"/>
      <c r="Q8" s="188"/>
      <c r="R8" s="188"/>
      <c r="S8" s="188"/>
      <c r="T8" s="188"/>
      <c r="U8" s="188"/>
      <c r="V8" s="188"/>
      <c r="W8" s="188"/>
      <c r="X8" s="189"/>
      <c r="Y8" s="190" t="s">
        <v>184</v>
      </c>
      <c r="Z8" s="191"/>
      <c r="AA8" s="191"/>
      <c r="AB8" s="191"/>
      <c r="AC8" s="191"/>
      <c r="AD8" s="192"/>
      <c r="AE8" s="193" t="str">
        <f>入力規則等!K13</f>
        <v>文教及び科学振興</v>
      </c>
      <c r="AF8" s="188"/>
      <c r="AG8" s="188"/>
      <c r="AH8" s="188"/>
      <c r="AI8" s="188"/>
      <c r="AJ8" s="188"/>
      <c r="AK8" s="188"/>
      <c r="AL8" s="188"/>
      <c r="AM8" s="188"/>
      <c r="AN8" s="188"/>
      <c r="AO8" s="188"/>
      <c r="AP8" s="188"/>
      <c r="AQ8" s="188"/>
      <c r="AR8" s="188"/>
      <c r="AS8" s="188"/>
      <c r="AT8" s="188"/>
      <c r="AU8" s="188"/>
      <c r="AV8" s="188"/>
      <c r="AW8" s="188"/>
      <c r="AX8" s="194"/>
    </row>
    <row r="9" spans="1:50" ht="58.5" customHeight="1" x14ac:dyDescent="0.2">
      <c r="A9" s="195" t="s">
        <v>21</v>
      </c>
      <c r="B9" s="196"/>
      <c r="C9" s="196"/>
      <c r="D9" s="196"/>
      <c r="E9" s="196"/>
      <c r="F9" s="196"/>
      <c r="G9" s="197" t="s">
        <v>592</v>
      </c>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9"/>
    </row>
    <row r="10" spans="1:50" ht="80.25" customHeight="1" x14ac:dyDescent="0.2">
      <c r="A10" s="239" t="s">
        <v>28</v>
      </c>
      <c r="B10" s="240"/>
      <c r="C10" s="240"/>
      <c r="D10" s="240"/>
      <c r="E10" s="240"/>
      <c r="F10" s="240"/>
      <c r="G10" s="241" t="s">
        <v>679</v>
      </c>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3"/>
    </row>
    <row r="11" spans="1:50" ht="42" customHeight="1" x14ac:dyDescent="0.2">
      <c r="A11" s="239" t="s">
        <v>5</v>
      </c>
      <c r="B11" s="240"/>
      <c r="C11" s="240"/>
      <c r="D11" s="240"/>
      <c r="E11" s="240"/>
      <c r="F11" s="244"/>
      <c r="G11" s="245" t="str">
        <f>入力規則等!P10</f>
        <v>直接実施、委託・請負</v>
      </c>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7"/>
    </row>
    <row r="12" spans="1:50" ht="21" customHeight="1" x14ac:dyDescent="0.2">
      <c r="A12" s="248" t="s">
        <v>22</v>
      </c>
      <c r="B12" s="249"/>
      <c r="C12" s="249"/>
      <c r="D12" s="249"/>
      <c r="E12" s="249"/>
      <c r="F12" s="250"/>
      <c r="G12" s="255"/>
      <c r="H12" s="256"/>
      <c r="I12" s="256"/>
      <c r="J12" s="256"/>
      <c r="K12" s="256"/>
      <c r="L12" s="256"/>
      <c r="M12" s="256"/>
      <c r="N12" s="256"/>
      <c r="O12" s="256"/>
      <c r="P12" s="228" t="s">
        <v>398</v>
      </c>
      <c r="Q12" s="229"/>
      <c r="R12" s="229"/>
      <c r="S12" s="229"/>
      <c r="T12" s="229"/>
      <c r="U12" s="229"/>
      <c r="V12" s="257"/>
      <c r="W12" s="228" t="s">
        <v>550</v>
      </c>
      <c r="X12" s="229"/>
      <c r="Y12" s="229"/>
      <c r="Z12" s="229"/>
      <c r="AA12" s="229"/>
      <c r="AB12" s="229"/>
      <c r="AC12" s="257"/>
      <c r="AD12" s="228" t="s">
        <v>552</v>
      </c>
      <c r="AE12" s="229"/>
      <c r="AF12" s="229"/>
      <c r="AG12" s="229"/>
      <c r="AH12" s="229"/>
      <c r="AI12" s="229"/>
      <c r="AJ12" s="257"/>
      <c r="AK12" s="228" t="s">
        <v>564</v>
      </c>
      <c r="AL12" s="229"/>
      <c r="AM12" s="229"/>
      <c r="AN12" s="229"/>
      <c r="AO12" s="229"/>
      <c r="AP12" s="229"/>
      <c r="AQ12" s="257"/>
      <c r="AR12" s="228" t="s">
        <v>565</v>
      </c>
      <c r="AS12" s="229"/>
      <c r="AT12" s="229"/>
      <c r="AU12" s="229"/>
      <c r="AV12" s="229"/>
      <c r="AW12" s="229"/>
      <c r="AX12" s="230"/>
    </row>
    <row r="13" spans="1:50" ht="21" customHeight="1" x14ac:dyDescent="0.2">
      <c r="A13" s="251"/>
      <c r="B13" s="252"/>
      <c r="C13" s="252"/>
      <c r="D13" s="252"/>
      <c r="E13" s="252"/>
      <c r="F13" s="253"/>
      <c r="G13" s="271" t="s">
        <v>6</v>
      </c>
      <c r="H13" s="272"/>
      <c r="I13" s="231" t="s">
        <v>7</v>
      </c>
      <c r="J13" s="232"/>
      <c r="K13" s="232"/>
      <c r="L13" s="232"/>
      <c r="M13" s="232"/>
      <c r="N13" s="232"/>
      <c r="O13" s="233"/>
      <c r="P13" s="222">
        <v>187</v>
      </c>
      <c r="Q13" s="223"/>
      <c r="R13" s="223"/>
      <c r="S13" s="223"/>
      <c r="T13" s="223"/>
      <c r="U13" s="223"/>
      <c r="V13" s="224"/>
      <c r="W13" s="222">
        <v>147</v>
      </c>
      <c r="X13" s="223"/>
      <c r="Y13" s="223"/>
      <c r="Z13" s="223"/>
      <c r="AA13" s="223"/>
      <c r="AB13" s="223"/>
      <c r="AC13" s="224"/>
      <c r="AD13" s="222">
        <v>147</v>
      </c>
      <c r="AE13" s="223"/>
      <c r="AF13" s="223"/>
      <c r="AG13" s="223"/>
      <c r="AH13" s="223"/>
      <c r="AI13" s="223"/>
      <c r="AJ13" s="224"/>
      <c r="AK13" s="222">
        <v>122</v>
      </c>
      <c r="AL13" s="223"/>
      <c r="AM13" s="223"/>
      <c r="AN13" s="223"/>
      <c r="AO13" s="223"/>
      <c r="AP13" s="223"/>
      <c r="AQ13" s="224"/>
      <c r="AR13" s="234">
        <v>122</v>
      </c>
      <c r="AS13" s="235"/>
      <c r="AT13" s="235"/>
      <c r="AU13" s="235"/>
      <c r="AV13" s="235"/>
      <c r="AW13" s="235"/>
      <c r="AX13" s="236"/>
    </row>
    <row r="14" spans="1:50" ht="21" customHeight="1" x14ac:dyDescent="0.2">
      <c r="A14" s="251"/>
      <c r="B14" s="252"/>
      <c r="C14" s="252"/>
      <c r="D14" s="252"/>
      <c r="E14" s="252"/>
      <c r="F14" s="253"/>
      <c r="G14" s="273"/>
      <c r="H14" s="274"/>
      <c r="I14" s="219" t="s">
        <v>8</v>
      </c>
      <c r="J14" s="237"/>
      <c r="K14" s="237"/>
      <c r="L14" s="237"/>
      <c r="M14" s="237"/>
      <c r="N14" s="237"/>
      <c r="O14" s="238"/>
      <c r="P14" s="222" t="s">
        <v>593</v>
      </c>
      <c r="Q14" s="223"/>
      <c r="R14" s="223"/>
      <c r="S14" s="223"/>
      <c r="T14" s="223"/>
      <c r="U14" s="223"/>
      <c r="V14" s="224"/>
      <c r="W14" s="222" t="s">
        <v>593</v>
      </c>
      <c r="X14" s="223"/>
      <c r="Y14" s="223"/>
      <c r="Z14" s="223"/>
      <c r="AA14" s="223"/>
      <c r="AB14" s="223"/>
      <c r="AC14" s="224"/>
      <c r="AD14" s="222" t="s">
        <v>593</v>
      </c>
      <c r="AE14" s="223"/>
      <c r="AF14" s="223"/>
      <c r="AG14" s="223"/>
      <c r="AH14" s="223"/>
      <c r="AI14" s="223"/>
      <c r="AJ14" s="224"/>
      <c r="AK14" s="222" t="s">
        <v>593</v>
      </c>
      <c r="AL14" s="223"/>
      <c r="AM14" s="223"/>
      <c r="AN14" s="223"/>
      <c r="AO14" s="223"/>
      <c r="AP14" s="223"/>
      <c r="AQ14" s="224"/>
      <c r="AR14" s="277"/>
      <c r="AS14" s="277"/>
      <c r="AT14" s="277"/>
      <c r="AU14" s="277"/>
      <c r="AV14" s="277"/>
      <c r="AW14" s="277"/>
      <c r="AX14" s="278"/>
    </row>
    <row r="15" spans="1:50" ht="21" customHeight="1" x14ac:dyDescent="0.2">
      <c r="A15" s="251"/>
      <c r="B15" s="252"/>
      <c r="C15" s="252"/>
      <c r="D15" s="252"/>
      <c r="E15" s="252"/>
      <c r="F15" s="253"/>
      <c r="G15" s="273"/>
      <c r="H15" s="274"/>
      <c r="I15" s="219" t="s">
        <v>48</v>
      </c>
      <c r="J15" s="220"/>
      <c r="K15" s="220"/>
      <c r="L15" s="220"/>
      <c r="M15" s="220"/>
      <c r="N15" s="220"/>
      <c r="O15" s="221"/>
      <c r="P15" s="222" t="s">
        <v>593</v>
      </c>
      <c r="Q15" s="223"/>
      <c r="R15" s="223"/>
      <c r="S15" s="223"/>
      <c r="T15" s="223"/>
      <c r="U15" s="223"/>
      <c r="V15" s="224"/>
      <c r="W15" s="222" t="s">
        <v>593</v>
      </c>
      <c r="X15" s="223"/>
      <c r="Y15" s="223"/>
      <c r="Z15" s="223"/>
      <c r="AA15" s="223"/>
      <c r="AB15" s="223"/>
      <c r="AC15" s="224"/>
      <c r="AD15" s="222" t="s">
        <v>593</v>
      </c>
      <c r="AE15" s="223"/>
      <c r="AF15" s="223"/>
      <c r="AG15" s="223"/>
      <c r="AH15" s="223"/>
      <c r="AI15" s="223"/>
      <c r="AJ15" s="224"/>
      <c r="AK15" s="222" t="s">
        <v>593</v>
      </c>
      <c r="AL15" s="223"/>
      <c r="AM15" s="223"/>
      <c r="AN15" s="223"/>
      <c r="AO15" s="223"/>
      <c r="AP15" s="223"/>
      <c r="AQ15" s="224"/>
      <c r="AR15" s="222" t="s">
        <v>593</v>
      </c>
      <c r="AS15" s="223"/>
      <c r="AT15" s="223"/>
      <c r="AU15" s="223"/>
      <c r="AV15" s="223"/>
      <c r="AW15" s="223"/>
      <c r="AX15" s="224"/>
    </row>
    <row r="16" spans="1:50" ht="21" customHeight="1" x14ac:dyDescent="0.2">
      <c r="A16" s="251"/>
      <c r="B16" s="252"/>
      <c r="C16" s="252"/>
      <c r="D16" s="252"/>
      <c r="E16" s="252"/>
      <c r="F16" s="253"/>
      <c r="G16" s="273"/>
      <c r="H16" s="274"/>
      <c r="I16" s="219" t="s">
        <v>49</v>
      </c>
      <c r="J16" s="220"/>
      <c r="K16" s="220"/>
      <c r="L16" s="220"/>
      <c r="M16" s="220"/>
      <c r="N16" s="220"/>
      <c r="O16" s="221"/>
      <c r="P16" s="222" t="s">
        <v>593</v>
      </c>
      <c r="Q16" s="223"/>
      <c r="R16" s="223"/>
      <c r="S16" s="223"/>
      <c r="T16" s="223"/>
      <c r="U16" s="223"/>
      <c r="V16" s="224"/>
      <c r="W16" s="222" t="s">
        <v>593</v>
      </c>
      <c r="X16" s="223"/>
      <c r="Y16" s="223"/>
      <c r="Z16" s="223"/>
      <c r="AA16" s="223"/>
      <c r="AB16" s="223"/>
      <c r="AC16" s="224"/>
      <c r="AD16" s="222" t="s">
        <v>593</v>
      </c>
      <c r="AE16" s="223"/>
      <c r="AF16" s="223"/>
      <c r="AG16" s="223"/>
      <c r="AH16" s="223"/>
      <c r="AI16" s="223"/>
      <c r="AJ16" s="224"/>
      <c r="AK16" s="222" t="s">
        <v>593</v>
      </c>
      <c r="AL16" s="223"/>
      <c r="AM16" s="223"/>
      <c r="AN16" s="223"/>
      <c r="AO16" s="223"/>
      <c r="AP16" s="223"/>
      <c r="AQ16" s="224"/>
      <c r="AR16" s="225"/>
      <c r="AS16" s="226"/>
      <c r="AT16" s="226"/>
      <c r="AU16" s="226"/>
      <c r="AV16" s="226"/>
      <c r="AW16" s="226"/>
      <c r="AX16" s="227"/>
    </row>
    <row r="17" spans="1:50" ht="24.75" customHeight="1" x14ac:dyDescent="0.2">
      <c r="A17" s="251"/>
      <c r="B17" s="252"/>
      <c r="C17" s="252"/>
      <c r="D17" s="252"/>
      <c r="E17" s="252"/>
      <c r="F17" s="253"/>
      <c r="G17" s="273"/>
      <c r="H17" s="274"/>
      <c r="I17" s="219" t="s">
        <v>47</v>
      </c>
      <c r="J17" s="237"/>
      <c r="K17" s="237"/>
      <c r="L17" s="237"/>
      <c r="M17" s="237"/>
      <c r="N17" s="237"/>
      <c r="O17" s="238"/>
      <c r="P17" s="222" t="s">
        <v>593</v>
      </c>
      <c r="Q17" s="223"/>
      <c r="R17" s="223"/>
      <c r="S17" s="223"/>
      <c r="T17" s="223"/>
      <c r="U17" s="223"/>
      <c r="V17" s="224"/>
      <c r="W17" s="222" t="s">
        <v>593</v>
      </c>
      <c r="X17" s="223"/>
      <c r="Y17" s="223"/>
      <c r="Z17" s="223"/>
      <c r="AA17" s="223"/>
      <c r="AB17" s="223"/>
      <c r="AC17" s="224"/>
      <c r="AD17" s="222" t="s">
        <v>593</v>
      </c>
      <c r="AE17" s="223"/>
      <c r="AF17" s="223"/>
      <c r="AG17" s="223"/>
      <c r="AH17" s="223"/>
      <c r="AI17" s="223"/>
      <c r="AJ17" s="224"/>
      <c r="AK17" s="222" t="s">
        <v>593</v>
      </c>
      <c r="AL17" s="223"/>
      <c r="AM17" s="223"/>
      <c r="AN17" s="223"/>
      <c r="AO17" s="223"/>
      <c r="AP17" s="223"/>
      <c r="AQ17" s="224"/>
      <c r="AR17" s="269"/>
      <c r="AS17" s="269"/>
      <c r="AT17" s="269"/>
      <c r="AU17" s="269"/>
      <c r="AV17" s="269"/>
      <c r="AW17" s="269"/>
      <c r="AX17" s="270"/>
    </row>
    <row r="18" spans="1:50" ht="24.75" customHeight="1" x14ac:dyDescent="0.2">
      <c r="A18" s="251"/>
      <c r="B18" s="252"/>
      <c r="C18" s="252"/>
      <c r="D18" s="252"/>
      <c r="E18" s="252"/>
      <c r="F18" s="253"/>
      <c r="G18" s="275"/>
      <c r="H18" s="276"/>
      <c r="I18" s="262" t="s">
        <v>18</v>
      </c>
      <c r="J18" s="263"/>
      <c r="K18" s="263"/>
      <c r="L18" s="263"/>
      <c r="M18" s="263"/>
      <c r="N18" s="263"/>
      <c r="O18" s="264"/>
      <c r="P18" s="265">
        <f>SUM(P13:V17)</f>
        <v>187</v>
      </c>
      <c r="Q18" s="266"/>
      <c r="R18" s="266"/>
      <c r="S18" s="266"/>
      <c r="T18" s="266"/>
      <c r="U18" s="266"/>
      <c r="V18" s="267"/>
      <c r="W18" s="265">
        <f>SUM(W13:AC17)</f>
        <v>147</v>
      </c>
      <c r="X18" s="266"/>
      <c r="Y18" s="266"/>
      <c r="Z18" s="266"/>
      <c r="AA18" s="266"/>
      <c r="AB18" s="266"/>
      <c r="AC18" s="267"/>
      <c r="AD18" s="265">
        <f>SUM(AD13:AJ17)</f>
        <v>147</v>
      </c>
      <c r="AE18" s="266"/>
      <c r="AF18" s="266"/>
      <c r="AG18" s="266"/>
      <c r="AH18" s="266"/>
      <c r="AI18" s="266"/>
      <c r="AJ18" s="267"/>
      <c r="AK18" s="265">
        <f>SUM(AK13:AQ17)</f>
        <v>122</v>
      </c>
      <c r="AL18" s="266"/>
      <c r="AM18" s="266"/>
      <c r="AN18" s="266"/>
      <c r="AO18" s="266"/>
      <c r="AP18" s="266"/>
      <c r="AQ18" s="267"/>
      <c r="AR18" s="265">
        <f>SUM(AR13:AX17)</f>
        <v>122</v>
      </c>
      <c r="AS18" s="266"/>
      <c r="AT18" s="266"/>
      <c r="AU18" s="266"/>
      <c r="AV18" s="266"/>
      <c r="AW18" s="266"/>
      <c r="AX18" s="268"/>
    </row>
    <row r="19" spans="1:50" ht="24.75" customHeight="1" x14ac:dyDescent="0.2">
      <c r="A19" s="251"/>
      <c r="B19" s="252"/>
      <c r="C19" s="252"/>
      <c r="D19" s="252"/>
      <c r="E19" s="252"/>
      <c r="F19" s="253"/>
      <c r="G19" s="258" t="s">
        <v>9</v>
      </c>
      <c r="H19" s="259"/>
      <c r="I19" s="259"/>
      <c r="J19" s="259"/>
      <c r="K19" s="259"/>
      <c r="L19" s="259"/>
      <c r="M19" s="259"/>
      <c r="N19" s="259"/>
      <c r="O19" s="259"/>
      <c r="P19" s="222">
        <v>159</v>
      </c>
      <c r="Q19" s="223"/>
      <c r="R19" s="223"/>
      <c r="S19" s="223"/>
      <c r="T19" s="223"/>
      <c r="U19" s="223"/>
      <c r="V19" s="224"/>
      <c r="W19" s="222">
        <v>101</v>
      </c>
      <c r="X19" s="223"/>
      <c r="Y19" s="223"/>
      <c r="Z19" s="223"/>
      <c r="AA19" s="223"/>
      <c r="AB19" s="223"/>
      <c r="AC19" s="224"/>
      <c r="AD19" s="222">
        <v>106</v>
      </c>
      <c r="AE19" s="223"/>
      <c r="AF19" s="223"/>
      <c r="AG19" s="223"/>
      <c r="AH19" s="223"/>
      <c r="AI19" s="223"/>
      <c r="AJ19" s="224"/>
      <c r="AK19" s="260"/>
      <c r="AL19" s="260"/>
      <c r="AM19" s="260"/>
      <c r="AN19" s="260"/>
      <c r="AO19" s="260"/>
      <c r="AP19" s="260"/>
      <c r="AQ19" s="260"/>
      <c r="AR19" s="260"/>
      <c r="AS19" s="260"/>
      <c r="AT19" s="260"/>
      <c r="AU19" s="260"/>
      <c r="AV19" s="260"/>
      <c r="AW19" s="260"/>
      <c r="AX19" s="261"/>
    </row>
    <row r="20" spans="1:50" ht="24.75" customHeight="1" x14ac:dyDescent="0.2">
      <c r="A20" s="251"/>
      <c r="B20" s="252"/>
      <c r="C20" s="252"/>
      <c r="D20" s="252"/>
      <c r="E20" s="252"/>
      <c r="F20" s="253"/>
      <c r="G20" s="258" t="s">
        <v>10</v>
      </c>
      <c r="H20" s="259"/>
      <c r="I20" s="259"/>
      <c r="J20" s="259"/>
      <c r="K20" s="259"/>
      <c r="L20" s="259"/>
      <c r="M20" s="259"/>
      <c r="N20" s="259"/>
      <c r="O20" s="259"/>
      <c r="P20" s="297">
        <f>IF(P18=0, "-", SUM(P19)/P18)</f>
        <v>0.85026737967914434</v>
      </c>
      <c r="Q20" s="297"/>
      <c r="R20" s="297"/>
      <c r="S20" s="297"/>
      <c r="T20" s="297"/>
      <c r="U20" s="297"/>
      <c r="V20" s="297"/>
      <c r="W20" s="297">
        <f>IF(W18=0, "-", SUM(W19)/W18)</f>
        <v>0.68707482993197277</v>
      </c>
      <c r="X20" s="297"/>
      <c r="Y20" s="297"/>
      <c r="Z20" s="297"/>
      <c r="AA20" s="297"/>
      <c r="AB20" s="297"/>
      <c r="AC20" s="297"/>
      <c r="AD20" s="297">
        <f>IF(AD18=0, "-", SUM(AD19)/AD18)</f>
        <v>0.72108843537414968</v>
      </c>
      <c r="AE20" s="297"/>
      <c r="AF20" s="297"/>
      <c r="AG20" s="297"/>
      <c r="AH20" s="297"/>
      <c r="AI20" s="297"/>
      <c r="AJ20" s="297"/>
      <c r="AK20" s="260"/>
      <c r="AL20" s="260"/>
      <c r="AM20" s="260"/>
      <c r="AN20" s="260"/>
      <c r="AO20" s="260"/>
      <c r="AP20" s="260"/>
      <c r="AQ20" s="298"/>
      <c r="AR20" s="298"/>
      <c r="AS20" s="298"/>
      <c r="AT20" s="298"/>
      <c r="AU20" s="260"/>
      <c r="AV20" s="260"/>
      <c r="AW20" s="260"/>
      <c r="AX20" s="261"/>
    </row>
    <row r="21" spans="1:50" ht="25.5" customHeight="1" x14ac:dyDescent="0.2">
      <c r="A21" s="195"/>
      <c r="B21" s="196"/>
      <c r="C21" s="196"/>
      <c r="D21" s="196"/>
      <c r="E21" s="196"/>
      <c r="F21" s="254"/>
      <c r="G21" s="295" t="s">
        <v>226</v>
      </c>
      <c r="H21" s="296"/>
      <c r="I21" s="296"/>
      <c r="J21" s="296"/>
      <c r="K21" s="296"/>
      <c r="L21" s="296"/>
      <c r="M21" s="296"/>
      <c r="N21" s="296"/>
      <c r="O21" s="296"/>
      <c r="P21" s="297">
        <f>IF(P19=0, "-", SUM(P19)/SUM(P13,P14))</f>
        <v>0.85026737967914434</v>
      </c>
      <c r="Q21" s="297"/>
      <c r="R21" s="297"/>
      <c r="S21" s="297"/>
      <c r="T21" s="297"/>
      <c r="U21" s="297"/>
      <c r="V21" s="297"/>
      <c r="W21" s="297">
        <f>IF(W19=0, "-", SUM(W19)/SUM(W13,W14))</f>
        <v>0.68707482993197277</v>
      </c>
      <c r="X21" s="297"/>
      <c r="Y21" s="297"/>
      <c r="Z21" s="297"/>
      <c r="AA21" s="297"/>
      <c r="AB21" s="297"/>
      <c r="AC21" s="297"/>
      <c r="AD21" s="297">
        <f>IF(AD19=0, "-", SUM(AD19)/SUM(AD13,AD14))</f>
        <v>0.72108843537414968</v>
      </c>
      <c r="AE21" s="297"/>
      <c r="AF21" s="297"/>
      <c r="AG21" s="297"/>
      <c r="AH21" s="297"/>
      <c r="AI21" s="297"/>
      <c r="AJ21" s="297"/>
      <c r="AK21" s="260"/>
      <c r="AL21" s="260"/>
      <c r="AM21" s="260"/>
      <c r="AN21" s="260"/>
      <c r="AO21" s="260"/>
      <c r="AP21" s="260"/>
      <c r="AQ21" s="298"/>
      <c r="AR21" s="298"/>
      <c r="AS21" s="298"/>
      <c r="AT21" s="298"/>
      <c r="AU21" s="260"/>
      <c r="AV21" s="260"/>
      <c r="AW21" s="260"/>
      <c r="AX21" s="261"/>
    </row>
    <row r="22" spans="1:50" ht="18.75" customHeight="1" x14ac:dyDescent="0.2">
      <c r="A22" s="299" t="s">
        <v>568</v>
      </c>
      <c r="B22" s="300"/>
      <c r="C22" s="300"/>
      <c r="D22" s="300"/>
      <c r="E22" s="300"/>
      <c r="F22" s="301"/>
      <c r="G22" s="305" t="s">
        <v>218</v>
      </c>
      <c r="H22" s="280"/>
      <c r="I22" s="280"/>
      <c r="J22" s="280"/>
      <c r="K22" s="280"/>
      <c r="L22" s="280"/>
      <c r="M22" s="280"/>
      <c r="N22" s="280"/>
      <c r="O22" s="306"/>
      <c r="P22" s="279" t="s">
        <v>566</v>
      </c>
      <c r="Q22" s="280"/>
      <c r="R22" s="280"/>
      <c r="S22" s="280"/>
      <c r="T22" s="280"/>
      <c r="U22" s="280"/>
      <c r="V22" s="306"/>
      <c r="W22" s="279" t="s">
        <v>567</v>
      </c>
      <c r="X22" s="280"/>
      <c r="Y22" s="280"/>
      <c r="Z22" s="280"/>
      <c r="AA22" s="280"/>
      <c r="AB22" s="280"/>
      <c r="AC22" s="306"/>
      <c r="AD22" s="279" t="s">
        <v>217</v>
      </c>
      <c r="AE22" s="280"/>
      <c r="AF22" s="280"/>
      <c r="AG22" s="280"/>
      <c r="AH22" s="280"/>
      <c r="AI22" s="280"/>
      <c r="AJ22" s="280"/>
      <c r="AK22" s="280"/>
      <c r="AL22" s="280"/>
      <c r="AM22" s="280"/>
      <c r="AN22" s="280"/>
      <c r="AO22" s="280"/>
      <c r="AP22" s="280"/>
      <c r="AQ22" s="280"/>
      <c r="AR22" s="280"/>
      <c r="AS22" s="280"/>
      <c r="AT22" s="280"/>
      <c r="AU22" s="280"/>
      <c r="AV22" s="280"/>
      <c r="AW22" s="280"/>
      <c r="AX22" s="281"/>
    </row>
    <row r="23" spans="1:50" ht="25.5" customHeight="1" x14ac:dyDescent="0.2">
      <c r="A23" s="302"/>
      <c r="B23" s="303"/>
      <c r="C23" s="303"/>
      <c r="D23" s="303"/>
      <c r="E23" s="303"/>
      <c r="F23" s="304"/>
      <c r="G23" s="282" t="s">
        <v>672</v>
      </c>
      <c r="H23" s="283"/>
      <c r="I23" s="283"/>
      <c r="J23" s="283"/>
      <c r="K23" s="283"/>
      <c r="L23" s="283"/>
      <c r="M23" s="283"/>
      <c r="N23" s="283"/>
      <c r="O23" s="284"/>
      <c r="P23" s="234">
        <v>89</v>
      </c>
      <c r="Q23" s="235"/>
      <c r="R23" s="235"/>
      <c r="S23" s="235"/>
      <c r="T23" s="235"/>
      <c r="U23" s="235"/>
      <c r="V23" s="285"/>
      <c r="W23" s="234">
        <v>89</v>
      </c>
      <c r="X23" s="235"/>
      <c r="Y23" s="235"/>
      <c r="Z23" s="235"/>
      <c r="AA23" s="235"/>
      <c r="AB23" s="235"/>
      <c r="AC23" s="285"/>
      <c r="AD23" s="286"/>
      <c r="AE23" s="287"/>
      <c r="AF23" s="287"/>
      <c r="AG23" s="287"/>
      <c r="AH23" s="287"/>
      <c r="AI23" s="287"/>
      <c r="AJ23" s="287"/>
      <c r="AK23" s="287"/>
      <c r="AL23" s="287"/>
      <c r="AM23" s="287"/>
      <c r="AN23" s="287"/>
      <c r="AO23" s="287"/>
      <c r="AP23" s="287"/>
      <c r="AQ23" s="287"/>
      <c r="AR23" s="287"/>
      <c r="AS23" s="287"/>
      <c r="AT23" s="287"/>
      <c r="AU23" s="287"/>
      <c r="AV23" s="287"/>
      <c r="AW23" s="287"/>
      <c r="AX23" s="288"/>
    </row>
    <row r="24" spans="1:50" ht="25.5" customHeight="1" x14ac:dyDescent="0.2">
      <c r="A24" s="302"/>
      <c r="B24" s="303"/>
      <c r="C24" s="303"/>
      <c r="D24" s="303"/>
      <c r="E24" s="303"/>
      <c r="F24" s="304"/>
      <c r="G24" s="292" t="s">
        <v>673</v>
      </c>
      <c r="H24" s="293"/>
      <c r="I24" s="293"/>
      <c r="J24" s="293"/>
      <c r="K24" s="293"/>
      <c r="L24" s="293"/>
      <c r="M24" s="293"/>
      <c r="N24" s="293"/>
      <c r="O24" s="294"/>
      <c r="P24" s="222">
        <v>24</v>
      </c>
      <c r="Q24" s="223"/>
      <c r="R24" s="223"/>
      <c r="S24" s="223"/>
      <c r="T24" s="223"/>
      <c r="U24" s="223"/>
      <c r="V24" s="224"/>
      <c r="W24" s="222">
        <v>24</v>
      </c>
      <c r="X24" s="223"/>
      <c r="Y24" s="223"/>
      <c r="Z24" s="223"/>
      <c r="AA24" s="223"/>
      <c r="AB24" s="223"/>
      <c r="AC24" s="224"/>
      <c r="AD24" s="289"/>
      <c r="AE24" s="290"/>
      <c r="AF24" s="290"/>
      <c r="AG24" s="290"/>
      <c r="AH24" s="290"/>
      <c r="AI24" s="290"/>
      <c r="AJ24" s="290"/>
      <c r="AK24" s="290"/>
      <c r="AL24" s="290"/>
      <c r="AM24" s="290"/>
      <c r="AN24" s="290"/>
      <c r="AO24" s="290"/>
      <c r="AP24" s="290"/>
      <c r="AQ24" s="290"/>
      <c r="AR24" s="290"/>
      <c r="AS24" s="290"/>
      <c r="AT24" s="290"/>
      <c r="AU24" s="290"/>
      <c r="AV24" s="290"/>
      <c r="AW24" s="290"/>
      <c r="AX24" s="291"/>
    </row>
    <row r="25" spans="1:50" ht="25.5" customHeight="1" x14ac:dyDescent="0.2">
      <c r="A25" s="302"/>
      <c r="B25" s="303"/>
      <c r="C25" s="303"/>
      <c r="D25" s="303"/>
      <c r="E25" s="303"/>
      <c r="F25" s="304"/>
      <c r="G25" s="292" t="s">
        <v>674</v>
      </c>
      <c r="H25" s="293"/>
      <c r="I25" s="293"/>
      <c r="J25" s="293"/>
      <c r="K25" s="293"/>
      <c r="L25" s="293"/>
      <c r="M25" s="293"/>
      <c r="N25" s="293"/>
      <c r="O25" s="294"/>
      <c r="P25" s="222">
        <v>5</v>
      </c>
      <c r="Q25" s="223"/>
      <c r="R25" s="223"/>
      <c r="S25" s="223"/>
      <c r="T25" s="223"/>
      <c r="U25" s="223"/>
      <c r="V25" s="224"/>
      <c r="W25" s="222">
        <v>5</v>
      </c>
      <c r="X25" s="223"/>
      <c r="Y25" s="223"/>
      <c r="Z25" s="223"/>
      <c r="AA25" s="223"/>
      <c r="AB25" s="223"/>
      <c r="AC25" s="224"/>
      <c r="AD25" s="289"/>
      <c r="AE25" s="290"/>
      <c r="AF25" s="290"/>
      <c r="AG25" s="290"/>
      <c r="AH25" s="290"/>
      <c r="AI25" s="290"/>
      <c r="AJ25" s="290"/>
      <c r="AK25" s="290"/>
      <c r="AL25" s="290"/>
      <c r="AM25" s="290"/>
      <c r="AN25" s="290"/>
      <c r="AO25" s="290"/>
      <c r="AP25" s="290"/>
      <c r="AQ25" s="290"/>
      <c r="AR25" s="290"/>
      <c r="AS25" s="290"/>
      <c r="AT25" s="290"/>
      <c r="AU25" s="290"/>
      <c r="AV25" s="290"/>
      <c r="AW25" s="290"/>
      <c r="AX25" s="291"/>
    </row>
    <row r="26" spans="1:50" ht="25.5" customHeight="1" x14ac:dyDescent="0.2">
      <c r="A26" s="302"/>
      <c r="B26" s="303"/>
      <c r="C26" s="303"/>
      <c r="D26" s="303"/>
      <c r="E26" s="303"/>
      <c r="F26" s="304"/>
      <c r="G26" s="292" t="s">
        <v>675</v>
      </c>
      <c r="H26" s="293"/>
      <c r="I26" s="293"/>
      <c r="J26" s="293"/>
      <c r="K26" s="293"/>
      <c r="L26" s="293"/>
      <c r="M26" s="293"/>
      <c r="N26" s="293"/>
      <c r="O26" s="294"/>
      <c r="P26" s="222">
        <v>3</v>
      </c>
      <c r="Q26" s="223"/>
      <c r="R26" s="223"/>
      <c r="S26" s="223"/>
      <c r="T26" s="223"/>
      <c r="U26" s="223"/>
      <c r="V26" s="224"/>
      <c r="W26" s="222">
        <v>3</v>
      </c>
      <c r="X26" s="223"/>
      <c r="Y26" s="223"/>
      <c r="Z26" s="223"/>
      <c r="AA26" s="223"/>
      <c r="AB26" s="223"/>
      <c r="AC26" s="224"/>
      <c r="AD26" s="289"/>
      <c r="AE26" s="290"/>
      <c r="AF26" s="290"/>
      <c r="AG26" s="290"/>
      <c r="AH26" s="290"/>
      <c r="AI26" s="290"/>
      <c r="AJ26" s="290"/>
      <c r="AK26" s="290"/>
      <c r="AL26" s="290"/>
      <c r="AM26" s="290"/>
      <c r="AN26" s="290"/>
      <c r="AO26" s="290"/>
      <c r="AP26" s="290"/>
      <c r="AQ26" s="290"/>
      <c r="AR26" s="290"/>
      <c r="AS26" s="290"/>
      <c r="AT26" s="290"/>
      <c r="AU26" s="290"/>
      <c r="AV26" s="290"/>
      <c r="AW26" s="290"/>
      <c r="AX26" s="291"/>
    </row>
    <row r="27" spans="1:50" ht="25.5" customHeight="1" x14ac:dyDescent="0.2">
      <c r="A27" s="302"/>
      <c r="B27" s="303"/>
      <c r="C27" s="303"/>
      <c r="D27" s="303"/>
      <c r="E27" s="303"/>
      <c r="F27" s="304"/>
      <c r="G27" s="292" t="s">
        <v>676</v>
      </c>
      <c r="H27" s="293"/>
      <c r="I27" s="293"/>
      <c r="J27" s="293"/>
      <c r="K27" s="293"/>
      <c r="L27" s="293"/>
      <c r="M27" s="293"/>
      <c r="N27" s="293"/>
      <c r="O27" s="294"/>
      <c r="P27" s="222">
        <v>1</v>
      </c>
      <c r="Q27" s="223"/>
      <c r="R27" s="223"/>
      <c r="S27" s="223"/>
      <c r="T27" s="223"/>
      <c r="U27" s="223"/>
      <c r="V27" s="224"/>
      <c r="W27" s="222">
        <v>1</v>
      </c>
      <c r="X27" s="223"/>
      <c r="Y27" s="223"/>
      <c r="Z27" s="223"/>
      <c r="AA27" s="223"/>
      <c r="AB27" s="223"/>
      <c r="AC27" s="224"/>
      <c r="AD27" s="289"/>
      <c r="AE27" s="290"/>
      <c r="AF27" s="290"/>
      <c r="AG27" s="290"/>
      <c r="AH27" s="290"/>
      <c r="AI27" s="290"/>
      <c r="AJ27" s="290"/>
      <c r="AK27" s="290"/>
      <c r="AL27" s="290"/>
      <c r="AM27" s="290"/>
      <c r="AN27" s="290"/>
      <c r="AO27" s="290"/>
      <c r="AP27" s="290"/>
      <c r="AQ27" s="290"/>
      <c r="AR27" s="290"/>
      <c r="AS27" s="290"/>
      <c r="AT27" s="290"/>
      <c r="AU27" s="290"/>
      <c r="AV27" s="290"/>
      <c r="AW27" s="290"/>
      <c r="AX27" s="291"/>
    </row>
    <row r="28" spans="1:50" ht="25.5" customHeight="1" thickBot="1" x14ac:dyDescent="0.25">
      <c r="A28" s="302"/>
      <c r="B28" s="303"/>
      <c r="C28" s="303"/>
      <c r="D28" s="303"/>
      <c r="E28" s="303"/>
      <c r="F28" s="304"/>
      <c r="G28" s="132" t="s">
        <v>18</v>
      </c>
      <c r="H28" s="133"/>
      <c r="I28" s="133"/>
      <c r="J28" s="133"/>
      <c r="K28" s="133"/>
      <c r="L28" s="133"/>
      <c r="M28" s="133"/>
      <c r="N28" s="133"/>
      <c r="O28" s="134"/>
      <c r="P28" s="307">
        <f>AK13</f>
        <v>122</v>
      </c>
      <c r="Q28" s="308"/>
      <c r="R28" s="308"/>
      <c r="S28" s="308"/>
      <c r="T28" s="308"/>
      <c r="U28" s="308"/>
      <c r="V28" s="309"/>
      <c r="W28" s="310">
        <f>AR13</f>
        <v>122</v>
      </c>
      <c r="X28" s="311"/>
      <c r="Y28" s="311"/>
      <c r="Z28" s="311"/>
      <c r="AA28" s="311"/>
      <c r="AB28" s="311"/>
      <c r="AC28" s="312"/>
      <c r="AD28" s="290"/>
      <c r="AE28" s="290"/>
      <c r="AF28" s="290"/>
      <c r="AG28" s="290"/>
      <c r="AH28" s="290"/>
      <c r="AI28" s="290"/>
      <c r="AJ28" s="290"/>
      <c r="AK28" s="290"/>
      <c r="AL28" s="290"/>
      <c r="AM28" s="290"/>
      <c r="AN28" s="290"/>
      <c r="AO28" s="290"/>
      <c r="AP28" s="290"/>
      <c r="AQ28" s="290"/>
      <c r="AR28" s="290"/>
      <c r="AS28" s="290"/>
      <c r="AT28" s="290"/>
      <c r="AU28" s="290"/>
      <c r="AV28" s="290"/>
      <c r="AW28" s="290"/>
      <c r="AX28" s="291"/>
    </row>
    <row r="29" spans="1:50" ht="47.25" customHeight="1" x14ac:dyDescent="0.2">
      <c r="A29" s="313" t="s">
        <v>557</v>
      </c>
      <c r="B29" s="314"/>
      <c r="C29" s="314"/>
      <c r="D29" s="314"/>
      <c r="E29" s="314"/>
      <c r="F29" s="315"/>
      <c r="G29" s="316" t="s">
        <v>704</v>
      </c>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7"/>
      <c r="AV29" s="317"/>
      <c r="AW29" s="317"/>
      <c r="AX29" s="318"/>
    </row>
    <row r="30" spans="1:50" ht="31.5" customHeight="1" x14ac:dyDescent="0.2">
      <c r="A30" s="388" t="s">
        <v>558</v>
      </c>
      <c r="B30" s="389"/>
      <c r="C30" s="389"/>
      <c r="D30" s="389"/>
      <c r="E30" s="389"/>
      <c r="F30" s="390"/>
      <c r="G30" s="394" t="s">
        <v>554</v>
      </c>
      <c r="H30" s="395"/>
      <c r="I30" s="395"/>
      <c r="J30" s="395"/>
      <c r="K30" s="395"/>
      <c r="L30" s="395"/>
      <c r="M30" s="395"/>
      <c r="N30" s="395"/>
      <c r="O30" s="395"/>
      <c r="P30" s="396" t="s">
        <v>553</v>
      </c>
      <c r="Q30" s="395"/>
      <c r="R30" s="395"/>
      <c r="S30" s="395"/>
      <c r="T30" s="395"/>
      <c r="U30" s="395"/>
      <c r="V30" s="395"/>
      <c r="W30" s="395"/>
      <c r="X30" s="397"/>
      <c r="Y30" s="398"/>
      <c r="Z30" s="399"/>
      <c r="AA30" s="400"/>
      <c r="AB30" s="401" t="s">
        <v>11</v>
      </c>
      <c r="AC30" s="401"/>
      <c r="AD30" s="401"/>
      <c r="AE30" s="372" t="s">
        <v>398</v>
      </c>
      <c r="AF30" s="373"/>
      <c r="AG30" s="373"/>
      <c r="AH30" s="374"/>
      <c r="AI30" s="372" t="s">
        <v>550</v>
      </c>
      <c r="AJ30" s="373"/>
      <c r="AK30" s="373"/>
      <c r="AL30" s="374"/>
      <c r="AM30" s="372" t="s">
        <v>366</v>
      </c>
      <c r="AN30" s="373"/>
      <c r="AO30" s="373"/>
      <c r="AP30" s="374"/>
      <c r="AQ30" s="375" t="s">
        <v>397</v>
      </c>
      <c r="AR30" s="376"/>
      <c r="AS30" s="376"/>
      <c r="AT30" s="377"/>
      <c r="AU30" s="375" t="s">
        <v>569</v>
      </c>
      <c r="AV30" s="376"/>
      <c r="AW30" s="376"/>
      <c r="AX30" s="378"/>
    </row>
    <row r="31" spans="1:50" ht="30.75" customHeight="1" x14ac:dyDescent="0.2">
      <c r="A31" s="388"/>
      <c r="B31" s="389"/>
      <c r="C31" s="389"/>
      <c r="D31" s="389"/>
      <c r="E31" s="389"/>
      <c r="F31" s="390"/>
      <c r="G31" s="319" t="s">
        <v>595</v>
      </c>
      <c r="H31" s="320"/>
      <c r="I31" s="320"/>
      <c r="J31" s="320"/>
      <c r="K31" s="320"/>
      <c r="L31" s="320"/>
      <c r="M31" s="320"/>
      <c r="N31" s="320"/>
      <c r="O31" s="320"/>
      <c r="P31" s="323" t="s">
        <v>594</v>
      </c>
      <c r="Q31" s="324"/>
      <c r="R31" s="324"/>
      <c r="S31" s="324"/>
      <c r="T31" s="324"/>
      <c r="U31" s="324"/>
      <c r="V31" s="324"/>
      <c r="W31" s="324"/>
      <c r="X31" s="325"/>
      <c r="Y31" s="329" t="s">
        <v>52</v>
      </c>
      <c r="Z31" s="330"/>
      <c r="AA31" s="331"/>
      <c r="AB31" s="332" t="s">
        <v>596</v>
      </c>
      <c r="AC31" s="333"/>
      <c r="AD31" s="334"/>
      <c r="AE31" s="335">
        <v>14</v>
      </c>
      <c r="AF31" s="335"/>
      <c r="AG31" s="335"/>
      <c r="AH31" s="335"/>
      <c r="AI31" s="335">
        <v>14</v>
      </c>
      <c r="AJ31" s="335"/>
      <c r="AK31" s="335"/>
      <c r="AL31" s="335"/>
      <c r="AM31" s="335">
        <v>14</v>
      </c>
      <c r="AN31" s="335"/>
      <c r="AO31" s="335"/>
      <c r="AP31" s="335"/>
      <c r="AQ31" s="335" t="s">
        <v>610</v>
      </c>
      <c r="AR31" s="364"/>
      <c r="AS31" s="364"/>
      <c r="AT31" s="364"/>
      <c r="AU31" s="335" t="s">
        <v>593</v>
      </c>
      <c r="AV31" s="335"/>
      <c r="AW31" s="335"/>
      <c r="AX31" s="365"/>
    </row>
    <row r="32" spans="1:50" ht="30.75" customHeight="1" x14ac:dyDescent="0.2">
      <c r="A32" s="391"/>
      <c r="B32" s="392"/>
      <c r="C32" s="392"/>
      <c r="D32" s="392"/>
      <c r="E32" s="392"/>
      <c r="F32" s="393"/>
      <c r="G32" s="321"/>
      <c r="H32" s="322"/>
      <c r="I32" s="322"/>
      <c r="J32" s="322"/>
      <c r="K32" s="322"/>
      <c r="L32" s="322"/>
      <c r="M32" s="322"/>
      <c r="N32" s="322"/>
      <c r="O32" s="322"/>
      <c r="P32" s="326"/>
      <c r="Q32" s="327"/>
      <c r="R32" s="327"/>
      <c r="S32" s="327"/>
      <c r="T32" s="327"/>
      <c r="U32" s="327"/>
      <c r="V32" s="327"/>
      <c r="W32" s="327"/>
      <c r="X32" s="328"/>
      <c r="Y32" s="366" t="s">
        <v>53</v>
      </c>
      <c r="Z32" s="367"/>
      <c r="AA32" s="368"/>
      <c r="AB32" s="369" t="s">
        <v>596</v>
      </c>
      <c r="AC32" s="370"/>
      <c r="AD32" s="371"/>
      <c r="AE32" s="335">
        <v>14</v>
      </c>
      <c r="AF32" s="335"/>
      <c r="AG32" s="335"/>
      <c r="AH32" s="335"/>
      <c r="AI32" s="335">
        <v>14</v>
      </c>
      <c r="AJ32" s="335"/>
      <c r="AK32" s="335"/>
      <c r="AL32" s="335"/>
      <c r="AM32" s="335">
        <v>14</v>
      </c>
      <c r="AN32" s="335"/>
      <c r="AO32" s="335"/>
      <c r="AP32" s="335"/>
      <c r="AQ32" s="364">
        <v>14</v>
      </c>
      <c r="AR32" s="364"/>
      <c r="AS32" s="364"/>
      <c r="AT32" s="364"/>
      <c r="AU32" s="335" t="s">
        <v>593</v>
      </c>
      <c r="AV32" s="335"/>
      <c r="AW32" s="335"/>
      <c r="AX32" s="365"/>
    </row>
    <row r="33" spans="1:51" ht="23.25" customHeight="1" x14ac:dyDescent="0.2">
      <c r="A33" s="408" t="s">
        <v>559</v>
      </c>
      <c r="B33" s="409"/>
      <c r="C33" s="409"/>
      <c r="D33" s="409"/>
      <c r="E33" s="409"/>
      <c r="F33" s="410"/>
      <c r="G33" s="229" t="s">
        <v>560</v>
      </c>
      <c r="H33" s="229"/>
      <c r="I33" s="229"/>
      <c r="J33" s="229"/>
      <c r="K33" s="229"/>
      <c r="L33" s="229"/>
      <c r="M33" s="229"/>
      <c r="N33" s="229"/>
      <c r="O33" s="229"/>
      <c r="P33" s="229"/>
      <c r="Q33" s="229"/>
      <c r="R33" s="229"/>
      <c r="S33" s="229"/>
      <c r="T33" s="229"/>
      <c r="U33" s="229"/>
      <c r="V33" s="229"/>
      <c r="W33" s="229"/>
      <c r="X33" s="257"/>
      <c r="Y33" s="416"/>
      <c r="Z33" s="417"/>
      <c r="AA33" s="418"/>
      <c r="AB33" s="228" t="s">
        <v>11</v>
      </c>
      <c r="AC33" s="229"/>
      <c r="AD33" s="257"/>
      <c r="AE33" s="228" t="s">
        <v>398</v>
      </c>
      <c r="AF33" s="229"/>
      <c r="AG33" s="229"/>
      <c r="AH33" s="257"/>
      <c r="AI33" s="228" t="s">
        <v>550</v>
      </c>
      <c r="AJ33" s="229"/>
      <c r="AK33" s="229"/>
      <c r="AL33" s="257"/>
      <c r="AM33" s="228" t="s">
        <v>366</v>
      </c>
      <c r="AN33" s="229"/>
      <c r="AO33" s="229"/>
      <c r="AP33" s="257"/>
      <c r="AQ33" s="379" t="s">
        <v>570</v>
      </c>
      <c r="AR33" s="380"/>
      <c r="AS33" s="380"/>
      <c r="AT33" s="380"/>
      <c r="AU33" s="380"/>
      <c r="AV33" s="380"/>
      <c r="AW33" s="380"/>
      <c r="AX33" s="381"/>
    </row>
    <row r="34" spans="1:51" ht="23.25" customHeight="1" x14ac:dyDescent="0.2">
      <c r="A34" s="411"/>
      <c r="B34" s="412"/>
      <c r="C34" s="412"/>
      <c r="D34" s="412"/>
      <c r="E34" s="412"/>
      <c r="F34" s="413"/>
      <c r="G34" s="359" t="s">
        <v>597</v>
      </c>
      <c r="H34" s="359"/>
      <c r="I34" s="359"/>
      <c r="J34" s="359"/>
      <c r="K34" s="359"/>
      <c r="L34" s="359"/>
      <c r="M34" s="359"/>
      <c r="N34" s="359"/>
      <c r="O34" s="359"/>
      <c r="P34" s="359"/>
      <c r="Q34" s="359"/>
      <c r="R34" s="359"/>
      <c r="S34" s="359"/>
      <c r="T34" s="359"/>
      <c r="U34" s="359"/>
      <c r="V34" s="359"/>
      <c r="W34" s="359"/>
      <c r="X34" s="359"/>
      <c r="Y34" s="382" t="s">
        <v>559</v>
      </c>
      <c r="Z34" s="383"/>
      <c r="AA34" s="384"/>
      <c r="AB34" s="385" t="s">
        <v>598</v>
      </c>
      <c r="AC34" s="386"/>
      <c r="AD34" s="387"/>
      <c r="AE34" s="335">
        <v>11321</v>
      </c>
      <c r="AF34" s="335"/>
      <c r="AG34" s="335"/>
      <c r="AH34" s="335"/>
      <c r="AI34" s="335">
        <v>10515</v>
      </c>
      <c r="AJ34" s="335"/>
      <c r="AK34" s="335"/>
      <c r="AL34" s="335"/>
      <c r="AM34" s="335">
        <v>7589</v>
      </c>
      <c r="AN34" s="335"/>
      <c r="AO34" s="335"/>
      <c r="AP34" s="335"/>
      <c r="AQ34" s="354">
        <v>8687</v>
      </c>
      <c r="AR34" s="355"/>
      <c r="AS34" s="355"/>
      <c r="AT34" s="355"/>
      <c r="AU34" s="355"/>
      <c r="AV34" s="355"/>
      <c r="AW34" s="355"/>
      <c r="AX34" s="361"/>
    </row>
    <row r="35" spans="1:51" ht="46.5" customHeight="1" x14ac:dyDescent="0.2">
      <c r="A35" s="414"/>
      <c r="B35" s="214"/>
      <c r="C35" s="214"/>
      <c r="D35" s="214"/>
      <c r="E35" s="214"/>
      <c r="F35" s="415"/>
      <c r="G35" s="360"/>
      <c r="H35" s="360"/>
      <c r="I35" s="360"/>
      <c r="J35" s="360"/>
      <c r="K35" s="360"/>
      <c r="L35" s="360"/>
      <c r="M35" s="360"/>
      <c r="N35" s="360"/>
      <c r="O35" s="360"/>
      <c r="P35" s="360"/>
      <c r="Q35" s="360"/>
      <c r="R35" s="360"/>
      <c r="S35" s="360"/>
      <c r="T35" s="360"/>
      <c r="U35" s="360"/>
      <c r="V35" s="360"/>
      <c r="W35" s="360"/>
      <c r="X35" s="360"/>
      <c r="Y35" s="350" t="s">
        <v>561</v>
      </c>
      <c r="Z35" s="362"/>
      <c r="AA35" s="363"/>
      <c r="AB35" s="419" t="s">
        <v>599</v>
      </c>
      <c r="AC35" s="420"/>
      <c r="AD35" s="421"/>
      <c r="AE35" s="402" t="s">
        <v>600</v>
      </c>
      <c r="AF35" s="402"/>
      <c r="AG35" s="402"/>
      <c r="AH35" s="402"/>
      <c r="AI35" s="402" t="s">
        <v>601</v>
      </c>
      <c r="AJ35" s="402"/>
      <c r="AK35" s="402"/>
      <c r="AL35" s="402"/>
      <c r="AM35" s="402" t="s">
        <v>677</v>
      </c>
      <c r="AN35" s="402"/>
      <c r="AO35" s="402"/>
      <c r="AP35" s="402"/>
      <c r="AQ35" s="402" t="s">
        <v>678</v>
      </c>
      <c r="AR35" s="402"/>
      <c r="AS35" s="402"/>
      <c r="AT35" s="402"/>
      <c r="AU35" s="402"/>
      <c r="AV35" s="402"/>
      <c r="AW35" s="402"/>
      <c r="AX35" s="403"/>
    </row>
    <row r="36" spans="1:51" ht="18.75" customHeight="1" x14ac:dyDescent="0.2">
      <c r="A36" s="422" t="s">
        <v>223</v>
      </c>
      <c r="B36" s="423"/>
      <c r="C36" s="423"/>
      <c r="D36" s="423"/>
      <c r="E36" s="423"/>
      <c r="F36" s="424"/>
      <c r="G36" s="761" t="s">
        <v>136</v>
      </c>
      <c r="H36" s="762"/>
      <c r="I36" s="762"/>
      <c r="J36" s="762"/>
      <c r="K36" s="762"/>
      <c r="L36" s="762"/>
      <c r="M36" s="762"/>
      <c r="N36" s="762"/>
      <c r="O36" s="763"/>
      <c r="P36" s="764" t="s">
        <v>56</v>
      </c>
      <c r="Q36" s="762"/>
      <c r="R36" s="762"/>
      <c r="S36" s="762"/>
      <c r="T36" s="762"/>
      <c r="U36" s="762"/>
      <c r="V36" s="762"/>
      <c r="W36" s="762"/>
      <c r="X36" s="763"/>
      <c r="Y36" s="432"/>
      <c r="Z36" s="433"/>
      <c r="AA36" s="434"/>
      <c r="AB36" s="765" t="s">
        <v>11</v>
      </c>
      <c r="AC36" s="766"/>
      <c r="AD36" s="767"/>
      <c r="AE36" s="765" t="s">
        <v>398</v>
      </c>
      <c r="AF36" s="766"/>
      <c r="AG36" s="766"/>
      <c r="AH36" s="767"/>
      <c r="AI36" s="768" t="s">
        <v>550</v>
      </c>
      <c r="AJ36" s="768"/>
      <c r="AK36" s="768"/>
      <c r="AL36" s="765"/>
      <c r="AM36" s="768" t="s">
        <v>366</v>
      </c>
      <c r="AN36" s="768"/>
      <c r="AO36" s="768"/>
      <c r="AP36" s="765"/>
      <c r="AQ36" s="769" t="s">
        <v>174</v>
      </c>
      <c r="AR36" s="770"/>
      <c r="AS36" s="770"/>
      <c r="AT36" s="771"/>
      <c r="AU36" s="762" t="s">
        <v>126</v>
      </c>
      <c r="AV36" s="762"/>
      <c r="AW36" s="762"/>
      <c r="AX36" s="772"/>
    </row>
    <row r="37" spans="1:51" ht="18.75" customHeight="1" x14ac:dyDescent="0.2">
      <c r="A37" s="422"/>
      <c r="B37" s="423"/>
      <c r="C37" s="423"/>
      <c r="D37" s="423"/>
      <c r="E37" s="423"/>
      <c r="F37" s="424"/>
      <c r="G37" s="429"/>
      <c r="H37" s="357"/>
      <c r="I37" s="357"/>
      <c r="J37" s="357"/>
      <c r="K37" s="357"/>
      <c r="L37" s="357"/>
      <c r="M37" s="357"/>
      <c r="N37" s="357"/>
      <c r="O37" s="430"/>
      <c r="P37" s="431"/>
      <c r="Q37" s="357"/>
      <c r="R37" s="357"/>
      <c r="S37" s="357"/>
      <c r="T37" s="357"/>
      <c r="U37" s="357"/>
      <c r="V37" s="357"/>
      <c r="W37" s="357"/>
      <c r="X37" s="430"/>
      <c r="Y37" s="432"/>
      <c r="Z37" s="433"/>
      <c r="AA37" s="434"/>
      <c r="AB37" s="372"/>
      <c r="AC37" s="435"/>
      <c r="AD37" s="436"/>
      <c r="AE37" s="372"/>
      <c r="AF37" s="435"/>
      <c r="AG37" s="435"/>
      <c r="AH37" s="436"/>
      <c r="AI37" s="437"/>
      <c r="AJ37" s="437"/>
      <c r="AK37" s="437"/>
      <c r="AL37" s="372"/>
      <c r="AM37" s="437"/>
      <c r="AN37" s="437"/>
      <c r="AO37" s="437"/>
      <c r="AP37" s="372"/>
      <c r="AQ37" s="404" t="s">
        <v>593</v>
      </c>
      <c r="AR37" s="405"/>
      <c r="AS37" s="406" t="s">
        <v>175</v>
      </c>
      <c r="AT37" s="407"/>
      <c r="AU37" s="404" t="s">
        <v>593</v>
      </c>
      <c r="AV37" s="405"/>
      <c r="AW37" s="357" t="s">
        <v>163</v>
      </c>
      <c r="AX37" s="358"/>
    </row>
    <row r="38" spans="1:51" ht="49.5" customHeight="1" x14ac:dyDescent="0.2">
      <c r="A38" s="425"/>
      <c r="B38" s="423"/>
      <c r="C38" s="423"/>
      <c r="D38" s="423"/>
      <c r="E38" s="423"/>
      <c r="F38" s="424"/>
      <c r="G38" s="339" t="s">
        <v>602</v>
      </c>
      <c r="H38" s="340"/>
      <c r="I38" s="340"/>
      <c r="J38" s="340"/>
      <c r="K38" s="340"/>
      <c r="L38" s="340"/>
      <c r="M38" s="340"/>
      <c r="N38" s="340"/>
      <c r="O38" s="341"/>
      <c r="P38" s="145" t="s">
        <v>603</v>
      </c>
      <c r="Q38" s="145"/>
      <c r="R38" s="145"/>
      <c r="S38" s="145"/>
      <c r="T38" s="145"/>
      <c r="U38" s="145"/>
      <c r="V38" s="145"/>
      <c r="W38" s="145"/>
      <c r="X38" s="146"/>
      <c r="Y38" s="350" t="s">
        <v>12</v>
      </c>
      <c r="Z38" s="351"/>
      <c r="AA38" s="352"/>
      <c r="AB38" s="353" t="s">
        <v>14</v>
      </c>
      <c r="AC38" s="353"/>
      <c r="AD38" s="353"/>
      <c r="AE38" s="354">
        <v>100</v>
      </c>
      <c r="AF38" s="355"/>
      <c r="AG38" s="355"/>
      <c r="AH38" s="355"/>
      <c r="AI38" s="354">
        <v>100</v>
      </c>
      <c r="AJ38" s="355"/>
      <c r="AK38" s="355"/>
      <c r="AL38" s="355"/>
      <c r="AM38" s="354">
        <v>100</v>
      </c>
      <c r="AN38" s="355"/>
      <c r="AO38" s="355"/>
      <c r="AP38" s="355"/>
      <c r="AQ38" s="336" t="s">
        <v>593</v>
      </c>
      <c r="AR38" s="337"/>
      <c r="AS38" s="337"/>
      <c r="AT38" s="337"/>
      <c r="AU38" s="336" t="s">
        <v>593</v>
      </c>
      <c r="AV38" s="337"/>
      <c r="AW38" s="337"/>
      <c r="AX38" s="338"/>
    </row>
    <row r="39" spans="1:51" ht="49.5" customHeight="1" x14ac:dyDescent="0.2">
      <c r="A39" s="426"/>
      <c r="B39" s="427"/>
      <c r="C39" s="427"/>
      <c r="D39" s="427"/>
      <c r="E39" s="427"/>
      <c r="F39" s="428"/>
      <c r="G39" s="342"/>
      <c r="H39" s="343"/>
      <c r="I39" s="343"/>
      <c r="J39" s="343"/>
      <c r="K39" s="343"/>
      <c r="L39" s="343"/>
      <c r="M39" s="343"/>
      <c r="N39" s="343"/>
      <c r="O39" s="344"/>
      <c r="P39" s="348"/>
      <c r="Q39" s="348"/>
      <c r="R39" s="348"/>
      <c r="S39" s="348"/>
      <c r="T39" s="348"/>
      <c r="U39" s="348"/>
      <c r="V39" s="348"/>
      <c r="W39" s="348"/>
      <c r="X39" s="349"/>
      <c r="Y39" s="228" t="s">
        <v>51</v>
      </c>
      <c r="Z39" s="229"/>
      <c r="AA39" s="257"/>
      <c r="AB39" s="353" t="s">
        <v>14</v>
      </c>
      <c r="AC39" s="353"/>
      <c r="AD39" s="353"/>
      <c r="AE39" s="354">
        <v>100</v>
      </c>
      <c r="AF39" s="355"/>
      <c r="AG39" s="355"/>
      <c r="AH39" s="355"/>
      <c r="AI39" s="354">
        <v>100</v>
      </c>
      <c r="AJ39" s="355"/>
      <c r="AK39" s="355"/>
      <c r="AL39" s="355"/>
      <c r="AM39" s="354">
        <v>100</v>
      </c>
      <c r="AN39" s="355"/>
      <c r="AO39" s="355"/>
      <c r="AP39" s="355"/>
      <c r="AQ39" s="336" t="s">
        <v>593</v>
      </c>
      <c r="AR39" s="337"/>
      <c r="AS39" s="337"/>
      <c r="AT39" s="337"/>
      <c r="AU39" s="336">
        <v>100</v>
      </c>
      <c r="AV39" s="337"/>
      <c r="AW39" s="337"/>
      <c r="AX39" s="338"/>
    </row>
    <row r="40" spans="1:51" ht="49.5" customHeight="1" x14ac:dyDescent="0.2">
      <c r="A40" s="425"/>
      <c r="B40" s="423"/>
      <c r="C40" s="423"/>
      <c r="D40" s="423"/>
      <c r="E40" s="423"/>
      <c r="F40" s="424"/>
      <c r="G40" s="345"/>
      <c r="H40" s="346"/>
      <c r="I40" s="346"/>
      <c r="J40" s="346"/>
      <c r="K40" s="346"/>
      <c r="L40" s="346"/>
      <c r="M40" s="346"/>
      <c r="N40" s="346"/>
      <c r="O40" s="347"/>
      <c r="P40" s="148"/>
      <c r="Q40" s="148"/>
      <c r="R40" s="148"/>
      <c r="S40" s="148"/>
      <c r="T40" s="148"/>
      <c r="U40" s="148"/>
      <c r="V40" s="148"/>
      <c r="W40" s="148"/>
      <c r="X40" s="149"/>
      <c r="Y40" s="228" t="s">
        <v>13</v>
      </c>
      <c r="Z40" s="229"/>
      <c r="AA40" s="257"/>
      <c r="AB40" s="356" t="s">
        <v>14</v>
      </c>
      <c r="AC40" s="356"/>
      <c r="AD40" s="356"/>
      <c r="AE40" s="354">
        <v>100</v>
      </c>
      <c r="AF40" s="355"/>
      <c r="AG40" s="355"/>
      <c r="AH40" s="355"/>
      <c r="AI40" s="354">
        <v>100</v>
      </c>
      <c r="AJ40" s="355"/>
      <c r="AK40" s="355"/>
      <c r="AL40" s="355"/>
      <c r="AM40" s="354">
        <v>100</v>
      </c>
      <c r="AN40" s="355"/>
      <c r="AO40" s="355"/>
      <c r="AP40" s="355"/>
      <c r="AQ40" s="336" t="s">
        <v>593</v>
      </c>
      <c r="AR40" s="337"/>
      <c r="AS40" s="337"/>
      <c r="AT40" s="337"/>
      <c r="AU40" s="336" t="s">
        <v>593</v>
      </c>
      <c r="AV40" s="337"/>
      <c r="AW40" s="337"/>
      <c r="AX40" s="338"/>
    </row>
    <row r="41" spans="1:51" ht="23.25" customHeight="1" x14ac:dyDescent="0.2">
      <c r="A41" s="438" t="s">
        <v>243</v>
      </c>
      <c r="B41" s="439"/>
      <c r="C41" s="439"/>
      <c r="D41" s="439"/>
      <c r="E41" s="439"/>
      <c r="F41" s="440"/>
      <c r="G41" s="441" t="s">
        <v>604</v>
      </c>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3"/>
    </row>
    <row r="42" spans="1:51" ht="23.25" customHeight="1" thickBot="1" x14ac:dyDescent="0.25">
      <c r="A42" s="391"/>
      <c r="B42" s="392"/>
      <c r="C42" s="392"/>
      <c r="D42" s="392"/>
      <c r="E42" s="392"/>
      <c r="F42" s="393"/>
      <c r="G42" s="444"/>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6"/>
    </row>
    <row r="43" spans="1:51" ht="45" customHeight="1" x14ac:dyDescent="0.2">
      <c r="A43" s="479" t="s">
        <v>265</v>
      </c>
      <c r="B43" s="480"/>
      <c r="C43" s="482" t="s">
        <v>176</v>
      </c>
      <c r="D43" s="480"/>
      <c r="E43" s="483" t="s">
        <v>190</v>
      </c>
      <c r="F43" s="484"/>
      <c r="G43" s="485" t="s">
        <v>722</v>
      </c>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486"/>
      <c r="AV43" s="486"/>
      <c r="AW43" s="486"/>
      <c r="AX43" s="487"/>
    </row>
    <row r="44" spans="1:51" ht="32.25" customHeight="1" x14ac:dyDescent="0.2">
      <c r="A44" s="481"/>
      <c r="B44" s="472"/>
      <c r="C44" s="471"/>
      <c r="D44" s="472"/>
      <c r="E44" s="473" t="s">
        <v>189</v>
      </c>
      <c r="F44" s="440"/>
      <c r="G44" s="144" t="s">
        <v>723</v>
      </c>
      <c r="H44" s="145"/>
      <c r="I44" s="145"/>
      <c r="J44" s="145"/>
      <c r="K44" s="145"/>
      <c r="L44" s="145"/>
      <c r="M44" s="145"/>
      <c r="N44" s="145"/>
      <c r="O44" s="145"/>
      <c r="P44" s="145"/>
      <c r="Q44" s="145"/>
      <c r="R44" s="145"/>
      <c r="S44" s="145"/>
      <c r="T44" s="145"/>
      <c r="U44" s="145"/>
      <c r="V44" s="146"/>
      <c r="W44" s="460" t="s">
        <v>562</v>
      </c>
      <c r="X44" s="461"/>
      <c r="Y44" s="461"/>
      <c r="Z44" s="461"/>
      <c r="AA44" s="462"/>
      <c r="AB44" s="463" t="s">
        <v>266</v>
      </c>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5"/>
    </row>
    <row r="45" spans="1:51" ht="21" customHeight="1" x14ac:dyDescent="0.2">
      <c r="A45" s="481"/>
      <c r="B45" s="472"/>
      <c r="C45" s="471"/>
      <c r="D45" s="472"/>
      <c r="E45" s="475"/>
      <c r="F45" s="393"/>
      <c r="G45" s="147"/>
      <c r="H45" s="148"/>
      <c r="I45" s="148"/>
      <c r="J45" s="148"/>
      <c r="K45" s="148"/>
      <c r="L45" s="148"/>
      <c r="M45" s="148"/>
      <c r="N45" s="148"/>
      <c r="O45" s="148"/>
      <c r="P45" s="148"/>
      <c r="Q45" s="148"/>
      <c r="R45" s="148"/>
      <c r="S45" s="148"/>
      <c r="T45" s="148"/>
      <c r="U45" s="148"/>
      <c r="V45" s="149"/>
      <c r="W45" s="466" t="s">
        <v>563</v>
      </c>
      <c r="X45" s="467"/>
      <c r="Y45" s="467"/>
      <c r="Z45" s="467"/>
      <c r="AA45" s="468"/>
      <c r="AB45" s="463" t="s">
        <v>266</v>
      </c>
      <c r="AC45" s="464"/>
      <c r="AD45" s="464"/>
      <c r="AE45" s="464"/>
      <c r="AF45" s="464"/>
      <c r="AG45" s="464"/>
      <c r="AH45" s="464"/>
      <c r="AI45" s="464"/>
      <c r="AJ45" s="464"/>
      <c r="AK45" s="464"/>
      <c r="AL45" s="464"/>
      <c r="AM45" s="464"/>
      <c r="AN45" s="464"/>
      <c r="AO45" s="464"/>
      <c r="AP45" s="464"/>
      <c r="AQ45" s="464"/>
      <c r="AR45" s="464"/>
      <c r="AS45" s="464"/>
      <c r="AT45" s="464"/>
      <c r="AU45" s="464"/>
      <c r="AV45" s="464"/>
      <c r="AW45" s="464"/>
      <c r="AX45" s="465"/>
    </row>
    <row r="46" spans="1:51" ht="34.5" customHeight="1" x14ac:dyDescent="0.2">
      <c r="A46" s="481"/>
      <c r="B46" s="472"/>
      <c r="C46" s="469" t="s">
        <v>574</v>
      </c>
      <c r="D46" s="470"/>
      <c r="E46" s="473" t="s">
        <v>261</v>
      </c>
      <c r="F46" s="440"/>
      <c r="G46" s="450" t="s">
        <v>179</v>
      </c>
      <c r="H46" s="451"/>
      <c r="I46" s="451"/>
      <c r="J46" s="476" t="s">
        <v>593</v>
      </c>
      <c r="K46" s="477"/>
      <c r="L46" s="477"/>
      <c r="M46" s="477"/>
      <c r="N46" s="477"/>
      <c r="O46" s="477"/>
      <c r="P46" s="477"/>
      <c r="Q46" s="477"/>
      <c r="R46" s="477"/>
      <c r="S46" s="477"/>
      <c r="T46" s="478"/>
      <c r="U46" s="448" t="s">
        <v>721</v>
      </c>
      <c r="V46" s="448"/>
      <c r="W46" s="448"/>
      <c r="X46" s="448"/>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9"/>
      <c r="AY46" s="78"/>
    </row>
    <row r="47" spans="1:51" ht="34.5" customHeight="1" x14ac:dyDescent="0.2">
      <c r="A47" s="481"/>
      <c r="B47" s="472"/>
      <c r="C47" s="471"/>
      <c r="D47" s="472"/>
      <c r="E47" s="474"/>
      <c r="F47" s="390"/>
      <c r="G47" s="450" t="s">
        <v>575</v>
      </c>
      <c r="H47" s="451"/>
      <c r="I47" s="451"/>
      <c r="J47" s="451"/>
      <c r="K47" s="451"/>
      <c r="L47" s="451"/>
      <c r="M47" s="451"/>
      <c r="N47" s="451"/>
      <c r="O47" s="451"/>
      <c r="P47" s="451"/>
      <c r="Q47" s="451"/>
      <c r="R47" s="451"/>
      <c r="S47" s="451"/>
      <c r="T47" s="451"/>
      <c r="U47" s="447" t="s">
        <v>266</v>
      </c>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9"/>
      <c r="AY47" s="78"/>
    </row>
    <row r="48" spans="1:51" ht="34.5" customHeight="1" thickBot="1" x14ac:dyDescent="0.25">
      <c r="A48" s="481"/>
      <c r="B48" s="472"/>
      <c r="C48" s="471"/>
      <c r="D48" s="472"/>
      <c r="E48" s="475"/>
      <c r="F48" s="393"/>
      <c r="G48" s="450" t="s">
        <v>563</v>
      </c>
      <c r="H48" s="451"/>
      <c r="I48" s="451"/>
      <c r="J48" s="451"/>
      <c r="K48" s="451"/>
      <c r="L48" s="451"/>
      <c r="M48" s="451"/>
      <c r="N48" s="451"/>
      <c r="O48" s="451"/>
      <c r="P48" s="451"/>
      <c r="Q48" s="451"/>
      <c r="R48" s="451"/>
      <c r="S48" s="451"/>
      <c r="T48" s="451"/>
      <c r="U48" s="150" t="s">
        <v>266</v>
      </c>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2"/>
      <c r="AY48" s="78"/>
    </row>
    <row r="49" spans="1:50" ht="27" customHeight="1" x14ac:dyDescent="0.2">
      <c r="A49" s="452" t="s">
        <v>45</v>
      </c>
      <c r="B49" s="453"/>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3"/>
      <c r="AW49" s="453"/>
      <c r="AX49" s="454"/>
    </row>
    <row r="50" spans="1:50" ht="27" customHeight="1" x14ac:dyDescent="0.2">
      <c r="A50" s="5"/>
      <c r="B50" s="6"/>
      <c r="C50" s="455" t="s">
        <v>30</v>
      </c>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7"/>
      <c r="AD50" s="456" t="s">
        <v>34</v>
      </c>
      <c r="AE50" s="456"/>
      <c r="AF50" s="456"/>
      <c r="AG50" s="458" t="s">
        <v>29</v>
      </c>
      <c r="AH50" s="456"/>
      <c r="AI50" s="456"/>
      <c r="AJ50" s="456"/>
      <c r="AK50" s="456"/>
      <c r="AL50" s="456"/>
      <c r="AM50" s="456"/>
      <c r="AN50" s="456"/>
      <c r="AO50" s="456"/>
      <c r="AP50" s="456"/>
      <c r="AQ50" s="456"/>
      <c r="AR50" s="456"/>
      <c r="AS50" s="456"/>
      <c r="AT50" s="456"/>
      <c r="AU50" s="456"/>
      <c r="AV50" s="456"/>
      <c r="AW50" s="456"/>
      <c r="AX50" s="459"/>
    </row>
    <row r="51" spans="1:50" ht="63.75" customHeight="1" x14ac:dyDescent="0.2">
      <c r="A51" s="520" t="s">
        <v>131</v>
      </c>
      <c r="B51" s="521"/>
      <c r="C51" s="526" t="s">
        <v>132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8"/>
      <c r="AD51" s="529" t="s">
        <v>589</v>
      </c>
      <c r="AE51" s="530"/>
      <c r="AF51" s="530"/>
      <c r="AG51" s="531" t="s">
        <v>605</v>
      </c>
      <c r="AH51" s="532"/>
      <c r="AI51" s="532"/>
      <c r="AJ51" s="532"/>
      <c r="AK51" s="532"/>
      <c r="AL51" s="532"/>
      <c r="AM51" s="532"/>
      <c r="AN51" s="532"/>
      <c r="AO51" s="532"/>
      <c r="AP51" s="532"/>
      <c r="AQ51" s="532"/>
      <c r="AR51" s="532"/>
      <c r="AS51" s="532"/>
      <c r="AT51" s="532"/>
      <c r="AU51" s="532"/>
      <c r="AV51" s="532"/>
      <c r="AW51" s="532"/>
      <c r="AX51" s="533"/>
    </row>
    <row r="52" spans="1:50" ht="63.75" customHeight="1" x14ac:dyDescent="0.2">
      <c r="A52" s="522"/>
      <c r="B52" s="523"/>
      <c r="C52" s="534" t="s">
        <v>35</v>
      </c>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6"/>
      <c r="AD52" s="510" t="s">
        <v>589</v>
      </c>
      <c r="AE52" s="511"/>
      <c r="AF52" s="511"/>
      <c r="AG52" s="537" t="s">
        <v>606</v>
      </c>
      <c r="AH52" s="538"/>
      <c r="AI52" s="538"/>
      <c r="AJ52" s="538"/>
      <c r="AK52" s="538"/>
      <c r="AL52" s="538"/>
      <c r="AM52" s="538"/>
      <c r="AN52" s="538"/>
      <c r="AO52" s="538"/>
      <c r="AP52" s="538"/>
      <c r="AQ52" s="538"/>
      <c r="AR52" s="538"/>
      <c r="AS52" s="538"/>
      <c r="AT52" s="538"/>
      <c r="AU52" s="538"/>
      <c r="AV52" s="538"/>
      <c r="AW52" s="538"/>
      <c r="AX52" s="539"/>
    </row>
    <row r="53" spans="1:50" ht="69.75" customHeight="1" x14ac:dyDescent="0.2">
      <c r="A53" s="524"/>
      <c r="B53" s="525"/>
      <c r="C53" s="540" t="s">
        <v>133</v>
      </c>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2"/>
      <c r="AD53" s="543" t="s">
        <v>589</v>
      </c>
      <c r="AE53" s="544"/>
      <c r="AF53" s="544"/>
      <c r="AG53" s="501" t="s">
        <v>607</v>
      </c>
      <c r="AH53" s="348"/>
      <c r="AI53" s="348"/>
      <c r="AJ53" s="348"/>
      <c r="AK53" s="348"/>
      <c r="AL53" s="348"/>
      <c r="AM53" s="348"/>
      <c r="AN53" s="348"/>
      <c r="AO53" s="348"/>
      <c r="AP53" s="348"/>
      <c r="AQ53" s="348"/>
      <c r="AR53" s="348"/>
      <c r="AS53" s="348"/>
      <c r="AT53" s="348"/>
      <c r="AU53" s="348"/>
      <c r="AV53" s="348"/>
      <c r="AW53" s="348"/>
      <c r="AX53" s="502"/>
    </row>
    <row r="54" spans="1:50" ht="68.25" customHeight="1" x14ac:dyDescent="0.2">
      <c r="A54" s="128" t="s">
        <v>37</v>
      </c>
      <c r="B54" s="488"/>
      <c r="C54" s="494" t="s">
        <v>39</v>
      </c>
      <c r="D54" s="495"/>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7"/>
      <c r="AD54" s="498" t="s">
        <v>589</v>
      </c>
      <c r="AE54" s="499"/>
      <c r="AF54" s="499"/>
      <c r="AG54" s="323" t="s">
        <v>627</v>
      </c>
      <c r="AH54" s="145"/>
      <c r="AI54" s="145"/>
      <c r="AJ54" s="145"/>
      <c r="AK54" s="145"/>
      <c r="AL54" s="145"/>
      <c r="AM54" s="145"/>
      <c r="AN54" s="145"/>
      <c r="AO54" s="145"/>
      <c r="AP54" s="145"/>
      <c r="AQ54" s="145"/>
      <c r="AR54" s="145"/>
      <c r="AS54" s="145"/>
      <c r="AT54" s="145"/>
      <c r="AU54" s="145"/>
      <c r="AV54" s="145"/>
      <c r="AW54" s="145"/>
      <c r="AX54" s="500"/>
    </row>
    <row r="55" spans="1:50" ht="68.25" customHeight="1" x14ac:dyDescent="0.2">
      <c r="A55" s="489"/>
      <c r="B55" s="490"/>
      <c r="C55" s="503"/>
      <c r="D55" s="504"/>
      <c r="E55" s="507" t="s">
        <v>244</v>
      </c>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9"/>
      <c r="AD55" s="510" t="s">
        <v>608</v>
      </c>
      <c r="AE55" s="511"/>
      <c r="AF55" s="512"/>
      <c r="AG55" s="501"/>
      <c r="AH55" s="348"/>
      <c r="AI55" s="348"/>
      <c r="AJ55" s="348"/>
      <c r="AK55" s="348"/>
      <c r="AL55" s="348"/>
      <c r="AM55" s="348"/>
      <c r="AN55" s="348"/>
      <c r="AO55" s="348"/>
      <c r="AP55" s="348"/>
      <c r="AQ55" s="348"/>
      <c r="AR55" s="348"/>
      <c r="AS55" s="348"/>
      <c r="AT55" s="348"/>
      <c r="AU55" s="348"/>
      <c r="AV55" s="348"/>
      <c r="AW55" s="348"/>
      <c r="AX55" s="502"/>
    </row>
    <row r="56" spans="1:50" ht="68.25" customHeight="1" x14ac:dyDescent="0.2">
      <c r="A56" s="489"/>
      <c r="B56" s="490"/>
      <c r="C56" s="505"/>
      <c r="D56" s="506"/>
      <c r="E56" s="513" t="s">
        <v>209</v>
      </c>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5"/>
      <c r="AD56" s="516" t="s">
        <v>608</v>
      </c>
      <c r="AE56" s="517"/>
      <c r="AF56" s="517"/>
      <c r="AG56" s="501"/>
      <c r="AH56" s="348"/>
      <c r="AI56" s="348"/>
      <c r="AJ56" s="348"/>
      <c r="AK56" s="348"/>
      <c r="AL56" s="348"/>
      <c r="AM56" s="348"/>
      <c r="AN56" s="348"/>
      <c r="AO56" s="348"/>
      <c r="AP56" s="348"/>
      <c r="AQ56" s="348"/>
      <c r="AR56" s="348"/>
      <c r="AS56" s="348"/>
      <c r="AT56" s="348"/>
      <c r="AU56" s="348"/>
      <c r="AV56" s="348"/>
      <c r="AW56" s="348"/>
      <c r="AX56" s="502"/>
    </row>
    <row r="57" spans="1:50" ht="26.25" customHeight="1" x14ac:dyDescent="0.2">
      <c r="A57" s="489"/>
      <c r="B57" s="491"/>
      <c r="C57" s="518" t="s">
        <v>40</v>
      </c>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19"/>
      <c r="AD57" s="559" t="s">
        <v>609</v>
      </c>
      <c r="AE57" s="560"/>
      <c r="AF57" s="560"/>
      <c r="AG57" s="561" t="s">
        <v>610</v>
      </c>
      <c r="AH57" s="562"/>
      <c r="AI57" s="562"/>
      <c r="AJ57" s="562"/>
      <c r="AK57" s="562"/>
      <c r="AL57" s="562"/>
      <c r="AM57" s="562"/>
      <c r="AN57" s="562"/>
      <c r="AO57" s="562"/>
      <c r="AP57" s="562"/>
      <c r="AQ57" s="562"/>
      <c r="AR57" s="562"/>
      <c r="AS57" s="562"/>
      <c r="AT57" s="562"/>
      <c r="AU57" s="562"/>
      <c r="AV57" s="562"/>
      <c r="AW57" s="562"/>
      <c r="AX57" s="563"/>
    </row>
    <row r="58" spans="1:50" ht="41.25" customHeight="1" x14ac:dyDescent="0.2">
      <c r="A58" s="489"/>
      <c r="B58" s="491"/>
      <c r="C58" s="557" t="s">
        <v>134</v>
      </c>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6"/>
      <c r="AD58" s="510" t="s">
        <v>589</v>
      </c>
      <c r="AE58" s="511"/>
      <c r="AF58" s="511"/>
      <c r="AG58" s="537" t="s">
        <v>611</v>
      </c>
      <c r="AH58" s="538"/>
      <c r="AI58" s="538"/>
      <c r="AJ58" s="538"/>
      <c r="AK58" s="538"/>
      <c r="AL58" s="538"/>
      <c r="AM58" s="538"/>
      <c r="AN58" s="538"/>
      <c r="AO58" s="538"/>
      <c r="AP58" s="538"/>
      <c r="AQ58" s="538"/>
      <c r="AR58" s="538"/>
      <c r="AS58" s="538"/>
      <c r="AT58" s="538"/>
      <c r="AU58" s="538"/>
      <c r="AV58" s="538"/>
      <c r="AW58" s="538"/>
      <c r="AX58" s="539"/>
    </row>
    <row r="59" spans="1:50" ht="26.25" customHeight="1" x14ac:dyDescent="0.2">
      <c r="A59" s="489"/>
      <c r="B59" s="491"/>
      <c r="C59" s="557" t="s">
        <v>36</v>
      </c>
      <c r="D59" s="536"/>
      <c r="E59" s="536"/>
      <c r="F59" s="536"/>
      <c r="G59" s="536"/>
      <c r="H59" s="536"/>
      <c r="I59" s="536"/>
      <c r="J59" s="536"/>
      <c r="K59" s="536"/>
      <c r="L59" s="536"/>
      <c r="M59" s="536"/>
      <c r="N59" s="536"/>
      <c r="O59" s="536"/>
      <c r="P59" s="536"/>
      <c r="Q59" s="536"/>
      <c r="R59" s="536"/>
      <c r="S59" s="536"/>
      <c r="T59" s="536"/>
      <c r="U59" s="536"/>
      <c r="V59" s="536"/>
      <c r="W59" s="536"/>
      <c r="X59" s="536"/>
      <c r="Y59" s="536"/>
      <c r="Z59" s="536"/>
      <c r="AA59" s="536"/>
      <c r="AB59" s="536"/>
      <c r="AC59" s="536"/>
      <c r="AD59" s="510" t="s">
        <v>609</v>
      </c>
      <c r="AE59" s="511"/>
      <c r="AF59" s="511"/>
      <c r="AG59" s="537" t="s">
        <v>593</v>
      </c>
      <c r="AH59" s="538"/>
      <c r="AI59" s="538"/>
      <c r="AJ59" s="538"/>
      <c r="AK59" s="538"/>
      <c r="AL59" s="538"/>
      <c r="AM59" s="538"/>
      <c r="AN59" s="538"/>
      <c r="AO59" s="538"/>
      <c r="AP59" s="538"/>
      <c r="AQ59" s="538"/>
      <c r="AR59" s="538"/>
      <c r="AS59" s="538"/>
      <c r="AT59" s="538"/>
      <c r="AU59" s="538"/>
      <c r="AV59" s="538"/>
      <c r="AW59" s="538"/>
      <c r="AX59" s="539"/>
    </row>
    <row r="60" spans="1:50" ht="41.25" customHeight="1" x14ac:dyDescent="0.2">
      <c r="A60" s="489"/>
      <c r="B60" s="491"/>
      <c r="C60" s="557" t="s">
        <v>41</v>
      </c>
      <c r="D60" s="536"/>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558"/>
      <c r="AD60" s="510" t="s">
        <v>589</v>
      </c>
      <c r="AE60" s="511"/>
      <c r="AF60" s="511"/>
      <c r="AG60" s="537" t="s">
        <v>612</v>
      </c>
      <c r="AH60" s="538"/>
      <c r="AI60" s="538"/>
      <c r="AJ60" s="538"/>
      <c r="AK60" s="538"/>
      <c r="AL60" s="538"/>
      <c r="AM60" s="538"/>
      <c r="AN60" s="538"/>
      <c r="AO60" s="538"/>
      <c r="AP60" s="538"/>
      <c r="AQ60" s="538"/>
      <c r="AR60" s="538"/>
      <c r="AS60" s="538"/>
      <c r="AT60" s="538"/>
      <c r="AU60" s="538"/>
      <c r="AV60" s="538"/>
      <c r="AW60" s="538"/>
      <c r="AX60" s="539"/>
    </row>
    <row r="61" spans="1:50" ht="26.25" customHeight="1" x14ac:dyDescent="0.2">
      <c r="A61" s="489"/>
      <c r="B61" s="491"/>
      <c r="C61" s="557" t="s">
        <v>221</v>
      </c>
      <c r="D61" s="536"/>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58"/>
      <c r="AD61" s="543" t="s">
        <v>609</v>
      </c>
      <c r="AE61" s="544"/>
      <c r="AF61" s="544"/>
      <c r="AG61" s="537" t="s">
        <v>593</v>
      </c>
      <c r="AH61" s="538"/>
      <c r="AI61" s="538"/>
      <c r="AJ61" s="538"/>
      <c r="AK61" s="538"/>
      <c r="AL61" s="538"/>
      <c r="AM61" s="538"/>
      <c r="AN61" s="538"/>
      <c r="AO61" s="538"/>
      <c r="AP61" s="538"/>
      <c r="AQ61" s="538"/>
      <c r="AR61" s="538"/>
      <c r="AS61" s="538"/>
      <c r="AT61" s="538"/>
      <c r="AU61" s="538"/>
      <c r="AV61" s="538"/>
      <c r="AW61" s="538"/>
      <c r="AX61" s="539"/>
    </row>
    <row r="62" spans="1:50" ht="26.25" customHeight="1" x14ac:dyDescent="0.2">
      <c r="A62" s="489"/>
      <c r="B62" s="491"/>
      <c r="C62" s="545" t="s">
        <v>222</v>
      </c>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7"/>
      <c r="AD62" s="510" t="s">
        <v>609</v>
      </c>
      <c r="AE62" s="511"/>
      <c r="AF62" s="512"/>
      <c r="AG62" s="537" t="s">
        <v>593</v>
      </c>
      <c r="AH62" s="538"/>
      <c r="AI62" s="538"/>
      <c r="AJ62" s="538"/>
      <c r="AK62" s="538"/>
      <c r="AL62" s="538"/>
      <c r="AM62" s="538"/>
      <c r="AN62" s="538"/>
      <c r="AO62" s="538"/>
      <c r="AP62" s="538"/>
      <c r="AQ62" s="538"/>
      <c r="AR62" s="538"/>
      <c r="AS62" s="538"/>
      <c r="AT62" s="538"/>
      <c r="AU62" s="538"/>
      <c r="AV62" s="538"/>
      <c r="AW62" s="538"/>
      <c r="AX62" s="539"/>
    </row>
    <row r="63" spans="1:50" ht="42" customHeight="1" x14ac:dyDescent="0.2">
      <c r="A63" s="492"/>
      <c r="B63" s="493"/>
      <c r="C63" s="548" t="s">
        <v>213</v>
      </c>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50"/>
      <c r="AD63" s="551" t="s">
        <v>589</v>
      </c>
      <c r="AE63" s="552"/>
      <c r="AF63" s="553"/>
      <c r="AG63" s="554" t="s">
        <v>613</v>
      </c>
      <c r="AH63" s="555"/>
      <c r="AI63" s="555"/>
      <c r="AJ63" s="555"/>
      <c r="AK63" s="555"/>
      <c r="AL63" s="555"/>
      <c r="AM63" s="555"/>
      <c r="AN63" s="555"/>
      <c r="AO63" s="555"/>
      <c r="AP63" s="555"/>
      <c r="AQ63" s="555"/>
      <c r="AR63" s="555"/>
      <c r="AS63" s="555"/>
      <c r="AT63" s="555"/>
      <c r="AU63" s="555"/>
      <c r="AV63" s="555"/>
      <c r="AW63" s="555"/>
      <c r="AX63" s="556"/>
    </row>
    <row r="64" spans="1:50" ht="42.75" customHeight="1" x14ac:dyDescent="0.2">
      <c r="A64" s="128" t="s">
        <v>38</v>
      </c>
      <c r="B64" s="566"/>
      <c r="C64" s="567" t="s">
        <v>214</v>
      </c>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569"/>
      <c r="AD64" s="510" t="s">
        <v>589</v>
      </c>
      <c r="AE64" s="511"/>
      <c r="AF64" s="511"/>
      <c r="AG64" s="561" t="s">
        <v>614</v>
      </c>
      <c r="AH64" s="562"/>
      <c r="AI64" s="562"/>
      <c r="AJ64" s="562"/>
      <c r="AK64" s="562"/>
      <c r="AL64" s="562"/>
      <c r="AM64" s="562"/>
      <c r="AN64" s="562"/>
      <c r="AO64" s="562"/>
      <c r="AP64" s="562"/>
      <c r="AQ64" s="562"/>
      <c r="AR64" s="562"/>
      <c r="AS64" s="562"/>
      <c r="AT64" s="562"/>
      <c r="AU64" s="562"/>
      <c r="AV64" s="562"/>
      <c r="AW64" s="562"/>
      <c r="AX64" s="563"/>
    </row>
    <row r="65" spans="1:50" ht="42.75" customHeight="1" x14ac:dyDescent="0.2">
      <c r="A65" s="489"/>
      <c r="B65" s="491"/>
      <c r="C65" s="570" t="s">
        <v>43</v>
      </c>
      <c r="D65" s="571"/>
      <c r="E65" s="571"/>
      <c r="F65" s="571"/>
      <c r="G65" s="571"/>
      <c r="H65" s="571"/>
      <c r="I65" s="571"/>
      <c r="J65" s="571"/>
      <c r="K65" s="571"/>
      <c r="L65" s="571"/>
      <c r="M65" s="571"/>
      <c r="N65" s="571"/>
      <c r="O65" s="571"/>
      <c r="P65" s="571"/>
      <c r="Q65" s="571"/>
      <c r="R65" s="571"/>
      <c r="S65" s="571"/>
      <c r="T65" s="571"/>
      <c r="U65" s="571"/>
      <c r="V65" s="571"/>
      <c r="W65" s="571"/>
      <c r="X65" s="571"/>
      <c r="Y65" s="571"/>
      <c r="Z65" s="571"/>
      <c r="AA65" s="571"/>
      <c r="AB65" s="571"/>
      <c r="AC65" s="572"/>
      <c r="AD65" s="543" t="s">
        <v>609</v>
      </c>
      <c r="AE65" s="544"/>
      <c r="AF65" s="544"/>
      <c r="AG65" s="537" t="s">
        <v>593</v>
      </c>
      <c r="AH65" s="538"/>
      <c r="AI65" s="538"/>
      <c r="AJ65" s="538"/>
      <c r="AK65" s="538"/>
      <c r="AL65" s="538"/>
      <c r="AM65" s="538"/>
      <c r="AN65" s="538"/>
      <c r="AO65" s="538"/>
      <c r="AP65" s="538"/>
      <c r="AQ65" s="538"/>
      <c r="AR65" s="538"/>
      <c r="AS65" s="538"/>
      <c r="AT65" s="538"/>
      <c r="AU65" s="538"/>
      <c r="AV65" s="538"/>
      <c r="AW65" s="538"/>
      <c r="AX65" s="539"/>
    </row>
    <row r="66" spans="1:50" ht="42.75" customHeight="1" x14ac:dyDescent="0.2">
      <c r="A66" s="489"/>
      <c r="B66" s="491"/>
      <c r="C66" s="557" t="s">
        <v>177</v>
      </c>
      <c r="D66" s="536"/>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10" t="s">
        <v>589</v>
      </c>
      <c r="AE66" s="511"/>
      <c r="AF66" s="511"/>
      <c r="AG66" s="537" t="s">
        <v>615</v>
      </c>
      <c r="AH66" s="538"/>
      <c r="AI66" s="538"/>
      <c r="AJ66" s="538"/>
      <c r="AK66" s="538"/>
      <c r="AL66" s="538"/>
      <c r="AM66" s="538"/>
      <c r="AN66" s="538"/>
      <c r="AO66" s="538"/>
      <c r="AP66" s="538"/>
      <c r="AQ66" s="538"/>
      <c r="AR66" s="538"/>
      <c r="AS66" s="538"/>
      <c r="AT66" s="538"/>
      <c r="AU66" s="538"/>
      <c r="AV66" s="538"/>
      <c r="AW66" s="538"/>
      <c r="AX66" s="539"/>
    </row>
    <row r="67" spans="1:50" ht="42.75" customHeight="1" x14ac:dyDescent="0.2">
      <c r="A67" s="492"/>
      <c r="B67" s="493"/>
      <c r="C67" s="557" t="s">
        <v>42</v>
      </c>
      <c r="D67" s="536"/>
      <c r="E67" s="536"/>
      <c r="F67" s="536"/>
      <c r="G67" s="536"/>
      <c r="H67" s="536"/>
      <c r="I67" s="536"/>
      <c r="J67" s="536"/>
      <c r="K67" s="536"/>
      <c r="L67" s="536"/>
      <c r="M67" s="536"/>
      <c r="N67" s="536"/>
      <c r="O67" s="536"/>
      <c r="P67" s="536"/>
      <c r="Q67" s="536"/>
      <c r="R67" s="536"/>
      <c r="S67" s="536"/>
      <c r="T67" s="536"/>
      <c r="U67" s="536"/>
      <c r="V67" s="536"/>
      <c r="W67" s="536"/>
      <c r="X67" s="536"/>
      <c r="Y67" s="536"/>
      <c r="Z67" s="536"/>
      <c r="AA67" s="536"/>
      <c r="AB67" s="536"/>
      <c r="AC67" s="536"/>
      <c r="AD67" s="510" t="s">
        <v>589</v>
      </c>
      <c r="AE67" s="511"/>
      <c r="AF67" s="511"/>
      <c r="AG67" s="564" t="s">
        <v>616</v>
      </c>
      <c r="AH67" s="148"/>
      <c r="AI67" s="148"/>
      <c r="AJ67" s="148"/>
      <c r="AK67" s="148"/>
      <c r="AL67" s="148"/>
      <c r="AM67" s="148"/>
      <c r="AN67" s="148"/>
      <c r="AO67" s="148"/>
      <c r="AP67" s="148"/>
      <c r="AQ67" s="148"/>
      <c r="AR67" s="148"/>
      <c r="AS67" s="148"/>
      <c r="AT67" s="148"/>
      <c r="AU67" s="148"/>
      <c r="AV67" s="148"/>
      <c r="AW67" s="148"/>
      <c r="AX67" s="565"/>
    </row>
    <row r="68" spans="1:50" ht="41.25" customHeight="1" x14ac:dyDescent="0.2">
      <c r="A68" s="576" t="s">
        <v>55</v>
      </c>
      <c r="B68" s="577"/>
      <c r="C68" s="582" t="s">
        <v>135</v>
      </c>
      <c r="D68" s="583"/>
      <c r="E68" s="583"/>
      <c r="F68" s="583"/>
      <c r="G68" s="583"/>
      <c r="H68" s="583"/>
      <c r="I68" s="583"/>
      <c r="J68" s="583"/>
      <c r="K68" s="583"/>
      <c r="L68" s="583"/>
      <c r="M68" s="583"/>
      <c r="N68" s="583"/>
      <c r="O68" s="583"/>
      <c r="P68" s="583"/>
      <c r="Q68" s="583"/>
      <c r="R68" s="583"/>
      <c r="S68" s="583"/>
      <c r="T68" s="583"/>
      <c r="U68" s="583"/>
      <c r="V68" s="583"/>
      <c r="W68" s="583"/>
      <c r="X68" s="583"/>
      <c r="Y68" s="583"/>
      <c r="Z68" s="583"/>
      <c r="AA68" s="583"/>
      <c r="AB68" s="583"/>
      <c r="AC68" s="495"/>
      <c r="AD68" s="498" t="s">
        <v>609</v>
      </c>
      <c r="AE68" s="499"/>
      <c r="AF68" s="584"/>
      <c r="AG68" s="323"/>
      <c r="AH68" s="145"/>
      <c r="AI68" s="145"/>
      <c r="AJ68" s="145"/>
      <c r="AK68" s="145"/>
      <c r="AL68" s="145"/>
      <c r="AM68" s="145"/>
      <c r="AN68" s="145"/>
      <c r="AO68" s="145"/>
      <c r="AP68" s="145"/>
      <c r="AQ68" s="145"/>
      <c r="AR68" s="145"/>
      <c r="AS68" s="145"/>
      <c r="AT68" s="145"/>
      <c r="AU68" s="145"/>
      <c r="AV68" s="145"/>
      <c r="AW68" s="145"/>
      <c r="AX68" s="500"/>
    </row>
    <row r="69" spans="1:50" ht="19.649999999999999" customHeight="1" x14ac:dyDescent="0.2">
      <c r="A69" s="578"/>
      <c r="B69" s="579"/>
      <c r="C69" s="110" t="s">
        <v>0</v>
      </c>
      <c r="D69" s="111"/>
      <c r="E69" s="111"/>
      <c r="F69" s="111"/>
      <c r="G69" s="111"/>
      <c r="H69" s="111"/>
      <c r="I69" s="111"/>
      <c r="J69" s="111"/>
      <c r="K69" s="111"/>
      <c r="L69" s="111"/>
      <c r="M69" s="111"/>
      <c r="N69" s="111"/>
      <c r="O69" s="107" t="s">
        <v>580</v>
      </c>
      <c r="P69" s="108"/>
      <c r="Q69" s="108"/>
      <c r="R69" s="108"/>
      <c r="S69" s="108"/>
      <c r="T69" s="108"/>
      <c r="U69" s="108"/>
      <c r="V69" s="108"/>
      <c r="W69" s="108"/>
      <c r="X69" s="108"/>
      <c r="Y69" s="108"/>
      <c r="Z69" s="108"/>
      <c r="AA69" s="108"/>
      <c r="AB69" s="108"/>
      <c r="AC69" s="108"/>
      <c r="AD69" s="108"/>
      <c r="AE69" s="108"/>
      <c r="AF69" s="109"/>
      <c r="AG69" s="501"/>
      <c r="AH69" s="348"/>
      <c r="AI69" s="348"/>
      <c r="AJ69" s="348"/>
      <c r="AK69" s="348"/>
      <c r="AL69" s="348"/>
      <c r="AM69" s="348"/>
      <c r="AN69" s="348"/>
      <c r="AO69" s="348"/>
      <c r="AP69" s="348"/>
      <c r="AQ69" s="348"/>
      <c r="AR69" s="348"/>
      <c r="AS69" s="348"/>
      <c r="AT69" s="348"/>
      <c r="AU69" s="348"/>
      <c r="AV69" s="348"/>
      <c r="AW69" s="348"/>
      <c r="AX69" s="502"/>
    </row>
    <row r="70" spans="1:50" ht="24.75" customHeight="1" x14ac:dyDescent="0.2">
      <c r="A70" s="578"/>
      <c r="B70" s="579"/>
      <c r="C70" s="92"/>
      <c r="D70" s="93"/>
      <c r="E70" s="94"/>
      <c r="F70" s="94"/>
      <c r="G70" s="94"/>
      <c r="H70" s="95"/>
      <c r="I70" s="95"/>
      <c r="J70" s="96"/>
      <c r="K70" s="96"/>
      <c r="L70" s="96"/>
      <c r="M70" s="95"/>
      <c r="N70" s="97"/>
      <c r="O70" s="98"/>
      <c r="P70" s="99"/>
      <c r="Q70" s="99"/>
      <c r="R70" s="99"/>
      <c r="S70" s="99"/>
      <c r="T70" s="99"/>
      <c r="U70" s="99"/>
      <c r="V70" s="99"/>
      <c r="W70" s="99"/>
      <c r="X70" s="99"/>
      <c r="Y70" s="99"/>
      <c r="Z70" s="99"/>
      <c r="AA70" s="99"/>
      <c r="AB70" s="99"/>
      <c r="AC70" s="99"/>
      <c r="AD70" s="99"/>
      <c r="AE70" s="99"/>
      <c r="AF70" s="100"/>
      <c r="AG70" s="501"/>
      <c r="AH70" s="348"/>
      <c r="AI70" s="348"/>
      <c r="AJ70" s="348"/>
      <c r="AK70" s="348"/>
      <c r="AL70" s="348"/>
      <c r="AM70" s="348"/>
      <c r="AN70" s="348"/>
      <c r="AO70" s="348"/>
      <c r="AP70" s="348"/>
      <c r="AQ70" s="348"/>
      <c r="AR70" s="348"/>
      <c r="AS70" s="348"/>
      <c r="AT70" s="348"/>
      <c r="AU70" s="348"/>
      <c r="AV70" s="348"/>
      <c r="AW70" s="348"/>
      <c r="AX70" s="502"/>
    </row>
    <row r="71" spans="1:50" ht="24.75" customHeight="1" x14ac:dyDescent="0.2">
      <c r="A71" s="578"/>
      <c r="B71" s="579"/>
      <c r="C71" s="113"/>
      <c r="D71" s="114"/>
      <c r="E71" s="94"/>
      <c r="F71" s="94"/>
      <c r="G71" s="94"/>
      <c r="H71" s="95"/>
      <c r="I71" s="95"/>
      <c r="J71" s="573"/>
      <c r="K71" s="573"/>
      <c r="L71" s="573"/>
      <c r="M71" s="574"/>
      <c r="N71" s="575"/>
      <c r="O71" s="101"/>
      <c r="P71" s="102"/>
      <c r="Q71" s="102"/>
      <c r="R71" s="102"/>
      <c r="S71" s="102"/>
      <c r="T71" s="102"/>
      <c r="U71" s="102"/>
      <c r="V71" s="102"/>
      <c r="W71" s="102"/>
      <c r="X71" s="102"/>
      <c r="Y71" s="102"/>
      <c r="Z71" s="102"/>
      <c r="AA71" s="102"/>
      <c r="AB71" s="102"/>
      <c r="AC71" s="102"/>
      <c r="AD71" s="102"/>
      <c r="AE71" s="102"/>
      <c r="AF71" s="103"/>
      <c r="AG71" s="501"/>
      <c r="AH71" s="348"/>
      <c r="AI71" s="348"/>
      <c r="AJ71" s="348"/>
      <c r="AK71" s="348"/>
      <c r="AL71" s="348"/>
      <c r="AM71" s="348"/>
      <c r="AN71" s="348"/>
      <c r="AO71" s="348"/>
      <c r="AP71" s="348"/>
      <c r="AQ71" s="348"/>
      <c r="AR71" s="348"/>
      <c r="AS71" s="348"/>
      <c r="AT71" s="348"/>
      <c r="AU71" s="348"/>
      <c r="AV71" s="348"/>
      <c r="AW71" s="348"/>
      <c r="AX71" s="502"/>
    </row>
    <row r="72" spans="1:50" ht="24.75" customHeight="1" x14ac:dyDescent="0.2">
      <c r="A72" s="578"/>
      <c r="B72" s="579"/>
      <c r="C72" s="113"/>
      <c r="D72" s="114"/>
      <c r="E72" s="94"/>
      <c r="F72" s="94"/>
      <c r="G72" s="94"/>
      <c r="H72" s="95"/>
      <c r="I72" s="95"/>
      <c r="J72" s="573"/>
      <c r="K72" s="573"/>
      <c r="L72" s="573"/>
      <c r="M72" s="574"/>
      <c r="N72" s="575"/>
      <c r="O72" s="101"/>
      <c r="P72" s="102"/>
      <c r="Q72" s="102"/>
      <c r="R72" s="102"/>
      <c r="S72" s="102"/>
      <c r="T72" s="102"/>
      <c r="U72" s="102"/>
      <c r="V72" s="102"/>
      <c r="W72" s="102"/>
      <c r="X72" s="102"/>
      <c r="Y72" s="102"/>
      <c r="Z72" s="102"/>
      <c r="AA72" s="102"/>
      <c r="AB72" s="102"/>
      <c r="AC72" s="102"/>
      <c r="AD72" s="102"/>
      <c r="AE72" s="102"/>
      <c r="AF72" s="103"/>
      <c r="AG72" s="501"/>
      <c r="AH72" s="348"/>
      <c r="AI72" s="348"/>
      <c r="AJ72" s="348"/>
      <c r="AK72" s="348"/>
      <c r="AL72" s="348"/>
      <c r="AM72" s="348"/>
      <c r="AN72" s="348"/>
      <c r="AO72" s="348"/>
      <c r="AP72" s="348"/>
      <c r="AQ72" s="348"/>
      <c r="AR72" s="348"/>
      <c r="AS72" s="348"/>
      <c r="AT72" s="348"/>
      <c r="AU72" s="348"/>
      <c r="AV72" s="348"/>
      <c r="AW72" s="348"/>
      <c r="AX72" s="502"/>
    </row>
    <row r="73" spans="1:50" ht="24.75" customHeight="1" x14ac:dyDescent="0.2">
      <c r="A73" s="578"/>
      <c r="B73" s="579"/>
      <c r="C73" s="113"/>
      <c r="D73" s="114"/>
      <c r="E73" s="94"/>
      <c r="F73" s="94"/>
      <c r="G73" s="94"/>
      <c r="H73" s="95"/>
      <c r="I73" s="95"/>
      <c r="J73" s="573"/>
      <c r="K73" s="573"/>
      <c r="L73" s="573"/>
      <c r="M73" s="574"/>
      <c r="N73" s="575"/>
      <c r="O73" s="101"/>
      <c r="P73" s="102"/>
      <c r="Q73" s="102"/>
      <c r="R73" s="102"/>
      <c r="S73" s="102"/>
      <c r="T73" s="102"/>
      <c r="U73" s="102"/>
      <c r="V73" s="102"/>
      <c r="W73" s="102"/>
      <c r="X73" s="102"/>
      <c r="Y73" s="102"/>
      <c r="Z73" s="102"/>
      <c r="AA73" s="102"/>
      <c r="AB73" s="102"/>
      <c r="AC73" s="102"/>
      <c r="AD73" s="102"/>
      <c r="AE73" s="102"/>
      <c r="AF73" s="103"/>
      <c r="AG73" s="501"/>
      <c r="AH73" s="348"/>
      <c r="AI73" s="348"/>
      <c r="AJ73" s="348"/>
      <c r="AK73" s="348"/>
      <c r="AL73" s="348"/>
      <c r="AM73" s="348"/>
      <c r="AN73" s="348"/>
      <c r="AO73" s="348"/>
      <c r="AP73" s="348"/>
      <c r="AQ73" s="348"/>
      <c r="AR73" s="348"/>
      <c r="AS73" s="348"/>
      <c r="AT73" s="348"/>
      <c r="AU73" s="348"/>
      <c r="AV73" s="348"/>
      <c r="AW73" s="348"/>
      <c r="AX73" s="502"/>
    </row>
    <row r="74" spans="1:50" ht="24.75" customHeight="1" x14ac:dyDescent="0.2">
      <c r="A74" s="580"/>
      <c r="B74" s="581"/>
      <c r="C74" s="585"/>
      <c r="D74" s="586"/>
      <c r="E74" s="94"/>
      <c r="F74" s="94"/>
      <c r="G74" s="94"/>
      <c r="H74" s="95"/>
      <c r="I74" s="95"/>
      <c r="J74" s="587"/>
      <c r="K74" s="587"/>
      <c r="L74" s="587"/>
      <c r="M74" s="90"/>
      <c r="N74" s="91"/>
      <c r="O74" s="104"/>
      <c r="P74" s="105"/>
      <c r="Q74" s="105"/>
      <c r="R74" s="105"/>
      <c r="S74" s="105"/>
      <c r="T74" s="105"/>
      <c r="U74" s="105"/>
      <c r="V74" s="105"/>
      <c r="W74" s="105"/>
      <c r="X74" s="105"/>
      <c r="Y74" s="105"/>
      <c r="Z74" s="105"/>
      <c r="AA74" s="105"/>
      <c r="AB74" s="105"/>
      <c r="AC74" s="105"/>
      <c r="AD74" s="105"/>
      <c r="AE74" s="105"/>
      <c r="AF74" s="106"/>
      <c r="AG74" s="564"/>
      <c r="AH74" s="148"/>
      <c r="AI74" s="148"/>
      <c r="AJ74" s="148"/>
      <c r="AK74" s="148"/>
      <c r="AL74" s="148"/>
      <c r="AM74" s="148"/>
      <c r="AN74" s="148"/>
      <c r="AO74" s="148"/>
      <c r="AP74" s="148"/>
      <c r="AQ74" s="148"/>
      <c r="AR74" s="148"/>
      <c r="AS74" s="148"/>
      <c r="AT74" s="148"/>
      <c r="AU74" s="148"/>
      <c r="AV74" s="148"/>
      <c r="AW74" s="148"/>
      <c r="AX74" s="565"/>
    </row>
    <row r="75" spans="1:50" ht="100.95" customHeight="1" x14ac:dyDescent="0.2">
      <c r="A75" s="128" t="s">
        <v>46</v>
      </c>
      <c r="B75" s="129"/>
      <c r="C75" s="132" t="s">
        <v>50</v>
      </c>
      <c r="D75" s="133"/>
      <c r="E75" s="133"/>
      <c r="F75" s="134"/>
      <c r="G75" s="135" t="s">
        <v>719</v>
      </c>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6"/>
    </row>
    <row r="76" spans="1:50" ht="67.5" customHeight="1" thickBot="1" x14ac:dyDescent="0.25">
      <c r="A76" s="130"/>
      <c r="B76" s="131"/>
      <c r="C76" s="137" t="s">
        <v>54</v>
      </c>
      <c r="D76" s="138"/>
      <c r="E76" s="138"/>
      <c r="F76" s="139"/>
      <c r="G76" s="140" t="s">
        <v>720</v>
      </c>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1"/>
    </row>
    <row r="77" spans="1:50" ht="24" customHeight="1" x14ac:dyDescent="0.2">
      <c r="A77" s="115" t="s">
        <v>31</v>
      </c>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7"/>
    </row>
    <row r="78" spans="1:50" ht="67.5" customHeight="1" thickBot="1" x14ac:dyDescent="0.25">
      <c r="A78" s="118" t="s">
        <v>724</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20"/>
    </row>
    <row r="79" spans="1:50" ht="24.75" customHeight="1" x14ac:dyDescent="0.2">
      <c r="A79" s="121" t="s">
        <v>32</v>
      </c>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3"/>
    </row>
    <row r="80" spans="1:50" ht="67.5" customHeight="1" thickBot="1" x14ac:dyDescent="0.25">
      <c r="A80" s="124" t="s">
        <v>130</v>
      </c>
      <c r="B80" s="125"/>
      <c r="C80" s="125"/>
      <c r="D80" s="125"/>
      <c r="E80" s="126"/>
      <c r="F80" s="127" t="s">
        <v>725</v>
      </c>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20"/>
    </row>
    <row r="81" spans="1:51" ht="24.75" customHeight="1" x14ac:dyDescent="0.2">
      <c r="A81" s="121" t="s">
        <v>44</v>
      </c>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3"/>
    </row>
    <row r="82" spans="1:51" ht="66" customHeight="1" thickBot="1" x14ac:dyDescent="0.25">
      <c r="A82" s="124" t="s">
        <v>726</v>
      </c>
      <c r="B82" s="125"/>
      <c r="C82" s="125"/>
      <c r="D82" s="125"/>
      <c r="E82" s="126"/>
      <c r="F82" s="592" t="s">
        <v>727</v>
      </c>
      <c r="G82" s="593"/>
      <c r="H82" s="593"/>
      <c r="I82" s="593"/>
      <c r="J82" s="593"/>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3"/>
      <c r="AI82" s="593"/>
      <c r="AJ82" s="593"/>
      <c r="AK82" s="593"/>
      <c r="AL82" s="593"/>
      <c r="AM82" s="593"/>
      <c r="AN82" s="593"/>
      <c r="AO82" s="593"/>
      <c r="AP82" s="593"/>
      <c r="AQ82" s="593"/>
      <c r="AR82" s="593"/>
      <c r="AS82" s="593"/>
      <c r="AT82" s="593"/>
      <c r="AU82" s="593"/>
      <c r="AV82" s="593"/>
      <c r="AW82" s="593"/>
      <c r="AX82" s="594"/>
    </row>
    <row r="83" spans="1:51" ht="24.75" customHeight="1" x14ac:dyDescent="0.2">
      <c r="A83" s="595" t="s">
        <v>33</v>
      </c>
      <c r="B83" s="596"/>
      <c r="C83" s="596"/>
      <c r="D83" s="596"/>
      <c r="E83" s="596"/>
      <c r="F83" s="596"/>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596"/>
      <c r="AK83" s="596"/>
      <c r="AL83" s="596"/>
      <c r="AM83" s="596"/>
      <c r="AN83" s="596"/>
      <c r="AO83" s="596"/>
      <c r="AP83" s="596"/>
      <c r="AQ83" s="596"/>
      <c r="AR83" s="596"/>
      <c r="AS83" s="596"/>
      <c r="AT83" s="596"/>
      <c r="AU83" s="596"/>
      <c r="AV83" s="596"/>
      <c r="AW83" s="596"/>
      <c r="AX83" s="597"/>
    </row>
    <row r="84" spans="1:51" ht="67.5" customHeight="1" thickBot="1" x14ac:dyDescent="0.25">
      <c r="A84" s="598" t="s">
        <v>671</v>
      </c>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2"/>
    </row>
    <row r="85" spans="1:51" ht="24.75" customHeight="1" x14ac:dyDescent="0.2">
      <c r="A85" s="599" t="s">
        <v>224</v>
      </c>
      <c r="B85" s="600"/>
      <c r="C85" s="600"/>
      <c r="D85" s="600"/>
      <c r="E85" s="600"/>
      <c r="F85" s="600"/>
      <c r="G85" s="600"/>
      <c r="H85" s="600"/>
      <c r="I85" s="600"/>
      <c r="J85" s="600"/>
      <c r="K85" s="600"/>
      <c r="L85" s="600"/>
      <c r="M85" s="600"/>
      <c r="N85" s="600"/>
      <c r="O85" s="600"/>
      <c r="P85" s="600"/>
      <c r="Q85" s="600"/>
      <c r="R85" s="600"/>
      <c r="S85" s="600"/>
      <c r="T85" s="600"/>
      <c r="U85" s="600"/>
      <c r="V85" s="600"/>
      <c r="W85" s="600"/>
      <c r="X85" s="600"/>
      <c r="Y85" s="600"/>
      <c r="Z85" s="600"/>
      <c r="AA85" s="600"/>
      <c r="AB85" s="600"/>
      <c r="AC85" s="600"/>
      <c r="AD85" s="600"/>
      <c r="AE85" s="600"/>
      <c r="AF85" s="600"/>
      <c r="AG85" s="600"/>
      <c r="AH85" s="600"/>
      <c r="AI85" s="600"/>
      <c r="AJ85" s="600"/>
      <c r="AK85" s="600"/>
      <c r="AL85" s="600"/>
      <c r="AM85" s="600"/>
      <c r="AN85" s="600"/>
      <c r="AO85" s="600"/>
      <c r="AP85" s="600"/>
      <c r="AQ85" s="600"/>
      <c r="AR85" s="600"/>
      <c r="AS85" s="600"/>
      <c r="AT85" s="600"/>
      <c r="AU85" s="600"/>
      <c r="AV85" s="600"/>
      <c r="AW85" s="600"/>
      <c r="AX85" s="601"/>
    </row>
    <row r="86" spans="1:51" ht="24.75" customHeight="1" x14ac:dyDescent="0.2">
      <c r="A86" s="602" t="s">
        <v>259</v>
      </c>
      <c r="B86" s="603"/>
      <c r="C86" s="603"/>
      <c r="D86" s="604"/>
      <c r="E86" s="588" t="s">
        <v>626</v>
      </c>
      <c r="F86" s="589"/>
      <c r="G86" s="589"/>
      <c r="H86" s="589"/>
      <c r="I86" s="589"/>
      <c r="J86" s="589"/>
      <c r="K86" s="589"/>
      <c r="L86" s="589"/>
      <c r="M86" s="589"/>
      <c r="N86" s="589"/>
      <c r="O86" s="589"/>
      <c r="P86" s="590"/>
      <c r="Q86" s="588"/>
      <c r="R86" s="589"/>
      <c r="S86" s="589"/>
      <c r="T86" s="589"/>
      <c r="U86" s="589"/>
      <c r="V86" s="589"/>
      <c r="W86" s="589"/>
      <c r="X86" s="589"/>
      <c r="Y86" s="589"/>
      <c r="Z86" s="589"/>
      <c r="AA86" s="589"/>
      <c r="AB86" s="590"/>
      <c r="AC86" s="588"/>
      <c r="AD86" s="589"/>
      <c r="AE86" s="589"/>
      <c r="AF86" s="589"/>
      <c r="AG86" s="589"/>
      <c r="AH86" s="589"/>
      <c r="AI86" s="589"/>
      <c r="AJ86" s="589"/>
      <c r="AK86" s="589"/>
      <c r="AL86" s="589"/>
      <c r="AM86" s="589"/>
      <c r="AN86" s="590"/>
      <c r="AO86" s="588"/>
      <c r="AP86" s="589"/>
      <c r="AQ86" s="589"/>
      <c r="AR86" s="589"/>
      <c r="AS86" s="589"/>
      <c r="AT86" s="589"/>
      <c r="AU86" s="589"/>
      <c r="AV86" s="589"/>
      <c r="AW86" s="589"/>
      <c r="AX86" s="591"/>
      <c r="AY86" s="82"/>
    </row>
    <row r="87" spans="1:51" ht="24.75" customHeight="1" x14ac:dyDescent="0.2">
      <c r="A87" s="773" t="s">
        <v>258</v>
      </c>
      <c r="B87" s="142"/>
      <c r="C87" s="142"/>
      <c r="D87" s="142"/>
      <c r="E87" s="588" t="s">
        <v>617</v>
      </c>
      <c r="F87" s="589"/>
      <c r="G87" s="589"/>
      <c r="H87" s="589"/>
      <c r="I87" s="589"/>
      <c r="J87" s="589"/>
      <c r="K87" s="589"/>
      <c r="L87" s="589"/>
      <c r="M87" s="589"/>
      <c r="N87" s="589"/>
      <c r="O87" s="589"/>
      <c r="P87" s="590"/>
      <c r="Q87" s="588"/>
      <c r="R87" s="589"/>
      <c r="S87" s="589"/>
      <c r="T87" s="589"/>
      <c r="U87" s="589"/>
      <c r="V87" s="589"/>
      <c r="W87" s="589"/>
      <c r="X87" s="589"/>
      <c r="Y87" s="589"/>
      <c r="Z87" s="589"/>
      <c r="AA87" s="589"/>
      <c r="AB87" s="590"/>
      <c r="AC87" s="588"/>
      <c r="AD87" s="589"/>
      <c r="AE87" s="589"/>
      <c r="AF87" s="589"/>
      <c r="AG87" s="589"/>
      <c r="AH87" s="589"/>
      <c r="AI87" s="589"/>
      <c r="AJ87" s="589"/>
      <c r="AK87" s="589"/>
      <c r="AL87" s="589"/>
      <c r="AM87" s="589"/>
      <c r="AN87" s="590"/>
      <c r="AO87" s="588"/>
      <c r="AP87" s="589"/>
      <c r="AQ87" s="589"/>
      <c r="AR87" s="589"/>
      <c r="AS87" s="589"/>
      <c r="AT87" s="589"/>
      <c r="AU87" s="589"/>
      <c r="AV87" s="589"/>
      <c r="AW87" s="589"/>
      <c r="AX87" s="591"/>
    </row>
    <row r="88" spans="1:51" ht="24.75" customHeight="1" x14ac:dyDescent="0.2">
      <c r="A88" s="773" t="s">
        <v>257</v>
      </c>
      <c r="B88" s="142"/>
      <c r="C88" s="142"/>
      <c r="D88" s="142"/>
      <c r="E88" s="588" t="s">
        <v>618</v>
      </c>
      <c r="F88" s="589"/>
      <c r="G88" s="589"/>
      <c r="H88" s="589"/>
      <c r="I88" s="589"/>
      <c r="J88" s="589"/>
      <c r="K88" s="589"/>
      <c r="L88" s="589"/>
      <c r="M88" s="589"/>
      <c r="N88" s="589"/>
      <c r="O88" s="589"/>
      <c r="P88" s="590"/>
      <c r="Q88" s="588"/>
      <c r="R88" s="589"/>
      <c r="S88" s="589"/>
      <c r="T88" s="589"/>
      <c r="U88" s="589"/>
      <c r="V88" s="589"/>
      <c r="W88" s="589"/>
      <c r="X88" s="589"/>
      <c r="Y88" s="589"/>
      <c r="Z88" s="589"/>
      <c r="AA88" s="589"/>
      <c r="AB88" s="590"/>
      <c r="AC88" s="588"/>
      <c r="AD88" s="589"/>
      <c r="AE88" s="589"/>
      <c r="AF88" s="589"/>
      <c r="AG88" s="589"/>
      <c r="AH88" s="589"/>
      <c r="AI88" s="589"/>
      <c r="AJ88" s="589"/>
      <c r="AK88" s="589"/>
      <c r="AL88" s="589"/>
      <c r="AM88" s="589"/>
      <c r="AN88" s="590"/>
      <c r="AO88" s="588"/>
      <c r="AP88" s="589"/>
      <c r="AQ88" s="589"/>
      <c r="AR88" s="589"/>
      <c r="AS88" s="589"/>
      <c r="AT88" s="589"/>
      <c r="AU88" s="589"/>
      <c r="AV88" s="589"/>
      <c r="AW88" s="589"/>
      <c r="AX88" s="591"/>
    </row>
    <row r="89" spans="1:51" ht="24.75" customHeight="1" x14ac:dyDescent="0.2">
      <c r="A89" s="773" t="s">
        <v>256</v>
      </c>
      <c r="B89" s="142"/>
      <c r="C89" s="142"/>
      <c r="D89" s="142"/>
      <c r="E89" s="588" t="s">
        <v>619</v>
      </c>
      <c r="F89" s="589"/>
      <c r="G89" s="589"/>
      <c r="H89" s="589"/>
      <c r="I89" s="589"/>
      <c r="J89" s="589"/>
      <c r="K89" s="589"/>
      <c r="L89" s="589"/>
      <c r="M89" s="589"/>
      <c r="N89" s="589"/>
      <c r="O89" s="589"/>
      <c r="P89" s="590"/>
      <c r="Q89" s="588"/>
      <c r="R89" s="589"/>
      <c r="S89" s="589"/>
      <c r="T89" s="589"/>
      <c r="U89" s="589"/>
      <c r="V89" s="589"/>
      <c r="W89" s="589"/>
      <c r="X89" s="589"/>
      <c r="Y89" s="589"/>
      <c r="Z89" s="589"/>
      <c r="AA89" s="589"/>
      <c r="AB89" s="590"/>
      <c r="AC89" s="588"/>
      <c r="AD89" s="589"/>
      <c r="AE89" s="589"/>
      <c r="AF89" s="589"/>
      <c r="AG89" s="589"/>
      <c r="AH89" s="589"/>
      <c r="AI89" s="589"/>
      <c r="AJ89" s="589"/>
      <c r="AK89" s="589"/>
      <c r="AL89" s="589"/>
      <c r="AM89" s="589"/>
      <c r="AN89" s="590"/>
      <c r="AO89" s="588"/>
      <c r="AP89" s="589"/>
      <c r="AQ89" s="589"/>
      <c r="AR89" s="589"/>
      <c r="AS89" s="589"/>
      <c r="AT89" s="589"/>
      <c r="AU89" s="589"/>
      <c r="AV89" s="589"/>
      <c r="AW89" s="589"/>
      <c r="AX89" s="591"/>
    </row>
    <row r="90" spans="1:51" ht="24.75" customHeight="1" x14ac:dyDescent="0.2">
      <c r="A90" s="773" t="s">
        <v>255</v>
      </c>
      <c r="B90" s="142"/>
      <c r="C90" s="142"/>
      <c r="D90" s="142"/>
      <c r="E90" s="588" t="s">
        <v>620</v>
      </c>
      <c r="F90" s="589"/>
      <c r="G90" s="589"/>
      <c r="H90" s="589"/>
      <c r="I90" s="589"/>
      <c r="J90" s="589"/>
      <c r="K90" s="589"/>
      <c r="L90" s="589"/>
      <c r="M90" s="589"/>
      <c r="N90" s="589"/>
      <c r="O90" s="589"/>
      <c r="P90" s="590"/>
      <c r="Q90" s="588"/>
      <c r="R90" s="589"/>
      <c r="S90" s="589"/>
      <c r="T90" s="589"/>
      <c r="U90" s="589"/>
      <c r="V90" s="589"/>
      <c r="W90" s="589"/>
      <c r="X90" s="589"/>
      <c r="Y90" s="589"/>
      <c r="Z90" s="589"/>
      <c r="AA90" s="589"/>
      <c r="AB90" s="590"/>
      <c r="AC90" s="588"/>
      <c r="AD90" s="589"/>
      <c r="AE90" s="589"/>
      <c r="AF90" s="589"/>
      <c r="AG90" s="589"/>
      <c r="AH90" s="589"/>
      <c r="AI90" s="589"/>
      <c r="AJ90" s="589"/>
      <c r="AK90" s="589"/>
      <c r="AL90" s="589"/>
      <c r="AM90" s="589"/>
      <c r="AN90" s="590"/>
      <c r="AO90" s="588"/>
      <c r="AP90" s="589"/>
      <c r="AQ90" s="589"/>
      <c r="AR90" s="589"/>
      <c r="AS90" s="589"/>
      <c r="AT90" s="589"/>
      <c r="AU90" s="589"/>
      <c r="AV90" s="589"/>
      <c r="AW90" s="589"/>
      <c r="AX90" s="591"/>
    </row>
    <row r="91" spans="1:51" ht="24.75" customHeight="1" x14ac:dyDescent="0.2">
      <c r="A91" s="773" t="s">
        <v>254</v>
      </c>
      <c r="B91" s="142"/>
      <c r="C91" s="142"/>
      <c r="D91" s="142"/>
      <c r="E91" s="588" t="s">
        <v>621</v>
      </c>
      <c r="F91" s="589"/>
      <c r="G91" s="589"/>
      <c r="H91" s="589"/>
      <c r="I91" s="589"/>
      <c r="J91" s="589"/>
      <c r="K91" s="589"/>
      <c r="L91" s="589"/>
      <c r="M91" s="589"/>
      <c r="N91" s="589"/>
      <c r="O91" s="589"/>
      <c r="P91" s="590"/>
      <c r="Q91" s="588"/>
      <c r="R91" s="589"/>
      <c r="S91" s="589"/>
      <c r="T91" s="589"/>
      <c r="U91" s="589"/>
      <c r="V91" s="589"/>
      <c r="W91" s="589"/>
      <c r="X91" s="589"/>
      <c r="Y91" s="589"/>
      <c r="Z91" s="589"/>
      <c r="AA91" s="589"/>
      <c r="AB91" s="590"/>
      <c r="AC91" s="588"/>
      <c r="AD91" s="589"/>
      <c r="AE91" s="589"/>
      <c r="AF91" s="589"/>
      <c r="AG91" s="589"/>
      <c r="AH91" s="589"/>
      <c r="AI91" s="589"/>
      <c r="AJ91" s="589"/>
      <c r="AK91" s="589"/>
      <c r="AL91" s="589"/>
      <c r="AM91" s="589"/>
      <c r="AN91" s="590"/>
      <c r="AO91" s="588"/>
      <c r="AP91" s="589"/>
      <c r="AQ91" s="589"/>
      <c r="AR91" s="589"/>
      <c r="AS91" s="589"/>
      <c r="AT91" s="589"/>
      <c r="AU91" s="589"/>
      <c r="AV91" s="589"/>
      <c r="AW91" s="589"/>
      <c r="AX91" s="591"/>
    </row>
    <row r="92" spans="1:51" ht="24.75" customHeight="1" x14ac:dyDescent="0.2">
      <c r="A92" s="773" t="s">
        <v>253</v>
      </c>
      <c r="B92" s="142"/>
      <c r="C92" s="142"/>
      <c r="D92" s="142"/>
      <c r="E92" s="588" t="s">
        <v>622</v>
      </c>
      <c r="F92" s="589"/>
      <c r="G92" s="589"/>
      <c r="H92" s="589"/>
      <c r="I92" s="589"/>
      <c r="J92" s="589"/>
      <c r="K92" s="589"/>
      <c r="L92" s="589"/>
      <c r="M92" s="589"/>
      <c r="N92" s="589"/>
      <c r="O92" s="589"/>
      <c r="P92" s="590"/>
      <c r="Q92" s="588"/>
      <c r="R92" s="589"/>
      <c r="S92" s="589"/>
      <c r="T92" s="589"/>
      <c r="U92" s="589"/>
      <c r="V92" s="589"/>
      <c r="W92" s="589"/>
      <c r="X92" s="589"/>
      <c r="Y92" s="589"/>
      <c r="Z92" s="589"/>
      <c r="AA92" s="589"/>
      <c r="AB92" s="590"/>
      <c r="AC92" s="588"/>
      <c r="AD92" s="589"/>
      <c r="AE92" s="589"/>
      <c r="AF92" s="589"/>
      <c r="AG92" s="589"/>
      <c r="AH92" s="589"/>
      <c r="AI92" s="589"/>
      <c r="AJ92" s="589"/>
      <c r="AK92" s="589"/>
      <c r="AL92" s="589"/>
      <c r="AM92" s="589"/>
      <c r="AN92" s="590"/>
      <c r="AO92" s="588"/>
      <c r="AP92" s="589"/>
      <c r="AQ92" s="589"/>
      <c r="AR92" s="589"/>
      <c r="AS92" s="589"/>
      <c r="AT92" s="589"/>
      <c r="AU92" s="589"/>
      <c r="AV92" s="589"/>
      <c r="AW92" s="589"/>
      <c r="AX92" s="591"/>
    </row>
    <row r="93" spans="1:51" ht="24.75" customHeight="1" x14ac:dyDescent="0.2">
      <c r="A93" s="773" t="s">
        <v>252</v>
      </c>
      <c r="B93" s="142"/>
      <c r="C93" s="142"/>
      <c r="D93" s="142"/>
      <c r="E93" s="605" t="s">
        <v>623</v>
      </c>
      <c r="F93" s="606"/>
      <c r="G93" s="606"/>
      <c r="H93" s="606"/>
      <c r="I93" s="606"/>
      <c r="J93" s="606"/>
      <c r="K93" s="606"/>
      <c r="L93" s="606"/>
      <c r="M93" s="606"/>
      <c r="N93" s="606"/>
      <c r="O93" s="606"/>
      <c r="P93" s="607"/>
      <c r="Q93" s="588"/>
      <c r="R93" s="589"/>
      <c r="S93" s="589"/>
      <c r="T93" s="589"/>
      <c r="U93" s="589"/>
      <c r="V93" s="589"/>
      <c r="W93" s="589"/>
      <c r="X93" s="589"/>
      <c r="Y93" s="589"/>
      <c r="Z93" s="589"/>
      <c r="AA93" s="589"/>
      <c r="AB93" s="590"/>
      <c r="AC93" s="588"/>
      <c r="AD93" s="589"/>
      <c r="AE93" s="589"/>
      <c r="AF93" s="589"/>
      <c r="AG93" s="589"/>
      <c r="AH93" s="589"/>
      <c r="AI93" s="589"/>
      <c r="AJ93" s="589"/>
      <c r="AK93" s="589"/>
      <c r="AL93" s="589"/>
      <c r="AM93" s="589"/>
      <c r="AN93" s="590"/>
      <c r="AO93" s="588"/>
      <c r="AP93" s="589"/>
      <c r="AQ93" s="589"/>
      <c r="AR93" s="589"/>
      <c r="AS93" s="589"/>
      <c r="AT93" s="589"/>
      <c r="AU93" s="589"/>
      <c r="AV93" s="589"/>
      <c r="AW93" s="589"/>
      <c r="AX93" s="591"/>
    </row>
    <row r="94" spans="1:51" ht="24.75" customHeight="1" x14ac:dyDescent="0.2">
      <c r="A94" s="773" t="s">
        <v>398</v>
      </c>
      <c r="B94" s="142"/>
      <c r="C94" s="142"/>
      <c r="D94" s="142"/>
      <c r="E94" s="610" t="s">
        <v>624</v>
      </c>
      <c r="F94" s="611"/>
      <c r="G94" s="611"/>
      <c r="H94" s="85" t="str">
        <f>IF(E94="","","-")</f>
        <v>-</v>
      </c>
      <c r="I94" s="611"/>
      <c r="J94" s="611"/>
      <c r="K94" s="85" t="str">
        <f>IF(I94="","","-")</f>
        <v/>
      </c>
      <c r="L94" s="112">
        <v>118</v>
      </c>
      <c r="M94" s="112"/>
      <c r="N94" s="85" t="str">
        <f>IF(O94="","","-")</f>
        <v/>
      </c>
      <c r="O94" s="608"/>
      <c r="P94" s="609"/>
      <c r="Q94" s="610"/>
      <c r="R94" s="611"/>
      <c r="S94" s="611"/>
      <c r="T94" s="85" t="str">
        <f>IF(Q94="","","-")</f>
        <v/>
      </c>
      <c r="U94" s="611"/>
      <c r="V94" s="611"/>
      <c r="W94" s="85" t="str">
        <f>IF(U94="","","-")</f>
        <v/>
      </c>
      <c r="X94" s="112"/>
      <c r="Y94" s="112"/>
      <c r="Z94" s="85" t="str">
        <f>IF(AA94="","","-")</f>
        <v/>
      </c>
      <c r="AA94" s="608"/>
      <c r="AB94" s="609"/>
      <c r="AC94" s="610"/>
      <c r="AD94" s="611"/>
      <c r="AE94" s="611"/>
      <c r="AF94" s="85" t="str">
        <f>IF(AC94="","","-")</f>
        <v/>
      </c>
      <c r="AG94" s="611"/>
      <c r="AH94" s="611"/>
      <c r="AI94" s="85" t="str">
        <f>IF(AG94="","","-")</f>
        <v/>
      </c>
      <c r="AJ94" s="112"/>
      <c r="AK94" s="112"/>
      <c r="AL94" s="85" t="str">
        <f>IF(AM94="","","-")</f>
        <v/>
      </c>
      <c r="AM94" s="608"/>
      <c r="AN94" s="609"/>
      <c r="AO94" s="610"/>
      <c r="AP94" s="611"/>
      <c r="AQ94" s="85" t="str">
        <f>IF(AO94="","","-")</f>
        <v/>
      </c>
      <c r="AR94" s="611"/>
      <c r="AS94" s="611"/>
      <c r="AT94" s="85" t="str">
        <f>IF(AR94="","","-")</f>
        <v/>
      </c>
      <c r="AU94" s="112"/>
      <c r="AV94" s="112"/>
      <c r="AW94" s="85" t="str">
        <f>IF(AX94="","","-")</f>
        <v/>
      </c>
      <c r="AX94" s="88"/>
    </row>
    <row r="95" spans="1:51" ht="24.75" customHeight="1" x14ac:dyDescent="0.2">
      <c r="A95" s="773" t="s">
        <v>571</v>
      </c>
      <c r="B95" s="142"/>
      <c r="C95" s="142"/>
      <c r="D95" s="142"/>
      <c r="E95" s="610" t="s">
        <v>624</v>
      </c>
      <c r="F95" s="611"/>
      <c r="G95" s="611"/>
      <c r="H95" s="85"/>
      <c r="I95" s="611"/>
      <c r="J95" s="611"/>
      <c r="K95" s="85"/>
      <c r="L95" s="112">
        <v>119</v>
      </c>
      <c r="M95" s="112"/>
      <c r="N95" s="85" t="str">
        <f>IF(O95="","","-")</f>
        <v/>
      </c>
      <c r="O95" s="608"/>
      <c r="P95" s="609"/>
      <c r="Q95" s="610"/>
      <c r="R95" s="611"/>
      <c r="S95" s="611"/>
      <c r="T95" s="85" t="str">
        <f>IF(Q95="","","-")</f>
        <v/>
      </c>
      <c r="U95" s="611"/>
      <c r="V95" s="611"/>
      <c r="W95" s="85" t="str">
        <f>IF(U95="","","-")</f>
        <v/>
      </c>
      <c r="X95" s="112"/>
      <c r="Y95" s="112"/>
      <c r="Z95" s="85" t="str">
        <f>IF(AA95="","","-")</f>
        <v/>
      </c>
      <c r="AA95" s="608"/>
      <c r="AB95" s="609"/>
      <c r="AC95" s="610"/>
      <c r="AD95" s="611"/>
      <c r="AE95" s="611"/>
      <c r="AF95" s="85" t="str">
        <f>IF(AC95="","","-")</f>
        <v/>
      </c>
      <c r="AG95" s="611"/>
      <c r="AH95" s="611"/>
      <c r="AI95" s="85" t="str">
        <f>IF(AG95="","","-")</f>
        <v/>
      </c>
      <c r="AJ95" s="112"/>
      <c r="AK95" s="112"/>
      <c r="AL95" s="85" t="str">
        <f>IF(AM95="","","-")</f>
        <v/>
      </c>
      <c r="AM95" s="608"/>
      <c r="AN95" s="609"/>
      <c r="AO95" s="610"/>
      <c r="AP95" s="611"/>
      <c r="AQ95" s="85" t="str">
        <f>IF(AO95="","","-")</f>
        <v/>
      </c>
      <c r="AR95" s="611"/>
      <c r="AS95" s="611"/>
      <c r="AT95" s="85" t="str">
        <f>IF(AR95="","","-")</f>
        <v/>
      </c>
      <c r="AU95" s="112"/>
      <c r="AV95" s="112"/>
      <c r="AW95" s="85" t="str">
        <f>IF(AX95="","","-")</f>
        <v/>
      </c>
      <c r="AX95" s="88"/>
    </row>
    <row r="96" spans="1:51" ht="24.75" customHeight="1" x14ac:dyDescent="0.2">
      <c r="A96" s="773" t="s">
        <v>366</v>
      </c>
      <c r="B96" s="142"/>
      <c r="C96" s="142"/>
      <c r="D96" s="142"/>
      <c r="E96" s="613">
        <v>2021</v>
      </c>
      <c r="F96" s="143"/>
      <c r="G96" s="611" t="s">
        <v>625</v>
      </c>
      <c r="H96" s="611"/>
      <c r="I96" s="611"/>
      <c r="J96" s="143">
        <v>20</v>
      </c>
      <c r="K96" s="143"/>
      <c r="L96" s="112">
        <v>133</v>
      </c>
      <c r="M96" s="112"/>
      <c r="N96" s="112"/>
      <c r="O96" s="143"/>
      <c r="P96" s="143"/>
      <c r="Q96" s="613"/>
      <c r="R96" s="143"/>
      <c r="S96" s="611"/>
      <c r="T96" s="611"/>
      <c r="U96" s="611"/>
      <c r="V96" s="143"/>
      <c r="W96" s="143"/>
      <c r="X96" s="112"/>
      <c r="Y96" s="112"/>
      <c r="Z96" s="112"/>
      <c r="AA96" s="143"/>
      <c r="AB96" s="612"/>
      <c r="AC96" s="613"/>
      <c r="AD96" s="143"/>
      <c r="AE96" s="611"/>
      <c r="AF96" s="611"/>
      <c r="AG96" s="611"/>
      <c r="AH96" s="143"/>
      <c r="AI96" s="143"/>
      <c r="AJ96" s="112"/>
      <c r="AK96" s="112"/>
      <c r="AL96" s="112"/>
      <c r="AM96" s="143"/>
      <c r="AN96" s="612"/>
      <c r="AO96" s="613"/>
      <c r="AP96" s="143"/>
      <c r="AQ96" s="611"/>
      <c r="AR96" s="611"/>
      <c r="AS96" s="611"/>
      <c r="AT96" s="143"/>
      <c r="AU96" s="143"/>
      <c r="AV96" s="112"/>
      <c r="AW96" s="112"/>
      <c r="AX96" s="88"/>
    </row>
    <row r="97" spans="1:50" ht="28.35" customHeight="1" x14ac:dyDescent="0.2">
      <c r="A97" s="248" t="s">
        <v>246</v>
      </c>
      <c r="B97" s="249"/>
      <c r="C97" s="249"/>
      <c r="D97" s="249"/>
      <c r="E97" s="249"/>
      <c r="F97" s="250"/>
      <c r="G97" s="774" t="s">
        <v>573</v>
      </c>
      <c r="H97" s="775"/>
      <c r="I97" s="775"/>
      <c r="J97" s="775"/>
      <c r="K97" s="775"/>
      <c r="L97" s="775"/>
      <c r="M97" s="775"/>
      <c r="N97" s="775"/>
      <c r="O97" s="775"/>
      <c r="P97" s="775"/>
      <c r="Q97" s="775"/>
      <c r="R97" s="775"/>
      <c r="S97" s="775"/>
      <c r="T97" s="775"/>
      <c r="U97" s="775"/>
      <c r="V97" s="775"/>
      <c r="W97" s="775"/>
      <c r="X97" s="775"/>
      <c r="Y97" s="775"/>
      <c r="Z97" s="775"/>
      <c r="AA97" s="775"/>
      <c r="AB97" s="775"/>
      <c r="AC97" s="775"/>
      <c r="AD97" s="775"/>
      <c r="AE97" s="775"/>
      <c r="AF97" s="775"/>
      <c r="AG97" s="775"/>
      <c r="AH97" s="775"/>
      <c r="AI97" s="775"/>
      <c r="AJ97" s="775"/>
      <c r="AK97" s="775"/>
      <c r="AL97" s="775"/>
      <c r="AM97" s="775"/>
      <c r="AN97" s="775"/>
      <c r="AO97" s="775"/>
      <c r="AP97" s="775"/>
      <c r="AQ97" s="775"/>
      <c r="AR97" s="775"/>
      <c r="AS97" s="775"/>
      <c r="AT97" s="775"/>
      <c r="AU97" s="775"/>
      <c r="AV97" s="775"/>
      <c r="AW97" s="775"/>
      <c r="AX97" s="776"/>
    </row>
    <row r="98" spans="1:50" ht="28.35" customHeight="1" x14ac:dyDescent="0.2">
      <c r="A98" s="251"/>
      <c r="B98" s="252"/>
      <c r="C98" s="252"/>
      <c r="D98" s="252"/>
      <c r="E98" s="252"/>
      <c r="F98" s="253"/>
      <c r="G98" s="42"/>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4"/>
    </row>
    <row r="99" spans="1:50" ht="28.35" customHeight="1" x14ac:dyDescent="0.2">
      <c r="A99" s="251"/>
      <c r="B99" s="252"/>
      <c r="C99" s="252"/>
      <c r="D99" s="252"/>
      <c r="E99" s="252"/>
      <c r="F99" s="253"/>
      <c r="G99" s="42"/>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4"/>
    </row>
    <row r="100" spans="1:50" ht="28.35" customHeight="1" x14ac:dyDescent="0.2">
      <c r="A100" s="251"/>
      <c r="B100" s="252"/>
      <c r="C100" s="252"/>
      <c r="D100" s="252"/>
      <c r="E100" s="252"/>
      <c r="F100" s="253"/>
      <c r="G100" s="42"/>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4"/>
    </row>
    <row r="101" spans="1:50" ht="27.75" customHeight="1" x14ac:dyDescent="0.2">
      <c r="A101" s="251"/>
      <c r="B101" s="252"/>
      <c r="C101" s="252"/>
      <c r="D101" s="252"/>
      <c r="E101" s="252"/>
      <c r="F101" s="253"/>
      <c r="G101" s="42"/>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4"/>
    </row>
    <row r="102" spans="1:50" ht="28.35" customHeight="1" x14ac:dyDescent="0.2">
      <c r="A102" s="251"/>
      <c r="B102" s="252"/>
      <c r="C102" s="252"/>
      <c r="D102" s="252"/>
      <c r="E102" s="252"/>
      <c r="F102" s="253"/>
      <c r="G102" s="42"/>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4"/>
    </row>
    <row r="103" spans="1:50" ht="28.35" customHeight="1" x14ac:dyDescent="0.2">
      <c r="A103" s="251"/>
      <c r="B103" s="252"/>
      <c r="C103" s="252"/>
      <c r="D103" s="252"/>
      <c r="E103" s="252"/>
      <c r="F103" s="253"/>
      <c r="G103" s="42"/>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4"/>
    </row>
    <row r="104" spans="1:50" ht="27.75" customHeight="1" x14ac:dyDescent="0.2">
      <c r="A104" s="251"/>
      <c r="B104" s="252"/>
      <c r="C104" s="252"/>
      <c r="D104" s="252"/>
      <c r="E104" s="252"/>
      <c r="F104" s="253"/>
      <c r="G104" s="42"/>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4"/>
    </row>
    <row r="105" spans="1:50" ht="28.35" customHeight="1" x14ac:dyDescent="0.2">
      <c r="A105" s="251"/>
      <c r="B105" s="252"/>
      <c r="C105" s="252"/>
      <c r="D105" s="252"/>
      <c r="E105" s="252"/>
      <c r="F105" s="253"/>
      <c r="G105" s="42"/>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4"/>
    </row>
    <row r="106" spans="1:50" ht="28.35" customHeight="1" x14ac:dyDescent="0.2">
      <c r="A106" s="251"/>
      <c r="B106" s="252"/>
      <c r="C106" s="252"/>
      <c r="D106" s="252"/>
      <c r="E106" s="252"/>
      <c r="F106" s="253"/>
      <c r="G106" s="42"/>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4"/>
    </row>
    <row r="107" spans="1:50" ht="28.35" customHeight="1" x14ac:dyDescent="0.2">
      <c r="A107" s="251"/>
      <c r="B107" s="252"/>
      <c r="C107" s="252"/>
      <c r="D107" s="252"/>
      <c r="E107" s="252"/>
      <c r="F107" s="253"/>
      <c r="G107" s="42"/>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4"/>
    </row>
    <row r="108" spans="1:50" ht="28.35" customHeight="1" x14ac:dyDescent="0.2">
      <c r="A108" s="251"/>
      <c r="B108" s="252"/>
      <c r="C108" s="252"/>
      <c r="D108" s="252"/>
      <c r="E108" s="252"/>
      <c r="F108" s="253"/>
      <c r="G108" s="42"/>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4"/>
    </row>
    <row r="109" spans="1:50" ht="28.35" customHeight="1" x14ac:dyDescent="0.2">
      <c r="A109" s="251"/>
      <c r="B109" s="252"/>
      <c r="C109" s="252"/>
      <c r="D109" s="252"/>
      <c r="E109" s="252"/>
      <c r="F109" s="253"/>
      <c r="G109" s="42"/>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4"/>
    </row>
    <row r="110" spans="1:50" ht="27.75" customHeight="1" x14ac:dyDescent="0.2">
      <c r="A110" s="251"/>
      <c r="B110" s="252"/>
      <c r="C110" s="252"/>
      <c r="D110" s="252"/>
      <c r="E110" s="252"/>
      <c r="F110" s="253"/>
      <c r="G110" s="42"/>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4"/>
    </row>
    <row r="111" spans="1:50" ht="28.35" customHeight="1" x14ac:dyDescent="0.2">
      <c r="A111" s="251"/>
      <c r="B111" s="252"/>
      <c r="C111" s="252"/>
      <c r="D111" s="252"/>
      <c r="E111" s="252"/>
      <c r="F111" s="253"/>
      <c r="G111" s="42"/>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4"/>
    </row>
    <row r="112" spans="1:50" ht="28.35" customHeight="1" x14ac:dyDescent="0.2">
      <c r="A112" s="251"/>
      <c r="B112" s="252"/>
      <c r="C112" s="252"/>
      <c r="D112" s="252"/>
      <c r="E112" s="252"/>
      <c r="F112" s="253"/>
      <c r="G112" s="42"/>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4"/>
    </row>
    <row r="113" spans="1:50" ht="28.35" customHeight="1" x14ac:dyDescent="0.2">
      <c r="A113" s="251"/>
      <c r="B113" s="252"/>
      <c r="C113" s="252"/>
      <c r="D113" s="252"/>
      <c r="E113" s="252"/>
      <c r="F113" s="253"/>
      <c r="G113" s="42"/>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4"/>
    </row>
    <row r="114" spans="1:50" ht="52.5" customHeight="1" x14ac:dyDescent="0.2">
      <c r="A114" s="251"/>
      <c r="B114" s="252"/>
      <c r="C114" s="252"/>
      <c r="D114" s="252"/>
      <c r="E114" s="252"/>
      <c r="F114" s="253"/>
      <c r="G114" s="42"/>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4"/>
    </row>
    <row r="115" spans="1:50" ht="52.5" customHeight="1" x14ac:dyDescent="0.2">
      <c r="A115" s="251"/>
      <c r="B115" s="252"/>
      <c r="C115" s="252"/>
      <c r="D115" s="252"/>
      <c r="E115" s="252"/>
      <c r="F115" s="253"/>
      <c r="G115" s="42"/>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4"/>
    </row>
    <row r="116" spans="1:50" ht="52.5" customHeight="1" x14ac:dyDescent="0.2">
      <c r="A116" s="251"/>
      <c r="B116" s="252"/>
      <c r="C116" s="252"/>
      <c r="D116" s="252"/>
      <c r="E116" s="252"/>
      <c r="F116" s="253"/>
      <c r="G116" s="42"/>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4"/>
    </row>
    <row r="117" spans="1:50" ht="29.25" customHeight="1" x14ac:dyDescent="0.2">
      <c r="A117" s="251"/>
      <c r="B117" s="252"/>
      <c r="C117" s="252"/>
      <c r="D117" s="252"/>
      <c r="E117" s="252"/>
      <c r="F117" s="253"/>
      <c r="G117" s="42"/>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4"/>
    </row>
    <row r="118" spans="1:50" ht="18.45" customHeight="1" x14ac:dyDescent="0.2">
      <c r="A118" s="251"/>
      <c r="B118" s="252"/>
      <c r="C118" s="252"/>
      <c r="D118" s="252"/>
      <c r="E118" s="252"/>
      <c r="F118" s="253"/>
      <c r="G118" s="42"/>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4"/>
    </row>
    <row r="119" spans="1:50" ht="35.25" customHeight="1" x14ac:dyDescent="0.2">
      <c r="A119" s="251"/>
      <c r="B119" s="252"/>
      <c r="C119" s="252"/>
      <c r="D119" s="252"/>
      <c r="E119" s="252"/>
      <c r="F119" s="253"/>
      <c r="G119" s="42"/>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4"/>
    </row>
    <row r="120" spans="1:50" ht="30" customHeight="1" x14ac:dyDescent="0.2">
      <c r="A120" s="251"/>
      <c r="B120" s="252"/>
      <c r="C120" s="252"/>
      <c r="D120" s="252"/>
      <c r="E120" s="252"/>
      <c r="F120" s="253"/>
      <c r="G120" s="42"/>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24.75" customHeight="1" x14ac:dyDescent="0.2">
      <c r="A121" s="251"/>
      <c r="B121" s="252"/>
      <c r="C121" s="252"/>
      <c r="D121" s="252"/>
      <c r="E121" s="252"/>
      <c r="F121" s="253"/>
      <c r="G121" s="42"/>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4"/>
    </row>
    <row r="122" spans="1:50" ht="24.75" customHeight="1" x14ac:dyDescent="0.2">
      <c r="A122" s="251"/>
      <c r="B122" s="252"/>
      <c r="C122" s="252"/>
      <c r="D122" s="252"/>
      <c r="E122" s="252"/>
      <c r="F122" s="253"/>
      <c r="G122" s="42"/>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4"/>
    </row>
    <row r="123" spans="1:50" ht="24.75" customHeight="1" x14ac:dyDescent="0.2">
      <c r="A123" s="251"/>
      <c r="B123" s="252"/>
      <c r="C123" s="252"/>
      <c r="D123" s="252"/>
      <c r="E123" s="252"/>
      <c r="F123" s="253"/>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0" ht="24.75" customHeight="1" x14ac:dyDescent="0.2">
      <c r="A124" s="251"/>
      <c r="B124" s="252"/>
      <c r="C124" s="252"/>
      <c r="D124" s="252"/>
      <c r="E124" s="252"/>
      <c r="F124" s="253"/>
      <c r="G124" s="4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4"/>
    </row>
    <row r="125" spans="1:50" ht="24.75" customHeight="1" x14ac:dyDescent="0.2">
      <c r="A125" s="251"/>
      <c r="B125" s="252"/>
      <c r="C125" s="252"/>
      <c r="D125" s="252"/>
      <c r="E125" s="252"/>
      <c r="F125" s="253"/>
      <c r="G125" s="4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4"/>
    </row>
    <row r="126" spans="1:50" ht="24.75" customHeight="1" x14ac:dyDescent="0.2">
      <c r="A126" s="251"/>
      <c r="B126" s="252"/>
      <c r="C126" s="252"/>
      <c r="D126" s="252"/>
      <c r="E126" s="252"/>
      <c r="F126" s="253"/>
      <c r="G126" s="42"/>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4"/>
    </row>
    <row r="127" spans="1:50" ht="24.75" customHeight="1" x14ac:dyDescent="0.2">
      <c r="A127" s="251"/>
      <c r="B127" s="252"/>
      <c r="C127" s="252"/>
      <c r="D127" s="252"/>
      <c r="E127" s="252"/>
      <c r="F127" s="253"/>
      <c r="G127" s="42"/>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4"/>
    </row>
    <row r="128" spans="1:50" ht="24.75" customHeight="1" x14ac:dyDescent="0.2">
      <c r="A128" s="251"/>
      <c r="B128" s="252"/>
      <c r="C128" s="252"/>
      <c r="D128" s="252"/>
      <c r="E128" s="252"/>
      <c r="F128" s="253"/>
      <c r="G128" s="42"/>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4"/>
    </row>
    <row r="129" spans="1:51" ht="24.75" customHeight="1" x14ac:dyDescent="0.2">
      <c r="A129" s="251"/>
      <c r="B129" s="252"/>
      <c r="C129" s="252"/>
      <c r="D129" s="252"/>
      <c r="E129" s="252"/>
      <c r="F129" s="253"/>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4"/>
    </row>
    <row r="130" spans="1:51" ht="24.75" customHeight="1" x14ac:dyDescent="0.2">
      <c r="A130" s="251"/>
      <c r="B130" s="252"/>
      <c r="C130" s="252"/>
      <c r="D130" s="252"/>
      <c r="E130" s="252"/>
      <c r="F130" s="253"/>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4"/>
    </row>
    <row r="131" spans="1:51" ht="24.75" customHeight="1" x14ac:dyDescent="0.2">
      <c r="A131" s="251"/>
      <c r="B131" s="252"/>
      <c r="C131" s="252"/>
      <c r="D131" s="252"/>
      <c r="E131" s="252"/>
      <c r="F131" s="253"/>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row>
    <row r="132" spans="1:51" ht="24.75" customHeight="1" x14ac:dyDescent="0.2">
      <c r="A132" s="251"/>
      <c r="B132" s="252"/>
      <c r="C132" s="252"/>
      <c r="D132" s="252"/>
      <c r="E132" s="252"/>
      <c r="F132" s="253"/>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1" ht="24.75" customHeight="1" x14ac:dyDescent="0.2">
      <c r="A133" s="251"/>
      <c r="B133" s="252"/>
      <c r="C133" s="252"/>
      <c r="D133" s="252"/>
      <c r="E133" s="252"/>
      <c r="F133" s="253"/>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1" ht="25.5" customHeight="1" x14ac:dyDescent="0.2">
      <c r="A134" s="251"/>
      <c r="B134" s="252"/>
      <c r="C134" s="252"/>
      <c r="D134" s="252"/>
      <c r="E134" s="252"/>
      <c r="F134" s="253"/>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4"/>
    </row>
    <row r="135" spans="1:51" ht="24.75" customHeight="1" thickBot="1" x14ac:dyDescent="0.25">
      <c r="A135" s="614"/>
      <c r="B135" s="615"/>
      <c r="C135" s="615"/>
      <c r="D135" s="615"/>
      <c r="E135" s="615"/>
      <c r="F135" s="616"/>
      <c r="G135" s="45"/>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7"/>
    </row>
    <row r="136" spans="1:51" ht="24.75" customHeight="1" x14ac:dyDescent="0.2">
      <c r="A136" s="617" t="s">
        <v>248</v>
      </c>
      <c r="B136" s="618"/>
      <c r="C136" s="618"/>
      <c r="D136" s="618"/>
      <c r="E136" s="618"/>
      <c r="F136" s="619"/>
      <c r="G136" s="623" t="s">
        <v>680</v>
      </c>
      <c r="H136" s="624"/>
      <c r="I136" s="624"/>
      <c r="J136" s="624"/>
      <c r="K136" s="624"/>
      <c r="L136" s="624"/>
      <c r="M136" s="624"/>
      <c r="N136" s="624"/>
      <c r="O136" s="624"/>
      <c r="P136" s="624"/>
      <c r="Q136" s="624"/>
      <c r="R136" s="624"/>
      <c r="S136" s="624"/>
      <c r="T136" s="624"/>
      <c r="U136" s="624"/>
      <c r="V136" s="624"/>
      <c r="W136" s="624"/>
      <c r="X136" s="624"/>
      <c r="Y136" s="624"/>
      <c r="Z136" s="624"/>
      <c r="AA136" s="624"/>
      <c r="AB136" s="625"/>
      <c r="AC136" s="623" t="s">
        <v>681</v>
      </c>
      <c r="AD136" s="624"/>
      <c r="AE136" s="624"/>
      <c r="AF136" s="624"/>
      <c r="AG136" s="624"/>
      <c r="AH136" s="624"/>
      <c r="AI136" s="624"/>
      <c r="AJ136" s="624"/>
      <c r="AK136" s="624"/>
      <c r="AL136" s="624"/>
      <c r="AM136" s="624"/>
      <c r="AN136" s="624"/>
      <c r="AO136" s="624"/>
      <c r="AP136" s="624"/>
      <c r="AQ136" s="624"/>
      <c r="AR136" s="624"/>
      <c r="AS136" s="624"/>
      <c r="AT136" s="624"/>
      <c r="AU136" s="624"/>
      <c r="AV136" s="624"/>
      <c r="AW136" s="624"/>
      <c r="AX136" s="626"/>
    </row>
    <row r="137" spans="1:51" ht="24.75" customHeight="1" x14ac:dyDescent="0.2">
      <c r="A137" s="620"/>
      <c r="B137" s="621"/>
      <c r="C137" s="621"/>
      <c r="D137" s="621"/>
      <c r="E137" s="621"/>
      <c r="F137" s="622"/>
      <c r="G137" s="132" t="s">
        <v>15</v>
      </c>
      <c r="H137" s="627"/>
      <c r="I137" s="627"/>
      <c r="J137" s="627"/>
      <c r="K137" s="627"/>
      <c r="L137" s="628" t="s">
        <v>16</v>
      </c>
      <c r="M137" s="627"/>
      <c r="N137" s="627"/>
      <c r="O137" s="627"/>
      <c r="P137" s="627"/>
      <c r="Q137" s="627"/>
      <c r="R137" s="627"/>
      <c r="S137" s="627"/>
      <c r="T137" s="627"/>
      <c r="U137" s="627"/>
      <c r="V137" s="627"/>
      <c r="W137" s="627"/>
      <c r="X137" s="629"/>
      <c r="Y137" s="640" t="s">
        <v>17</v>
      </c>
      <c r="Z137" s="641"/>
      <c r="AA137" s="641"/>
      <c r="AB137" s="642"/>
      <c r="AC137" s="132" t="s">
        <v>15</v>
      </c>
      <c r="AD137" s="627"/>
      <c r="AE137" s="627"/>
      <c r="AF137" s="627"/>
      <c r="AG137" s="627"/>
      <c r="AH137" s="628" t="s">
        <v>16</v>
      </c>
      <c r="AI137" s="627"/>
      <c r="AJ137" s="627"/>
      <c r="AK137" s="627"/>
      <c r="AL137" s="627"/>
      <c r="AM137" s="627"/>
      <c r="AN137" s="627"/>
      <c r="AO137" s="627"/>
      <c r="AP137" s="627"/>
      <c r="AQ137" s="627"/>
      <c r="AR137" s="627"/>
      <c r="AS137" s="627"/>
      <c r="AT137" s="629"/>
      <c r="AU137" s="640" t="s">
        <v>17</v>
      </c>
      <c r="AV137" s="641"/>
      <c r="AW137" s="641"/>
      <c r="AX137" s="643"/>
    </row>
    <row r="138" spans="1:51" ht="24.75" customHeight="1" x14ac:dyDescent="0.2">
      <c r="A138" s="620"/>
      <c r="B138" s="621"/>
      <c r="C138" s="621"/>
      <c r="D138" s="621"/>
      <c r="E138" s="621"/>
      <c r="F138" s="622"/>
      <c r="G138" s="644" t="s">
        <v>628</v>
      </c>
      <c r="H138" s="645"/>
      <c r="I138" s="645"/>
      <c r="J138" s="645"/>
      <c r="K138" s="646"/>
      <c r="L138" s="647" t="s">
        <v>629</v>
      </c>
      <c r="M138" s="648"/>
      <c r="N138" s="648"/>
      <c r="O138" s="648"/>
      <c r="P138" s="648"/>
      <c r="Q138" s="648"/>
      <c r="R138" s="648"/>
      <c r="S138" s="648"/>
      <c r="T138" s="648"/>
      <c r="U138" s="648"/>
      <c r="V138" s="648"/>
      <c r="W138" s="648"/>
      <c r="X138" s="649"/>
      <c r="Y138" s="650">
        <v>33.200000000000003</v>
      </c>
      <c r="Z138" s="651"/>
      <c r="AA138" s="651"/>
      <c r="AB138" s="652"/>
      <c r="AC138" s="644" t="s">
        <v>628</v>
      </c>
      <c r="AD138" s="645"/>
      <c r="AE138" s="645"/>
      <c r="AF138" s="645"/>
      <c r="AG138" s="646"/>
      <c r="AH138" s="647" t="s">
        <v>630</v>
      </c>
      <c r="AI138" s="648"/>
      <c r="AJ138" s="648"/>
      <c r="AK138" s="648"/>
      <c r="AL138" s="648"/>
      <c r="AM138" s="648"/>
      <c r="AN138" s="648"/>
      <c r="AO138" s="648"/>
      <c r="AP138" s="648"/>
      <c r="AQ138" s="648"/>
      <c r="AR138" s="648"/>
      <c r="AS138" s="648"/>
      <c r="AT138" s="649"/>
      <c r="AU138" s="650">
        <v>9.5</v>
      </c>
      <c r="AV138" s="651"/>
      <c r="AW138" s="651"/>
      <c r="AX138" s="653"/>
    </row>
    <row r="139" spans="1:51" ht="24.75" customHeight="1" x14ac:dyDescent="0.2">
      <c r="A139" s="620"/>
      <c r="B139" s="621"/>
      <c r="C139" s="621"/>
      <c r="D139" s="621"/>
      <c r="E139" s="621"/>
      <c r="F139" s="622"/>
      <c r="G139" s="630" t="s">
        <v>705</v>
      </c>
      <c r="H139" s="631"/>
      <c r="I139" s="631"/>
      <c r="J139" s="631"/>
      <c r="K139" s="632"/>
      <c r="L139" s="633" t="s">
        <v>706</v>
      </c>
      <c r="M139" s="634"/>
      <c r="N139" s="634"/>
      <c r="O139" s="634"/>
      <c r="P139" s="634"/>
      <c r="Q139" s="634"/>
      <c r="R139" s="634"/>
      <c r="S139" s="634"/>
      <c r="T139" s="634"/>
      <c r="U139" s="634"/>
      <c r="V139" s="634"/>
      <c r="W139" s="634"/>
      <c r="X139" s="635"/>
      <c r="Y139" s="636">
        <v>8.4</v>
      </c>
      <c r="Z139" s="637"/>
      <c r="AA139" s="637"/>
      <c r="AB139" s="638"/>
      <c r="AC139" s="630"/>
      <c r="AD139" s="631"/>
      <c r="AE139" s="631"/>
      <c r="AF139" s="631"/>
      <c r="AG139" s="632"/>
      <c r="AH139" s="633"/>
      <c r="AI139" s="634"/>
      <c r="AJ139" s="634"/>
      <c r="AK139" s="634"/>
      <c r="AL139" s="634"/>
      <c r="AM139" s="634"/>
      <c r="AN139" s="634"/>
      <c r="AO139" s="634"/>
      <c r="AP139" s="634"/>
      <c r="AQ139" s="634"/>
      <c r="AR139" s="634"/>
      <c r="AS139" s="634"/>
      <c r="AT139" s="635"/>
      <c r="AU139" s="636"/>
      <c r="AV139" s="637"/>
      <c r="AW139" s="637"/>
      <c r="AX139" s="639"/>
    </row>
    <row r="140" spans="1:51" ht="24.75" customHeight="1" x14ac:dyDescent="0.2">
      <c r="A140" s="620"/>
      <c r="B140" s="621"/>
      <c r="C140" s="621"/>
      <c r="D140" s="621"/>
      <c r="E140" s="621"/>
      <c r="F140" s="622"/>
      <c r="G140" s="630" t="s">
        <v>705</v>
      </c>
      <c r="H140" s="631"/>
      <c r="I140" s="631"/>
      <c r="J140" s="631"/>
      <c r="K140" s="632"/>
      <c r="L140" s="633" t="s">
        <v>706</v>
      </c>
      <c r="M140" s="634"/>
      <c r="N140" s="634"/>
      <c r="O140" s="634"/>
      <c r="P140" s="634"/>
      <c r="Q140" s="634"/>
      <c r="R140" s="634"/>
      <c r="S140" s="634"/>
      <c r="T140" s="634"/>
      <c r="U140" s="634"/>
      <c r="V140" s="634"/>
      <c r="W140" s="634"/>
      <c r="X140" s="635"/>
      <c r="Y140" s="636">
        <v>2.2000000000000002</v>
      </c>
      <c r="Z140" s="637"/>
      <c r="AA140" s="637"/>
      <c r="AB140" s="638"/>
      <c r="AC140" s="630"/>
      <c r="AD140" s="631"/>
      <c r="AE140" s="631"/>
      <c r="AF140" s="631"/>
      <c r="AG140" s="632"/>
      <c r="AH140" s="633"/>
      <c r="AI140" s="634"/>
      <c r="AJ140" s="634"/>
      <c r="AK140" s="634"/>
      <c r="AL140" s="634"/>
      <c r="AM140" s="634"/>
      <c r="AN140" s="634"/>
      <c r="AO140" s="634"/>
      <c r="AP140" s="634"/>
      <c r="AQ140" s="634"/>
      <c r="AR140" s="634"/>
      <c r="AS140" s="634"/>
      <c r="AT140" s="635"/>
      <c r="AU140" s="636"/>
      <c r="AV140" s="637"/>
      <c r="AW140" s="637"/>
      <c r="AX140" s="639"/>
    </row>
    <row r="141" spans="1:51" ht="24.75" customHeight="1" thickBot="1" x14ac:dyDescent="0.25">
      <c r="A141" s="620"/>
      <c r="B141" s="621"/>
      <c r="C141" s="621"/>
      <c r="D141" s="621"/>
      <c r="E141" s="621"/>
      <c r="F141" s="622"/>
      <c r="G141" s="654" t="s">
        <v>18</v>
      </c>
      <c r="H141" s="655"/>
      <c r="I141" s="655"/>
      <c r="J141" s="655"/>
      <c r="K141" s="655"/>
      <c r="L141" s="656"/>
      <c r="M141" s="657"/>
      <c r="N141" s="657"/>
      <c r="O141" s="657"/>
      <c r="P141" s="657"/>
      <c r="Q141" s="657"/>
      <c r="R141" s="657"/>
      <c r="S141" s="657"/>
      <c r="T141" s="657"/>
      <c r="U141" s="657"/>
      <c r="V141" s="657"/>
      <c r="W141" s="657"/>
      <c r="X141" s="658"/>
      <c r="Y141" s="659">
        <f>SUM(Y138:AB140)</f>
        <v>43.800000000000004</v>
      </c>
      <c r="Z141" s="660"/>
      <c r="AA141" s="660"/>
      <c r="AB141" s="661"/>
      <c r="AC141" s="654" t="s">
        <v>18</v>
      </c>
      <c r="AD141" s="655"/>
      <c r="AE141" s="655"/>
      <c r="AF141" s="655"/>
      <c r="AG141" s="655"/>
      <c r="AH141" s="656"/>
      <c r="AI141" s="657"/>
      <c r="AJ141" s="657"/>
      <c r="AK141" s="657"/>
      <c r="AL141" s="657"/>
      <c r="AM141" s="657"/>
      <c r="AN141" s="657"/>
      <c r="AO141" s="657"/>
      <c r="AP141" s="657"/>
      <c r="AQ141" s="657"/>
      <c r="AR141" s="657"/>
      <c r="AS141" s="657"/>
      <c r="AT141" s="658"/>
      <c r="AU141" s="659">
        <f>SUM(AU138:AX140)</f>
        <v>9.5</v>
      </c>
      <c r="AV141" s="660"/>
      <c r="AW141" s="660"/>
      <c r="AX141" s="662"/>
    </row>
    <row r="142" spans="1:51" ht="24.75" customHeight="1" x14ac:dyDescent="0.2">
      <c r="A142" s="620"/>
      <c r="B142" s="621"/>
      <c r="C142" s="621"/>
      <c r="D142" s="621"/>
      <c r="E142" s="621"/>
      <c r="F142" s="622"/>
      <c r="G142" s="623" t="s">
        <v>682</v>
      </c>
      <c r="H142" s="624"/>
      <c r="I142" s="624"/>
      <c r="J142" s="624"/>
      <c r="K142" s="624"/>
      <c r="L142" s="624"/>
      <c r="M142" s="624"/>
      <c r="N142" s="624"/>
      <c r="O142" s="624"/>
      <c r="P142" s="624"/>
      <c r="Q142" s="624"/>
      <c r="R142" s="624"/>
      <c r="S142" s="624"/>
      <c r="T142" s="624"/>
      <c r="U142" s="624"/>
      <c r="V142" s="624"/>
      <c r="W142" s="624"/>
      <c r="X142" s="624"/>
      <c r="Y142" s="624"/>
      <c r="Z142" s="624"/>
      <c r="AA142" s="624"/>
      <c r="AB142" s="625"/>
      <c r="AC142" s="623" t="s">
        <v>683</v>
      </c>
      <c r="AD142" s="624"/>
      <c r="AE142" s="624"/>
      <c r="AF142" s="624"/>
      <c r="AG142" s="624"/>
      <c r="AH142" s="624"/>
      <c r="AI142" s="624"/>
      <c r="AJ142" s="624"/>
      <c r="AK142" s="624"/>
      <c r="AL142" s="624"/>
      <c r="AM142" s="624"/>
      <c r="AN142" s="624"/>
      <c r="AO142" s="624"/>
      <c r="AP142" s="624"/>
      <c r="AQ142" s="624"/>
      <c r="AR142" s="624"/>
      <c r="AS142" s="624"/>
      <c r="AT142" s="624"/>
      <c r="AU142" s="624"/>
      <c r="AV142" s="624"/>
      <c r="AW142" s="624"/>
      <c r="AX142" s="626"/>
      <c r="AY142">
        <f>COUNTA($G$144,$AC$144)</f>
        <v>2</v>
      </c>
    </row>
    <row r="143" spans="1:51" ht="24.75" customHeight="1" x14ac:dyDescent="0.2">
      <c r="A143" s="620"/>
      <c r="B143" s="621"/>
      <c r="C143" s="621"/>
      <c r="D143" s="621"/>
      <c r="E143" s="621"/>
      <c r="F143" s="622"/>
      <c r="G143" s="132" t="s">
        <v>15</v>
      </c>
      <c r="H143" s="627"/>
      <c r="I143" s="627"/>
      <c r="J143" s="627"/>
      <c r="K143" s="627"/>
      <c r="L143" s="628" t="s">
        <v>16</v>
      </c>
      <c r="M143" s="627"/>
      <c r="N143" s="627"/>
      <c r="O143" s="627"/>
      <c r="P143" s="627"/>
      <c r="Q143" s="627"/>
      <c r="R143" s="627"/>
      <c r="S143" s="627"/>
      <c r="T143" s="627"/>
      <c r="U143" s="627"/>
      <c r="V143" s="627"/>
      <c r="W143" s="627"/>
      <c r="X143" s="629"/>
      <c r="Y143" s="640" t="s">
        <v>17</v>
      </c>
      <c r="Z143" s="641"/>
      <c r="AA143" s="641"/>
      <c r="AB143" s="642"/>
      <c r="AC143" s="132" t="s">
        <v>15</v>
      </c>
      <c r="AD143" s="627"/>
      <c r="AE143" s="627"/>
      <c r="AF143" s="627"/>
      <c r="AG143" s="627"/>
      <c r="AH143" s="628" t="s">
        <v>16</v>
      </c>
      <c r="AI143" s="627"/>
      <c r="AJ143" s="627"/>
      <c r="AK143" s="627"/>
      <c r="AL143" s="627"/>
      <c r="AM143" s="627"/>
      <c r="AN143" s="627"/>
      <c r="AO143" s="627"/>
      <c r="AP143" s="627"/>
      <c r="AQ143" s="627"/>
      <c r="AR143" s="627"/>
      <c r="AS143" s="627"/>
      <c r="AT143" s="629"/>
      <c r="AU143" s="640" t="s">
        <v>17</v>
      </c>
      <c r="AV143" s="641"/>
      <c r="AW143" s="641"/>
      <c r="AX143" s="643"/>
      <c r="AY143">
        <f t="shared" ref="AY143:AY145" si="0">$AY$142</f>
        <v>2</v>
      </c>
    </row>
    <row r="144" spans="1:51" ht="24.75" customHeight="1" x14ac:dyDescent="0.2">
      <c r="A144" s="620"/>
      <c r="B144" s="621"/>
      <c r="C144" s="621"/>
      <c r="D144" s="621"/>
      <c r="E144" s="621"/>
      <c r="F144" s="622"/>
      <c r="G144" s="644" t="s">
        <v>628</v>
      </c>
      <c r="H144" s="645"/>
      <c r="I144" s="645"/>
      <c r="J144" s="645"/>
      <c r="K144" s="646"/>
      <c r="L144" s="647" t="s">
        <v>631</v>
      </c>
      <c r="M144" s="648"/>
      <c r="N144" s="648"/>
      <c r="O144" s="648"/>
      <c r="P144" s="648"/>
      <c r="Q144" s="648"/>
      <c r="R144" s="648"/>
      <c r="S144" s="648"/>
      <c r="T144" s="648"/>
      <c r="U144" s="648"/>
      <c r="V144" s="648"/>
      <c r="W144" s="648"/>
      <c r="X144" s="649"/>
      <c r="Y144" s="650">
        <v>7.3</v>
      </c>
      <c r="Z144" s="651"/>
      <c r="AA144" s="651"/>
      <c r="AB144" s="652"/>
      <c r="AC144" s="644" t="s">
        <v>628</v>
      </c>
      <c r="AD144" s="645"/>
      <c r="AE144" s="645"/>
      <c r="AF144" s="645"/>
      <c r="AG144" s="646"/>
      <c r="AH144" s="647" t="s">
        <v>632</v>
      </c>
      <c r="AI144" s="648"/>
      <c r="AJ144" s="648"/>
      <c r="AK144" s="648"/>
      <c r="AL144" s="648"/>
      <c r="AM144" s="648"/>
      <c r="AN144" s="648"/>
      <c r="AO144" s="648"/>
      <c r="AP144" s="648"/>
      <c r="AQ144" s="648"/>
      <c r="AR144" s="648"/>
      <c r="AS144" s="648"/>
      <c r="AT144" s="649"/>
      <c r="AU144" s="650">
        <v>4.2</v>
      </c>
      <c r="AV144" s="651"/>
      <c r="AW144" s="651"/>
      <c r="AX144" s="653"/>
      <c r="AY144">
        <f t="shared" si="0"/>
        <v>2</v>
      </c>
    </row>
    <row r="145" spans="1:52" ht="24.75" customHeight="1" thickBot="1" x14ac:dyDescent="0.25">
      <c r="A145" s="620"/>
      <c r="B145" s="621"/>
      <c r="C145" s="621"/>
      <c r="D145" s="621"/>
      <c r="E145" s="621"/>
      <c r="F145" s="622"/>
      <c r="G145" s="654" t="s">
        <v>18</v>
      </c>
      <c r="H145" s="655"/>
      <c r="I145" s="655"/>
      <c r="J145" s="655"/>
      <c r="K145" s="655"/>
      <c r="L145" s="656"/>
      <c r="M145" s="657"/>
      <c r="N145" s="657"/>
      <c r="O145" s="657"/>
      <c r="P145" s="657"/>
      <c r="Q145" s="657"/>
      <c r="R145" s="657"/>
      <c r="S145" s="657"/>
      <c r="T145" s="657"/>
      <c r="U145" s="657"/>
      <c r="V145" s="657"/>
      <c r="W145" s="657"/>
      <c r="X145" s="658"/>
      <c r="Y145" s="659">
        <f>SUM(Y144:AB144)</f>
        <v>7.3</v>
      </c>
      <c r="Z145" s="660"/>
      <c r="AA145" s="660"/>
      <c r="AB145" s="661"/>
      <c r="AC145" s="654" t="s">
        <v>18</v>
      </c>
      <c r="AD145" s="655"/>
      <c r="AE145" s="655"/>
      <c r="AF145" s="655"/>
      <c r="AG145" s="655"/>
      <c r="AH145" s="656"/>
      <c r="AI145" s="657"/>
      <c r="AJ145" s="657"/>
      <c r="AK145" s="657"/>
      <c r="AL145" s="657"/>
      <c r="AM145" s="657"/>
      <c r="AN145" s="657"/>
      <c r="AO145" s="657"/>
      <c r="AP145" s="657"/>
      <c r="AQ145" s="657"/>
      <c r="AR145" s="657"/>
      <c r="AS145" s="657"/>
      <c r="AT145" s="658"/>
      <c r="AU145" s="659">
        <f>SUM(AU144:AX144)</f>
        <v>4.2</v>
      </c>
      <c r="AV145" s="660"/>
      <c r="AW145" s="660"/>
      <c r="AX145" s="662"/>
      <c r="AY145">
        <f t="shared" si="0"/>
        <v>2</v>
      </c>
    </row>
    <row r="146" spans="1:52" ht="24.75" customHeight="1" x14ac:dyDescent="0.2">
      <c r="A146" s="620"/>
      <c r="B146" s="621"/>
      <c r="C146" s="621"/>
      <c r="D146" s="621"/>
      <c r="E146" s="621"/>
      <c r="F146" s="622"/>
      <c r="G146" s="623" t="s">
        <v>685</v>
      </c>
      <c r="H146" s="624"/>
      <c r="I146" s="624"/>
      <c r="J146" s="624"/>
      <c r="K146" s="624"/>
      <c r="L146" s="624"/>
      <c r="M146" s="624"/>
      <c r="N146" s="624"/>
      <c r="O146" s="624"/>
      <c r="P146" s="624"/>
      <c r="Q146" s="624"/>
      <c r="R146" s="624"/>
      <c r="S146" s="624"/>
      <c r="T146" s="624"/>
      <c r="U146" s="624"/>
      <c r="V146" s="624"/>
      <c r="W146" s="624"/>
      <c r="X146" s="624"/>
      <c r="Y146" s="624"/>
      <c r="Z146" s="624"/>
      <c r="AA146" s="624"/>
      <c r="AB146" s="625"/>
      <c r="AC146" s="623" t="s">
        <v>684</v>
      </c>
      <c r="AD146" s="624"/>
      <c r="AE146" s="624"/>
      <c r="AF146" s="624"/>
      <c r="AG146" s="624"/>
      <c r="AH146" s="624"/>
      <c r="AI146" s="624"/>
      <c r="AJ146" s="624"/>
      <c r="AK146" s="624"/>
      <c r="AL146" s="624"/>
      <c r="AM146" s="624"/>
      <c r="AN146" s="624"/>
      <c r="AO146" s="624"/>
      <c r="AP146" s="624"/>
      <c r="AQ146" s="624"/>
      <c r="AR146" s="624"/>
      <c r="AS146" s="624"/>
      <c r="AT146" s="624"/>
      <c r="AU146" s="624"/>
      <c r="AV146" s="624"/>
      <c r="AW146" s="624"/>
      <c r="AX146" s="626"/>
      <c r="AY146">
        <f>COUNTA($G$148,$AC$148)</f>
        <v>2</v>
      </c>
    </row>
    <row r="147" spans="1:52" ht="24.75" customHeight="1" x14ac:dyDescent="0.2">
      <c r="A147" s="620"/>
      <c r="B147" s="621"/>
      <c r="C147" s="621"/>
      <c r="D147" s="621"/>
      <c r="E147" s="621"/>
      <c r="F147" s="622"/>
      <c r="G147" s="132" t="s">
        <v>15</v>
      </c>
      <c r="H147" s="627"/>
      <c r="I147" s="627"/>
      <c r="J147" s="627"/>
      <c r="K147" s="627"/>
      <c r="L147" s="628" t="s">
        <v>16</v>
      </c>
      <c r="M147" s="627"/>
      <c r="N147" s="627"/>
      <c r="O147" s="627"/>
      <c r="P147" s="627"/>
      <c r="Q147" s="627"/>
      <c r="R147" s="627"/>
      <c r="S147" s="627"/>
      <c r="T147" s="627"/>
      <c r="U147" s="627"/>
      <c r="V147" s="627"/>
      <c r="W147" s="627"/>
      <c r="X147" s="629"/>
      <c r="Y147" s="640" t="s">
        <v>17</v>
      </c>
      <c r="Z147" s="641"/>
      <c r="AA147" s="641"/>
      <c r="AB147" s="642"/>
      <c r="AC147" s="132" t="s">
        <v>15</v>
      </c>
      <c r="AD147" s="627"/>
      <c r="AE147" s="627"/>
      <c r="AF147" s="627"/>
      <c r="AG147" s="627"/>
      <c r="AH147" s="628" t="s">
        <v>16</v>
      </c>
      <c r="AI147" s="627"/>
      <c r="AJ147" s="627"/>
      <c r="AK147" s="627"/>
      <c r="AL147" s="627"/>
      <c r="AM147" s="627"/>
      <c r="AN147" s="627"/>
      <c r="AO147" s="627"/>
      <c r="AP147" s="627"/>
      <c r="AQ147" s="627"/>
      <c r="AR147" s="627"/>
      <c r="AS147" s="627"/>
      <c r="AT147" s="629"/>
      <c r="AU147" s="640" t="s">
        <v>17</v>
      </c>
      <c r="AV147" s="641"/>
      <c r="AW147" s="641"/>
      <c r="AX147" s="643"/>
      <c r="AY147">
        <f t="shared" ref="AY147:AY149" si="1">$AY$146</f>
        <v>2</v>
      </c>
    </row>
    <row r="148" spans="1:52" ht="24.75" customHeight="1" x14ac:dyDescent="0.2">
      <c r="A148" s="620"/>
      <c r="B148" s="621"/>
      <c r="C148" s="621"/>
      <c r="D148" s="621"/>
      <c r="E148" s="621"/>
      <c r="F148" s="622"/>
      <c r="G148" s="644" t="s">
        <v>628</v>
      </c>
      <c r="H148" s="645"/>
      <c r="I148" s="645"/>
      <c r="J148" s="645"/>
      <c r="K148" s="646"/>
      <c r="L148" s="647" t="s">
        <v>633</v>
      </c>
      <c r="M148" s="648"/>
      <c r="N148" s="648"/>
      <c r="O148" s="648"/>
      <c r="P148" s="648"/>
      <c r="Q148" s="648"/>
      <c r="R148" s="648"/>
      <c r="S148" s="648"/>
      <c r="T148" s="648"/>
      <c r="U148" s="648"/>
      <c r="V148" s="648"/>
      <c r="W148" s="648"/>
      <c r="X148" s="649"/>
      <c r="Y148" s="650">
        <v>1.7</v>
      </c>
      <c r="Z148" s="651"/>
      <c r="AA148" s="651"/>
      <c r="AB148" s="652"/>
      <c r="AC148" s="644" t="s">
        <v>628</v>
      </c>
      <c r="AD148" s="645"/>
      <c r="AE148" s="645"/>
      <c r="AF148" s="645"/>
      <c r="AG148" s="646"/>
      <c r="AH148" s="647" t="s">
        <v>634</v>
      </c>
      <c r="AI148" s="648"/>
      <c r="AJ148" s="648"/>
      <c r="AK148" s="648"/>
      <c r="AL148" s="648"/>
      <c r="AM148" s="648"/>
      <c r="AN148" s="648"/>
      <c r="AO148" s="648"/>
      <c r="AP148" s="648"/>
      <c r="AQ148" s="648"/>
      <c r="AR148" s="648"/>
      <c r="AS148" s="648"/>
      <c r="AT148" s="649"/>
      <c r="AU148" s="650">
        <v>2.1</v>
      </c>
      <c r="AV148" s="651"/>
      <c r="AW148" s="651"/>
      <c r="AX148" s="653"/>
      <c r="AY148">
        <f t="shared" si="1"/>
        <v>2</v>
      </c>
    </row>
    <row r="149" spans="1:52" ht="24.75" customHeight="1" x14ac:dyDescent="0.2">
      <c r="A149" s="620"/>
      <c r="B149" s="621"/>
      <c r="C149" s="621"/>
      <c r="D149" s="621"/>
      <c r="E149" s="621"/>
      <c r="F149" s="622"/>
      <c r="G149" s="630" t="s">
        <v>705</v>
      </c>
      <c r="H149" s="631"/>
      <c r="I149" s="631"/>
      <c r="J149" s="631"/>
      <c r="K149" s="632"/>
      <c r="L149" s="633" t="s">
        <v>707</v>
      </c>
      <c r="M149" s="634"/>
      <c r="N149" s="634"/>
      <c r="O149" s="634"/>
      <c r="P149" s="634"/>
      <c r="Q149" s="634"/>
      <c r="R149" s="634"/>
      <c r="S149" s="634"/>
      <c r="T149" s="634"/>
      <c r="U149" s="634"/>
      <c r="V149" s="634"/>
      <c r="W149" s="634"/>
      <c r="X149" s="635"/>
      <c r="Y149" s="636">
        <v>1</v>
      </c>
      <c r="Z149" s="637"/>
      <c r="AA149" s="637"/>
      <c r="AB149" s="638"/>
      <c r="AC149" s="630"/>
      <c r="AD149" s="631"/>
      <c r="AE149" s="631"/>
      <c r="AF149" s="631"/>
      <c r="AG149" s="632"/>
      <c r="AH149" s="633"/>
      <c r="AI149" s="634"/>
      <c r="AJ149" s="634"/>
      <c r="AK149" s="634"/>
      <c r="AL149" s="634"/>
      <c r="AM149" s="634"/>
      <c r="AN149" s="634"/>
      <c r="AO149" s="634"/>
      <c r="AP149" s="634"/>
      <c r="AQ149" s="634"/>
      <c r="AR149" s="634"/>
      <c r="AS149" s="634"/>
      <c r="AT149" s="635"/>
      <c r="AU149" s="636"/>
      <c r="AV149" s="637"/>
      <c r="AW149" s="637"/>
      <c r="AX149" s="639"/>
      <c r="AY149">
        <f t="shared" si="1"/>
        <v>2</v>
      </c>
    </row>
    <row r="150" spans="1:52" ht="24.75" customHeight="1" thickBot="1" x14ac:dyDescent="0.25">
      <c r="A150" s="620"/>
      <c r="B150" s="621"/>
      <c r="C150" s="621"/>
      <c r="D150" s="621"/>
      <c r="E150" s="621"/>
      <c r="F150" s="622"/>
      <c r="G150" s="654" t="s">
        <v>18</v>
      </c>
      <c r="H150" s="655"/>
      <c r="I150" s="655"/>
      <c r="J150" s="655"/>
      <c r="K150" s="655"/>
      <c r="L150" s="656"/>
      <c r="M150" s="657"/>
      <c r="N150" s="657"/>
      <c r="O150" s="657"/>
      <c r="P150" s="657"/>
      <c r="Q150" s="657"/>
      <c r="R150" s="657"/>
      <c r="S150" s="657"/>
      <c r="T150" s="657"/>
      <c r="U150" s="657"/>
      <c r="V150" s="657"/>
      <c r="W150" s="657"/>
      <c r="X150" s="658"/>
      <c r="Y150" s="659">
        <f>SUM(Y148:AB149)</f>
        <v>2.7</v>
      </c>
      <c r="Z150" s="660"/>
      <c r="AA150" s="660"/>
      <c r="AB150" s="661"/>
      <c r="AC150" s="654" t="s">
        <v>18</v>
      </c>
      <c r="AD150" s="655"/>
      <c r="AE150" s="655"/>
      <c r="AF150" s="655"/>
      <c r="AG150" s="655"/>
      <c r="AH150" s="656"/>
      <c r="AI150" s="657"/>
      <c r="AJ150" s="657"/>
      <c r="AK150" s="657"/>
      <c r="AL150" s="657"/>
      <c r="AM150" s="657"/>
      <c r="AN150" s="657"/>
      <c r="AO150" s="657"/>
      <c r="AP150" s="657"/>
      <c r="AQ150" s="657"/>
      <c r="AR150" s="657"/>
      <c r="AS150" s="657"/>
      <c r="AT150" s="658"/>
      <c r="AU150" s="659">
        <f>SUM(AU148:AX149)</f>
        <v>2.1</v>
      </c>
      <c r="AV150" s="660"/>
      <c r="AW150" s="660"/>
      <c r="AX150" s="662"/>
      <c r="AY150">
        <f t="shared" ref="AY150" si="2">$AY$146</f>
        <v>2</v>
      </c>
    </row>
    <row r="151" spans="1:52" ht="24.75" customHeight="1" x14ac:dyDescent="0.2">
      <c r="A151" s="620"/>
      <c r="B151" s="621"/>
      <c r="C151" s="621"/>
      <c r="D151" s="621"/>
      <c r="E151" s="621"/>
      <c r="F151" s="622"/>
      <c r="G151" s="623" t="s">
        <v>686</v>
      </c>
      <c r="H151" s="624"/>
      <c r="I151" s="624"/>
      <c r="J151" s="624"/>
      <c r="K151" s="624"/>
      <c r="L151" s="624"/>
      <c r="M151" s="624"/>
      <c r="N151" s="624"/>
      <c r="O151" s="624"/>
      <c r="P151" s="624"/>
      <c r="Q151" s="624"/>
      <c r="R151" s="624"/>
      <c r="S151" s="624"/>
      <c r="T151" s="624"/>
      <c r="U151" s="624"/>
      <c r="V151" s="624"/>
      <c r="W151" s="624"/>
      <c r="X151" s="624"/>
      <c r="Y151" s="624"/>
      <c r="Z151" s="624"/>
      <c r="AA151" s="624"/>
      <c r="AB151" s="625"/>
      <c r="AC151" s="623" t="s">
        <v>687</v>
      </c>
      <c r="AD151" s="624"/>
      <c r="AE151" s="624"/>
      <c r="AF151" s="624"/>
      <c r="AG151" s="624"/>
      <c r="AH151" s="624"/>
      <c r="AI151" s="624"/>
      <c r="AJ151" s="624"/>
      <c r="AK151" s="624"/>
      <c r="AL151" s="624"/>
      <c r="AM151" s="624"/>
      <c r="AN151" s="624"/>
      <c r="AO151" s="624"/>
      <c r="AP151" s="624"/>
      <c r="AQ151" s="624"/>
      <c r="AR151" s="624"/>
      <c r="AS151" s="624"/>
      <c r="AT151" s="624"/>
      <c r="AU151" s="624"/>
      <c r="AV151" s="624"/>
      <c r="AW151" s="624"/>
      <c r="AX151" s="626"/>
      <c r="AY151">
        <f>COUNTA($G$153,$AC$153)</f>
        <v>2</v>
      </c>
    </row>
    <row r="152" spans="1:52" ht="24.75" customHeight="1" x14ac:dyDescent="0.2">
      <c r="A152" s="620"/>
      <c r="B152" s="621"/>
      <c r="C152" s="621"/>
      <c r="D152" s="621"/>
      <c r="E152" s="621"/>
      <c r="F152" s="622"/>
      <c r="G152" s="132" t="s">
        <v>15</v>
      </c>
      <c r="H152" s="627"/>
      <c r="I152" s="627"/>
      <c r="J152" s="627"/>
      <c r="K152" s="627"/>
      <c r="L152" s="628" t="s">
        <v>16</v>
      </c>
      <c r="M152" s="627"/>
      <c r="N152" s="627"/>
      <c r="O152" s="627"/>
      <c r="P152" s="627"/>
      <c r="Q152" s="627"/>
      <c r="R152" s="627"/>
      <c r="S152" s="627"/>
      <c r="T152" s="627"/>
      <c r="U152" s="627"/>
      <c r="V152" s="627"/>
      <c r="W152" s="627"/>
      <c r="X152" s="629"/>
      <c r="Y152" s="640" t="s">
        <v>17</v>
      </c>
      <c r="Z152" s="641"/>
      <c r="AA152" s="641"/>
      <c r="AB152" s="642"/>
      <c r="AC152" s="132" t="s">
        <v>15</v>
      </c>
      <c r="AD152" s="627"/>
      <c r="AE152" s="627"/>
      <c r="AF152" s="627"/>
      <c r="AG152" s="627"/>
      <c r="AH152" s="628" t="s">
        <v>16</v>
      </c>
      <c r="AI152" s="627"/>
      <c r="AJ152" s="627"/>
      <c r="AK152" s="627"/>
      <c r="AL152" s="627"/>
      <c r="AM152" s="627"/>
      <c r="AN152" s="627"/>
      <c r="AO152" s="627"/>
      <c r="AP152" s="627"/>
      <c r="AQ152" s="627"/>
      <c r="AR152" s="627"/>
      <c r="AS152" s="627"/>
      <c r="AT152" s="629"/>
      <c r="AU152" s="640" t="s">
        <v>17</v>
      </c>
      <c r="AV152" s="641"/>
      <c r="AW152" s="641"/>
      <c r="AX152" s="643"/>
      <c r="AY152">
        <f>$AY$151</f>
        <v>2</v>
      </c>
    </row>
    <row r="153" spans="1:52" s="15" customFormat="1" ht="24.75" customHeight="1" x14ac:dyDescent="0.2">
      <c r="A153" s="620"/>
      <c r="B153" s="621"/>
      <c r="C153" s="621"/>
      <c r="D153" s="621"/>
      <c r="E153" s="621"/>
      <c r="F153" s="622"/>
      <c r="G153" s="644" t="s">
        <v>628</v>
      </c>
      <c r="H153" s="645"/>
      <c r="I153" s="645"/>
      <c r="J153" s="645"/>
      <c r="K153" s="646"/>
      <c r="L153" s="647" t="s">
        <v>637</v>
      </c>
      <c r="M153" s="648"/>
      <c r="N153" s="648"/>
      <c r="O153" s="648"/>
      <c r="P153" s="648"/>
      <c r="Q153" s="648"/>
      <c r="R153" s="648"/>
      <c r="S153" s="648"/>
      <c r="T153" s="648"/>
      <c r="U153" s="648"/>
      <c r="V153" s="648"/>
      <c r="W153" s="648"/>
      <c r="X153" s="649"/>
      <c r="Y153" s="650">
        <v>1</v>
      </c>
      <c r="Z153" s="651"/>
      <c r="AA153" s="651"/>
      <c r="AB153" s="652"/>
      <c r="AC153" s="644" t="s">
        <v>628</v>
      </c>
      <c r="AD153" s="645"/>
      <c r="AE153" s="645"/>
      <c r="AF153" s="645"/>
      <c r="AG153" s="646"/>
      <c r="AH153" s="647" t="s">
        <v>635</v>
      </c>
      <c r="AI153" s="648"/>
      <c r="AJ153" s="648"/>
      <c r="AK153" s="648"/>
      <c r="AL153" s="648"/>
      <c r="AM153" s="648"/>
      <c r="AN153" s="648"/>
      <c r="AO153" s="648"/>
      <c r="AP153" s="648"/>
      <c r="AQ153" s="648"/>
      <c r="AR153" s="648"/>
      <c r="AS153" s="648"/>
      <c r="AT153" s="649"/>
      <c r="AU153" s="650">
        <v>1</v>
      </c>
      <c r="AV153" s="651"/>
      <c r="AW153" s="651"/>
      <c r="AX153" s="653"/>
      <c r="AY153">
        <f t="shared" ref="AY153:AY154" si="3">$AY$151</f>
        <v>2</v>
      </c>
      <c r="AZ153"/>
    </row>
    <row r="154" spans="1:52" ht="24.75" customHeight="1" x14ac:dyDescent="0.2">
      <c r="A154" s="620"/>
      <c r="B154" s="621"/>
      <c r="C154" s="621"/>
      <c r="D154" s="621"/>
      <c r="E154" s="621"/>
      <c r="F154" s="622"/>
      <c r="G154" s="654" t="s">
        <v>18</v>
      </c>
      <c r="H154" s="655"/>
      <c r="I154" s="655"/>
      <c r="J154" s="655"/>
      <c r="K154" s="655"/>
      <c r="L154" s="656"/>
      <c r="M154" s="657"/>
      <c r="N154" s="657"/>
      <c r="O154" s="657"/>
      <c r="P154" s="657"/>
      <c r="Q154" s="657"/>
      <c r="R154" s="657"/>
      <c r="S154" s="657"/>
      <c r="T154" s="657"/>
      <c r="U154" s="657"/>
      <c r="V154" s="657"/>
      <c r="W154" s="657"/>
      <c r="X154" s="658"/>
      <c r="Y154" s="659">
        <f>SUM(Y153:AB153)</f>
        <v>1</v>
      </c>
      <c r="Z154" s="660"/>
      <c r="AA154" s="660"/>
      <c r="AB154" s="661"/>
      <c r="AC154" s="654" t="s">
        <v>18</v>
      </c>
      <c r="AD154" s="655"/>
      <c r="AE154" s="655"/>
      <c r="AF154" s="655"/>
      <c r="AG154" s="655"/>
      <c r="AH154" s="656"/>
      <c r="AI154" s="657"/>
      <c r="AJ154" s="657"/>
      <c r="AK154" s="657"/>
      <c r="AL154" s="657"/>
      <c r="AM154" s="657"/>
      <c r="AN154" s="657"/>
      <c r="AO154" s="657"/>
      <c r="AP154" s="657"/>
      <c r="AQ154" s="657"/>
      <c r="AR154" s="657"/>
      <c r="AS154" s="657"/>
      <c r="AT154" s="658"/>
      <c r="AU154" s="659">
        <f>SUM(AU153:AX153)</f>
        <v>1</v>
      </c>
      <c r="AV154" s="660"/>
      <c r="AW154" s="660"/>
      <c r="AX154" s="662"/>
      <c r="AY154">
        <f t="shared" si="3"/>
        <v>2</v>
      </c>
    </row>
    <row r="155" spans="1:52" ht="24.75" customHeight="1" thickBot="1" x14ac:dyDescent="0.25">
      <c r="A155" s="663" t="s">
        <v>555</v>
      </c>
      <c r="B155" s="664"/>
      <c r="C155" s="664"/>
      <c r="D155" s="664"/>
      <c r="E155" s="664"/>
      <c r="F155" s="664"/>
      <c r="G155" s="664"/>
      <c r="H155" s="664"/>
      <c r="I155" s="664"/>
      <c r="J155" s="664"/>
      <c r="K155" s="664"/>
      <c r="L155" s="664"/>
      <c r="M155" s="664"/>
      <c r="N155" s="664"/>
      <c r="O155" s="664"/>
      <c r="P155" s="664"/>
      <c r="Q155" s="664"/>
      <c r="R155" s="664"/>
      <c r="S155" s="664"/>
      <c r="T155" s="664"/>
      <c r="U155" s="664"/>
      <c r="V155" s="664"/>
      <c r="W155" s="664"/>
      <c r="X155" s="664"/>
      <c r="Y155" s="664"/>
      <c r="Z155" s="664"/>
      <c r="AA155" s="664"/>
      <c r="AB155" s="664"/>
      <c r="AC155" s="664"/>
      <c r="AD155" s="664"/>
      <c r="AE155" s="664"/>
      <c r="AF155" s="664"/>
      <c r="AG155" s="664"/>
      <c r="AH155" s="664"/>
      <c r="AI155" s="664"/>
      <c r="AJ155" s="664"/>
      <c r="AK155" s="665"/>
      <c r="AL155" s="666" t="s">
        <v>220</v>
      </c>
      <c r="AM155" s="667"/>
      <c r="AN155" s="667"/>
      <c r="AO155" s="87" t="s">
        <v>647</v>
      </c>
      <c r="AP155" s="20"/>
      <c r="AQ155" s="20"/>
      <c r="AR155" s="20"/>
      <c r="AS155" s="20"/>
      <c r="AT155" s="20"/>
      <c r="AU155" s="20"/>
      <c r="AV155" s="20"/>
      <c r="AW155" s="20"/>
      <c r="AX155" s="21"/>
      <c r="AY155">
        <f>COUNTIF($AO$155,"☑")</f>
        <v>1</v>
      </c>
    </row>
    <row r="156" spans="1:52" ht="24.75" customHeight="1" x14ac:dyDescent="0.2">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2" ht="24.75" customHeight="1" x14ac:dyDescent="0.2"/>
    <row r="158" spans="1:52" ht="24.75" customHeight="1" x14ac:dyDescent="0.2">
      <c r="A158" s="9"/>
      <c r="B158" s="1" t="s">
        <v>27</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2" ht="24.75" customHeight="1" x14ac:dyDescent="0.2">
      <c r="A159" s="9"/>
      <c r="B159" s="48" t="s">
        <v>229</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2" ht="59.25" customHeight="1" x14ac:dyDescent="0.2">
      <c r="A160" s="668"/>
      <c r="B160" s="668"/>
      <c r="C160" s="668" t="s">
        <v>24</v>
      </c>
      <c r="D160" s="668"/>
      <c r="E160" s="668"/>
      <c r="F160" s="668"/>
      <c r="G160" s="668"/>
      <c r="H160" s="668"/>
      <c r="I160" s="668"/>
      <c r="J160" s="669" t="s">
        <v>192</v>
      </c>
      <c r="K160" s="142"/>
      <c r="L160" s="142"/>
      <c r="M160" s="142"/>
      <c r="N160" s="142"/>
      <c r="O160" s="142"/>
      <c r="P160" s="670" t="s">
        <v>25</v>
      </c>
      <c r="Q160" s="670"/>
      <c r="R160" s="670"/>
      <c r="S160" s="670"/>
      <c r="T160" s="670"/>
      <c r="U160" s="670"/>
      <c r="V160" s="670"/>
      <c r="W160" s="670"/>
      <c r="X160" s="670"/>
      <c r="Y160" s="671" t="s">
        <v>191</v>
      </c>
      <c r="Z160" s="672"/>
      <c r="AA160" s="672"/>
      <c r="AB160" s="672"/>
      <c r="AC160" s="669" t="s">
        <v>219</v>
      </c>
      <c r="AD160" s="669"/>
      <c r="AE160" s="669"/>
      <c r="AF160" s="669"/>
      <c r="AG160" s="669"/>
      <c r="AH160" s="671" t="s">
        <v>234</v>
      </c>
      <c r="AI160" s="668"/>
      <c r="AJ160" s="668"/>
      <c r="AK160" s="668"/>
      <c r="AL160" s="668" t="s">
        <v>19</v>
      </c>
      <c r="AM160" s="668"/>
      <c r="AN160" s="668"/>
      <c r="AO160" s="673"/>
      <c r="AP160" s="674" t="s">
        <v>193</v>
      </c>
      <c r="AQ160" s="674"/>
      <c r="AR160" s="674"/>
      <c r="AS160" s="674"/>
      <c r="AT160" s="674"/>
      <c r="AU160" s="674"/>
      <c r="AV160" s="674"/>
      <c r="AW160" s="674"/>
      <c r="AX160" s="674"/>
    </row>
    <row r="161" spans="1:51" ht="30" customHeight="1" x14ac:dyDescent="0.2">
      <c r="A161" s="675">
        <v>1</v>
      </c>
      <c r="B161" s="675">
        <v>1</v>
      </c>
      <c r="C161" s="676" t="s">
        <v>688</v>
      </c>
      <c r="D161" s="677"/>
      <c r="E161" s="677"/>
      <c r="F161" s="677"/>
      <c r="G161" s="677"/>
      <c r="H161" s="677"/>
      <c r="I161" s="677"/>
      <c r="J161" s="678">
        <v>6011501006529</v>
      </c>
      <c r="K161" s="679"/>
      <c r="L161" s="679"/>
      <c r="M161" s="679"/>
      <c r="N161" s="679"/>
      <c r="O161" s="679"/>
      <c r="P161" s="680" t="s">
        <v>646</v>
      </c>
      <c r="Q161" s="681"/>
      <c r="R161" s="681"/>
      <c r="S161" s="681"/>
      <c r="T161" s="681"/>
      <c r="U161" s="681"/>
      <c r="V161" s="681"/>
      <c r="W161" s="681"/>
      <c r="X161" s="681"/>
      <c r="Y161" s="682">
        <v>43.8</v>
      </c>
      <c r="Z161" s="683"/>
      <c r="AA161" s="683"/>
      <c r="AB161" s="684"/>
      <c r="AC161" s="685" t="s">
        <v>236</v>
      </c>
      <c r="AD161" s="686"/>
      <c r="AE161" s="686"/>
      <c r="AF161" s="686"/>
      <c r="AG161" s="686"/>
      <c r="AH161" s="687">
        <v>2</v>
      </c>
      <c r="AI161" s="688"/>
      <c r="AJ161" s="688"/>
      <c r="AK161" s="688"/>
      <c r="AL161" s="689" t="s">
        <v>593</v>
      </c>
      <c r="AM161" s="690"/>
      <c r="AN161" s="690"/>
      <c r="AO161" s="691"/>
      <c r="AP161" s="692" t="s">
        <v>593</v>
      </c>
      <c r="AQ161" s="693"/>
      <c r="AR161" s="693"/>
      <c r="AS161" s="693"/>
      <c r="AT161" s="693"/>
      <c r="AU161" s="693"/>
      <c r="AV161" s="693"/>
      <c r="AW161" s="693"/>
      <c r="AX161" s="694"/>
    </row>
    <row r="162" spans="1:51" ht="24.75" customHeight="1" x14ac:dyDescent="0.2">
      <c r="A162" s="52"/>
      <c r="B162" s="52"/>
      <c r="C162" s="52"/>
      <c r="D162" s="52"/>
      <c r="E162" s="52"/>
      <c r="F162" s="52"/>
      <c r="G162" s="52"/>
      <c r="H162" s="52"/>
      <c r="I162" s="52"/>
      <c r="J162" s="53"/>
      <c r="K162" s="53"/>
      <c r="L162" s="53"/>
      <c r="M162" s="53"/>
      <c r="N162" s="53"/>
      <c r="O162" s="53"/>
      <c r="P162" s="54"/>
      <c r="Q162" s="54"/>
      <c r="R162" s="54"/>
      <c r="S162" s="54"/>
      <c r="T162" s="54"/>
      <c r="U162" s="54"/>
      <c r="V162" s="54"/>
      <c r="W162" s="54"/>
      <c r="X162" s="54"/>
      <c r="Y162" s="55"/>
      <c r="Z162" s="55"/>
      <c r="AA162" s="55"/>
      <c r="AB162" s="55"/>
      <c r="AC162" s="55"/>
      <c r="AD162" s="55"/>
      <c r="AE162" s="55"/>
      <c r="AF162" s="55"/>
      <c r="AG162" s="55"/>
      <c r="AH162" s="55"/>
      <c r="AI162" s="55"/>
      <c r="AJ162" s="55"/>
      <c r="AK162" s="55"/>
      <c r="AL162" s="55"/>
      <c r="AM162" s="55"/>
      <c r="AN162" s="55"/>
      <c r="AO162" s="55"/>
      <c r="AP162" s="54"/>
      <c r="AQ162" s="54"/>
      <c r="AR162" s="54"/>
      <c r="AS162" s="54"/>
      <c r="AT162" s="54"/>
      <c r="AU162" s="54"/>
      <c r="AV162" s="54"/>
      <c r="AW162" s="54"/>
      <c r="AX162" s="54"/>
      <c r="AY162">
        <f>COUNTA($C$165)</f>
        <v>1</v>
      </c>
    </row>
    <row r="163" spans="1:51" ht="24.75" customHeight="1" x14ac:dyDescent="0.2">
      <c r="A163" s="52"/>
      <c r="B163" s="56" t="s">
        <v>164</v>
      </c>
      <c r="C163" s="52"/>
      <c r="D163" s="52"/>
      <c r="E163" s="52"/>
      <c r="F163" s="52"/>
      <c r="G163" s="52"/>
      <c r="H163" s="52"/>
      <c r="I163" s="52"/>
      <c r="J163" s="52"/>
      <c r="K163" s="52"/>
      <c r="L163" s="52"/>
      <c r="M163" s="52"/>
      <c r="N163" s="52"/>
      <c r="O163" s="52"/>
      <c r="P163" s="57"/>
      <c r="Q163" s="57"/>
      <c r="R163" s="57"/>
      <c r="S163" s="57"/>
      <c r="T163" s="57"/>
      <c r="U163" s="57"/>
      <c r="V163" s="57"/>
      <c r="W163" s="57"/>
      <c r="X163" s="57"/>
      <c r="Y163" s="58"/>
      <c r="Z163" s="58"/>
      <c r="AA163" s="58"/>
      <c r="AB163" s="58"/>
      <c r="AC163" s="58"/>
      <c r="AD163" s="58"/>
      <c r="AE163" s="58"/>
      <c r="AF163" s="58"/>
      <c r="AG163" s="58"/>
      <c r="AH163" s="58"/>
      <c r="AI163" s="58"/>
      <c r="AJ163" s="58"/>
      <c r="AK163" s="58"/>
      <c r="AL163" s="58"/>
      <c r="AM163" s="58"/>
      <c r="AN163" s="58"/>
      <c r="AO163" s="58"/>
      <c r="AP163" s="57"/>
      <c r="AQ163" s="57"/>
      <c r="AR163" s="57"/>
      <c r="AS163" s="57"/>
      <c r="AT163" s="57"/>
      <c r="AU163" s="57"/>
      <c r="AV163" s="57"/>
      <c r="AW163" s="57"/>
      <c r="AX163" s="57"/>
      <c r="AY163">
        <f>$AY$162</f>
        <v>1</v>
      </c>
    </row>
    <row r="164" spans="1:51" ht="59.25" customHeight="1" x14ac:dyDescent="0.2">
      <c r="A164" s="668"/>
      <c r="B164" s="668"/>
      <c r="C164" s="668" t="s">
        <v>24</v>
      </c>
      <c r="D164" s="668"/>
      <c r="E164" s="668"/>
      <c r="F164" s="668"/>
      <c r="G164" s="668"/>
      <c r="H164" s="668"/>
      <c r="I164" s="668"/>
      <c r="J164" s="669" t="s">
        <v>192</v>
      </c>
      <c r="K164" s="142"/>
      <c r="L164" s="142"/>
      <c r="M164" s="142"/>
      <c r="N164" s="142"/>
      <c r="O164" s="142"/>
      <c r="P164" s="670" t="s">
        <v>25</v>
      </c>
      <c r="Q164" s="670"/>
      <c r="R164" s="670"/>
      <c r="S164" s="670"/>
      <c r="T164" s="670"/>
      <c r="U164" s="670"/>
      <c r="V164" s="670"/>
      <c r="W164" s="670"/>
      <c r="X164" s="670"/>
      <c r="Y164" s="671" t="s">
        <v>191</v>
      </c>
      <c r="Z164" s="672"/>
      <c r="AA164" s="672"/>
      <c r="AB164" s="672"/>
      <c r="AC164" s="669" t="s">
        <v>219</v>
      </c>
      <c r="AD164" s="669"/>
      <c r="AE164" s="669"/>
      <c r="AF164" s="669"/>
      <c r="AG164" s="669"/>
      <c r="AH164" s="671" t="s">
        <v>234</v>
      </c>
      <c r="AI164" s="668"/>
      <c r="AJ164" s="668"/>
      <c r="AK164" s="668"/>
      <c r="AL164" s="668" t="s">
        <v>19</v>
      </c>
      <c r="AM164" s="668"/>
      <c r="AN164" s="668"/>
      <c r="AO164" s="673"/>
      <c r="AP164" s="674" t="s">
        <v>193</v>
      </c>
      <c r="AQ164" s="674"/>
      <c r="AR164" s="674"/>
      <c r="AS164" s="674"/>
      <c r="AT164" s="674"/>
      <c r="AU164" s="674"/>
      <c r="AV164" s="674"/>
      <c r="AW164" s="674"/>
      <c r="AX164" s="674"/>
      <c r="AY164">
        <f>$AY$162</f>
        <v>1</v>
      </c>
    </row>
    <row r="165" spans="1:51" ht="30" customHeight="1" x14ac:dyDescent="0.2">
      <c r="A165" s="675">
        <v>1</v>
      </c>
      <c r="B165" s="675">
        <v>1</v>
      </c>
      <c r="C165" s="676" t="s">
        <v>689</v>
      </c>
      <c r="D165" s="677"/>
      <c r="E165" s="677"/>
      <c r="F165" s="677"/>
      <c r="G165" s="677"/>
      <c r="H165" s="677"/>
      <c r="I165" s="677"/>
      <c r="J165" s="678">
        <v>8010401004483</v>
      </c>
      <c r="K165" s="679"/>
      <c r="L165" s="679"/>
      <c r="M165" s="679"/>
      <c r="N165" s="679"/>
      <c r="O165" s="679"/>
      <c r="P165" s="680" t="s">
        <v>630</v>
      </c>
      <c r="Q165" s="681"/>
      <c r="R165" s="681"/>
      <c r="S165" s="681"/>
      <c r="T165" s="681"/>
      <c r="U165" s="681"/>
      <c r="V165" s="681"/>
      <c r="W165" s="681"/>
      <c r="X165" s="681"/>
      <c r="Y165" s="682">
        <v>9.5</v>
      </c>
      <c r="Z165" s="683"/>
      <c r="AA165" s="683"/>
      <c r="AB165" s="684"/>
      <c r="AC165" s="685" t="s">
        <v>236</v>
      </c>
      <c r="AD165" s="686"/>
      <c r="AE165" s="686"/>
      <c r="AF165" s="686"/>
      <c r="AG165" s="686"/>
      <c r="AH165" s="687">
        <v>1</v>
      </c>
      <c r="AI165" s="688"/>
      <c r="AJ165" s="688"/>
      <c r="AK165" s="688"/>
      <c r="AL165" s="689" t="s">
        <v>593</v>
      </c>
      <c r="AM165" s="690"/>
      <c r="AN165" s="690"/>
      <c r="AO165" s="691"/>
      <c r="AP165" s="692" t="s">
        <v>593</v>
      </c>
      <c r="AQ165" s="693"/>
      <c r="AR165" s="693"/>
      <c r="AS165" s="693"/>
      <c r="AT165" s="693"/>
      <c r="AU165" s="693"/>
      <c r="AV165" s="693"/>
      <c r="AW165" s="693"/>
      <c r="AX165" s="694"/>
      <c r="AY165">
        <f>$AY$162</f>
        <v>1</v>
      </c>
    </row>
    <row r="166" spans="1:51" ht="24.75" customHeight="1" x14ac:dyDescent="0.2">
      <c r="A166" s="59"/>
      <c r="B166" s="59"/>
      <c r="C166" s="59"/>
      <c r="D166" s="59"/>
      <c r="E166" s="59"/>
      <c r="F166" s="59"/>
      <c r="G166" s="59"/>
      <c r="H166" s="59"/>
      <c r="I166" s="59"/>
      <c r="J166" s="59"/>
      <c r="K166" s="59"/>
      <c r="L166" s="59"/>
      <c r="M166" s="59"/>
      <c r="N166" s="59"/>
      <c r="O166" s="59"/>
      <c r="P166" s="60"/>
      <c r="Q166" s="60"/>
      <c r="R166" s="60"/>
      <c r="S166" s="60"/>
      <c r="T166" s="60"/>
      <c r="U166" s="60"/>
      <c r="V166" s="60"/>
      <c r="W166" s="60"/>
      <c r="X166" s="60"/>
      <c r="Y166" s="61"/>
      <c r="Z166" s="61"/>
      <c r="AA166" s="61"/>
      <c r="AB166" s="61"/>
      <c r="AC166" s="61"/>
      <c r="AD166" s="61"/>
      <c r="AE166" s="61"/>
      <c r="AF166" s="61"/>
      <c r="AG166" s="61"/>
      <c r="AH166" s="61"/>
      <c r="AI166" s="61"/>
      <c r="AJ166" s="61"/>
      <c r="AK166" s="61"/>
      <c r="AL166" s="61"/>
      <c r="AM166" s="61"/>
      <c r="AN166" s="61"/>
      <c r="AO166" s="61"/>
      <c r="AP166" s="60"/>
      <c r="AQ166" s="60"/>
      <c r="AR166" s="60"/>
      <c r="AS166" s="60"/>
      <c r="AT166" s="60"/>
      <c r="AU166" s="60"/>
      <c r="AV166" s="60"/>
      <c r="AW166" s="60"/>
      <c r="AX166" s="60"/>
      <c r="AY166">
        <f>COUNTA($C$169)</f>
        <v>1</v>
      </c>
    </row>
    <row r="167" spans="1:51" ht="24.75" customHeight="1" x14ac:dyDescent="0.2">
      <c r="A167" s="52"/>
      <c r="B167" s="56" t="s">
        <v>210</v>
      </c>
      <c r="C167" s="52"/>
      <c r="D167" s="52"/>
      <c r="E167" s="52"/>
      <c r="F167" s="52"/>
      <c r="G167" s="52"/>
      <c r="H167" s="52"/>
      <c r="I167" s="52"/>
      <c r="J167" s="52"/>
      <c r="K167" s="52"/>
      <c r="L167" s="52"/>
      <c r="M167" s="52"/>
      <c r="N167" s="52"/>
      <c r="O167" s="52"/>
      <c r="P167" s="57"/>
      <c r="Q167" s="57"/>
      <c r="R167" s="57"/>
      <c r="S167" s="57"/>
      <c r="T167" s="57"/>
      <c r="U167" s="57"/>
      <c r="V167" s="57"/>
      <c r="W167" s="57"/>
      <c r="X167" s="57"/>
      <c r="Y167" s="58"/>
      <c r="Z167" s="58"/>
      <c r="AA167" s="58"/>
      <c r="AB167" s="58"/>
      <c r="AC167" s="58"/>
      <c r="AD167" s="58"/>
      <c r="AE167" s="58"/>
      <c r="AF167" s="58"/>
      <c r="AG167" s="58"/>
      <c r="AH167" s="58"/>
      <c r="AI167" s="58"/>
      <c r="AJ167" s="58"/>
      <c r="AK167" s="58"/>
      <c r="AL167" s="58"/>
      <c r="AM167" s="58"/>
      <c r="AN167" s="58"/>
      <c r="AO167" s="58"/>
      <c r="AP167" s="57"/>
      <c r="AQ167" s="57"/>
      <c r="AR167" s="57"/>
      <c r="AS167" s="57"/>
      <c r="AT167" s="57"/>
      <c r="AU167" s="57"/>
      <c r="AV167" s="57"/>
      <c r="AW167" s="57"/>
      <c r="AX167" s="57"/>
      <c r="AY167">
        <f>$AY$166</f>
        <v>1</v>
      </c>
    </row>
    <row r="168" spans="1:51" ht="59.25" customHeight="1" x14ac:dyDescent="0.2">
      <c r="A168" s="668"/>
      <c r="B168" s="668"/>
      <c r="C168" s="668" t="s">
        <v>24</v>
      </c>
      <c r="D168" s="668"/>
      <c r="E168" s="668"/>
      <c r="F168" s="668"/>
      <c r="G168" s="668"/>
      <c r="H168" s="668"/>
      <c r="I168" s="668"/>
      <c r="J168" s="669" t="s">
        <v>192</v>
      </c>
      <c r="K168" s="142"/>
      <c r="L168" s="142"/>
      <c r="M168" s="142"/>
      <c r="N168" s="142"/>
      <c r="O168" s="142"/>
      <c r="P168" s="670" t="s">
        <v>25</v>
      </c>
      <c r="Q168" s="670"/>
      <c r="R168" s="670"/>
      <c r="S168" s="670"/>
      <c r="T168" s="670"/>
      <c r="U168" s="670"/>
      <c r="V168" s="670"/>
      <c r="W168" s="670"/>
      <c r="X168" s="670"/>
      <c r="Y168" s="671" t="s">
        <v>191</v>
      </c>
      <c r="Z168" s="672"/>
      <c r="AA168" s="672"/>
      <c r="AB168" s="672"/>
      <c r="AC168" s="669" t="s">
        <v>219</v>
      </c>
      <c r="AD168" s="669"/>
      <c r="AE168" s="669"/>
      <c r="AF168" s="669"/>
      <c r="AG168" s="669"/>
      <c r="AH168" s="671" t="s">
        <v>234</v>
      </c>
      <c r="AI168" s="668"/>
      <c r="AJ168" s="668"/>
      <c r="AK168" s="668"/>
      <c r="AL168" s="668" t="s">
        <v>19</v>
      </c>
      <c r="AM168" s="668"/>
      <c r="AN168" s="668"/>
      <c r="AO168" s="673"/>
      <c r="AP168" s="674" t="s">
        <v>193</v>
      </c>
      <c r="AQ168" s="674"/>
      <c r="AR168" s="674"/>
      <c r="AS168" s="674"/>
      <c r="AT168" s="674"/>
      <c r="AU168" s="674"/>
      <c r="AV168" s="674"/>
      <c r="AW168" s="674"/>
      <c r="AX168" s="674"/>
      <c r="AY168">
        <f>$AY$166</f>
        <v>1</v>
      </c>
    </row>
    <row r="169" spans="1:51" ht="44.25" customHeight="1" x14ac:dyDescent="0.2">
      <c r="A169" s="675">
        <v>1</v>
      </c>
      <c r="B169" s="675">
        <v>1</v>
      </c>
      <c r="C169" s="676" t="s">
        <v>690</v>
      </c>
      <c r="D169" s="677"/>
      <c r="E169" s="677"/>
      <c r="F169" s="677"/>
      <c r="G169" s="677"/>
      <c r="H169" s="677"/>
      <c r="I169" s="677"/>
      <c r="J169" s="678">
        <v>5010001134287</v>
      </c>
      <c r="K169" s="679"/>
      <c r="L169" s="679"/>
      <c r="M169" s="679"/>
      <c r="N169" s="679"/>
      <c r="O169" s="679"/>
      <c r="P169" s="680" t="s">
        <v>631</v>
      </c>
      <c r="Q169" s="681"/>
      <c r="R169" s="681"/>
      <c r="S169" s="681"/>
      <c r="T169" s="681"/>
      <c r="U169" s="681"/>
      <c r="V169" s="681"/>
      <c r="W169" s="681"/>
      <c r="X169" s="681"/>
      <c r="Y169" s="682">
        <v>7.3</v>
      </c>
      <c r="Z169" s="683"/>
      <c r="AA169" s="683"/>
      <c r="AB169" s="684"/>
      <c r="AC169" s="685" t="s">
        <v>236</v>
      </c>
      <c r="AD169" s="686"/>
      <c r="AE169" s="686"/>
      <c r="AF169" s="686"/>
      <c r="AG169" s="686"/>
      <c r="AH169" s="687">
        <v>1</v>
      </c>
      <c r="AI169" s="688"/>
      <c r="AJ169" s="688"/>
      <c r="AK169" s="688"/>
      <c r="AL169" s="689" t="s">
        <v>593</v>
      </c>
      <c r="AM169" s="690"/>
      <c r="AN169" s="690"/>
      <c r="AO169" s="691"/>
      <c r="AP169" s="692" t="s">
        <v>593</v>
      </c>
      <c r="AQ169" s="693"/>
      <c r="AR169" s="693"/>
      <c r="AS169" s="693"/>
      <c r="AT169" s="693"/>
      <c r="AU169" s="693"/>
      <c r="AV169" s="693"/>
      <c r="AW169" s="693"/>
      <c r="AX169" s="694"/>
      <c r="AY169">
        <f>$AY$166</f>
        <v>1</v>
      </c>
    </row>
    <row r="170" spans="1:51" ht="24.75" customHeight="1" x14ac:dyDescent="0.2">
      <c r="A170" s="59"/>
      <c r="B170" s="59"/>
      <c r="C170" s="59"/>
      <c r="D170" s="59"/>
      <c r="E170" s="59"/>
      <c r="F170" s="59"/>
      <c r="G170" s="59"/>
      <c r="H170" s="59"/>
      <c r="I170" s="59"/>
      <c r="J170" s="59"/>
      <c r="K170" s="59"/>
      <c r="L170" s="59"/>
      <c r="M170" s="59"/>
      <c r="N170" s="59"/>
      <c r="O170" s="59"/>
      <c r="P170" s="60"/>
      <c r="Q170" s="60"/>
      <c r="R170" s="60"/>
      <c r="S170" s="60"/>
      <c r="T170" s="60"/>
      <c r="U170" s="60"/>
      <c r="V170" s="60"/>
      <c r="W170" s="60"/>
      <c r="X170" s="60"/>
      <c r="Y170" s="61"/>
      <c r="Z170" s="61"/>
      <c r="AA170" s="61"/>
      <c r="AB170" s="61"/>
      <c r="AC170" s="61"/>
      <c r="AD170" s="61"/>
      <c r="AE170" s="61"/>
      <c r="AF170" s="61"/>
      <c r="AG170" s="61"/>
      <c r="AH170" s="61"/>
      <c r="AI170" s="61"/>
      <c r="AJ170" s="61"/>
      <c r="AK170" s="61"/>
      <c r="AL170" s="61"/>
      <c r="AM170" s="61"/>
      <c r="AN170" s="61"/>
      <c r="AO170" s="61"/>
      <c r="AP170" s="60"/>
      <c r="AQ170" s="60"/>
      <c r="AR170" s="60"/>
      <c r="AS170" s="60"/>
      <c r="AT170" s="60"/>
      <c r="AU170" s="60"/>
      <c r="AV170" s="60"/>
      <c r="AW170" s="60"/>
      <c r="AX170" s="60"/>
      <c r="AY170">
        <f>COUNTA($C$173)</f>
        <v>1</v>
      </c>
    </row>
    <row r="171" spans="1:51" ht="24.75" customHeight="1" x14ac:dyDescent="0.2">
      <c r="A171" s="52"/>
      <c r="B171" s="56" t="s">
        <v>165</v>
      </c>
      <c r="C171" s="52"/>
      <c r="D171" s="52"/>
      <c r="E171" s="52"/>
      <c r="F171" s="52"/>
      <c r="G171" s="52"/>
      <c r="H171" s="52"/>
      <c r="I171" s="52"/>
      <c r="J171" s="52"/>
      <c r="K171" s="52"/>
      <c r="L171" s="52"/>
      <c r="M171" s="52"/>
      <c r="N171" s="52"/>
      <c r="O171" s="52"/>
      <c r="P171" s="57"/>
      <c r="Q171" s="57"/>
      <c r="R171" s="57"/>
      <c r="S171" s="57"/>
      <c r="T171" s="57"/>
      <c r="U171" s="57"/>
      <c r="V171" s="57"/>
      <c r="W171" s="57"/>
      <c r="X171" s="57"/>
      <c r="Y171" s="58"/>
      <c r="Z171" s="58"/>
      <c r="AA171" s="58"/>
      <c r="AB171" s="58"/>
      <c r="AC171" s="58"/>
      <c r="AD171" s="58"/>
      <c r="AE171" s="58"/>
      <c r="AF171" s="58"/>
      <c r="AG171" s="58"/>
      <c r="AH171" s="58"/>
      <c r="AI171" s="58"/>
      <c r="AJ171" s="58"/>
      <c r="AK171" s="58"/>
      <c r="AL171" s="58"/>
      <c r="AM171" s="58"/>
      <c r="AN171" s="58"/>
      <c r="AO171" s="58"/>
      <c r="AP171" s="57"/>
      <c r="AQ171" s="57"/>
      <c r="AR171" s="57"/>
      <c r="AS171" s="57"/>
      <c r="AT171" s="57"/>
      <c r="AU171" s="57"/>
      <c r="AV171" s="57"/>
      <c r="AW171" s="57"/>
      <c r="AX171" s="57"/>
      <c r="AY171">
        <f>$AY$170</f>
        <v>1</v>
      </c>
    </row>
    <row r="172" spans="1:51" ht="59.25" customHeight="1" x14ac:dyDescent="0.2">
      <c r="A172" s="668"/>
      <c r="B172" s="668"/>
      <c r="C172" s="668" t="s">
        <v>24</v>
      </c>
      <c r="D172" s="668"/>
      <c r="E172" s="668"/>
      <c r="F172" s="668"/>
      <c r="G172" s="668"/>
      <c r="H172" s="668"/>
      <c r="I172" s="668"/>
      <c r="J172" s="669" t="s">
        <v>192</v>
      </c>
      <c r="K172" s="142"/>
      <c r="L172" s="142"/>
      <c r="M172" s="142"/>
      <c r="N172" s="142"/>
      <c r="O172" s="142"/>
      <c r="P172" s="670" t="s">
        <v>25</v>
      </c>
      <c r="Q172" s="670"/>
      <c r="R172" s="670"/>
      <c r="S172" s="670"/>
      <c r="T172" s="670"/>
      <c r="U172" s="670"/>
      <c r="V172" s="670"/>
      <c r="W172" s="670"/>
      <c r="X172" s="670"/>
      <c r="Y172" s="671" t="s">
        <v>191</v>
      </c>
      <c r="Z172" s="672"/>
      <c r="AA172" s="672"/>
      <c r="AB172" s="672"/>
      <c r="AC172" s="669" t="s">
        <v>219</v>
      </c>
      <c r="AD172" s="669"/>
      <c r="AE172" s="669"/>
      <c r="AF172" s="669"/>
      <c r="AG172" s="669"/>
      <c r="AH172" s="671" t="s">
        <v>234</v>
      </c>
      <c r="AI172" s="668"/>
      <c r="AJ172" s="668"/>
      <c r="AK172" s="668"/>
      <c r="AL172" s="668" t="s">
        <v>19</v>
      </c>
      <c r="AM172" s="668"/>
      <c r="AN172" s="668"/>
      <c r="AO172" s="673"/>
      <c r="AP172" s="674" t="s">
        <v>193</v>
      </c>
      <c r="AQ172" s="674"/>
      <c r="AR172" s="674"/>
      <c r="AS172" s="674"/>
      <c r="AT172" s="674"/>
      <c r="AU172" s="674"/>
      <c r="AV172" s="674"/>
      <c r="AW172" s="674"/>
      <c r="AX172" s="674"/>
      <c r="AY172">
        <f>$AY$170</f>
        <v>1</v>
      </c>
    </row>
    <row r="173" spans="1:51" ht="30" customHeight="1" x14ac:dyDescent="0.2">
      <c r="A173" s="675">
        <v>1</v>
      </c>
      <c r="B173" s="675">
        <v>1</v>
      </c>
      <c r="C173" s="676" t="s">
        <v>691</v>
      </c>
      <c r="D173" s="677"/>
      <c r="E173" s="677"/>
      <c r="F173" s="677"/>
      <c r="G173" s="677"/>
      <c r="H173" s="677"/>
      <c r="I173" s="677"/>
      <c r="J173" s="678">
        <v>7011101045447</v>
      </c>
      <c r="K173" s="679"/>
      <c r="L173" s="679"/>
      <c r="M173" s="679"/>
      <c r="N173" s="679"/>
      <c r="O173" s="679"/>
      <c r="P173" s="680" t="s">
        <v>632</v>
      </c>
      <c r="Q173" s="681"/>
      <c r="R173" s="681"/>
      <c r="S173" s="681"/>
      <c r="T173" s="681"/>
      <c r="U173" s="681"/>
      <c r="V173" s="681"/>
      <c r="W173" s="681"/>
      <c r="X173" s="681"/>
      <c r="Y173" s="682">
        <v>4.2</v>
      </c>
      <c r="Z173" s="683"/>
      <c r="AA173" s="683"/>
      <c r="AB173" s="684"/>
      <c r="AC173" s="685" t="s">
        <v>235</v>
      </c>
      <c r="AD173" s="686"/>
      <c r="AE173" s="686"/>
      <c r="AF173" s="686"/>
      <c r="AG173" s="686"/>
      <c r="AH173" s="687">
        <v>4</v>
      </c>
      <c r="AI173" s="688"/>
      <c r="AJ173" s="688"/>
      <c r="AK173" s="688"/>
      <c r="AL173" s="689" t="s">
        <v>593</v>
      </c>
      <c r="AM173" s="690"/>
      <c r="AN173" s="690"/>
      <c r="AO173" s="691"/>
      <c r="AP173" s="692" t="s">
        <v>593</v>
      </c>
      <c r="AQ173" s="693"/>
      <c r="AR173" s="693"/>
      <c r="AS173" s="693"/>
      <c r="AT173" s="693"/>
      <c r="AU173" s="693"/>
      <c r="AV173" s="693"/>
      <c r="AW173" s="693"/>
      <c r="AX173" s="694"/>
      <c r="AY173">
        <f>$AY$170</f>
        <v>1</v>
      </c>
    </row>
    <row r="174" spans="1:51" ht="24.75" customHeight="1" x14ac:dyDescent="0.2">
      <c r="A174" s="59"/>
      <c r="B174" s="59"/>
      <c r="C174" s="59"/>
      <c r="D174" s="59"/>
      <c r="E174" s="59"/>
      <c r="F174" s="59"/>
      <c r="G174" s="59"/>
      <c r="H174" s="59"/>
      <c r="I174" s="59"/>
      <c r="J174" s="59"/>
      <c r="K174" s="59"/>
      <c r="L174" s="59"/>
      <c r="M174" s="59"/>
      <c r="N174" s="59"/>
      <c r="O174" s="59"/>
      <c r="P174" s="60"/>
      <c r="Q174" s="60"/>
      <c r="R174" s="60"/>
      <c r="S174" s="60"/>
      <c r="T174" s="60"/>
      <c r="U174" s="60"/>
      <c r="V174" s="60"/>
      <c r="W174" s="60"/>
      <c r="X174" s="60"/>
      <c r="Y174" s="61"/>
      <c r="Z174" s="61"/>
      <c r="AA174" s="61"/>
      <c r="AB174" s="61"/>
      <c r="AC174" s="61"/>
      <c r="AD174" s="61"/>
      <c r="AE174" s="61"/>
      <c r="AF174" s="61"/>
      <c r="AG174" s="61"/>
      <c r="AH174" s="61"/>
      <c r="AI174" s="61"/>
      <c r="AJ174" s="61"/>
      <c r="AK174" s="61"/>
      <c r="AL174" s="61"/>
      <c r="AM174" s="61"/>
      <c r="AN174" s="61"/>
      <c r="AO174" s="61"/>
      <c r="AP174" s="60"/>
      <c r="AQ174" s="60"/>
      <c r="AR174" s="60"/>
      <c r="AS174" s="60"/>
      <c r="AT174" s="60"/>
      <c r="AU174" s="60"/>
      <c r="AV174" s="60"/>
      <c r="AW174" s="60"/>
      <c r="AX174" s="60"/>
      <c r="AY174">
        <f>COUNTA($C$177)</f>
        <v>1</v>
      </c>
    </row>
    <row r="175" spans="1:51" ht="24.75" customHeight="1" x14ac:dyDescent="0.2">
      <c r="A175" s="52"/>
      <c r="B175" s="56" t="s">
        <v>166</v>
      </c>
      <c r="C175" s="52"/>
      <c r="D175" s="52"/>
      <c r="E175" s="52"/>
      <c r="F175" s="52"/>
      <c r="G175" s="52"/>
      <c r="H175" s="52"/>
      <c r="I175" s="52"/>
      <c r="J175" s="52"/>
      <c r="K175" s="52"/>
      <c r="L175" s="52"/>
      <c r="M175" s="52"/>
      <c r="N175" s="52"/>
      <c r="O175" s="52"/>
      <c r="P175" s="57"/>
      <c r="Q175" s="57"/>
      <c r="R175" s="57"/>
      <c r="S175" s="57"/>
      <c r="T175" s="57"/>
      <c r="U175" s="57"/>
      <c r="V175" s="57"/>
      <c r="W175" s="57"/>
      <c r="X175" s="57"/>
      <c r="Y175" s="58"/>
      <c r="Z175" s="58"/>
      <c r="AA175" s="58"/>
      <c r="AB175" s="58"/>
      <c r="AC175" s="58"/>
      <c r="AD175" s="58"/>
      <c r="AE175" s="58"/>
      <c r="AF175" s="58"/>
      <c r="AG175" s="58"/>
      <c r="AH175" s="58"/>
      <c r="AI175" s="58"/>
      <c r="AJ175" s="58"/>
      <c r="AK175" s="58"/>
      <c r="AL175" s="58"/>
      <c r="AM175" s="58"/>
      <c r="AN175" s="58"/>
      <c r="AO175" s="58"/>
      <c r="AP175" s="57"/>
      <c r="AQ175" s="57"/>
      <c r="AR175" s="57"/>
      <c r="AS175" s="57"/>
      <c r="AT175" s="57"/>
      <c r="AU175" s="57"/>
      <c r="AV175" s="57"/>
      <c r="AW175" s="57"/>
      <c r="AX175" s="57"/>
      <c r="AY175">
        <f>$AY$174</f>
        <v>1</v>
      </c>
    </row>
    <row r="176" spans="1:51" ht="59.25" customHeight="1" x14ac:dyDescent="0.2">
      <c r="A176" s="668"/>
      <c r="B176" s="668"/>
      <c r="C176" s="668" t="s">
        <v>24</v>
      </c>
      <c r="D176" s="668"/>
      <c r="E176" s="668"/>
      <c r="F176" s="668"/>
      <c r="G176" s="668"/>
      <c r="H176" s="668"/>
      <c r="I176" s="668"/>
      <c r="J176" s="669" t="s">
        <v>192</v>
      </c>
      <c r="K176" s="142"/>
      <c r="L176" s="142"/>
      <c r="M176" s="142"/>
      <c r="N176" s="142"/>
      <c r="O176" s="142"/>
      <c r="P176" s="670" t="s">
        <v>25</v>
      </c>
      <c r="Q176" s="670"/>
      <c r="R176" s="670"/>
      <c r="S176" s="670"/>
      <c r="T176" s="670"/>
      <c r="U176" s="670"/>
      <c r="V176" s="670"/>
      <c r="W176" s="670"/>
      <c r="X176" s="670"/>
      <c r="Y176" s="671" t="s">
        <v>191</v>
      </c>
      <c r="Z176" s="672"/>
      <c r="AA176" s="672"/>
      <c r="AB176" s="672"/>
      <c r="AC176" s="669" t="s">
        <v>219</v>
      </c>
      <c r="AD176" s="669"/>
      <c r="AE176" s="669"/>
      <c r="AF176" s="669"/>
      <c r="AG176" s="669"/>
      <c r="AH176" s="671" t="s">
        <v>234</v>
      </c>
      <c r="AI176" s="668"/>
      <c r="AJ176" s="668"/>
      <c r="AK176" s="668"/>
      <c r="AL176" s="668" t="s">
        <v>19</v>
      </c>
      <c r="AM176" s="668"/>
      <c r="AN176" s="668"/>
      <c r="AO176" s="673"/>
      <c r="AP176" s="674" t="s">
        <v>193</v>
      </c>
      <c r="AQ176" s="674"/>
      <c r="AR176" s="674"/>
      <c r="AS176" s="674"/>
      <c r="AT176" s="674"/>
      <c r="AU176" s="674"/>
      <c r="AV176" s="674"/>
      <c r="AW176" s="674"/>
      <c r="AX176" s="674"/>
      <c r="AY176">
        <f>$AY$174</f>
        <v>1</v>
      </c>
    </row>
    <row r="177" spans="1:51" ht="42" customHeight="1" x14ac:dyDescent="0.2">
      <c r="A177" s="675">
        <v>1</v>
      </c>
      <c r="B177" s="675">
        <v>1</v>
      </c>
      <c r="C177" s="676" t="s">
        <v>692</v>
      </c>
      <c r="D177" s="677"/>
      <c r="E177" s="677"/>
      <c r="F177" s="677"/>
      <c r="G177" s="677"/>
      <c r="H177" s="677"/>
      <c r="I177" s="677"/>
      <c r="J177" s="678">
        <v>4013401004952</v>
      </c>
      <c r="K177" s="679"/>
      <c r="L177" s="679"/>
      <c r="M177" s="679"/>
      <c r="N177" s="679"/>
      <c r="O177" s="679"/>
      <c r="P177" s="680" t="s">
        <v>633</v>
      </c>
      <c r="Q177" s="681"/>
      <c r="R177" s="681"/>
      <c r="S177" s="681"/>
      <c r="T177" s="681"/>
      <c r="U177" s="681"/>
      <c r="V177" s="681"/>
      <c r="W177" s="681"/>
      <c r="X177" s="681"/>
      <c r="Y177" s="682">
        <v>2.7</v>
      </c>
      <c r="Z177" s="683"/>
      <c r="AA177" s="683"/>
      <c r="AB177" s="684"/>
      <c r="AC177" s="685" t="s">
        <v>235</v>
      </c>
      <c r="AD177" s="686"/>
      <c r="AE177" s="686"/>
      <c r="AF177" s="686"/>
      <c r="AG177" s="686"/>
      <c r="AH177" s="687">
        <v>1</v>
      </c>
      <c r="AI177" s="688"/>
      <c r="AJ177" s="688"/>
      <c r="AK177" s="688"/>
      <c r="AL177" s="689" t="s">
        <v>593</v>
      </c>
      <c r="AM177" s="690"/>
      <c r="AN177" s="690"/>
      <c r="AO177" s="691"/>
      <c r="AP177" s="692" t="s">
        <v>593</v>
      </c>
      <c r="AQ177" s="693"/>
      <c r="AR177" s="693"/>
      <c r="AS177" s="693"/>
      <c r="AT177" s="693"/>
      <c r="AU177" s="693"/>
      <c r="AV177" s="693"/>
      <c r="AW177" s="693"/>
      <c r="AX177" s="694"/>
      <c r="AY177">
        <f>$AY$174</f>
        <v>1</v>
      </c>
    </row>
    <row r="178" spans="1:51" ht="24.75" customHeight="1" x14ac:dyDescent="0.2">
      <c r="A178" s="59"/>
      <c r="B178" s="59"/>
      <c r="C178" s="59"/>
      <c r="D178" s="59"/>
      <c r="E178" s="59"/>
      <c r="F178" s="59"/>
      <c r="G178" s="59"/>
      <c r="H178" s="59"/>
      <c r="I178" s="59"/>
      <c r="J178" s="59"/>
      <c r="K178" s="59"/>
      <c r="L178" s="59"/>
      <c r="M178" s="59"/>
      <c r="N178" s="59"/>
      <c r="O178" s="59"/>
      <c r="P178" s="60"/>
      <c r="Q178" s="60"/>
      <c r="R178" s="60"/>
      <c r="S178" s="60"/>
      <c r="T178" s="60"/>
      <c r="U178" s="60"/>
      <c r="V178" s="60"/>
      <c r="W178" s="60"/>
      <c r="X178" s="60"/>
      <c r="Y178" s="61"/>
      <c r="Z178" s="61"/>
      <c r="AA178" s="61"/>
      <c r="AB178" s="61"/>
      <c r="AC178" s="61"/>
      <c r="AD178" s="61"/>
      <c r="AE178" s="61"/>
      <c r="AF178" s="61"/>
      <c r="AG178" s="61"/>
      <c r="AH178" s="61"/>
      <c r="AI178" s="61"/>
      <c r="AJ178" s="61"/>
      <c r="AK178" s="61"/>
      <c r="AL178" s="61"/>
      <c r="AM178" s="61"/>
      <c r="AN178" s="61"/>
      <c r="AO178" s="61"/>
      <c r="AP178" s="60"/>
      <c r="AQ178" s="60"/>
      <c r="AR178" s="60"/>
      <c r="AS178" s="60"/>
      <c r="AT178" s="60"/>
      <c r="AU178" s="60"/>
      <c r="AV178" s="60"/>
      <c r="AW178" s="60"/>
      <c r="AX178" s="60"/>
      <c r="AY178">
        <f>COUNTA($C$181)</f>
        <v>1</v>
      </c>
    </row>
    <row r="179" spans="1:51" ht="24.75" customHeight="1" x14ac:dyDescent="0.2">
      <c r="A179" s="52"/>
      <c r="B179" s="56" t="s">
        <v>167</v>
      </c>
      <c r="C179" s="52"/>
      <c r="D179" s="52"/>
      <c r="E179" s="52"/>
      <c r="F179" s="52"/>
      <c r="G179" s="52"/>
      <c r="H179" s="52"/>
      <c r="I179" s="52"/>
      <c r="J179" s="52"/>
      <c r="K179" s="52"/>
      <c r="L179" s="52"/>
      <c r="M179" s="52"/>
      <c r="N179" s="52"/>
      <c r="O179" s="52"/>
      <c r="P179" s="57"/>
      <c r="Q179" s="57"/>
      <c r="R179" s="57"/>
      <c r="S179" s="57"/>
      <c r="T179" s="57"/>
      <c r="U179" s="57"/>
      <c r="V179" s="57"/>
      <c r="W179" s="57"/>
      <c r="X179" s="57"/>
      <c r="Y179" s="58"/>
      <c r="Z179" s="58"/>
      <c r="AA179" s="58"/>
      <c r="AB179" s="58"/>
      <c r="AC179" s="58"/>
      <c r="AD179" s="58"/>
      <c r="AE179" s="58"/>
      <c r="AF179" s="58"/>
      <c r="AG179" s="58"/>
      <c r="AH179" s="58"/>
      <c r="AI179" s="58"/>
      <c r="AJ179" s="58"/>
      <c r="AK179" s="58"/>
      <c r="AL179" s="58"/>
      <c r="AM179" s="58"/>
      <c r="AN179" s="58"/>
      <c r="AO179" s="58"/>
      <c r="AP179" s="57"/>
      <c r="AQ179" s="57"/>
      <c r="AR179" s="57"/>
      <c r="AS179" s="57"/>
      <c r="AT179" s="57"/>
      <c r="AU179" s="57"/>
      <c r="AV179" s="57"/>
      <c r="AW179" s="57"/>
      <c r="AX179" s="57"/>
      <c r="AY179">
        <f>$AY$178</f>
        <v>1</v>
      </c>
    </row>
    <row r="180" spans="1:51" ht="59.25" customHeight="1" x14ac:dyDescent="0.2">
      <c r="A180" s="668"/>
      <c r="B180" s="668"/>
      <c r="C180" s="668" t="s">
        <v>24</v>
      </c>
      <c r="D180" s="668"/>
      <c r="E180" s="668"/>
      <c r="F180" s="668"/>
      <c r="G180" s="668"/>
      <c r="H180" s="668"/>
      <c r="I180" s="668"/>
      <c r="J180" s="669" t="s">
        <v>192</v>
      </c>
      <c r="K180" s="142"/>
      <c r="L180" s="142"/>
      <c r="M180" s="142"/>
      <c r="N180" s="142"/>
      <c r="O180" s="142"/>
      <c r="P180" s="670" t="s">
        <v>25</v>
      </c>
      <c r="Q180" s="670"/>
      <c r="R180" s="670"/>
      <c r="S180" s="670"/>
      <c r="T180" s="670"/>
      <c r="U180" s="670"/>
      <c r="V180" s="670"/>
      <c r="W180" s="670"/>
      <c r="X180" s="670"/>
      <c r="Y180" s="671" t="s">
        <v>191</v>
      </c>
      <c r="Z180" s="672"/>
      <c r="AA180" s="672"/>
      <c r="AB180" s="672"/>
      <c r="AC180" s="669" t="s">
        <v>219</v>
      </c>
      <c r="AD180" s="669"/>
      <c r="AE180" s="669"/>
      <c r="AF180" s="669"/>
      <c r="AG180" s="669"/>
      <c r="AH180" s="671" t="s">
        <v>234</v>
      </c>
      <c r="AI180" s="668"/>
      <c r="AJ180" s="668"/>
      <c r="AK180" s="668"/>
      <c r="AL180" s="668" t="s">
        <v>19</v>
      </c>
      <c r="AM180" s="668"/>
      <c r="AN180" s="668"/>
      <c r="AO180" s="673"/>
      <c r="AP180" s="674" t="s">
        <v>193</v>
      </c>
      <c r="AQ180" s="674"/>
      <c r="AR180" s="674"/>
      <c r="AS180" s="674"/>
      <c r="AT180" s="674"/>
      <c r="AU180" s="674"/>
      <c r="AV180" s="674"/>
      <c r="AW180" s="674"/>
      <c r="AX180" s="674"/>
      <c r="AY180">
        <f>$AY$178</f>
        <v>1</v>
      </c>
    </row>
    <row r="181" spans="1:51" ht="56.25" customHeight="1" x14ac:dyDescent="0.2">
      <c r="A181" s="675">
        <v>1</v>
      </c>
      <c r="B181" s="675">
        <v>1</v>
      </c>
      <c r="C181" s="676" t="s">
        <v>693</v>
      </c>
      <c r="D181" s="677"/>
      <c r="E181" s="677"/>
      <c r="F181" s="677"/>
      <c r="G181" s="677"/>
      <c r="H181" s="677"/>
      <c r="I181" s="677"/>
      <c r="J181" s="678">
        <v>1010401004481</v>
      </c>
      <c r="K181" s="679"/>
      <c r="L181" s="679"/>
      <c r="M181" s="679"/>
      <c r="N181" s="679"/>
      <c r="O181" s="679"/>
      <c r="P181" s="680" t="s">
        <v>634</v>
      </c>
      <c r="Q181" s="681"/>
      <c r="R181" s="681"/>
      <c r="S181" s="681"/>
      <c r="T181" s="681"/>
      <c r="U181" s="681"/>
      <c r="V181" s="681"/>
      <c r="W181" s="681"/>
      <c r="X181" s="681"/>
      <c r="Y181" s="682">
        <v>2.1</v>
      </c>
      <c r="Z181" s="683"/>
      <c r="AA181" s="683"/>
      <c r="AB181" s="684"/>
      <c r="AC181" s="685" t="s">
        <v>235</v>
      </c>
      <c r="AD181" s="686"/>
      <c r="AE181" s="686"/>
      <c r="AF181" s="686"/>
      <c r="AG181" s="686"/>
      <c r="AH181" s="687">
        <v>3</v>
      </c>
      <c r="AI181" s="688"/>
      <c r="AJ181" s="688"/>
      <c r="AK181" s="688"/>
      <c r="AL181" s="689" t="s">
        <v>593</v>
      </c>
      <c r="AM181" s="690"/>
      <c r="AN181" s="690"/>
      <c r="AO181" s="691"/>
      <c r="AP181" s="692" t="s">
        <v>593</v>
      </c>
      <c r="AQ181" s="693"/>
      <c r="AR181" s="693"/>
      <c r="AS181" s="693"/>
      <c r="AT181" s="693"/>
      <c r="AU181" s="693"/>
      <c r="AV181" s="693"/>
      <c r="AW181" s="693"/>
      <c r="AX181" s="694"/>
      <c r="AY181">
        <f>$AY$178</f>
        <v>1</v>
      </c>
    </row>
    <row r="182" spans="1:51" ht="24.75" customHeight="1" x14ac:dyDescent="0.2">
      <c r="A182" s="59"/>
      <c r="B182" s="59"/>
      <c r="C182" s="59"/>
      <c r="D182" s="59"/>
      <c r="E182" s="59"/>
      <c r="F182" s="59"/>
      <c r="G182" s="59"/>
      <c r="H182" s="59"/>
      <c r="I182" s="59"/>
      <c r="J182" s="59"/>
      <c r="K182" s="59"/>
      <c r="L182" s="59"/>
      <c r="M182" s="59"/>
      <c r="N182" s="59"/>
      <c r="O182" s="59"/>
      <c r="P182" s="60"/>
      <c r="Q182" s="60"/>
      <c r="R182" s="60"/>
      <c r="S182" s="60"/>
      <c r="T182" s="60"/>
      <c r="U182" s="60"/>
      <c r="V182" s="60"/>
      <c r="W182" s="60"/>
      <c r="X182" s="60"/>
      <c r="Y182" s="61"/>
      <c r="Z182" s="61"/>
      <c r="AA182" s="61"/>
      <c r="AB182" s="61"/>
      <c r="AC182" s="61"/>
      <c r="AD182" s="61"/>
      <c r="AE182" s="61"/>
      <c r="AF182" s="61"/>
      <c r="AG182" s="61"/>
      <c r="AH182" s="61"/>
      <c r="AI182" s="61"/>
      <c r="AJ182" s="61"/>
      <c r="AK182" s="61"/>
      <c r="AL182" s="61"/>
      <c r="AM182" s="61"/>
      <c r="AN182" s="61"/>
      <c r="AO182" s="61"/>
      <c r="AP182" s="60"/>
      <c r="AQ182" s="60"/>
      <c r="AR182" s="60"/>
      <c r="AS182" s="60"/>
      <c r="AT182" s="60"/>
      <c r="AU182" s="60"/>
      <c r="AV182" s="60"/>
      <c r="AW182" s="60"/>
      <c r="AX182" s="60"/>
      <c r="AY182">
        <f>COUNTA($C$185)</f>
        <v>1</v>
      </c>
    </row>
    <row r="183" spans="1:51" ht="24.75" customHeight="1" x14ac:dyDescent="0.2">
      <c r="A183" s="52"/>
      <c r="B183" s="56" t="s">
        <v>168</v>
      </c>
      <c r="C183" s="52"/>
      <c r="D183" s="52"/>
      <c r="E183" s="52"/>
      <c r="F183" s="52"/>
      <c r="G183" s="52"/>
      <c r="H183" s="52"/>
      <c r="I183" s="52"/>
      <c r="J183" s="52"/>
      <c r="K183" s="52"/>
      <c r="L183" s="52"/>
      <c r="M183" s="52"/>
      <c r="N183" s="52"/>
      <c r="O183" s="52"/>
      <c r="P183" s="57"/>
      <c r="Q183" s="57"/>
      <c r="R183" s="57"/>
      <c r="S183" s="57"/>
      <c r="T183" s="57"/>
      <c r="U183" s="57"/>
      <c r="V183" s="57"/>
      <c r="W183" s="57"/>
      <c r="X183" s="57"/>
      <c r="Y183" s="58"/>
      <c r="Z183" s="58"/>
      <c r="AA183" s="58"/>
      <c r="AB183" s="58"/>
      <c r="AC183" s="58"/>
      <c r="AD183" s="58"/>
      <c r="AE183" s="58"/>
      <c r="AF183" s="58"/>
      <c r="AG183" s="58"/>
      <c r="AH183" s="58"/>
      <c r="AI183" s="58"/>
      <c r="AJ183" s="58"/>
      <c r="AK183" s="58"/>
      <c r="AL183" s="58"/>
      <c r="AM183" s="58"/>
      <c r="AN183" s="58"/>
      <c r="AO183" s="58"/>
      <c r="AP183" s="57"/>
      <c r="AQ183" s="57"/>
      <c r="AR183" s="57"/>
      <c r="AS183" s="57"/>
      <c r="AT183" s="57"/>
      <c r="AU183" s="57"/>
      <c r="AV183" s="57"/>
      <c r="AW183" s="57"/>
      <c r="AX183" s="57"/>
      <c r="AY183">
        <f>$AY$182</f>
        <v>1</v>
      </c>
    </row>
    <row r="184" spans="1:51" ht="59.25" customHeight="1" x14ac:dyDescent="0.2">
      <c r="A184" s="668"/>
      <c r="B184" s="668"/>
      <c r="C184" s="668" t="s">
        <v>24</v>
      </c>
      <c r="D184" s="668"/>
      <c r="E184" s="668"/>
      <c r="F184" s="668"/>
      <c r="G184" s="668"/>
      <c r="H184" s="668"/>
      <c r="I184" s="668"/>
      <c r="J184" s="669" t="s">
        <v>192</v>
      </c>
      <c r="K184" s="142"/>
      <c r="L184" s="142"/>
      <c r="M184" s="142"/>
      <c r="N184" s="142"/>
      <c r="O184" s="142"/>
      <c r="P184" s="670" t="s">
        <v>25</v>
      </c>
      <c r="Q184" s="670"/>
      <c r="R184" s="670"/>
      <c r="S184" s="670"/>
      <c r="T184" s="670"/>
      <c r="U184" s="670"/>
      <c r="V184" s="670"/>
      <c r="W184" s="670"/>
      <c r="X184" s="670"/>
      <c r="Y184" s="671" t="s">
        <v>191</v>
      </c>
      <c r="Z184" s="672"/>
      <c r="AA184" s="672"/>
      <c r="AB184" s="672"/>
      <c r="AC184" s="669" t="s">
        <v>219</v>
      </c>
      <c r="AD184" s="669"/>
      <c r="AE184" s="669"/>
      <c r="AF184" s="669"/>
      <c r="AG184" s="669"/>
      <c r="AH184" s="671" t="s">
        <v>234</v>
      </c>
      <c r="AI184" s="668"/>
      <c r="AJ184" s="668"/>
      <c r="AK184" s="668"/>
      <c r="AL184" s="668" t="s">
        <v>19</v>
      </c>
      <c r="AM184" s="668"/>
      <c r="AN184" s="668"/>
      <c r="AO184" s="673"/>
      <c r="AP184" s="674" t="s">
        <v>193</v>
      </c>
      <c r="AQ184" s="674"/>
      <c r="AR184" s="674"/>
      <c r="AS184" s="674"/>
      <c r="AT184" s="674"/>
      <c r="AU184" s="674"/>
      <c r="AV184" s="674"/>
      <c r="AW184" s="674"/>
      <c r="AX184" s="674"/>
      <c r="AY184">
        <f>$AY$182</f>
        <v>1</v>
      </c>
    </row>
    <row r="185" spans="1:51" ht="30" customHeight="1" x14ac:dyDescent="0.2">
      <c r="A185" s="675">
        <v>1</v>
      </c>
      <c r="B185" s="675">
        <v>1</v>
      </c>
      <c r="C185" s="676" t="s">
        <v>693</v>
      </c>
      <c r="D185" s="677"/>
      <c r="E185" s="677"/>
      <c r="F185" s="677"/>
      <c r="G185" s="677"/>
      <c r="H185" s="677"/>
      <c r="I185" s="677"/>
      <c r="J185" s="678">
        <v>1010401004481</v>
      </c>
      <c r="K185" s="679"/>
      <c r="L185" s="679"/>
      <c r="M185" s="679"/>
      <c r="N185" s="679"/>
      <c r="O185" s="679"/>
      <c r="P185" s="680" t="s">
        <v>637</v>
      </c>
      <c r="Q185" s="681"/>
      <c r="R185" s="681"/>
      <c r="S185" s="681"/>
      <c r="T185" s="681"/>
      <c r="U185" s="681"/>
      <c r="V185" s="681"/>
      <c r="W185" s="681"/>
      <c r="X185" s="681"/>
      <c r="Y185" s="682">
        <v>1</v>
      </c>
      <c r="Z185" s="683"/>
      <c r="AA185" s="683"/>
      <c r="AB185" s="684"/>
      <c r="AC185" s="685" t="s">
        <v>241</v>
      </c>
      <c r="AD185" s="686"/>
      <c r="AE185" s="686"/>
      <c r="AF185" s="686"/>
      <c r="AG185" s="686"/>
      <c r="AH185" s="689" t="s">
        <v>593</v>
      </c>
      <c r="AI185" s="690"/>
      <c r="AJ185" s="690"/>
      <c r="AK185" s="691"/>
      <c r="AL185" s="689" t="s">
        <v>593</v>
      </c>
      <c r="AM185" s="690"/>
      <c r="AN185" s="690"/>
      <c r="AO185" s="691"/>
      <c r="AP185" s="692" t="s">
        <v>593</v>
      </c>
      <c r="AQ185" s="693"/>
      <c r="AR185" s="693"/>
      <c r="AS185" s="693"/>
      <c r="AT185" s="693"/>
      <c r="AU185" s="693"/>
      <c r="AV185" s="693"/>
      <c r="AW185" s="693"/>
      <c r="AX185" s="694"/>
      <c r="AY185">
        <f>$AY$182</f>
        <v>1</v>
      </c>
    </row>
    <row r="186" spans="1:51" ht="24.75" customHeight="1" x14ac:dyDescent="0.2">
      <c r="A186" s="59"/>
      <c r="B186" s="59"/>
      <c r="C186" s="59"/>
      <c r="D186" s="59"/>
      <c r="E186" s="59"/>
      <c r="F186" s="59"/>
      <c r="G186" s="59"/>
      <c r="H186" s="59"/>
      <c r="I186" s="59"/>
      <c r="J186" s="59"/>
      <c r="K186" s="59"/>
      <c r="L186" s="59"/>
      <c r="M186" s="59"/>
      <c r="N186" s="59"/>
      <c r="O186" s="59"/>
      <c r="P186" s="60"/>
      <c r="Q186" s="60"/>
      <c r="R186" s="60"/>
      <c r="S186" s="60"/>
      <c r="T186" s="60"/>
      <c r="U186" s="60"/>
      <c r="V186" s="60"/>
      <c r="W186" s="60"/>
      <c r="X186" s="60"/>
      <c r="Y186" s="61"/>
      <c r="Z186" s="61"/>
      <c r="AA186" s="61"/>
      <c r="AB186" s="61"/>
      <c r="AC186" s="61"/>
      <c r="AD186" s="61"/>
      <c r="AE186" s="61"/>
      <c r="AF186" s="61"/>
      <c r="AG186" s="61"/>
      <c r="AH186" s="61"/>
      <c r="AI186" s="61"/>
      <c r="AJ186" s="61"/>
      <c r="AK186" s="61"/>
      <c r="AL186" s="61"/>
      <c r="AM186" s="61"/>
      <c r="AN186" s="61"/>
      <c r="AO186" s="61"/>
      <c r="AP186" s="60"/>
      <c r="AQ186" s="60"/>
      <c r="AR186" s="60"/>
      <c r="AS186" s="60"/>
      <c r="AT186" s="60"/>
      <c r="AU186" s="60"/>
      <c r="AV186" s="60"/>
      <c r="AW186" s="60"/>
      <c r="AX186" s="60"/>
      <c r="AY186">
        <f>COUNTA($C$189)</f>
        <v>1</v>
      </c>
    </row>
    <row r="187" spans="1:51" ht="24.75" customHeight="1" x14ac:dyDescent="0.2">
      <c r="A187" s="52"/>
      <c r="B187" s="56" t="s">
        <v>169</v>
      </c>
      <c r="C187" s="52"/>
      <c r="D187" s="52"/>
      <c r="E187" s="52"/>
      <c r="F187" s="52"/>
      <c r="G187" s="52"/>
      <c r="H187" s="52"/>
      <c r="I187" s="52"/>
      <c r="J187" s="52"/>
      <c r="K187" s="52"/>
      <c r="L187" s="52"/>
      <c r="M187" s="52"/>
      <c r="N187" s="52"/>
      <c r="O187" s="52"/>
      <c r="P187" s="57"/>
      <c r="Q187" s="57"/>
      <c r="R187" s="57"/>
      <c r="S187" s="57"/>
      <c r="T187" s="57"/>
      <c r="U187" s="57"/>
      <c r="V187" s="57"/>
      <c r="W187" s="57"/>
      <c r="X187" s="57"/>
      <c r="Y187" s="58"/>
      <c r="Z187" s="58"/>
      <c r="AA187" s="58"/>
      <c r="AB187" s="58"/>
      <c r="AC187" s="58"/>
      <c r="AD187" s="58"/>
      <c r="AE187" s="58"/>
      <c r="AF187" s="58"/>
      <c r="AG187" s="58"/>
      <c r="AH187" s="58"/>
      <c r="AI187" s="58"/>
      <c r="AJ187" s="58"/>
      <c r="AK187" s="58"/>
      <c r="AL187" s="58"/>
      <c r="AM187" s="58"/>
      <c r="AN187" s="58"/>
      <c r="AO187" s="58"/>
      <c r="AP187" s="57"/>
      <c r="AQ187" s="57"/>
      <c r="AR187" s="57"/>
      <c r="AS187" s="57"/>
      <c r="AT187" s="57"/>
      <c r="AU187" s="57"/>
      <c r="AV187" s="57"/>
      <c r="AW187" s="57"/>
      <c r="AX187" s="57"/>
      <c r="AY187">
        <f>$AY$186</f>
        <v>1</v>
      </c>
    </row>
    <row r="188" spans="1:51" ht="59.25" customHeight="1" x14ac:dyDescent="0.2">
      <c r="A188" s="668"/>
      <c r="B188" s="668"/>
      <c r="C188" s="668" t="s">
        <v>24</v>
      </c>
      <c r="D188" s="668"/>
      <c r="E188" s="668"/>
      <c r="F188" s="668"/>
      <c r="G188" s="668"/>
      <c r="H188" s="668"/>
      <c r="I188" s="668"/>
      <c r="J188" s="669" t="s">
        <v>192</v>
      </c>
      <c r="K188" s="142"/>
      <c r="L188" s="142"/>
      <c r="M188" s="142"/>
      <c r="N188" s="142"/>
      <c r="O188" s="142"/>
      <c r="P188" s="670" t="s">
        <v>25</v>
      </c>
      <c r="Q188" s="670"/>
      <c r="R188" s="670"/>
      <c r="S188" s="670"/>
      <c r="T188" s="670"/>
      <c r="U188" s="670"/>
      <c r="V188" s="670"/>
      <c r="W188" s="670"/>
      <c r="X188" s="670"/>
      <c r="Y188" s="671" t="s">
        <v>191</v>
      </c>
      <c r="Z188" s="672"/>
      <c r="AA188" s="672"/>
      <c r="AB188" s="672"/>
      <c r="AC188" s="669" t="s">
        <v>219</v>
      </c>
      <c r="AD188" s="669"/>
      <c r="AE188" s="669"/>
      <c r="AF188" s="669"/>
      <c r="AG188" s="669"/>
      <c r="AH188" s="671" t="s">
        <v>234</v>
      </c>
      <c r="AI188" s="668"/>
      <c r="AJ188" s="668"/>
      <c r="AK188" s="668"/>
      <c r="AL188" s="668" t="s">
        <v>19</v>
      </c>
      <c r="AM188" s="668"/>
      <c r="AN188" s="668"/>
      <c r="AO188" s="673"/>
      <c r="AP188" s="674" t="s">
        <v>193</v>
      </c>
      <c r="AQ188" s="674"/>
      <c r="AR188" s="674"/>
      <c r="AS188" s="674"/>
      <c r="AT188" s="674"/>
      <c r="AU188" s="674"/>
      <c r="AV188" s="674"/>
      <c r="AW188" s="674"/>
      <c r="AX188" s="674"/>
      <c r="AY188">
        <f>$AY$186</f>
        <v>1</v>
      </c>
    </row>
    <row r="189" spans="1:51" ht="30" customHeight="1" x14ac:dyDescent="0.2">
      <c r="A189" s="675">
        <v>1</v>
      </c>
      <c r="B189" s="675">
        <v>1</v>
      </c>
      <c r="C189" s="676" t="s">
        <v>694</v>
      </c>
      <c r="D189" s="677"/>
      <c r="E189" s="677"/>
      <c r="F189" s="677"/>
      <c r="G189" s="677"/>
      <c r="H189" s="677"/>
      <c r="I189" s="677"/>
      <c r="J189" s="678">
        <v>2010701004338</v>
      </c>
      <c r="K189" s="679"/>
      <c r="L189" s="679"/>
      <c r="M189" s="679"/>
      <c r="N189" s="679"/>
      <c r="O189" s="679"/>
      <c r="P189" s="680" t="s">
        <v>635</v>
      </c>
      <c r="Q189" s="681"/>
      <c r="R189" s="681"/>
      <c r="S189" s="681"/>
      <c r="T189" s="681"/>
      <c r="U189" s="681"/>
      <c r="V189" s="681"/>
      <c r="W189" s="681"/>
      <c r="X189" s="681"/>
      <c r="Y189" s="682">
        <v>1</v>
      </c>
      <c r="Z189" s="683"/>
      <c r="AA189" s="683"/>
      <c r="AB189" s="684"/>
      <c r="AC189" s="685" t="s">
        <v>241</v>
      </c>
      <c r="AD189" s="686"/>
      <c r="AE189" s="686"/>
      <c r="AF189" s="686"/>
      <c r="AG189" s="686"/>
      <c r="AH189" s="689" t="s">
        <v>593</v>
      </c>
      <c r="AI189" s="690"/>
      <c r="AJ189" s="690"/>
      <c r="AK189" s="691"/>
      <c r="AL189" s="689" t="s">
        <v>593</v>
      </c>
      <c r="AM189" s="690"/>
      <c r="AN189" s="690"/>
      <c r="AO189" s="691"/>
      <c r="AP189" s="692" t="s">
        <v>593</v>
      </c>
      <c r="AQ189" s="693"/>
      <c r="AR189" s="693"/>
      <c r="AS189" s="693"/>
      <c r="AT189" s="693"/>
      <c r="AU189" s="693"/>
      <c r="AV189" s="693"/>
      <c r="AW189" s="693"/>
      <c r="AX189" s="694"/>
      <c r="AY189">
        <f>$AY$186</f>
        <v>1</v>
      </c>
    </row>
    <row r="190" spans="1:51" ht="24.75" customHeight="1" x14ac:dyDescent="0.2">
      <c r="A190" s="695" t="s">
        <v>556</v>
      </c>
      <c r="B190" s="696"/>
      <c r="C190" s="696"/>
      <c r="D190" s="696"/>
      <c r="E190" s="696"/>
      <c r="F190" s="696"/>
      <c r="G190" s="696"/>
      <c r="H190" s="696"/>
      <c r="I190" s="696"/>
      <c r="J190" s="696"/>
      <c r="K190" s="696"/>
      <c r="L190" s="696"/>
      <c r="M190" s="696"/>
      <c r="N190" s="696"/>
      <c r="O190" s="696"/>
      <c r="P190" s="696"/>
      <c r="Q190" s="696"/>
      <c r="R190" s="696"/>
      <c r="S190" s="696"/>
      <c r="T190" s="696"/>
      <c r="U190" s="696"/>
      <c r="V190" s="696"/>
      <c r="W190" s="696"/>
      <c r="X190" s="696"/>
      <c r="Y190" s="696"/>
      <c r="Z190" s="696"/>
      <c r="AA190" s="696"/>
      <c r="AB190" s="696"/>
      <c r="AC190" s="696"/>
      <c r="AD190" s="696"/>
      <c r="AE190" s="696"/>
      <c r="AF190" s="696"/>
      <c r="AG190" s="696"/>
      <c r="AH190" s="696"/>
      <c r="AI190" s="696"/>
      <c r="AJ190" s="696"/>
      <c r="AK190" s="697"/>
      <c r="AL190" s="698" t="s">
        <v>220</v>
      </c>
      <c r="AM190" s="699"/>
      <c r="AN190" s="699"/>
      <c r="AO190" s="70" t="s">
        <v>647</v>
      </c>
      <c r="AP190" s="62"/>
      <c r="AQ190" s="62"/>
      <c r="AR190" s="62"/>
      <c r="AS190" s="62"/>
      <c r="AT190" s="62"/>
      <c r="AU190" s="62"/>
      <c r="AV190" s="62"/>
      <c r="AW190" s="62"/>
      <c r="AX190" s="63"/>
      <c r="AY190">
        <f>COUNTIF($AO$190,"☑")</f>
        <v>1</v>
      </c>
    </row>
  </sheetData>
  <sheetProtection formatRows="0"/>
  <dataConsolidate link="1"/>
  <mergeCells count="677">
    <mergeCell ref="A190:AK190"/>
    <mergeCell ref="AL190:AN190"/>
    <mergeCell ref="AR94:AS94"/>
    <mergeCell ref="AU94:AV94"/>
    <mergeCell ref="E96:F96"/>
    <mergeCell ref="G96:I96"/>
    <mergeCell ref="J96:K96"/>
    <mergeCell ref="Q96:R96"/>
    <mergeCell ref="S96:U96"/>
    <mergeCell ref="V96:W96"/>
    <mergeCell ref="AC96:AD96"/>
    <mergeCell ref="AE96:AG96"/>
    <mergeCell ref="AH96:AI96"/>
    <mergeCell ref="AQ96:AS96"/>
    <mergeCell ref="E94:G94"/>
    <mergeCell ref="I94:J94"/>
    <mergeCell ref="L94:M94"/>
    <mergeCell ref="O94:P94"/>
    <mergeCell ref="Q94:S94"/>
    <mergeCell ref="U94:V94"/>
    <mergeCell ref="X94:Y94"/>
    <mergeCell ref="A188:B188"/>
    <mergeCell ref="C188:I188"/>
    <mergeCell ref="J188:O188"/>
    <mergeCell ref="P188:X188"/>
    <mergeCell ref="Y188:AB188"/>
    <mergeCell ref="AC188:AG188"/>
    <mergeCell ref="AH188:AK188"/>
    <mergeCell ref="AL188:AO188"/>
    <mergeCell ref="AP188:AX188"/>
    <mergeCell ref="AH189:AK189"/>
    <mergeCell ref="AL189:AO189"/>
    <mergeCell ref="AP189:AX189"/>
    <mergeCell ref="A189:B189"/>
    <mergeCell ref="C189:I189"/>
    <mergeCell ref="J189:O189"/>
    <mergeCell ref="P189:X189"/>
    <mergeCell ref="Y189:AB189"/>
    <mergeCell ref="AC189:AG189"/>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L185:AO185"/>
    <mergeCell ref="AP185:AX185"/>
    <mergeCell ref="A180:B180"/>
    <mergeCell ref="C180:I180"/>
    <mergeCell ref="J180:O180"/>
    <mergeCell ref="P180:X180"/>
    <mergeCell ref="Y180:AB180"/>
    <mergeCell ref="AC180:AG180"/>
    <mergeCell ref="AH180:AK180"/>
    <mergeCell ref="AP181:AX181"/>
    <mergeCell ref="AL180:AO180"/>
    <mergeCell ref="AP180:AX180"/>
    <mergeCell ref="A181:B181"/>
    <mergeCell ref="C181:I181"/>
    <mergeCell ref="J181:O181"/>
    <mergeCell ref="P181:X181"/>
    <mergeCell ref="Y181:AB181"/>
    <mergeCell ref="AC181:AG181"/>
    <mergeCell ref="AH181:AK181"/>
    <mergeCell ref="AL181:AO181"/>
    <mergeCell ref="AP176:AX176"/>
    <mergeCell ref="A177:B177"/>
    <mergeCell ref="C177:I177"/>
    <mergeCell ref="J177:O177"/>
    <mergeCell ref="P177:X177"/>
    <mergeCell ref="Y177:AB177"/>
    <mergeCell ref="AC177:AG177"/>
    <mergeCell ref="AH177:AK177"/>
    <mergeCell ref="AL177:AO177"/>
    <mergeCell ref="AP177:AX177"/>
    <mergeCell ref="A176:B176"/>
    <mergeCell ref="C176:I176"/>
    <mergeCell ref="J176:O176"/>
    <mergeCell ref="P176:X176"/>
    <mergeCell ref="Y176:AB176"/>
    <mergeCell ref="AC176:AG176"/>
    <mergeCell ref="AH176:AK176"/>
    <mergeCell ref="AL176:AO176"/>
    <mergeCell ref="AH173:AK173"/>
    <mergeCell ref="AL173:AO173"/>
    <mergeCell ref="AP173:AX173"/>
    <mergeCell ref="A173:B173"/>
    <mergeCell ref="C173:I173"/>
    <mergeCell ref="J173:O173"/>
    <mergeCell ref="P173:X173"/>
    <mergeCell ref="Y173:AB173"/>
    <mergeCell ref="AC173:AG173"/>
    <mergeCell ref="A172:B172"/>
    <mergeCell ref="C172:I172"/>
    <mergeCell ref="J172:O172"/>
    <mergeCell ref="P172:X172"/>
    <mergeCell ref="Y172:AB172"/>
    <mergeCell ref="AC172:AG172"/>
    <mergeCell ref="AH172:AK172"/>
    <mergeCell ref="AL172:AO172"/>
    <mergeCell ref="AP172:AX172"/>
    <mergeCell ref="AL169:AO169"/>
    <mergeCell ref="AP169:AX169"/>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L164:AO164"/>
    <mergeCell ref="AP164:AX164"/>
    <mergeCell ref="A165:B165"/>
    <mergeCell ref="C165:I165"/>
    <mergeCell ref="J165:O165"/>
    <mergeCell ref="P165:X165"/>
    <mergeCell ref="Y165:AB165"/>
    <mergeCell ref="AC165:AG165"/>
    <mergeCell ref="AH165:AK165"/>
    <mergeCell ref="AL165:AO165"/>
    <mergeCell ref="A164:B164"/>
    <mergeCell ref="C164:I164"/>
    <mergeCell ref="J164:O164"/>
    <mergeCell ref="P164:X164"/>
    <mergeCell ref="Y164:AB164"/>
    <mergeCell ref="AC164:AG164"/>
    <mergeCell ref="AH164:AK164"/>
    <mergeCell ref="AP165:AX165"/>
    <mergeCell ref="A161:B161"/>
    <mergeCell ref="C161:I161"/>
    <mergeCell ref="J161:O161"/>
    <mergeCell ref="P161:X161"/>
    <mergeCell ref="Y161:AB161"/>
    <mergeCell ref="AC161:AG161"/>
    <mergeCell ref="AH161:AK161"/>
    <mergeCell ref="AL161:AO161"/>
    <mergeCell ref="AP161:AX161"/>
    <mergeCell ref="G153:K153"/>
    <mergeCell ref="L153:X153"/>
    <mergeCell ref="Y153:AB153"/>
    <mergeCell ref="AC153:AG153"/>
    <mergeCell ref="AH153:AT153"/>
    <mergeCell ref="AU153:AX153"/>
    <mergeCell ref="A155:AK155"/>
    <mergeCell ref="AL155:AN155"/>
    <mergeCell ref="A160:B160"/>
    <mergeCell ref="C160:I160"/>
    <mergeCell ref="J160:O160"/>
    <mergeCell ref="P160:X160"/>
    <mergeCell ref="Y160:AB160"/>
    <mergeCell ref="AC160:AG160"/>
    <mergeCell ref="AH160:AK160"/>
    <mergeCell ref="AL160:AO160"/>
    <mergeCell ref="G154:K154"/>
    <mergeCell ref="L154:X154"/>
    <mergeCell ref="Y154:AB154"/>
    <mergeCell ref="AC154:AG154"/>
    <mergeCell ref="AH154:AT154"/>
    <mergeCell ref="AU154:AX154"/>
    <mergeCell ref="AP160:AX160"/>
    <mergeCell ref="G151:AB151"/>
    <mergeCell ref="AC151:AX151"/>
    <mergeCell ref="G152:K152"/>
    <mergeCell ref="L152:X152"/>
    <mergeCell ref="Y152:AB152"/>
    <mergeCell ref="AC152:AG152"/>
    <mergeCell ref="AH152:AT152"/>
    <mergeCell ref="AU152:AX15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4:K144"/>
    <mergeCell ref="L144:X144"/>
    <mergeCell ref="Y144:AB144"/>
    <mergeCell ref="AC144:AG144"/>
    <mergeCell ref="AH144:AT144"/>
    <mergeCell ref="AU144:AX144"/>
    <mergeCell ref="G146:AB146"/>
    <mergeCell ref="AC146:AX146"/>
    <mergeCell ref="G147:K147"/>
    <mergeCell ref="L147:X147"/>
    <mergeCell ref="Y147:AB147"/>
    <mergeCell ref="AC147:AG147"/>
    <mergeCell ref="AH147:AT147"/>
    <mergeCell ref="AU147:AX147"/>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AU137:AX137"/>
    <mergeCell ref="G138:K138"/>
    <mergeCell ref="L138:X138"/>
    <mergeCell ref="Y138:AB138"/>
    <mergeCell ref="AC138:AG138"/>
    <mergeCell ref="AH138:AT138"/>
    <mergeCell ref="AU138:AX138"/>
    <mergeCell ref="G142:AB142"/>
    <mergeCell ref="AC142:AX142"/>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AM96:AN96"/>
    <mergeCell ref="AO96:AP96"/>
    <mergeCell ref="A97:F135"/>
    <mergeCell ref="A136:F154"/>
    <mergeCell ref="G136:AB136"/>
    <mergeCell ref="AC136:AX136"/>
    <mergeCell ref="G137:K137"/>
    <mergeCell ref="L137:X137"/>
    <mergeCell ref="AA96:AB9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Y137:AB137"/>
    <mergeCell ref="AC137:AG137"/>
    <mergeCell ref="AH137:AT137"/>
    <mergeCell ref="A89:D89"/>
    <mergeCell ref="E89:P89"/>
    <mergeCell ref="Q89:AB89"/>
    <mergeCell ref="AC89:AN89"/>
    <mergeCell ref="AO89:AX89"/>
    <mergeCell ref="A90:D90"/>
    <mergeCell ref="E90:P90"/>
    <mergeCell ref="Q90:AB90"/>
    <mergeCell ref="AC90:AN90"/>
    <mergeCell ref="AO90:AX90"/>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A94:AB94"/>
    <mergeCell ref="AC94:AE94"/>
    <mergeCell ref="AG94:AH94"/>
    <mergeCell ref="AJ94:AK94"/>
    <mergeCell ref="AM94:AN94"/>
    <mergeCell ref="AO94:AP94"/>
    <mergeCell ref="A82:E82"/>
    <mergeCell ref="F82:AX82"/>
    <mergeCell ref="A83:AX83"/>
    <mergeCell ref="A84:AX84"/>
    <mergeCell ref="A85:AX85"/>
    <mergeCell ref="A86:D86"/>
    <mergeCell ref="E86:P86"/>
    <mergeCell ref="Q86:AB86"/>
    <mergeCell ref="AC86:AN86"/>
    <mergeCell ref="AO86:AX86"/>
    <mergeCell ref="E87:P87"/>
    <mergeCell ref="Q87:AB87"/>
    <mergeCell ref="AC87:AN87"/>
    <mergeCell ref="AO87:AX87"/>
    <mergeCell ref="A88:D88"/>
    <mergeCell ref="E88:P88"/>
    <mergeCell ref="Q88:AB88"/>
    <mergeCell ref="AC88:AN88"/>
    <mergeCell ref="AO88:AX88"/>
    <mergeCell ref="A68:B74"/>
    <mergeCell ref="C68:AC68"/>
    <mergeCell ref="AD68:AF68"/>
    <mergeCell ref="AG68:AX74"/>
    <mergeCell ref="J72:L72"/>
    <mergeCell ref="M72:N72"/>
    <mergeCell ref="C73:D73"/>
    <mergeCell ref="E73:G73"/>
    <mergeCell ref="H73:I73"/>
    <mergeCell ref="J73:L73"/>
    <mergeCell ref="M73:N73"/>
    <mergeCell ref="C74:D74"/>
    <mergeCell ref="E74:G74"/>
    <mergeCell ref="H74:I74"/>
    <mergeCell ref="J74:L74"/>
    <mergeCell ref="C58:AC58"/>
    <mergeCell ref="AD58:AF58"/>
    <mergeCell ref="AG58:AX58"/>
    <mergeCell ref="C59:AC59"/>
    <mergeCell ref="AD59:AF59"/>
    <mergeCell ref="AG59:AX59"/>
    <mergeCell ref="AG67:AX67"/>
    <mergeCell ref="A64:B67"/>
    <mergeCell ref="C64:AC64"/>
    <mergeCell ref="AD64:AF64"/>
    <mergeCell ref="AG64:AX64"/>
    <mergeCell ref="C65:AC65"/>
    <mergeCell ref="AD65:AF65"/>
    <mergeCell ref="AG65:AX65"/>
    <mergeCell ref="C66:AC66"/>
    <mergeCell ref="AD66:AF66"/>
    <mergeCell ref="AG66:AX66"/>
    <mergeCell ref="C67:AC67"/>
    <mergeCell ref="AD67:AF67"/>
    <mergeCell ref="A51:B53"/>
    <mergeCell ref="C51:AC51"/>
    <mergeCell ref="AD51:AF51"/>
    <mergeCell ref="AG51:AX51"/>
    <mergeCell ref="C52:AC52"/>
    <mergeCell ref="AD52:AF52"/>
    <mergeCell ref="AG52:AX52"/>
    <mergeCell ref="C53:AC53"/>
    <mergeCell ref="AD53:AF53"/>
    <mergeCell ref="AG53:AX53"/>
    <mergeCell ref="A54:B63"/>
    <mergeCell ref="C54:AC54"/>
    <mergeCell ref="AD54:AF54"/>
    <mergeCell ref="AG54:AX56"/>
    <mergeCell ref="C55:D56"/>
    <mergeCell ref="E55:AC55"/>
    <mergeCell ref="AD55:AF55"/>
    <mergeCell ref="E56:AC56"/>
    <mergeCell ref="AD56:AF56"/>
    <mergeCell ref="C57:AC57"/>
    <mergeCell ref="C62:AC62"/>
    <mergeCell ref="AD62:AF62"/>
    <mergeCell ref="AG62:AX62"/>
    <mergeCell ref="C63:AC63"/>
    <mergeCell ref="AD63:AF63"/>
    <mergeCell ref="AG63:AX63"/>
    <mergeCell ref="C60:AC60"/>
    <mergeCell ref="AD60:AF60"/>
    <mergeCell ref="AG60:AX60"/>
    <mergeCell ref="C61:AC61"/>
    <mergeCell ref="AD61:AF61"/>
    <mergeCell ref="AG61:AX61"/>
    <mergeCell ref="AD57:AF57"/>
    <mergeCell ref="AG57:AX57"/>
    <mergeCell ref="U47:AX47"/>
    <mergeCell ref="G48:T48"/>
    <mergeCell ref="A49:AX49"/>
    <mergeCell ref="C50:AC50"/>
    <mergeCell ref="AD50:AF50"/>
    <mergeCell ref="AG50:AX50"/>
    <mergeCell ref="W44:AA44"/>
    <mergeCell ref="AB44:AX44"/>
    <mergeCell ref="W45:AA45"/>
    <mergeCell ref="AB45:AX45"/>
    <mergeCell ref="C46:D48"/>
    <mergeCell ref="E46:F48"/>
    <mergeCell ref="G46:I46"/>
    <mergeCell ref="J46:T46"/>
    <mergeCell ref="U46:AX46"/>
    <mergeCell ref="G47:T47"/>
    <mergeCell ref="A43:B48"/>
    <mergeCell ref="C43:D45"/>
    <mergeCell ref="E43:F43"/>
    <mergeCell ref="G43:AX43"/>
    <mergeCell ref="E44:F45"/>
    <mergeCell ref="AU38:AX38"/>
    <mergeCell ref="Y39:AA39"/>
    <mergeCell ref="AB39:AD39"/>
    <mergeCell ref="AE39:AH39"/>
    <mergeCell ref="AI40:AL40"/>
    <mergeCell ref="AM40:AP40"/>
    <mergeCell ref="AQ40:AT40"/>
    <mergeCell ref="AU40:AX40"/>
    <mergeCell ref="A41:F42"/>
    <mergeCell ref="G41:AX42"/>
    <mergeCell ref="AQ37:AR37"/>
    <mergeCell ref="AS37:AT37"/>
    <mergeCell ref="AU37:AV37"/>
    <mergeCell ref="A33:F35"/>
    <mergeCell ref="G33:X33"/>
    <mergeCell ref="Y33:AA33"/>
    <mergeCell ref="AB33:AD33"/>
    <mergeCell ref="AE33:AH33"/>
    <mergeCell ref="AI33:AL33"/>
    <mergeCell ref="AB35:AD35"/>
    <mergeCell ref="AE35:AH35"/>
    <mergeCell ref="AI35:AL35"/>
    <mergeCell ref="AQ36:AT36"/>
    <mergeCell ref="AU36:AX36"/>
    <mergeCell ref="A36:F40"/>
    <mergeCell ref="G36:O37"/>
    <mergeCell ref="P36:X37"/>
    <mergeCell ref="Y36:AA37"/>
    <mergeCell ref="AB36:AD37"/>
    <mergeCell ref="AE36:AH37"/>
    <mergeCell ref="AI36:AL37"/>
    <mergeCell ref="AM36:AP37"/>
    <mergeCell ref="AM38:AP38"/>
    <mergeCell ref="AQ38:AT38"/>
    <mergeCell ref="AI30:AL30"/>
    <mergeCell ref="AM30:AP30"/>
    <mergeCell ref="AQ30:AT30"/>
    <mergeCell ref="AU30:AX30"/>
    <mergeCell ref="AM33:AP33"/>
    <mergeCell ref="AQ33:AX33"/>
    <mergeCell ref="Y34:AA34"/>
    <mergeCell ref="AB34:AD34"/>
    <mergeCell ref="A30:F32"/>
    <mergeCell ref="G30:O30"/>
    <mergeCell ref="P30:X30"/>
    <mergeCell ref="Y30:AA30"/>
    <mergeCell ref="AB30:AD30"/>
    <mergeCell ref="AE30:AH30"/>
    <mergeCell ref="AQ34:AX34"/>
    <mergeCell ref="Y35:AA35"/>
    <mergeCell ref="AM31:AP31"/>
    <mergeCell ref="AQ31:AT31"/>
    <mergeCell ref="AU31:AX31"/>
    <mergeCell ref="Y32:AA32"/>
    <mergeCell ref="AB32:AD32"/>
    <mergeCell ref="AE32:AH32"/>
    <mergeCell ref="AI32:AL32"/>
    <mergeCell ref="AM32:AP32"/>
    <mergeCell ref="AQ32:AT32"/>
    <mergeCell ref="AU32:AX32"/>
    <mergeCell ref="AM35:AP35"/>
    <mergeCell ref="AQ35:AX35"/>
    <mergeCell ref="G31:O32"/>
    <mergeCell ref="P31:X32"/>
    <mergeCell ref="Y31:AA31"/>
    <mergeCell ref="AB31:AD31"/>
    <mergeCell ref="AE31:AH31"/>
    <mergeCell ref="AI31:AL31"/>
    <mergeCell ref="AU39:AX39"/>
    <mergeCell ref="G38:O40"/>
    <mergeCell ref="P38:X40"/>
    <mergeCell ref="Y38:AA38"/>
    <mergeCell ref="AB38:AD38"/>
    <mergeCell ref="AE38:AH38"/>
    <mergeCell ref="AI38:AL38"/>
    <mergeCell ref="Y40:AA40"/>
    <mergeCell ref="AB40:AD40"/>
    <mergeCell ref="AE40:AH40"/>
    <mergeCell ref="AW37:AX37"/>
    <mergeCell ref="AI39:AL39"/>
    <mergeCell ref="AM39:AP39"/>
    <mergeCell ref="AQ39:AT39"/>
    <mergeCell ref="G34:X35"/>
    <mergeCell ref="AE34:AH34"/>
    <mergeCell ref="AI34:AL34"/>
    <mergeCell ref="AM34:AP34"/>
    <mergeCell ref="A22:F28"/>
    <mergeCell ref="G22:O22"/>
    <mergeCell ref="P22:V22"/>
    <mergeCell ref="W22:AC22"/>
    <mergeCell ref="G28:O28"/>
    <mergeCell ref="P28:V28"/>
    <mergeCell ref="W28:AC28"/>
    <mergeCell ref="A29:F29"/>
    <mergeCell ref="G29:AX29"/>
    <mergeCell ref="W25:AC25"/>
    <mergeCell ref="G26:O26"/>
    <mergeCell ref="P26:V26"/>
    <mergeCell ref="W26:AC26"/>
    <mergeCell ref="G23:O23"/>
    <mergeCell ref="P23:V23"/>
    <mergeCell ref="W23:AC23"/>
    <mergeCell ref="AD23:AX28"/>
    <mergeCell ref="G24:O24"/>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4:V45"/>
    <mergeCell ref="U48:AX48"/>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9:AF69"/>
    <mergeCell ref="C69:N69"/>
    <mergeCell ref="X96:Z96"/>
    <mergeCell ref="AJ96:AL96"/>
    <mergeCell ref="C72:D72"/>
    <mergeCell ref="E72:G72"/>
    <mergeCell ref="H72:I72"/>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C71:D71"/>
    <mergeCell ref="E71:G71"/>
    <mergeCell ref="H71:I71"/>
    <mergeCell ref="M74:N74"/>
    <mergeCell ref="C70:D70"/>
    <mergeCell ref="E70:G70"/>
    <mergeCell ref="H70:I70"/>
    <mergeCell ref="J70:L70"/>
    <mergeCell ref="M70:N70"/>
    <mergeCell ref="O70:AF70"/>
    <mergeCell ref="O71:AF71"/>
    <mergeCell ref="O72:AF72"/>
    <mergeCell ref="O73:AF73"/>
    <mergeCell ref="O74:AF74"/>
    <mergeCell ref="J71:L71"/>
    <mergeCell ref="M71:N71"/>
  </mergeCells>
  <phoneticPr fontId="5"/>
  <conditionalFormatting sqref="P18:AX18">
    <cfRule type="expression" dxfId="287" priority="1001">
      <formula>IF(RIGHT(TEXT(P18,"0.#"),1)=".",FALSE,TRUE)</formula>
    </cfRule>
    <cfRule type="expression" dxfId="286" priority="1002">
      <formula>IF(RIGHT(TEXT(P18,"0.#"),1)=".",TRUE,FALSE)</formula>
    </cfRule>
  </conditionalFormatting>
  <conditionalFormatting sqref="Y139">
    <cfRule type="expression" dxfId="285" priority="999">
      <formula>IF(RIGHT(TEXT(Y139,"0.#"),1)=".",FALSE,TRUE)</formula>
    </cfRule>
    <cfRule type="expression" dxfId="284" priority="1000">
      <formula>IF(RIGHT(TEXT(Y139,"0.#"),1)=".",TRUE,FALSE)</formula>
    </cfRule>
  </conditionalFormatting>
  <conditionalFormatting sqref="Y141">
    <cfRule type="expression" dxfId="283" priority="997">
      <formula>IF(RIGHT(TEXT(Y141,"0.#"),1)=".",FALSE,TRUE)</formula>
    </cfRule>
    <cfRule type="expression" dxfId="282" priority="998">
      <formula>IF(RIGHT(TEXT(Y141,"0.#"),1)=".",TRUE,FALSE)</formula>
    </cfRule>
  </conditionalFormatting>
  <conditionalFormatting sqref="Y153 Y148 Y144">
    <cfRule type="expression" dxfId="281" priority="977">
      <formula>IF(RIGHT(TEXT(Y144,"0.#"),1)=".",FALSE,TRUE)</formula>
    </cfRule>
    <cfRule type="expression" dxfId="280" priority="978">
      <formula>IF(RIGHT(TEXT(Y144,"0.#"),1)=".",TRUE,FALSE)</formula>
    </cfRule>
  </conditionalFormatting>
  <conditionalFormatting sqref="AD13:AX13">
    <cfRule type="expression" dxfId="279" priority="995">
      <formula>IF(RIGHT(TEXT(AD13,"0.#"),1)=".",FALSE,TRUE)</formula>
    </cfRule>
    <cfRule type="expression" dxfId="278" priority="996">
      <formula>IF(RIGHT(TEXT(AD13,"0.#"),1)=".",TRUE,FALSE)</formula>
    </cfRule>
  </conditionalFormatting>
  <conditionalFormatting sqref="P19:AJ19">
    <cfRule type="expression" dxfId="277" priority="993">
      <formula>IF(RIGHT(TEXT(P19,"0.#"),1)=".",FALSE,TRUE)</formula>
    </cfRule>
    <cfRule type="expression" dxfId="276" priority="994">
      <formula>IF(RIGHT(TEXT(P19,"0.#"),1)=".",TRUE,FALSE)</formula>
    </cfRule>
  </conditionalFormatting>
  <conditionalFormatting sqref="AQ31">
    <cfRule type="expression" dxfId="275" priority="991">
      <formula>IF(RIGHT(TEXT(AQ31,"0.#"),1)=".",FALSE,TRUE)</formula>
    </cfRule>
    <cfRule type="expression" dxfId="274" priority="992">
      <formula>IF(RIGHT(TEXT(AQ31,"0.#"),1)=".",TRUE,FALSE)</formula>
    </cfRule>
  </conditionalFormatting>
  <conditionalFormatting sqref="Y140 Y138">
    <cfRule type="expression" dxfId="273" priority="989">
      <formula>IF(RIGHT(TEXT(Y138,"0.#"),1)=".",FALSE,TRUE)</formula>
    </cfRule>
    <cfRule type="expression" dxfId="272" priority="990">
      <formula>IF(RIGHT(TEXT(Y138,"0.#"),1)=".",TRUE,FALSE)</formula>
    </cfRule>
  </conditionalFormatting>
  <conditionalFormatting sqref="AU139">
    <cfRule type="expression" dxfId="271" priority="987">
      <formula>IF(RIGHT(TEXT(AU139,"0.#"),1)=".",FALSE,TRUE)</formula>
    </cfRule>
    <cfRule type="expression" dxfId="270" priority="988">
      <formula>IF(RIGHT(TEXT(AU139,"0.#"),1)=".",TRUE,FALSE)</formula>
    </cfRule>
  </conditionalFormatting>
  <conditionalFormatting sqref="AU141">
    <cfRule type="expression" dxfId="269" priority="985">
      <formula>IF(RIGHT(TEXT(AU141,"0.#"),1)=".",FALSE,TRUE)</formula>
    </cfRule>
    <cfRule type="expression" dxfId="268" priority="986">
      <formula>IF(RIGHT(TEXT(AU141,"0.#"),1)=".",TRUE,FALSE)</formula>
    </cfRule>
  </conditionalFormatting>
  <conditionalFormatting sqref="AU140 AU138">
    <cfRule type="expression" dxfId="267" priority="983">
      <formula>IF(RIGHT(TEXT(AU138,"0.#"),1)=".",FALSE,TRUE)</formula>
    </cfRule>
    <cfRule type="expression" dxfId="266" priority="984">
      <formula>IF(RIGHT(TEXT(AU138,"0.#"),1)=".",TRUE,FALSE)</formula>
    </cfRule>
  </conditionalFormatting>
  <conditionalFormatting sqref="Y149">
    <cfRule type="expression" dxfId="265" priority="981">
      <formula>IF(RIGHT(TEXT(Y149,"0.#"),1)=".",FALSE,TRUE)</formula>
    </cfRule>
    <cfRule type="expression" dxfId="264" priority="982">
      <formula>IF(RIGHT(TEXT(Y149,"0.#"),1)=".",TRUE,FALSE)</formula>
    </cfRule>
  </conditionalFormatting>
  <conditionalFormatting sqref="Y154 Y150 Y145">
    <cfRule type="expression" dxfId="263" priority="979">
      <formula>IF(RIGHT(TEXT(Y145,"0.#"),1)=".",FALSE,TRUE)</formula>
    </cfRule>
    <cfRule type="expression" dxfId="262" priority="980">
      <formula>IF(RIGHT(TEXT(Y145,"0.#"),1)=".",TRUE,FALSE)</formula>
    </cfRule>
  </conditionalFormatting>
  <conditionalFormatting sqref="AU149">
    <cfRule type="expression" dxfId="261" priority="975">
      <formula>IF(RIGHT(TEXT(AU149,"0.#"),1)=".",FALSE,TRUE)</formula>
    </cfRule>
    <cfRule type="expression" dxfId="260" priority="976">
      <formula>IF(RIGHT(TEXT(AU149,"0.#"),1)=".",TRUE,FALSE)</formula>
    </cfRule>
  </conditionalFormatting>
  <conditionalFormatting sqref="AU154 AU150 AU145">
    <cfRule type="expression" dxfId="259" priority="973">
      <formula>IF(RIGHT(TEXT(AU145,"0.#"),1)=".",FALSE,TRUE)</formula>
    </cfRule>
    <cfRule type="expression" dxfId="258" priority="974">
      <formula>IF(RIGHT(TEXT(AU145,"0.#"),1)=".",TRUE,FALSE)</formula>
    </cfRule>
  </conditionalFormatting>
  <conditionalFormatting sqref="AU153 AU148 AU144">
    <cfRule type="expression" dxfId="257" priority="971">
      <formula>IF(RIGHT(TEXT(AU144,"0.#"),1)=".",FALSE,TRUE)</formula>
    </cfRule>
    <cfRule type="expression" dxfId="256" priority="972">
      <formula>IF(RIGHT(TEXT(AU144,"0.#"),1)=".",TRUE,FALSE)</formula>
    </cfRule>
  </conditionalFormatting>
  <conditionalFormatting sqref="AQ32">
    <cfRule type="expression" dxfId="255" priority="959">
      <formula>IF(RIGHT(TEXT(AQ32,"0.#"),1)=".",FALSE,TRUE)</formula>
    </cfRule>
    <cfRule type="expression" dxfId="254" priority="960">
      <formula>IF(RIGHT(TEXT(AQ32,"0.#"),1)=".",TRUE,FALSE)</formula>
    </cfRule>
  </conditionalFormatting>
  <conditionalFormatting sqref="Y161">
    <cfRule type="expression" dxfId="253" priority="919">
      <formula>IF(RIGHT(TEXT(Y161,"0.#"),1)=".",FALSE,TRUE)</formula>
    </cfRule>
    <cfRule type="expression" dxfId="252" priority="920">
      <formula>IF(RIGHT(TEXT(Y161,"0.#"),1)=".",TRUE,FALSE)</formula>
    </cfRule>
  </conditionalFormatting>
  <conditionalFormatting sqref="Y165">
    <cfRule type="expression" dxfId="251" priority="851">
      <formula>IF(RIGHT(TEXT(Y165,"0.#"),1)=".",FALSE,TRUE)</formula>
    </cfRule>
    <cfRule type="expression" dxfId="250" priority="852">
      <formula>IF(RIGHT(TEXT(Y165,"0.#"),1)=".",TRUE,FALSE)</formula>
    </cfRule>
  </conditionalFormatting>
  <conditionalFormatting sqref="Y169">
    <cfRule type="expression" dxfId="249" priority="839">
      <formula>IF(RIGHT(TEXT(Y169,"0.#"),1)=".",FALSE,TRUE)</formula>
    </cfRule>
    <cfRule type="expression" dxfId="248" priority="840">
      <formula>IF(RIGHT(TEXT(Y169,"0.#"),1)=".",TRUE,FALSE)</formula>
    </cfRule>
  </conditionalFormatting>
  <conditionalFormatting sqref="Y173">
    <cfRule type="expression" dxfId="247" priority="827">
      <formula>IF(RIGHT(TEXT(Y173,"0.#"),1)=".",FALSE,TRUE)</formula>
    </cfRule>
    <cfRule type="expression" dxfId="246" priority="828">
      <formula>IF(RIGHT(TEXT(Y173,"0.#"),1)=".",TRUE,FALSE)</formula>
    </cfRule>
  </conditionalFormatting>
  <conditionalFormatting sqref="Y177">
    <cfRule type="expression" dxfId="245" priority="815">
      <formula>IF(RIGHT(TEXT(Y177,"0.#"),1)=".",FALSE,TRUE)</formula>
    </cfRule>
    <cfRule type="expression" dxfId="244" priority="816">
      <formula>IF(RIGHT(TEXT(Y177,"0.#"),1)=".",TRUE,FALSE)</formula>
    </cfRule>
  </conditionalFormatting>
  <conditionalFormatting sqref="W23">
    <cfRule type="expression" dxfId="243" priority="917">
      <formula>IF(RIGHT(TEXT(W23,"0.#"),1)=".",FALSE,TRUE)</formula>
    </cfRule>
    <cfRule type="expression" dxfId="242" priority="918">
      <formula>IF(RIGHT(TEXT(W23,"0.#"),1)=".",TRUE,FALSE)</formula>
    </cfRule>
  </conditionalFormatting>
  <conditionalFormatting sqref="W24:W27">
    <cfRule type="expression" dxfId="241" priority="915">
      <formula>IF(RIGHT(TEXT(W24,"0.#"),1)=".",FALSE,TRUE)</formula>
    </cfRule>
    <cfRule type="expression" dxfId="240" priority="916">
      <formula>IF(RIGHT(TEXT(W24,"0.#"),1)=".",TRUE,FALSE)</formula>
    </cfRule>
  </conditionalFormatting>
  <conditionalFormatting sqref="P23">
    <cfRule type="expression" dxfId="239" priority="911">
      <formula>IF(RIGHT(TEXT(P23,"0.#"),1)=".",FALSE,TRUE)</formula>
    </cfRule>
    <cfRule type="expression" dxfId="238" priority="912">
      <formula>IF(RIGHT(TEXT(P23,"0.#"),1)=".",TRUE,FALSE)</formula>
    </cfRule>
  </conditionalFormatting>
  <conditionalFormatting sqref="P24:P27">
    <cfRule type="expression" dxfId="237" priority="909">
      <formula>IF(RIGHT(TEXT(P24,"0.#"),1)=".",FALSE,TRUE)</formula>
    </cfRule>
    <cfRule type="expression" dxfId="236" priority="910">
      <formula>IF(RIGHT(TEXT(P24,"0.#"),1)=".",TRUE,FALSE)</formula>
    </cfRule>
  </conditionalFormatting>
  <conditionalFormatting sqref="Y181">
    <cfRule type="expression" dxfId="235" priority="803">
      <formula>IF(RIGHT(TEXT(Y181,"0.#"),1)=".",FALSE,TRUE)</formula>
    </cfRule>
    <cfRule type="expression" dxfId="234" priority="804">
      <formula>IF(RIGHT(TEXT(Y181,"0.#"),1)=".",TRUE,FALSE)</formula>
    </cfRule>
  </conditionalFormatting>
  <conditionalFormatting sqref="Y185">
    <cfRule type="expression" dxfId="233" priority="791">
      <formula>IF(RIGHT(TEXT(Y185,"0.#"),1)=".",FALSE,TRUE)</formula>
    </cfRule>
    <cfRule type="expression" dxfId="232" priority="792">
      <formula>IF(RIGHT(TEXT(Y185,"0.#"),1)=".",TRUE,FALSE)</formula>
    </cfRule>
  </conditionalFormatting>
  <conditionalFormatting sqref="Y189">
    <cfRule type="expression" dxfId="231" priority="779">
      <formula>IF(RIGHT(TEXT(Y189,"0.#"),1)=".",FALSE,TRUE)</formula>
    </cfRule>
    <cfRule type="expression" dxfId="230" priority="780">
      <formula>IF(RIGHT(TEXT(Y189,"0.#"),1)=".",TRUE,FALSE)</formula>
    </cfRule>
  </conditionalFormatting>
  <conditionalFormatting sqref="P28:AC28">
    <cfRule type="expression" dxfId="229" priority="773">
      <formula>IF(RIGHT(TEXT(P28,"0.#"),1)=".",FALSE,TRUE)</formula>
    </cfRule>
    <cfRule type="expression" dxfId="228" priority="774">
      <formula>IF(RIGHT(TEXT(P28,"0.#"),1)=".",TRUE,FALSE)</formula>
    </cfRule>
  </conditionalFormatting>
  <conditionalFormatting sqref="AM34">
    <cfRule type="expression" dxfId="227" priority="639">
      <formula>IF(RIGHT(TEXT(AM34,"0.#"),1)=".",FALSE,TRUE)</formula>
    </cfRule>
    <cfRule type="expression" dxfId="226" priority="640">
      <formula>IF(RIGHT(TEXT(AM34,"0.#"),1)=".",TRUE,FALSE)</formula>
    </cfRule>
  </conditionalFormatting>
  <conditionalFormatting sqref="AQ35">
    <cfRule type="expression" dxfId="225" priority="633">
      <formula>IF(RIGHT(TEXT(AQ35,"0.#"),1)=".",FALSE,TRUE)</formula>
    </cfRule>
    <cfRule type="expression" dxfId="224" priority="634">
      <formula>IF(RIGHT(TEXT(AQ35,"0.#"),1)=".",TRUE,FALSE)</formula>
    </cfRule>
  </conditionalFormatting>
  <conditionalFormatting sqref="AQ34">
    <cfRule type="expression" dxfId="223" priority="643">
      <formula>IF(RIGHT(TEXT(AQ34,"0.#"),1)=".",FALSE,TRUE)</formula>
    </cfRule>
    <cfRule type="expression" dxfId="222" priority="644">
      <formula>IF(RIGHT(TEXT(AQ34,"0.#"),1)=".",TRUE,FALSE)</formula>
    </cfRule>
  </conditionalFormatting>
  <conditionalFormatting sqref="P14:V14">
    <cfRule type="expression" dxfId="221" priority="97">
      <formula>IF(RIGHT(TEXT(P14,"0.#"),1)=".",FALSE,TRUE)</formula>
    </cfRule>
    <cfRule type="expression" dxfId="220" priority="98">
      <formula>IF(RIGHT(TEXT(P14,"0.#"),1)=".",TRUE,FALSE)</formula>
    </cfRule>
  </conditionalFormatting>
  <conditionalFormatting sqref="P15:V17 P13:V13">
    <cfRule type="expression" dxfId="219" priority="95">
      <formula>IF(RIGHT(TEXT(P13,"0.#"),1)=".",FALSE,TRUE)</formula>
    </cfRule>
    <cfRule type="expression" dxfId="218" priority="96">
      <formula>IF(RIGHT(TEXT(P13,"0.#"),1)=".",TRUE,FALSE)</formula>
    </cfRule>
  </conditionalFormatting>
  <conditionalFormatting sqref="W14:AC14">
    <cfRule type="expression" dxfId="217" priority="93">
      <formula>IF(RIGHT(TEXT(W14,"0.#"),1)=".",FALSE,TRUE)</formula>
    </cfRule>
    <cfRule type="expression" dxfId="216" priority="94">
      <formula>IF(RIGHT(TEXT(W14,"0.#"),1)=".",TRUE,FALSE)</formula>
    </cfRule>
  </conditionalFormatting>
  <conditionalFormatting sqref="W15:AC17 W13:AC13">
    <cfRule type="expression" dxfId="215" priority="91">
      <formula>IF(RIGHT(TEXT(W13,"0.#"),1)=".",FALSE,TRUE)</formula>
    </cfRule>
    <cfRule type="expression" dxfId="214" priority="92">
      <formula>IF(RIGHT(TEXT(W13,"0.#"),1)=".",TRUE,FALSE)</formula>
    </cfRule>
  </conditionalFormatting>
  <conditionalFormatting sqref="AE31">
    <cfRule type="expression" dxfId="213" priority="89">
      <formula>IF(RIGHT(TEXT(AE31,"0.#"),1)=".",FALSE,TRUE)</formula>
    </cfRule>
    <cfRule type="expression" dxfId="212" priority="90">
      <formula>IF(RIGHT(TEXT(AE31,"0.#"),1)=".",TRUE,FALSE)</formula>
    </cfRule>
  </conditionalFormatting>
  <conditionalFormatting sqref="AI31">
    <cfRule type="expression" dxfId="211" priority="87">
      <formula>IF(RIGHT(TEXT(AI31,"0.#"),1)=".",FALSE,TRUE)</formula>
    </cfRule>
    <cfRule type="expression" dxfId="210" priority="88">
      <formula>IF(RIGHT(TEXT(AI31,"0.#"),1)=".",TRUE,FALSE)</formula>
    </cfRule>
  </conditionalFormatting>
  <conditionalFormatting sqref="AM31">
    <cfRule type="expression" dxfId="209" priority="85">
      <formula>IF(RIGHT(TEXT(AM31,"0.#"),1)=".",FALSE,TRUE)</formula>
    </cfRule>
    <cfRule type="expression" dxfId="208" priority="86">
      <formula>IF(RIGHT(TEXT(AM31,"0.#"),1)=".",TRUE,FALSE)</formula>
    </cfRule>
  </conditionalFormatting>
  <conditionalFormatting sqref="AE32">
    <cfRule type="expression" dxfId="207" priority="83">
      <formula>IF(RIGHT(TEXT(AE32,"0.#"),1)=".",FALSE,TRUE)</formula>
    </cfRule>
    <cfRule type="expression" dxfId="206" priority="84">
      <formula>IF(RIGHT(TEXT(AE32,"0.#"),1)=".",TRUE,FALSE)</formula>
    </cfRule>
  </conditionalFormatting>
  <conditionalFormatting sqref="AI32">
    <cfRule type="expression" dxfId="205" priority="81">
      <formula>IF(RIGHT(TEXT(AI32,"0.#"),1)=".",FALSE,TRUE)</formula>
    </cfRule>
    <cfRule type="expression" dxfId="204" priority="82">
      <formula>IF(RIGHT(TEXT(AI32,"0.#"),1)=".",TRUE,FALSE)</formula>
    </cfRule>
  </conditionalFormatting>
  <conditionalFormatting sqref="AM32">
    <cfRule type="expression" dxfId="203" priority="79">
      <formula>IF(RIGHT(TEXT(AM32,"0.#"),1)=".",FALSE,TRUE)</formula>
    </cfRule>
    <cfRule type="expression" dxfId="202" priority="80">
      <formula>IF(RIGHT(TEXT(AM32,"0.#"),1)=".",TRUE,FALSE)</formula>
    </cfRule>
  </conditionalFormatting>
  <conditionalFormatting sqref="AE34">
    <cfRule type="expression" dxfId="201" priority="77">
      <formula>IF(RIGHT(TEXT(AE34,"0.#"),1)=".",FALSE,TRUE)</formula>
    </cfRule>
    <cfRule type="expression" dxfId="200" priority="78">
      <formula>IF(RIGHT(TEXT(AE34,"0.#"),1)=".",TRUE,FALSE)</formula>
    </cfRule>
  </conditionalFormatting>
  <conditionalFormatting sqref="AI34">
    <cfRule type="expression" dxfId="199" priority="75">
      <formula>IF(RIGHT(TEXT(AI34,"0.#"),1)=".",FALSE,TRUE)</formula>
    </cfRule>
    <cfRule type="expression" dxfId="198" priority="76">
      <formula>IF(RIGHT(TEXT(AI34,"0.#"),1)=".",TRUE,FALSE)</formula>
    </cfRule>
  </conditionalFormatting>
  <conditionalFormatting sqref="AI35 AM35">
    <cfRule type="expression" dxfId="197" priority="73">
      <formula>IF(RIGHT(TEXT(AI35,"0.#"),1)=".",FALSE,TRUE)</formula>
    </cfRule>
    <cfRule type="expression" dxfId="196" priority="74">
      <formula>IF(RIGHT(TEXT(AI35,"0.#"),1)=".",TRUE,FALSE)</formula>
    </cfRule>
  </conditionalFormatting>
  <conditionalFormatting sqref="AE35">
    <cfRule type="expression" dxfId="195" priority="71">
      <formula>IF(RIGHT(TEXT(AE35,"0.#"),1)=".",FALSE,TRUE)</formula>
    </cfRule>
    <cfRule type="expression" dxfId="194" priority="72">
      <formula>IF(RIGHT(TEXT(AE35,"0.#"),1)=".",TRUE,FALSE)</formula>
    </cfRule>
  </conditionalFormatting>
  <conditionalFormatting sqref="AE40 AI40 AM40">
    <cfRule type="expression" dxfId="193" priority="69">
      <formula>IF(RIGHT(TEXT(AE40,"0.#"),1)=".",FALSE,TRUE)</formula>
    </cfRule>
    <cfRule type="expression" dxfId="192" priority="70">
      <formula>IF(RIGHT(TEXT(AE40,"0.#"),1)=".",TRUE,FALSE)</formula>
    </cfRule>
  </conditionalFormatting>
  <conditionalFormatting sqref="AE39 AI39 AM39">
    <cfRule type="expression" dxfId="191" priority="67">
      <formula>IF(RIGHT(TEXT(AE39,"0.#"),1)=".",FALSE,TRUE)</formula>
    </cfRule>
    <cfRule type="expression" dxfId="190" priority="68">
      <formula>IF(RIGHT(TEXT(AE39,"0.#"),1)=".",TRUE,FALSE)</formula>
    </cfRule>
  </conditionalFormatting>
  <conditionalFormatting sqref="AE38 AI38 AM38">
    <cfRule type="expression" dxfId="189" priority="65">
      <formula>IF(RIGHT(TEXT(AE38,"0.#"),1)=".",FALSE,TRUE)</formula>
    </cfRule>
    <cfRule type="expression" dxfId="188" priority="66">
      <formula>IF(RIGHT(TEXT(AE38,"0.#"),1)=".",TRUE,FALSE)</formula>
    </cfRule>
  </conditionalFormatting>
  <conditionalFormatting sqref="AL161:AO161">
    <cfRule type="expression" dxfId="187" priority="55">
      <formula>IF(AND(AL161&gt;=0, RIGHT(TEXT(AL161,"0.#"),1)&lt;&gt;"."),TRUE,FALSE)</formula>
    </cfRule>
    <cfRule type="expression" dxfId="186" priority="56">
      <formula>IF(AND(AL161&gt;=0, RIGHT(TEXT(AL161,"0.#"),1)="."),TRUE,FALSE)</formula>
    </cfRule>
    <cfRule type="expression" dxfId="185" priority="57">
      <formula>IF(AND(AL161&lt;0, RIGHT(TEXT(AL161,"0.#"),1)&lt;&gt;"."),TRUE,FALSE)</formula>
    </cfRule>
    <cfRule type="expression" dxfId="184" priority="58">
      <formula>IF(AND(AL161&lt;0, RIGHT(TEXT(AL161,"0.#"),1)="."),TRUE,FALSE)</formula>
    </cfRule>
  </conditionalFormatting>
  <conditionalFormatting sqref="AL165:AO165">
    <cfRule type="expression" dxfId="183" priority="51">
      <formula>IF(AND(AL165&gt;=0, RIGHT(TEXT(AL165,"0.#"),1)&lt;&gt;"."),TRUE,FALSE)</formula>
    </cfRule>
    <cfRule type="expression" dxfId="182" priority="52">
      <formula>IF(AND(AL165&gt;=0, RIGHT(TEXT(AL165,"0.#"),1)="."),TRUE,FALSE)</formula>
    </cfRule>
    <cfRule type="expression" dxfId="181" priority="53">
      <formula>IF(AND(AL165&lt;0, RIGHT(TEXT(AL165,"0.#"),1)&lt;&gt;"."),TRUE,FALSE)</formula>
    </cfRule>
    <cfRule type="expression" dxfId="180" priority="54">
      <formula>IF(AND(AL165&lt;0, RIGHT(TEXT(AL165,"0.#"),1)="."),TRUE,FALSE)</formula>
    </cfRule>
  </conditionalFormatting>
  <conditionalFormatting sqref="AL169:AO169">
    <cfRule type="expression" dxfId="179" priority="47">
      <formula>IF(AND(AL169&gt;=0, RIGHT(TEXT(AL169,"0.#"),1)&lt;&gt;"."),TRUE,FALSE)</formula>
    </cfRule>
    <cfRule type="expression" dxfId="178" priority="48">
      <formula>IF(AND(AL169&gt;=0, RIGHT(TEXT(AL169,"0.#"),1)="."),TRUE,FALSE)</formula>
    </cfRule>
    <cfRule type="expression" dxfId="177" priority="49">
      <formula>IF(AND(AL169&lt;0, RIGHT(TEXT(AL169,"0.#"),1)&lt;&gt;"."),TRUE,FALSE)</formula>
    </cfRule>
    <cfRule type="expression" dxfId="176" priority="50">
      <formula>IF(AND(AL169&lt;0, RIGHT(TEXT(AL169,"0.#"),1)="."),TRUE,FALSE)</formula>
    </cfRule>
  </conditionalFormatting>
  <conditionalFormatting sqref="AL173:AO173">
    <cfRule type="expression" dxfId="175" priority="43">
      <formula>IF(AND(AL173&gt;=0, RIGHT(TEXT(AL173,"0.#"),1)&lt;&gt;"."),TRUE,FALSE)</formula>
    </cfRule>
    <cfRule type="expression" dxfId="174" priority="44">
      <formula>IF(AND(AL173&gt;=0, RIGHT(TEXT(AL173,"0.#"),1)="."),TRUE,FALSE)</formula>
    </cfRule>
    <cfRule type="expression" dxfId="173" priority="45">
      <formula>IF(AND(AL173&lt;0, RIGHT(TEXT(AL173,"0.#"),1)&lt;&gt;"."),TRUE,FALSE)</formula>
    </cfRule>
    <cfRule type="expression" dxfId="172" priority="46">
      <formula>IF(AND(AL173&lt;0, RIGHT(TEXT(AL173,"0.#"),1)="."),TRUE,FALSE)</formula>
    </cfRule>
  </conditionalFormatting>
  <conditionalFormatting sqref="AL177:AO177">
    <cfRule type="expression" dxfId="171" priority="39">
      <formula>IF(AND(AL177&gt;=0, RIGHT(TEXT(AL177,"0.#"),1)&lt;&gt;"."),TRUE,FALSE)</formula>
    </cfRule>
    <cfRule type="expression" dxfId="170" priority="40">
      <formula>IF(AND(AL177&gt;=0, RIGHT(TEXT(AL177,"0.#"),1)="."),TRUE,FALSE)</formula>
    </cfRule>
    <cfRule type="expression" dxfId="169" priority="41">
      <formula>IF(AND(AL177&lt;0, RIGHT(TEXT(AL177,"0.#"),1)&lt;&gt;"."),TRUE,FALSE)</formula>
    </cfRule>
    <cfRule type="expression" dxfId="168" priority="42">
      <formula>IF(AND(AL177&lt;0, RIGHT(TEXT(AL177,"0.#"),1)="."),TRUE,FALSE)</formula>
    </cfRule>
  </conditionalFormatting>
  <conditionalFormatting sqref="AL181:AO181">
    <cfRule type="expression" dxfId="167" priority="35">
      <formula>IF(AND(AL181&gt;=0, RIGHT(TEXT(AL181,"0.#"),1)&lt;&gt;"."),TRUE,FALSE)</formula>
    </cfRule>
    <cfRule type="expression" dxfId="166" priority="36">
      <formula>IF(AND(AL181&gt;=0, RIGHT(TEXT(AL181,"0.#"),1)="."),TRUE,FALSE)</formula>
    </cfRule>
    <cfRule type="expression" dxfId="165" priority="37">
      <formula>IF(AND(AL181&lt;0, RIGHT(TEXT(AL181,"0.#"),1)&lt;&gt;"."),TRUE,FALSE)</formula>
    </cfRule>
    <cfRule type="expression" dxfId="164" priority="38">
      <formula>IF(AND(AL181&lt;0, RIGHT(TEXT(AL181,"0.#"),1)="."),TRUE,FALSE)</formula>
    </cfRule>
  </conditionalFormatting>
  <conditionalFormatting sqref="AL185:AO185">
    <cfRule type="expression" dxfId="163" priority="31">
      <formula>IF(AND(AL185&gt;=0, RIGHT(TEXT(AL185,"0.#"),1)&lt;&gt;"."),TRUE,FALSE)</formula>
    </cfRule>
    <cfRule type="expression" dxfId="162" priority="32">
      <formula>IF(AND(AL185&gt;=0, RIGHT(TEXT(AL185,"0.#"),1)="."),TRUE,FALSE)</formula>
    </cfRule>
    <cfRule type="expression" dxfId="161" priority="33">
      <formula>IF(AND(AL185&lt;0, RIGHT(TEXT(AL185,"0.#"),1)&lt;&gt;"."),TRUE,FALSE)</formula>
    </cfRule>
    <cfRule type="expression" dxfId="160" priority="34">
      <formula>IF(AND(AL185&lt;0, RIGHT(TEXT(AL185,"0.#"),1)="."),TRUE,FALSE)</formula>
    </cfRule>
  </conditionalFormatting>
  <conditionalFormatting sqref="AH185:AK185">
    <cfRule type="expression" dxfId="159" priority="27">
      <formula>IF(AND(AH185&gt;=0, RIGHT(TEXT(AH185,"0.#"),1)&lt;&gt;"."),TRUE,FALSE)</formula>
    </cfRule>
    <cfRule type="expression" dxfId="158" priority="28">
      <formula>IF(AND(AH185&gt;=0, RIGHT(TEXT(AH185,"0.#"),1)="."),TRUE,FALSE)</formula>
    </cfRule>
    <cfRule type="expression" dxfId="157" priority="29">
      <formula>IF(AND(AH185&lt;0, RIGHT(TEXT(AH185,"0.#"),1)&lt;&gt;"."),TRUE,FALSE)</formula>
    </cfRule>
    <cfRule type="expression" dxfId="156" priority="30">
      <formula>IF(AND(AH185&lt;0, RIGHT(TEXT(AH185,"0.#"),1)="."),TRUE,FALSE)</formula>
    </cfRule>
  </conditionalFormatting>
  <conditionalFormatting sqref="AL189:AO189">
    <cfRule type="expression" dxfId="155" priority="23">
      <formula>IF(AND(AL189&gt;=0, RIGHT(TEXT(AL189,"0.#"),1)&lt;&gt;"."),TRUE,FALSE)</formula>
    </cfRule>
    <cfRule type="expression" dxfId="154" priority="24">
      <formula>IF(AND(AL189&gt;=0, RIGHT(TEXT(AL189,"0.#"),1)="."),TRUE,FALSE)</formula>
    </cfRule>
    <cfRule type="expression" dxfId="153" priority="25">
      <formula>IF(AND(AL189&lt;0, RIGHT(TEXT(AL189,"0.#"),1)&lt;&gt;"."),TRUE,FALSE)</formula>
    </cfRule>
    <cfRule type="expression" dxfId="152" priority="26">
      <formula>IF(AND(AL189&lt;0, RIGHT(TEXT(AL189,"0.#"),1)="."),TRUE,FALSE)</formula>
    </cfRule>
  </conditionalFormatting>
  <conditionalFormatting sqref="AH189:AK189">
    <cfRule type="expression" dxfId="151" priority="19">
      <formula>IF(AND(AH189&gt;=0, RIGHT(TEXT(AH189,"0.#"),1)&lt;&gt;"."),TRUE,FALSE)</formula>
    </cfRule>
    <cfRule type="expression" dxfId="150" priority="20">
      <formula>IF(AND(AH189&gt;=0, RIGHT(TEXT(AH189,"0.#"),1)="."),TRUE,FALSE)</formula>
    </cfRule>
    <cfRule type="expression" dxfId="149" priority="21">
      <formula>IF(AND(AH189&lt;0, RIGHT(TEXT(AH189,"0.#"),1)&lt;&gt;"."),TRUE,FALSE)</formula>
    </cfRule>
    <cfRule type="expression" dxfId="148" priority="22">
      <formula>IF(AND(AH189&lt;0, RIGHT(TEXT(AH189,"0.#"),1)="."),TRUE,FALSE)</formula>
    </cfRule>
  </conditionalFormatting>
  <conditionalFormatting sqref="AD14:AJ14">
    <cfRule type="expression" dxfId="147" priority="17">
      <formula>IF(RIGHT(TEXT(AD14,"0.#"),1)=".",FALSE,TRUE)</formula>
    </cfRule>
    <cfRule type="expression" dxfId="146" priority="18">
      <formula>IF(RIGHT(TEXT(AD14,"0.#"),1)=".",TRUE,FALSE)</formula>
    </cfRule>
  </conditionalFormatting>
  <conditionalFormatting sqref="AD15:AJ17">
    <cfRule type="expression" dxfId="145" priority="15">
      <formula>IF(RIGHT(TEXT(AD15,"0.#"),1)=".",FALSE,TRUE)</formula>
    </cfRule>
    <cfRule type="expression" dxfId="144" priority="16">
      <formula>IF(RIGHT(TEXT(AD15,"0.#"),1)=".",TRUE,FALSE)</formula>
    </cfRule>
  </conditionalFormatting>
  <conditionalFormatting sqref="AK14:AQ14">
    <cfRule type="expression" dxfId="143" priority="13">
      <formula>IF(RIGHT(TEXT(AK14,"0.#"),1)=".",FALSE,TRUE)</formula>
    </cfRule>
    <cfRule type="expression" dxfId="142" priority="14">
      <formula>IF(RIGHT(TEXT(AK14,"0.#"),1)=".",TRUE,FALSE)</formula>
    </cfRule>
  </conditionalFormatting>
  <conditionalFormatting sqref="AK15:AQ17">
    <cfRule type="expression" dxfId="141" priority="11">
      <formula>IF(RIGHT(TEXT(AK15,"0.#"),1)=".",FALSE,TRUE)</formula>
    </cfRule>
    <cfRule type="expression" dxfId="140" priority="12">
      <formula>IF(RIGHT(TEXT(AK15,"0.#"),1)=".",TRUE,FALSE)</formula>
    </cfRule>
  </conditionalFormatting>
  <conditionalFormatting sqref="AU31">
    <cfRule type="expression" dxfId="139" priority="9">
      <formula>IF(RIGHT(TEXT(AU31,"0.#"),1)=".",FALSE,TRUE)</formula>
    </cfRule>
    <cfRule type="expression" dxfId="138" priority="10">
      <formula>IF(RIGHT(TEXT(AU31,"0.#"),1)=".",TRUE,FALSE)</formula>
    </cfRule>
  </conditionalFormatting>
  <conditionalFormatting sqref="AU32">
    <cfRule type="expression" dxfId="137" priority="7">
      <formula>IF(RIGHT(TEXT(AU32,"0.#"),1)=".",FALSE,TRUE)</formula>
    </cfRule>
    <cfRule type="expression" dxfId="136" priority="8">
      <formula>IF(RIGHT(TEXT(AU32,"0.#"),1)=".",TRUE,FALSE)</formula>
    </cfRule>
  </conditionalFormatting>
  <conditionalFormatting sqref="AQ38:AQ39 AU38:AU39">
    <cfRule type="expression" dxfId="135" priority="5">
      <formula>IF(RIGHT(TEXT(AQ38,"0.#"),1)=".",FALSE,TRUE)</formula>
    </cfRule>
    <cfRule type="expression" dxfId="134" priority="6">
      <formula>IF(RIGHT(TEXT(AQ38,"0.#"),1)=".",TRUE,FALSE)</formula>
    </cfRule>
  </conditionalFormatting>
  <conditionalFormatting sqref="AQ40 AU40">
    <cfRule type="expression" dxfId="133" priority="3">
      <formula>IF(RIGHT(TEXT(AQ40,"0.#"),1)=".",FALSE,TRUE)</formula>
    </cfRule>
    <cfRule type="expression" dxfId="132" priority="4">
      <formula>IF(RIGHT(TEXT(AQ40,"0.#"),1)=".",TRUE,FALSE)</formula>
    </cfRule>
  </conditionalFormatting>
  <conditionalFormatting sqref="AR15:AX15">
    <cfRule type="expression" dxfId="131" priority="1">
      <formula>IF(RIGHT(TEXT(AR15,"0.#"),1)=".",FALSE,TRUE)</formula>
    </cfRule>
    <cfRule type="expression" dxfId="130" priority="2">
      <formula>IF(RIGHT(TEXT(AR15,"0.#"),1)=".",TRUE,FALSE)</formula>
    </cfRule>
  </conditionalFormatting>
  <dataValidations count="17">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0: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61:AK161 AH165:AK165 AH169:AK169 AH173:AK173 AH177:AK177 AH181:AK181 AH185:AK185 AH189:AK189">
      <formula1>OR(AND(MOD(IF(ISNUMBER(AH161), AH161, 0.5),1)=0, 0&lt;=AH161), AH161="-")</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sqref="AO155 AO190">
      <formula1>"　, ☑"</formula1>
    </dataValidation>
    <dataValidation type="list" allowBlank="1" showInputMessage="1" showErrorMessage="1" sqref="S5:X5">
      <formula1>T終了年度</formula1>
    </dataValidation>
    <dataValidation type="list" allowBlank="1" showInputMessage="1" showErrorMessage="1" sqref="H70:I74">
      <formula1>T事業番号</formula1>
    </dataValidation>
    <dataValidation type="custom" imeMode="disabled" allowBlank="1" showInputMessage="1" showErrorMessage="1" sqref="AY23 P13:AX13 AR15:AX15 P14:AQ18 AR18:AX18 P19:AJ19 Y138:AB140 AU138:AX140 Y144:AB144 AU144:AX144 Y148:AB149 AU148:AX149 Y153:AB153 AU153:AX153 Y161:AB161 AL161:AO161 Y165:AB165 AL165:AO165 Y169:AB169 AL169:AO169 Y173:AB173 AL173:AO173 Y177:AB177 AL177:AO177 Y181:AB181 AL181:AO181 Y185:AB185 AL185:AO185 Y189:AB189 AL189:AO189 AQ37:AR37 AU37:AX37 AE38:AX40 AE31:AX32 AE34:AX34 P23:AC28">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89:O189 J185:O185 J181:O181 J177:O177 J173:O173 J169:O169 J165:O165 J161:O161">
      <formula1>OR(J161="-",AND(LEN(J161)=13,IFERROR(SEARCH("-",J161),"")="",IFERROR(SEARCH(".",J161),"")="",ISNUMBER(J161)))</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5" max="49" man="1"/>
    <brk id="63" max="49" man="1"/>
    <brk id="96" max="49" man="1"/>
    <brk id="135" max="49" man="1"/>
    <brk id="174"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AC161:AG161 AC165:AG165 AC169:AG169 AC173:AG173 AC177:AG177 AC181:AG181 AC185:AG185 AC189:AG189</xm:sqref>
        </x14:dataValidation>
        <x14:dataValidation type="list" allowBlank="1" showInputMessage="1" showErrorMessage="1">
          <x14:formula1>
            <xm:f>入力規則等!$AI$2:$AI$8</xm:f>
          </x14:formula1>
          <xm:sqref>J46:T46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E70:G74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C70:D74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76</v>
      </c>
      <c r="B1" s="24" t="s">
        <v>77</v>
      </c>
      <c r="F1" s="25" t="s">
        <v>4</v>
      </c>
      <c r="G1" s="25" t="s">
        <v>66</v>
      </c>
      <c r="K1" s="26" t="s">
        <v>94</v>
      </c>
      <c r="L1" s="24" t="s">
        <v>77</v>
      </c>
      <c r="O1" s="12"/>
      <c r="P1" s="25" t="s">
        <v>5</v>
      </c>
      <c r="Q1" s="25" t="s">
        <v>66</v>
      </c>
      <c r="T1" s="12"/>
      <c r="U1" s="28" t="s">
        <v>157</v>
      </c>
      <c r="W1" s="28" t="s">
        <v>156</v>
      </c>
      <c r="Y1" s="28" t="s">
        <v>74</v>
      </c>
      <c r="Z1" s="28" t="s">
        <v>399</v>
      </c>
      <c r="AA1" s="28" t="s">
        <v>75</v>
      </c>
      <c r="AB1" s="28" t="s">
        <v>400</v>
      </c>
      <c r="AC1" s="28" t="s">
        <v>32</v>
      </c>
      <c r="AD1" s="27"/>
      <c r="AE1" s="28" t="s">
        <v>44</v>
      </c>
      <c r="AF1" s="29"/>
      <c r="AG1" s="49" t="s">
        <v>178</v>
      </c>
      <c r="AI1" s="49" t="s">
        <v>181</v>
      </c>
      <c r="AK1" s="49" t="s">
        <v>186</v>
      </c>
      <c r="AM1" s="72"/>
      <c r="AN1" s="72"/>
      <c r="AP1" s="27" t="s">
        <v>227</v>
      </c>
    </row>
    <row r="2" spans="1:42" ht="13.5" customHeight="1" x14ac:dyDescent="0.2">
      <c r="A2" s="13" t="s">
        <v>78</v>
      </c>
      <c r="B2" s="14"/>
      <c r="C2" s="12" t="str">
        <f>IF(B2="","",A2)</f>
        <v/>
      </c>
      <c r="D2" s="12" t="str">
        <f>IF(C2="","",IF(D1&lt;&gt;"",CONCATENATE(D1,"、",C2),C2))</f>
        <v/>
      </c>
      <c r="F2" s="11" t="s">
        <v>65</v>
      </c>
      <c r="G2" s="16" t="s">
        <v>589</v>
      </c>
      <c r="H2" s="12" t="str">
        <f>IF(G2="","",F2)</f>
        <v>一般会計</v>
      </c>
      <c r="I2" s="12" t="str">
        <f>IF(H2="","",IF(I1&lt;&gt;"",CONCATENATE(I1,"、",H2),H2))</f>
        <v>一般会計</v>
      </c>
      <c r="K2" s="13" t="s">
        <v>95</v>
      </c>
      <c r="L2" s="14"/>
      <c r="M2" s="12" t="str">
        <f>IF(L2="","",K2)</f>
        <v/>
      </c>
      <c r="N2" s="12" t="str">
        <f>IF(M2="","",IF(N1&lt;&gt;"",CONCATENATE(N1,"、",M2),M2))</f>
        <v/>
      </c>
      <c r="O2" s="12"/>
      <c r="P2" s="11" t="s">
        <v>67</v>
      </c>
      <c r="Q2" s="16" t="s">
        <v>589</v>
      </c>
      <c r="R2" s="12" t="str">
        <f>IF(Q2="","",P2)</f>
        <v>直接実施</v>
      </c>
      <c r="S2" s="12" t="str">
        <f>IF(R2="","",IF(S1&lt;&gt;"",CONCATENATE(S1,"、",R2),R2))</f>
        <v>直接実施</v>
      </c>
      <c r="T2" s="12"/>
      <c r="U2" s="86">
        <v>21</v>
      </c>
      <c r="W2" s="31" t="s">
        <v>162</v>
      </c>
      <c r="Y2" s="31" t="s">
        <v>61</v>
      </c>
      <c r="Z2" s="31" t="s">
        <v>61</v>
      </c>
      <c r="AA2" s="79" t="s">
        <v>269</v>
      </c>
      <c r="AB2" s="79" t="s">
        <v>494</v>
      </c>
      <c r="AC2" s="80" t="s">
        <v>127</v>
      </c>
      <c r="AD2" s="27"/>
      <c r="AE2" s="41" t="s">
        <v>158</v>
      </c>
      <c r="AF2" s="29"/>
      <c r="AG2" s="50" t="s">
        <v>235</v>
      </c>
      <c r="AI2" s="49" t="s">
        <v>266</v>
      </c>
      <c r="AK2" s="49" t="s">
        <v>187</v>
      </c>
      <c r="AM2" s="72"/>
      <c r="AN2" s="72"/>
      <c r="AP2" s="50" t="s">
        <v>235</v>
      </c>
    </row>
    <row r="3" spans="1:42" ht="13.5" customHeight="1" x14ac:dyDescent="0.2">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t="s">
        <v>589</v>
      </c>
      <c r="M3" s="12" t="str">
        <f t="shared" ref="M3:M11" si="2">IF(L3="","",K3)</f>
        <v>文教及び科学振興</v>
      </c>
      <c r="N3" s="12" t="str">
        <f>IF(M3="",N2,IF(N2&lt;&gt;"",CONCATENATE(N2,"、",M3),M3))</f>
        <v>文教及び科学振興</v>
      </c>
      <c r="O3" s="12"/>
      <c r="P3" s="11" t="s">
        <v>68</v>
      </c>
      <c r="Q3" s="16" t="s">
        <v>589</v>
      </c>
      <c r="R3" s="12" t="str">
        <f t="shared" ref="R3:R8" si="3">IF(Q3="","",P3)</f>
        <v>委託・請負</v>
      </c>
      <c r="S3" s="12" t="str">
        <f t="shared" ref="S3:S8" si="4">IF(R3="",S2,IF(S2&lt;&gt;"",CONCATENATE(S2,"、",R3),R3))</f>
        <v>直接実施、委託・請負</v>
      </c>
      <c r="T3" s="12"/>
      <c r="U3" s="31" t="s">
        <v>525</v>
      </c>
      <c r="W3" s="31" t="s">
        <v>137</v>
      </c>
      <c r="Y3" s="31" t="s">
        <v>62</v>
      </c>
      <c r="Z3" s="31" t="s">
        <v>401</v>
      </c>
      <c r="AA3" s="79" t="s">
        <v>367</v>
      </c>
      <c r="AB3" s="79" t="s">
        <v>495</v>
      </c>
      <c r="AC3" s="80" t="s">
        <v>128</v>
      </c>
      <c r="AD3" s="27"/>
      <c r="AE3" s="41" t="s">
        <v>159</v>
      </c>
      <c r="AF3" s="29"/>
      <c r="AG3" s="50" t="s">
        <v>236</v>
      </c>
      <c r="AI3" s="49" t="s">
        <v>180</v>
      </c>
      <c r="AK3" s="49" t="str">
        <f>CHAR(CODE(AK2)+1)</f>
        <v>B</v>
      </c>
      <c r="AM3" s="72"/>
      <c r="AN3" s="72"/>
      <c r="AP3" s="50" t="s">
        <v>236</v>
      </c>
    </row>
    <row r="4" spans="1:42" ht="13.5" customHeight="1" x14ac:dyDescent="0.2">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文教及び科学振興</v>
      </c>
      <c r="O4" s="12"/>
      <c r="P4" s="11" t="s">
        <v>69</v>
      </c>
      <c r="Q4" s="16"/>
      <c r="R4" s="12" t="str">
        <f t="shared" si="3"/>
        <v/>
      </c>
      <c r="S4" s="12" t="str">
        <f t="shared" si="4"/>
        <v>直接実施、委託・請負</v>
      </c>
      <c r="T4" s="12"/>
      <c r="U4" s="31" t="s">
        <v>579</v>
      </c>
      <c r="W4" s="31" t="s">
        <v>138</v>
      </c>
      <c r="Y4" s="31" t="s">
        <v>274</v>
      </c>
      <c r="Z4" s="31" t="s">
        <v>402</v>
      </c>
      <c r="AA4" s="79" t="s">
        <v>368</v>
      </c>
      <c r="AB4" s="79" t="s">
        <v>496</v>
      </c>
      <c r="AC4" s="79" t="s">
        <v>129</v>
      </c>
      <c r="AD4" s="27"/>
      <c r="AE4" s="41" t="s">
        <v>160</v>
      </c>
      <c r="AF4" s="29"/>
      <c r="AG4" s="50" t="s">
        <v>237</v>
      </c>
      <c r="AI4" s="49" t="s">
        <v>182</v>
      </c>
      <c r="AK4" s="49" t="str">
        <f t="shared" ref="AK4:AK49" si="7">CHAR(CODE(AK3)+1)</f>
        <v>C</v>
      </c>
      <c r="AM4" s="72"/>
      <c r="AN4" s="72"/>
      <c r="AP4" s="50" t="s">
        <v>237</v>
      </c>
    </row>
    <row r="5" spans="1:42" ht="13.5" customHeight="1" x14ac:dyDescent="0.2">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文教及び科学振興</v>
      </c>
      <c r="O5" s="12"/>
      <c r="P5" s="11" t="s">
        <v>70</v>
      </c>
      <c r="Q5" s="16"/>
      <c r="R5" s="12" t="str">
        <f t="shared" si="3"/>
        <v/>
      </c>
      <c r="S5" s="12" t="str">
        <f t="shared" si="4"/>
        <v>直接実施、委託・請負</v>
      </c>
      <c r="T5" s="12"/>
      <c r="W5" s="31" t="s">
        <v>549</v>
      </c>
      <c r="Y5" s="31" t="s">
        <v>275</v>
      </c>
      <c r="Z5" s="31" t="s">
        <v>403</v>
      </c>
      <c r="AA5" s="79" t="s">
        <v>369</v>
      </c>
      <c r="AB5" s="79" t="s">
        <v>497</v>
      </c>
      <c r="AC5" s="79" t="s">
        <v>161</v>
      </c>
      <c r="AD5" s="30"/>
      <c r="AE5" s="41" t="s">
        <v>247</v>
      </c>
      <c r="AF5" s="29"/>
      <c r="AG5" s="50" t="s">
        <v>238</v>
      </c>
      <c r="AI5" s="49" t="s">
        <v>272</v>
      </c>
      <c r="AK5" s="49" t="str">
        <f t="shared" si="7"/>
        <v>D</v>
      </c>
      <c r="AP5" s="50" t="s">
        <v>238</v>
      </c>
    </row>
    <row r="6" spans="1:42" ht="13.5" customHeight="1" x14ac:dyDescent="0.2">
      <c r="A6" s="13" t="s">
        <v>82</v>
      </c>
      <c r="B6" s="14" t="s">
        <v>589</v>
      </c>
      <c r="C6" s="12" t="str">
        <f t="shared" si="0"/>
        <v>科学技術・イノベーション</v>
      </c>
      <c r="D6" s="12" t="str">
        <f t="shared" ref="D6:D21" si="8">IF(C6="",D5,IF(D5&lt;&gt;"",CONCATENATE(D5,"、",C6),C6))</f>
        <v>科学技術・イノベーション</v>
      </c>
      <c r="F6" s="17" t="s">
        <v>107</v>
      </c>
      <c r="G6" s="16"/>
      <c r="H6" s="12" t="str">
        <f t="shared" si="1"/>
        <v/>
      </c>
      <c r="I6" s="12" t="str">
        <f t="shared" si="5"/>
        <v>一般会計</v>
      </c>
      <c r="K6" s="13" t="s">
        <v>99</v>
      </c>
      <c r="L6" s="14"/>
      <c r="M6" s="12" t="str">
        <f t="shared" si="2"/>
        <v/>
      </c>
      <c r="N6" s="12" t="str">
        <f t="shared" si="6"/>
        <v>文教及び科学振興</v>
      </c>
      <c r="O6" s="12"/>
      <c r="P6" s="11" t="s">
        <v>71</v>
      </c>
      <c r="Q6" s="16"/>
      <c r="R6" s="12" t="str">
        <f t="shared" si="3"/>
        <v/>
      </c>
      <c r="S6" s="12" t="str">
        <f t="shared" si="4"/>
        <v>直接実施、委託・請負</v>
      </c>
      <c r="T6" s="12"/>
      <c r="U6" s="31" t="s">
        <v>249</v>
      </c>
      <c r="W6" s="31" t="s">
        <v>551</v>
      </c>
      <c r="Y6" s="31" t="s">
        <v>276</v>
      </c>
      <c r="Z6" s="31" t="s">
        <v>404</v>
      </c>
      <c r="AA6" s="79" t="s">
        <v>370</v>
      </c>
      <c r="AB6" s="79" t="s">
        <v>498</v>
      </c>
      <c r="AC6" s="79" t="s">
        <v>130</v>
      </c>
      <c r="AD6" s="30"/>
      <c r="AE6" s="41" t="s">
        <v>245</v>
      </c>
      <c r="AF6" s="29"/>
      <c r="AG6" s="50" t="s">
        <v>239</v>
      </c>
      <c r="AI6" s="49" t="s">
        <v>273</v>
      </c>
      <c r="AK6" s="49" t="str">
        <f>CHAR(CODE(AK5)+1)</f>
        <v>E</v>
      </c>
      <c r="AP6" s="50" t="s">
        <v>239</v>
      </c>
    </row>
    <row r="7" spans="1:42" ht="13.5" customHeight="1" x14ac:dyDescent="0.2">
      <c r="A7" s="13" t="s">
        <v>83</v>
      </c>
      <c r="B7" s="14"/>
      <c r="C7" s="12" t="str">
        <f t="shared" si="0"/>
        <v/>
      </c>
      <c r="D7" s="12" t="str">
        <f t="shared" si="8"/>
        <v>科学技術・イノベーション</v>
      </c>
      <c r="F7" s="17" t="s">
        <v>194</v>
      </c>
      <c r="G7" s="16"/>
      <c r="H7" s="12" t="str">
        <f t="shared" si="1"/>
        <v/>
      </c>
      <c r="I7" s="12" t="str">
        <f t="shared" si="5"/>
        <v>一般会計</v>
      </c>
      <c r="K7" s="13" t="s">
        <v>100</v>
      </c>
      <c r="L7" s="14"/>
      <c r="M7" s="12" t="str">
        <f t="shared" si="2"/>
        <v/>
      </c>
      <c r="N7" s="12" t="str">
        <f t="shared" si="6"/>
        <v>文教及び科学振興</v>
      </c>
      <c r="O7" s="12"/>
      <c r="P7" s="11" t="s">
        <v>72</v>
      </c>
      <c r="Q7" s="16"/>
      <c r="R7" s="12" t="str">
        <f t="shared" si="3"/>
        <v/>
      </c>
      <c r="S7" s="12" t="str">
        <f t="shared" si="4"/>
        <v>直接実施、委託・請負</v>
      </c>
      <c r="T7" s="12"/>
      <c r="U7" s="31"/>
      <c r="W7" s="31" t="s">
        <v>139</v>
      </c>
      <c r="Y7" s="31" t="s">
        <v>277</v>
      </c>
      <c r="Z7" s="31" t="s">
        <v>405</v>
      </c>
      <c r="AA7" s="79" t="s">
        <v>371</v>
      </c>
      <c r="AB7" s="79" t="s">
        <v>499</v>
      </c>
      <c r="AC7" s="30"/>
      <c r="AD7" s="30"/>
      <c r="AE7" s="31" t="s">
        <v>130</v>
      </c>
      <c r="AF7" s="29"/>
      <c r="AG7" s="50" t="s">
        <v>240</v>
      </c>
      <c r="AH7" s="74"/>
      <c r="AI7" s="50" t="s">
        <v>262</v>
      </c>
      <c r="AK7" s="49" t="str">
        <f>CHAR(CODE(AK6)+1)</f>
        <v>F</v>
      </c>
      <c r="AP7" s="50" t="s">
        <v>240</v>
      </c>
    </row>
    <row r="8" spans="1:42" ht="13.5" customHeight="1" x14ac:dyDescent="0.2">
      <c r="A8" s="13" t="s">
        <v>84</v>
      </c>
      <c r="B8" s="14"/>
      <c r="C8" s="12" t="str">
        <f t="shared" si="0"/>
        <v/>
      </c>
      <c r="D8" s="12" t="str">
        <f t="shared" si="8"/>
        <v>科学技術・イノベーション</v>
      </c>
      <c r="F8" s="17" t="s">
        <v>108</v>
      </c>
      <c r="G8" s="16"/>
      <c r="H8" s="12" t="str">
        <f t="shared" si="1"/>
        <v/>
      </c>
      <c r="I8" s="12" t="str">
        <f t="shared" si="5"/>
        <v>一般会計</v>
      </c>
      <c r="K8" s="13" t="s">
        <v>101</v>
      </c>
      <c r="L8" s="14"/>
      <c r="M8" s="12" t="str">
        <f t="shared" si="2"/>
        <v/>
      </c>
      <c r="N8" s="12" t="str">
        <f t="shared" si="6"/>
        <v>文教及び科学振興</v>
      </c>
      <c r="O8" s="12"/>
      <c r="P8" s="11" t="s">
        <v>73</v>
      </c>
      <c r="Q8" s="16"/>
      <c r="R8" s="12" t="str">
        <f t="shared" si="3"/>
        <v/>
      </c>
      <c r="S8" s="12" t="str">
        <f t="shared" si="4"/>
        <v>直接実施、委託・請負</v>
      </c>
      <c r="T8" s="12"/>
      <c r="U8" s="31" t="s">
        <v>270</v>
      </c>
      <c r="W8" s="31" t="s">
        <v>140</v>
      </c>
      <c r="Y8" s="31" t="s">
        <v>278</v>
      </c>
      <c r="Z8" s="31" t="s">
        <v>406</v>
      </c>
      <c r="AA8" s="79" t="s">
        <v>372</v>
      </c>
      <c r="AB8" s="79" t="s">
        <v>500</v>
      </c>
      <c r="AC8" s="30"/>
      <c r="AD8" s="30"/>
      <c r="AE8" s="30"/>
      <c r="AF8" s="29"/>
      <c r="AG8" s="50" t="s">
        <v>241</v>
      </c>
      <c r="AI8" s="49" t="s">
        <v>263</v>
      </c>
      <c r="AK8" s="49" t="str">
        <f t="shared" si="7"/>
        <v>G</v>
      </c>
      <c r="AP8" s="50" t="s">
        <v>241</v>
      </c>
    </row>
    <row r="9" spans="1:42" ht="13.5" customHeight="1" x14ac:dyDescent="0.2">
      <c r="A9" s="13" t="s">
        <v>85</v>
      </c>
      <c r="B9" s="14"/>
      <c r="C9" s="12" t="str">
        <f t="shared" si="0"/>
        <v/>
      </c>
      <c r="D9" s="12" t="str">
        <f t="shared" si="8"/>
        <v>科学技術・イノベーション</v>
      </c>
      <c r="F9" s="17" t="s">
        <v>195</v>
      </c>
      <c r="G9" s="16"/>
      <c r="H9" s="12" t="str">
        <f t="shared" si="1"/>
        <v/>
      </c>
      <c r="I9" s="12" t="str">
        <f t="shared" si="5"/>
        <v>一般会計</v>
      </c>
      <c r="K9" s="13" t="s">
        <v>102</v>
      </c>
      <c r="L9" s="14"/>
      <c r="M9" s="12" t="str">
        <f t="shared" si="2"/>
        <v/>
      </c>
      <c r="N9" s="12" t="str">
        <f t="shared" si="6"/>
        <v>文教及び科学振興</v>
      </c>
      <c r="O9" s="12"/>
      <c r="P9" s="12"/>
      <c r="Q9" s="18"/>
      <c r="T9" s="12"/>
      <c r="U9" s="31" t="s">
        <v>271</v>
      </c>
      <c r="W9" s="31" t="s">
        <v>141</v>
      </c>
      <c r="Y9" s="31" t="s">
        <v>279</v>
      </c>
      <c r="Z9" s="31" t="s">
        <v>407</v>
      </c>
      <c r="AA9" s="79" t="s">
        <v>373</v>
      </c>
      <c r="AB9" s="79" t="s">
        <v>501</v>
      </c>
      <c r="AC9" s="30"/>
      <c r="AD9" s="30"/>
      <c r="AE9" s="30"/>
      <c r="AF9" s="29"/>
      <c r="AG9" s="50" t="s">
        <v>242</v>
      </c>
      <c r="AI9" s="71"/>
      <c r="AK9" s="49" t="str">
        <f t="shared" si="7"/>
        <v>H</v>
      </c>
      <c r="AP9" s="50" t="s">
        <v>242</v>
      </c>
    </row>
    <row r="10" spans="1:42" ht="13.5" customHeight="1" x14ac:dyDescent="0.2">
      <c r="A10" s="13" t="s">
        <v>215</v>
      </c>
      <c r="B10" s="14"/>
      <c r="C10" s="12" t="str">
        <f t="shared" si="0"/>
        <v/>
      </c>
      <c r="D10" s="12" t="str">
        <f t="shared" si="8"/>
        <v>科学技術・イノベーション</v>
      </c>
      <c r="F10" s="17" t="s">
        <v>109</v>
      </c>
      <c r="G10" s="16"/>
      <c r="H10" s="12" t="str">
        <f t="shared" si="1"/>
        <v/>
      </c>
      <c r="I10" s="12" t="str">
        <f t="shared" si="5"/>
        <v>一般会計</v>
      </c>
      <c r="K10" s="13" t="s">
        <v>216</v>
      </c>
      <c r="L10" s="14"/>
      <c r="M10" s="12" t="str">
        <f t="shared" si="2"/>
        <v/>
      </c>
      <c r="N10" s="12" t="str">
        <f t="shared" si="6"/>
        <v>文教及び科学振興</v>
      </c>
      <c r="O10" s="12"/>
      <c r="P10" s="12" t="str">
        <f>S8</f>
        <v>直接実施、委託・請負</v>
      </c>
      <c r="Q10" s="18"/>
      <c r="T10" s="12"/>
      <c r="W10" s="31" t="s">
        <v>142</v>
      </c>
      <c r="Y10" s="31" t="s">
        <v>280</v>
      </c>
      <c r="Z10" s="31" t="s">
        <v>408</v>
      </c>
      <c r="AA10" s="79" t="s">
        <v>374</v>
      </c>
      <c r="AB10" s="79" t="s">
        <v>502</v>
      </c>
      <c r="AC10" s="30"/>
      <c r="AD10" s="30"/>
      <c r="AE10" s="30"/>
      <c r="AF10" s="29"/>
      <c r="AG10" s="50" t="s">
        <v>230</v>
      </c>
      <c r="AK10" s="49" t="str">
        <f t="shared" si="7"/>
        <v>I</v>
      </c>
      <c r="AP10" s="49" t="s">
        <v>228</v>
      </c>
    </row>
    <row r="11" spans="1:42" ht="13.5" customHeight="1" x14ac:dyDescent="0.2">
      <c r="A11" s="13" t="s">
        <v>86</v>
      </c>
      <c r="B11" s="14"/>
      <c r="C11" s="12" t="str">
        <f t="shared" si="0"/>
        <v/>
      </c>
      <c r="D11" s="12" t="str">
        <f t="shared" si="8"/>
        <v>科学技術・イノベーション</v>
      </c>
      <c r="F11" s="17" t="s">
        <v>110</v>
      </c>
      <c r="G11" s="16"/>
      <c r="H11" s="12" t="str">
        <f t="shared" si="1"/>
        <v/>
      </c>
      <c r="I11" s="12" t="str">
        <f t="shared" si="5"/>
        <v>一般会計</v>
      </c>
      <c r="K11" s="13" t="s">
        <v>103</v>
      </c>
      <c r="L11" s="14"/>
      <c r="M11" s="12" t="str">
        <f t="shared" si="2"/>
        <v/>
      </c>
      <c r="N11" s="12" t="str">
        <f t="shared" si="6"/>
        <v>文教及び科学振興</v>
      </c>
      <c r="O11" s="12"/>
      <c r="P11" s="12"/>
      <c r="Q11" s="18"/>
      <c r="T11" s="12"/>
      <c r="W11" s="31" t="s">
        <v>576</v>
      </c>
      <c r="Y11" s="31" t="s">
        <v>281</v>
      </c>
      <c r="Z11" s="31" t="s">
        <v>409</v>
      </c>
      <c r="AA11" s="79" t="s">
        <v>375</v>
      </c>
      <c r="AB11" s="79" t="s">
        <v>503</v>
      </c>
      <c r="AC11" s="30"/>
      <c r="AD11" s="30"/>
      <c r="AE11" s="30"/>
      <c r="AF11" s="29"/>
      <c r="AG11" s="49" t="s">
        <v>233</v>
      </c>
      <c r="AK11" s="49" t="str">
        <f t="shared" si="7"/>
        <v>J</v>
      </c>
    </row>
    <row r="12" spans="1:42" ht="13.5" customHeight="1" x14ac:dyDescent="0.2">
      <c r="A12" s="13" t="s">
        <v>87</v>
      </c>
      <c r="B12" s="14"/>
      <c r="C12" s="12" t="str">
        <f t="shared" ref="C12:C23" si="9">IF(B12="","",A12)</f>
        <v/>
      </c>
      <c r="D12" s="12" t="str">
        <f t="shared" si="8"/>
        <v>科学技術・イノベーション</v>
      </c>
      <c r="F12" s="17" t="s">
        <v>111</v>
      </c>
      <c r="G12" s="16"/>
      <c r="H12" s="12" t="str">
        <f t="shared" si="1"/>
        <v/>
      </c>
      <c r="I12" s="12" t="str">
        <f t="shared" si="5"/>
        <v>一般会計</v>
      </c>
      <c r="K12" s="12"/>
      <c r="L12" s="12"/>
      <c r="O12" s="12"/>
      <c r="P12" s="12"/>
      <c r="Q12" s="18"/>
      <c r="T12" s="12"/>
      <c r="U12" s="28" t="s">
        <v>526</v>
      </c>
      <c r="W12" s="31" t="s">
        <v>143</v>
      </c>
      <c r="Y12" s="31" t="s">
        <v>282</v>
      </c>
      <c r="Z12" s="31" t="s">
        <v>410</v>
      </c>
      <c r="AA12" s="79" t="s">
        <v>376</v>
      </c>
      <c r="AB12" s="79" t="s">
        <v>504</v>
      </c>
      <c r="AC12" s="30"/>
      <c r="AD12" s="30"/>
      <c r="AE12" s="30"/>
      <c r="AF12" s="29"/>
      <c r="AG12" s="49" t="s">
        <v>231</v>
      </c>
      <c r="AK12" s="49" t="str">
        <f t="shared" si="7"/>
        <v>K</v>
      </c>
    </row>
    <row r="13" spans="1:42" ht="13.5" customHeight="1" x14ac:dyDescent="0.2">
      <c r="A13" s="13" t="s">
        <v>88</v>
      </c>
      <c r="B13" s="14"/>
      <c r="C13" s="12" t="str">
        <f t="shared" si="9"/>
        <v/>
      </c>
      <c r="D13" s="12" t="str">
        <f t="shared" si="8"/>
        <v>科学技術・イノベーション</v>
      </c>
      <c r="F13" s="17" t="s">
        <v>112</v>
      </c>
      <c r="G13" s="16"/>
      <c r="H13" s="12" t="str">
        <f t="shared" si="1"/>
        <v/>
      </c>
      <c r="I13" s="12" t="str">
        <f t="shared" si="5"/>
        <v>一般会計</v>
      </c>
      <c r="K13" s="12" t="str">
        <f>N11</f>
        <v>文教及び科学振興</v>
      </c>
      <c r="L13" s="12"/>
      <c r="O13" s="12"/>
      <c r="P13" s="12"/>
      <c r="Q13" s="18"/>
      <c r="T13" s="12"/>
      <c r="U13" s="31" t="s">
        <v>162</v>
      </c>
      <c r="W13" s="31" t="s">
        <v>144</v>
      </c>
      <c r="Y13" s="31" t="s">
        <v>283</v>
      </c>
      <c r="Z13" s="31" t="s">
        <v>411</v>
      </c>
      <c r="AA13" s="79" t="s">
        <v>377</v>
      </c>
      <c r="AB13" s="79" t="s">
        <v>505</v>
      </c>
      <c r="AC13" s="30"/>
      <c r="AD13" s="30"/>
      <c r="AE13" s="30"/>
      <c r="AF13" s="29"/>
      <c r="AG13" s="49" t="s">
        <v>232</v>
      </c>
      <c r="AK13" s="49" t="str">
        <f t="shared" si="7"/>
        <v>L</v>
      </c>
    </row>
    <row r="14" spans="1:42" ht="13.5" customHeight="1" x14ac:dyDescent="0.2">
      <c r="A14" s="13" t="s">
        <v>89</v>
      </c>
      <c r="B14" s="14"/>
      <c r="C14" s="12" t="str">
        <f t="shared" si="9"/>
        <v/>
      </c>
      <c r="D14" s="12" t="str">
        <f t="shared" si="8"/>
        <v>科学技術・イノベーション</v>
      </c>
      <c r="F14" s="17" t="s">
        <v>113</v>
      </c>
      <c r="G14" s="16"/>
      <c r="H14" s="12" t="str">
        <f t="shared" si="1"/>
        <v/>
      </c>
      <c r="I14" s="12" t="str">
        <f t="shared" si="5"/>
        <v>一般会計</v>
      </c>
      <c r="K14" s="12"/>
      <c r="L14" s="12"/>
      <c r="O14" s="12"/>
      <c r="P14" s="12"/>
      <c r="Q14" s="18"/>
      <c r="T14" s="12"/>
      <c r="U14" s="31" t="s">
        <v>527</v>
      </c>
      <c r="W14" s="31" t="s">
        <v>145</v>
      </c>
      <c r="Y14" s="31" t="s">
        <v>284</v>
      </c>
      <c r="Z14" s="31" t="s">
        <v>412</v>
      </c>
      <c r="AA14" s="79" t="s">
        <v>378</v>
      </c>
      <c r="AB14" s="79" t="s">
        <v>506</v>
      </c>
      <c r="AC14" s="30"/>
      <c r="AD14" s="30"/>
      <c r="AE14" s="30"/>
      <c r="AF14" s="29"/>
      <c r="AG14" s="71"/>
      <c r="AK14" s="49" t="str">
        <f t="shared" si="7"/>
        <v>M</v>
      </c>
    </row>
    <row r="15" spans="1:42" ht="13.5" customHeight="1" x14ac:dyDescent="0.2">
      <c r="A15" s="13" t="s">
        <v>90</v>
      </c>
      <c r="B15" s="14"/>
      <c r="C15" s="12" t="str">
        <f t="shared" si="9"/>
        <v/>
      </c>
      <c r="D15" s="12" t="str">
        <f t="shared" si="8"/>
        <v>科学技術・イノベーション</v>
      </c>
      <c r="F15" s="17" t="s">
        <v>114</v>
      </c>
      <c r="G15" s="16"/>
      <c r="H15" s="12" t="str">
        <f t="shared" si="1"/>
        <v/>
      </c>
      <c r="I15" s="12" t="str">
        <f t="shared" si="5"/>
        <v>一般会計</v>
      </c>
      <c r="K15" s="12"/>
      <c r="L15" s="12"/>
      <c r="O15" s="12"/>
      <c r="P15" s="12"/>
      <c r="Q15" s="18"/>
      <c r="T15" s="12"/>
      <c r="U15" s="31" t="s">
        <v>528</v>
      </c>
      <c r="W15" s="31" t="s">
        <v>146</v>
      </c>
      <c r="Y15" s="31" t="s">
        <v>285</v>
      </c>
      <c r="Z15" s="31" t="s">
        <v>413</v>
      </c>
      <c r="AA15" s="79" t="s">
        <v>379</v>
      </c>
      <c r="AB15" s="79" t="s">
        <v>507</v>
      </c>
      <c r="AC15" s="30"/>
      <c r="AD15" s="30"/>
      <c r="AE15" s="30"/>
      <c r="AF15" s="29"/>
      <c r="AG15" s="72"/>
      <c r="AK15" s="49" t="str">
        <f t="shared" si="7"/>
        <v>N</v>
      </c>
    </row>
    <row r="16" spans="1:42" ht="13.5" customHeight="1" x14ac:dyDescent="0.2">
      <c r="A16" s="13" t="s">
        <v>91</v>
      </c>
      <c r="B16" s="14"/>
      <c r="C16" s="12" t="str">
        <f t="shared" si="9"/>
        <v/>
      </c>
      <c r="D16" s="12" t="str">
        <f t="shared" si="8"/>
        <v>科学技術・イノベーション</v>
      </c>
      <c r="F16" s="17" t="s">
        <v>115</v>
      </c>
      <c r="G16" s="16"/>
      <c r="H16" s="12" t="str">
        <f t="shared" si="1"/>
        <v/>
      </c>
      <c r="I16" s="12" t="str">
        <f t="shared" si="5"/>
        <v>一般会計</v>
      </c>
      <c r="K16" s="12"/>
      <c r="L16" s="12"/>
      <c r="O16" s="12"/>
      <c r="P16" s="12"/>
      <c r="Q16" s="18"/>
      <c r="T16" s="12"/>
      <c r="U16" s="31" t="s">
        <v>529</v>
      </c>
      <c r="W16" s="31" t="s">
        <v>147</v>
      </c>
      <c r="Y16" s="31" t="s">
        <v>286</v>
      </c>
      <c r="Z16" s="31" t="s">
        <v>414</v>
      </c>
      <c r="AA16" s="79" t="s">
        <v>380</v>
      </c>
      <c r="AB16" s="79" t="s">
        <v>508</v>
      </c>
      <c r="AC16" s="30"/>
      <c r="AD16" s="30"/>
      <c r="AE16" s="30"/>
      <c r="AF16" s="29"/>
      <c r="AG16" s="72"/>
      <c r="AK16" s="49" t="str">
        <f t="shared" si="7"/>
        <v>O</v>
      </c>
    </row>
    <row r="17" spans="1:37" ht="13.5" customHeight="1" x14ac:dyDescent="0.2">
      <c r="A17" s="13" t="s">
        <v>92</v>
      </c>
      <c r="B17" s="14"/>
      <c r="C17" s="12" t="str">
        <f t="shared" si="9"/>
        <v/>
      </c>
      <c r="D17" s="12" t="str">
        <f t="shared" si="8"/>
        <v>科学技術・イノベーション</v>
      </c>
      <c r="F17" s="17" t="s">
        <v>116</v>
      </c>
      <c r="G17" s="16"/>
      <c r="H17" s="12" t="str">
        <f t="shared" si="1"/>
        <v/>
      </c>
      <c r="I17" s="12" t="str">
        <f t="shared" si="5"/>
        <v>一般会計</v>
      </c>
      <c r="K17" s="12"/>
      <c r="L17" s="12"/>
      <c r="O17" s="12"/>
      <c r="P17" s="12"/>
      <c r="Q17" s="18"/>
      <c r="T17" s="12"/>
      <c r="U17" s="31" t="s">
        <v>547</v>
      </c>
      <c r="W17" s="31" t="s">
        <v>148</v>
      </c>
      <c r="Y17" s="31" t="s">
        <v>287</v>
      </c>
      <c r="Z17" s="31" t="s">
        <v>415</v>
      </c>
      <c r="AA17" s="79" t="s">
        <v>381</v>
      </c>
      <c r="AB17" s="79" t="s">
        <v>509</v>
      </c>
      <c r="AC17" s="30"/>
      <c r="AD17" s="30"/>
      <c r="AE17" s="30"/>
      <c r="AF17" s="29"/>
      <c r="AG17" s="72"/>
      <c r="AK17" s="49" t="str">
        <f t="shared" si="7"/>
        <v>P</v>
      </c>
    </row>
    <row r="18" spans="1:37" ht="13.5" customHeight="1" x14ac:dyDescent="0.2">
      <c r="A18" s="13" t="s">
        <v>93</v>
      </c>
      <c r="B18" s="14"/>
      <c r="C18" s="12" t="str">
        <f t="shared" si="9"/>
        <v/>
      </c>
      <c r="D18" s="12" t="str">
        <f t="shared" si="8"/>
        <v>科学技術・イノベーション</v>
      </c>
      <c r="F18" s="17" t="s">
        <v>117</v>
      </c>
      <c r="G18" s="16"/>
      <c r="H18" s="12" t="str">
        <f t="shared" si="1"/>
        <v/>
      </c>
      <c r="I18" s="12" t="str">
        <f t="shared" si="5"/>
        <v>一般会計</v>
      </c>
      <c r="K18" s="12"/>
      <c r="L18" s="12"/>
      <c r="O18" s="12"/>
      <c r="P18" s="12"/>
      <c r="Q18" s="18"/>
      <c r="T18" s="12"/>
      <c r="U18" s="31" t="s">
        <v>530</v>
      </c>
      <c r="W18" s="31" t="s">
        <v>149</v>
      </c>
      <c r="Y18" s="31" t="s">
        <v>288</v>
      </c>
      <c r="Z18" s="31" t="s">
        <v>416</v>
      </c>
      <c r="AA18" s="79" t="s">
        <v>382</v>
      </c>
      <c r="AB18" s="79" t="s">
        <v>510</v>
      </c>
      <c r="AC18" s="30"/>
      <c r="AD18" s="30"/>
      <c r="AE18" s="30"/>
      <c r="AF18" s="29"/>
      <c r="AK18" s="49" t="str">
        <f t="shared" si="7"/>
        <v>Q</v>
      </c>
    </row>
    <row r="19" spans="1:37" ht="13.5" customHeight="1" x14ac:dyDescent="0.2">
      <c r="A19" s="13" t="s">
        <v>205</v>
      </c>
      <c r="B19" s="14"/>
      <c r="C19" s="12" t="str">
        <f t="shared" si="9"/>
        <v/>
      </c>
      <c r="D19" s="12" t="str">
        <f t="shared" si="8"/>
        <v>科学技術・イノベーション</v>
      </c>
      <c r="F19" s="17" t="s">
        <v>118</v>
      </c>
      <c r="G19" s="16"/>
      <c r="H19" s="12" t="str">
        <f t="shared" si="1"/>
        <v/>
      </c>
      <c r="I19" s="12" t="str">
        <f t="shared" si="5"/>
        <v>一般会計</v>
      </c>
      <c r="K19" s="12"/>
      <c r="L19" s="12"/>
      <c r="O19" s="12"/>
      <c r="P19" s="12"/>
      <c r="Q19" s="18"/>
      <c r="T19" s="12"/>
      <c r="U19" s="31" t="s">
        <v>531</v>
      </c>
      <c r="W19" s="31" t="s">
        <v>150</v>
      </c>
      <c r="Y19" s="31" t="s">
        <v>289</v>
      </c>
      <c r="Z19" s="31" t="s">
        <v>417</v>
      </c>
      <c r="AA19" s="79" t="s">
        <v>383</v>
      </c>
      <c r="AB19" s="79" t="s">
        <v>511</v>
      </c>
      <c r="AC19" s="30"/>
      <c r="AD19" s="30"/>
      <c r="AE19" s="30"/>
      <c r="AF19" s="29"/>
      <c r="AK19" s="49" t="str">
        <f t="shared" si="7"/>
        <v>R</v>
      </c>
    </row>
    <row r="20" spans="1:37" ht="13.5" customHeight="1" x14ac:dyDescent="0.2">
      <c r="A20" s="13" t="s">
        <v>206</v>
      </c>
      <c r="B20" s="14"/>
      <c r="C20" s="12" t="str">
        <f t="shared" si="9"/>
        <v/>
      </c>
      <c r="D20" s="12" t="str">
        <f t="shared" si="8"/>
        <v>科学技術・イノベーション</v>
      </c>
      <c r="F20" s="17" t="s">
        <v>204</v>
      </c>
      <c r="G20" s="16"/>
      <c r="H20" s="12" t="str">
        <f t="shared" si="1"/>
        <v/>
      </c>
      <c r="I20" s="12" t="str">
        <f t="shared" si="5"/>
        <v>一般会計</v>
      </c>
      <c r="K20" s="12"/>
      <c r="L20" s="12"/>
      <c r="O20" s="12"/>
      <c r="P20" s="12"/>
      <c r="Q20" s="18"/>
      <c r="T20" s="12"/>
      <c r="U20" s="31" t="s">
        <v>532</v>
      </c>
      <c r="W20" s="31" t="s">
        <v>151</v>
      </c>
      <c r="Y20" s="31" t="s">
        <v>290</v>
      </c>
      <c r="Z20" s="31" t="s">
        <v>418</v>
      </c>
      <c r="AA20" s="79" t="s">
        <v>384</v>
      </c>
      <c r="AB20" s="79" t="s">
        <v>512</v>
      </c>
      <c r="AC20" s="30"/>
      <c r="AD20" s="30"/>
      <c r="AE20" s="30"/>
      <c r="AF20" s="29"/>
      <c r="AK20" s="49" t="str">
        <f t="shared" si="7"/>
        <v>S</v>
      </c>
    </row>
    <row r="21" spans="1:37" ht="13.5" customHeight="1" x14ac:dyDescent="0.2">
      <c r="A21" s="13" t="s">
        <v>207</v>
      </c>
      <c r="B21" s="14"/>
      <c r="C21" s="12" t="str">
        <f t="shared" si="9"/>
        <v/>
      </c>
      <c r="D21" s="12" t="str">
        <f t="shared" si="8"/>
        <v>科学技術・イノベーション</v>
      </c>
      <c r="F21" s="17" t="s">
        <v>119</v>
      </c>
      <c r="G21" s="16"/>
      <c r="H21" s="12" t="str">
        <f t="shared" si="1"/>
        <v/>
      </c>
      <c r="I21" s="12" t="str">
        <f t="shared" si="5"/>
        <v>一般会計</v>
      </c>
      <c r="K21" s="12"/>
      <c r="L21" s="12"/>
      <c r="O21" s="12"/>
      <c r="P21" s="12"/>
      <c r="Q21" s="18"/>
      <c r="T21" s="12"/>
      <c r="U21" s="31" t="s">
        <v>533</v>
      </c>
      <c r="W21" s="31" t="s">
        <v>152</v>
      </c>
      <c r="Y21" s="31" t="s">
        <v>291</v>
      </c>
      <c r="Z21" s="31" t="s">
        <v>419</v>
      </c>
      <c r="AA21" s="79" t="s">
        <v>385</v>
      </c>
      <c r="AB21" s="79" t="s">
        <v>513</v>
      </c>
      <c r="AC21" s="30"/>
      <c r="AD21" s="30"/>
      <c r="AE21" s="30"/>
      <c r="AF21" s="29"/>
      <c r="AK21" s="49" t="str">
        <f t="shared" si="7"/>
        <v>T</v>
      </c>
    </row>
    <row r="22" spans="1:37" ht="13.5" customHeight="1" x14ac:dyDescent="0.2">
      <c r="A22" s="13" t="s">
        <v>208</v>
      </c>
      <c r="B22" s="14"/>
      <c r="C22" s="12" t="str">
        <f t="shared" si="9"/>
        <v/>
      </c>
      <c r="D22" s="12" t="str">
        <f>IF(C22="",D21,IF(D21&lt;&gt;"",CONCATENATE(D21,"、",C22),C22))</f>
        <v>科学技術・イノベーション</v>
      </c>
      <c r="F22" s="17" t="s">
        <v>120</v>
      </c>
      <c r="G22" s="16"/>
      <c r="H22" s="12" t="str">
        <f t="shared" si="1"/>
        <v/>
      </c>
      <c r="I22" s="12" t="str">
        <f t="shared" si="5"/>
        <v>一般会計</v>
      </c>
      <c r="K22" s="12"/>
      <c r="L22" s="12"/>
      <c r="O22" s="12"/>
      <c r="P22" s="12"/>
      <c r="Q22" s="18"/>
      <c r="T22" s="12"/>
      <c r="U22" s="31" t="s">
        <v>578</v>
      </c>
      <c r="W22" s="31" t="s">
        <v>153</v>
      </c>
      <c r="Y22" s="31" t="s">
        <v>292</v>
      </c>
      <c r="Z22" s="31" t="s">
        <v>420</v>
      </c>
      <c r="AA22" s="79" t="s">
        <v>386</v>
      </c>
      <c r="AB22" s="79" t="s">
        <v>514</v>
      </c>
      <c r="AC22" s="30"/>
      <c r="AD22" s="30"/>
      <c r="AE22" s="30"/>
      <c r="AF22" s="29"/>
      <c r="AK22" s="49" t="str">
        <f t="shared" si="7"/>
        <v>U</v>
      </c>
    </row>
    <row r="23" spans="1:37" ht="13.5" customHeight="1" x14ac:dyDescent="0.2">
      <c r="A23" s="77" t="s">
        <v>264</v>
      </c>
      <c r="B23" s="14"/>
      <c r="C23" s="12" t="str">
        <f t="shared" si="9"/>
        <v/>
      </c>
      <c r="D23" s="12" t="str">
        <f>IF(C23="",D22,IF(D22&lt;&gt;"",CONCATENATE(D22,"、",C23),C23))</f>
        <v>科学技術・イノベーション</v>
      </c>
      <c r="F23" s="17" t="s">
        <v>121</v>
      </c>
      <c r="G23" s="16"/>
      <c r="H23" s="12" t="str">
        <f t="shared" si="1"/>
        <v/>
      </c>
      <c r="I23" s="12" t="str">
        <f t="shared" si="5"/>
        <v>一般会計</v>
      </c>
      <c r="K23" s="12"/>
      <c r="L23" s="12"/>
      <c r="O23" s="12"/>
      <c r="P23" s="12"/>
      <c r="Q23" s="18"/>
      <c r="T23" s="12"/>
      <c r="U23" s="31" t="s">
        <v>534</v>
      </c>
      <c r="W23" s="31" t="s">
        <v>154</v>
      </c>
      <c r="Y23" s="31" t="s">
        <v>293</v>
      </c>
      <c r="Z23" s="31" t="s">
        <v>421</v>
      </c>
      <c r="AA23" s="79" t="s">
        <v>387</v>
      </c>
      <c r="AB23" s="79" t="s">
        <v>515</v>
      </c>
      <c r="AC23" s="30"/>
      <c r="AD23" s="30"/>
      <c r="AE23" s="30"/>
      <c r="AF23" s="29"/>
      <c r="AK23" s="49" t="str">
        <f t="shared" si="7"/>
        <v>V</v>
      </c>
    </row>
    <row r="24" spans="1:37" ht="13.5" customHeight="1" x14ac:dyDescent="0.2">
      <c r="A24" s="89"/>
      <c r="B24" s="75"/>
      <c r="F24" s="17" t="s">
        <v>267</v>
      </c>
      <c r="G24" s="16"/>
      <c r="H24" s="12" t="str">
        <f t="shared" si="1"/>
        <v/>
      </c>
      <c r="I24" s="12" t="str">
        <f t="shared" si="5"/>
        <v>一般会計</v>
      </c>
      <c r="K24" s="12"/>
      <c r="L24" s="12"/>
      <c r="O24" s="12"/>
      <c r="P24" s="12"/>
      <c r="Q24" s="18"/>
      <c r="T24" s="12"/>
      <c r="U24" s="31" t="s">
        <v>535</v>
      </c>
      <c r="W24" s="31" t="s">
        <v>155</v>
      </c>
      <c r="Y24" s="31" t="s">
        <v>294</v>
      </c>
      <c r="Z24" s="31" t="s">
        <v>422</v>
      </c>
      <c r="AA24" s="79" t="s">
        <v>388</v>
      </c>
      <c r="AB24" s="79" t="s">
        <v>516</v>
      </c>
      <c r="AC24" s="30"/>
      <c r="AD24" s="30"/>
      <c r="AE24" s="30"/>
      <c r="AF24" s="29"/>
      <c r="AK24" s="49" t="str">
        <f>CHAR(CODE(AK23)+1)</f>
        <v>W</v>
      </c>
    </row>
    <row r="25" spans="1:37" ht="13.5" customHeight="1" x14ac:dyDescent="0.2">
      <c r="A25" s="76"/>
      <c r="B25" s="75"/>
      <c r="F25" s="17" t="s">
        <v>122</v>
      </c>
      <c r="G25" s="16"/>
      <c r="H25" s="12" t="str">
        <f t="shared" si="1"/>
        <v/>
      </c>
      <c r="I25" s="12" t="str">
        <f t="shared" si="5"/>
        <v>一般会計</v>
      </c>
      <c r="K25" s="12"/>
      <c r="L25" s="12"/>
      <c r="O25" s="12"/>
      <c r="P25" s="12"/>
      <c r="Q25" s="18"/>
      <c r="T25" s="12"/>
      <c r="U25" s="31" t="s">
        <v>536</v>
      </c>
      <c r="W25" s="69"/>
      <c r="Y25" s="31" t="s">
        <v>295</v>
      </c>
      <c r="Z25" s="31" t="s">
        <v>423</v>
      </c>
      <c r="AA25" s="79" t="s">
        <v>389</v>
      </c>
      <c r="AB25" s="79" t="s">
        <v>517</v>
      </c>
      <c r="AC25" s="30"/>
      <c r="AD25" s="30"/>
      <c r="AE25" s="30"/>
      <c r="AF25" s="29"/>
      <c r="AK25" s="49" t="str">
        <f t="shared" si="7"/>
        <v>X</v>
      </c>
    </row>
    <row r="26" spans="1:37" ht="13.5" customHeight="1" x14ac:dyDescent="0.2">
      <c r="A26" s="76"/>
      <c r="B26" s="75"/>
      <c r="F26" s="17" t="s">
        <v>123</v>
      </c>
      <c r="G26" s="16"/>
      <c r="H26" s="12" t="str">
        <f t="shared" si="1"/>
        <v/>
      </c>
      <c r="I26" s="12" t="str">
        <f t="shared" si="5"/>
        <v>一般会計</v>
      </c>
      <c r="K26" s="12"/>
      <c r="L26" s="12"/>
      <c r="O26" s="12"/>
      <c r="P26" s="12"/>
      <c r="Q26" s="18"/>
      <c r="T26" s="12"/>
      <c r="U26" s="31" t="s">
        <v>537</v>
      </c>
      <c r="Y26" s="31" t="s">
        <v>296</v>
      </c>
      <c r="Z26" s="31" t="s">
        <v>424</v>
      </c>
      <c r="AA26" s="79" t="s">
        <v>390</v>
      </c>
      <c r="AB26" s="79" t="s">
        <v>518</v>
      </c>
      <c r="AC26" s="30"/>
      <c r="AD26" s="30"/>
      <c r="AE26" s="30"/>
      <c r="AF26" s="29"/>
      <c r="AK26" s="49" t="str">
        <f t="shared" si="7"/>
        <v>Y</v>
      </c>
    </row>
    <row r="27" spans="1:37" ht="13.5" customHeight="1" x14ac:dyDescent="0.2">
      <c r="A27" s="12" t="str">
        <f>IF(D23="", "-", D23)</f>
        <v>科学技術・イノベーション</v>
      </c>
      <c r="B27" s="12"/>
      <c r="F27" s="17" t="s">
        <v>124</v>
      </c>
      <c r="G27" s="16"/>
      <c r="H27" s="12" t="str">
        <f t="shared" si="1"/>
        <v/>
      </c>
      <c r="I27" s="12" t="str">
        <f t="shared" si="5"/>
        <v>一般会計</v>
      </c>
      <c r="K27" s="12"/>
      <c r="L27" s="12"/>
      <c r="O27" s="12"/>
      <c r="P27" s="12"/>
      <c r="Q27" s="18"/>
      <c r="T27" s="12"/>
      <c r="U27" s="31" t="s">
        <v>538</v>
      </c>
      <c r="Y27" s="31" t="s">
        <v>297</v>
      </c>
      <c r="Z27" s="31" t="s">
        <v>425</v>
      </c>
      <c r="AA27" s="79" t="s">
        <v>391</v>
      </c>
      <c r="AB27" s="79" t="s">
        <v>519</v>
      </c>
      <c r="AC27" s="30"/>
      <c r="AD27" s="30"/>
      <c r="AE27" s="30"/>
      <c r="AF27" s="29"/>
      <c r="AK27" s="49" t="str">
        <f>CHAR(CODE(AK26)+1)</f>
        <v>Z</v>
      </c>
    </row>
    <row r="28" spans="1:37" ht="13.5" customHeight="1" x14ac:dyDescent="0.2">
      <c r="B28" s="12"/>
      <c r="F28" s="17" t="s">
        <v>125</v>
      </c>
      <c r="G28" s="16"/>
      <c r="H28" s="12" t="str">
        <f t="shared" si="1"/>
        <v/>
      </c>
      <c r="I28" s="12" t="str">
        <f t="shared" si="5"/>
        <v>一般会計</v>
      </c>
      <c r="K28" s="12"/>
      <c r="L28" s="12"/>
      <c r="O28" s="12"/>
      <c r="P28" s="12"/>
      <c r="Q28" s="18"/>
      <c r="T28" s="12"/>
      <c r="U28" s="31" t="s">
        <v>539</v>
      </c>
      <c r="Y28" s="31" t="s">
        <v>298</v>
      </c>
      <c r="Z28" s="31" t="s">
        <v>426</v>
      </c>
      <c r="AA28" s="79" t="s">
        <v>392</v>
      </c>
      <c r="AB28" s="79" t="s">
        <v>520</v>
      </c>
      <c r="AC28" s="30"/>
      <c r="AD28" s="30"/>
      <c r="AE28" s="30"/>
      <c r="AF28" s="29"/>
      <c r="AK28" s="49" t="s">
        <v>188</v>
      </c>
    </row>
    <row r="29" spans="1:37" ht="13.5" customHeight="1" x14ac:dyDescent="0.2">
      <c r="A29" s="12"/>
      <c r="B29" s="12"/>
      <c r="F29" s="17" t="s">
        <v>196</v>
      </c>
      <c r="G29" s="16"/>
      <c r="H29" s="12" t="str">
        <f t="shared" si="1"/>
        <v/>
      </c>
      <c r="I29" s="12" t="str">
        <f t="shared" si="5"/>
        <v>一般会計</v>
      </c>
      <c r="K29" s="12"/>
      <c r="L29" s="12"/>
      <c r="O29" s="12"/>
      <c r="P29" s="12"/>
      <c r="Q29" s="18"/>
      <c r="T29" s="12"/>
      <c r="U29" s="31" t="s">
        <v>540</v>
      </c>
      <c r="Y29" s="31" t="s">
        <v>299</v>
      </c>
      <c r="Z29" s="31" t="s">
        <v>427</v>
      </c>
      <c r="AA29" s="79" t="s">
        <v>393</v>
      </c>
      <c r="AB29" s="79" t="s">
        <v>521</v>
      </c>
      <c r="AC29" s="30"/>
      <c r="AD29" s="30"/>
      <c r="AE29" s="30"/>
      <c r="AF29" s="29"/>
      <c r="AK29" s="49" t="str">
        <f t="shared" si="7"/>
        <v>b</v>
      </c>
    </row>
    <row r="30" spans="1:37" ht="13.5" customHeight="1" x14ac:dyDescent="0.2">
      <c r="A30" s="12"/>
      <c r="B30" s="12"/>
      <c r="F30" s="17" t="s">
        <v>197</v>
      </c>
      <c r="G30" s="16"/>
      <c r="H30" s="12" t="str">
        <f t="shared" si="1"/>
        <v/>
      </c>
      <c r="I30" s="12" t="str">
        <f t="shared" si="5"/>
        <v>一般会計</v>
      </c>
      <c r="K30" s="12"/>
      <c r="L30" s="12"/>
      <c r="O30" s="12"/>
      <c r="P30" s="12"/>
      <c r="Q30" s="18"/>
      <c r="T30" s="12"/>
      <c r="U30" s="31" t="s">
        <v>541</v>
      </c>
      <c r="Y30" s="31" t="s">
        <v>300</v>
      </c>
      <c r="Z30" s="31" t="s">
        <v>428</v>
      </c>
      <c r="AA30" s="79" t="s">
        <v>394</v>
      </c>
      <c r="AB30" s="79" t="s">
        <v>522</v>
      </c>
      <c r="AC30" s="30"/>
      <c r="AD30" s="30"/>
      <c r="AE30" s="30"/>
      <c r="AF30" s="29"/>
      <c r="AK30" s="49" t="str">
        <f t="shared" si="7"/>
        <v>c</v>
      </c>
    </row>
    <row r="31" spans="1:37" ht="13.5" customHeight="1" x14ac:dyDescent="0.2">
      <c r="A31" s="12"/>
      <c r="B31" s="12"/>
      <c r="F31" s="17" t="s">
        <v>198</v>
      </c>
      <c r="G31" s="16"/>
      <c r="H31" s="12" t="str">
        <f t="shared" si="1"/>
        <v/>
      </c>
      <c r="I31" s="12" t="str">
        <f t="shared" si="5"/>
        <v>一般会計</v>
      </c>
      <c r="K31" s="12"/>
      <c r="L31" s="12"/>
      <c r="O31" s="12"/>
      <c r="P31" s="12"/>
      <c r="Q31" s="18"/>
      <c r="T31" s="12"/>
      <c r="U31" s="31" t="s">
        <v>542</v>
      </c>
      <c r="Y31" s="31" t="s">
        <v>301</v>
      </c>
      <c r="Z31" s="31" t="s">
        <v>429</v>
      </c>
      <c r="AA31" s="79" t="s">
        <v>395</v>
      </c>
      <c r="AB31" s="79" t="s">
        <v>523</v>
      </c>
      <c r="AC31" s="30"/>
      <c r="AD31" s="30"/>
      <c r="AE31" s="30"/>
      <c r="AF31" s="29"/>
      <c r="AK31" s="49" t="str">
        <f t="shared" si="7"/>
        <v>d</v>
      </c>
    </row>
    <row r="32" spans="1:37" ht="13.5" customHeight="1" x14ac:dyDescent="0.2">
      <c r="A32" s="12"/>
      <c r="B32" s="12"/>
      <c r="F32" s="17" t="s">
        <v>199</v>
      </c>
      <c r="G32" s="16"/>
      <c r="H32" s="12" t="str">
        <f t="shared" si="1"/>
        <v/>
      </c>
      <c r="I32" s="12" t="str">
        <f t="shared" si="5"/>
        <v>一般会計</v>
      </c>
      <c r="K32" s="12"/>
      <c r="L32" s="12"/>
      <c r="O32" s="12"/>
      <c r="P32" s="12"/>
      <c r="Q32" s="18"/>
      <c r="T32" s="12"/>
      <c r="U32" s="31" t="s">
        <v>543</v>
      </c>
      <c r="Y32" s="31" t="s">
        <v>302</v>
      </c>
      <c r="Z32" s="31" t="s">
        <v>430</v>
      </c>
      <c r="AA32" s="79" t="s">
        <v>63</v>
      </c>
      <c r="AB32" s="79" t="s">
        <v>63</v>
      </c>
      <c r="AC32" s="30"/>
      <c r="AD32" s="30"/>
      <c r="AE32" s="30"/>
      <c r="AF32" s="29"/>
      <c r="AK32" s="49" t="str">
        <f t="shared" si="7"/>
        <v>e</v>
      </c>
    </row>
    <row r="33" spans="1:37" ht="13.5" customHeight="1" x14ac:dyDescent="0.2">
      <c r="A33" s="12"/>
      <c r="B33" s="12"/>
      <c r="F33" s="17" t="s">
        <v>200</v>
      </c>
      <c r="G33" s="16"/>
      <c r="H33" s="12" t="str">
        <f t="shared" si="1"/>
        <v/>
      </c>
      <c r="I33" s="12" t="str">
        <f t="shared" si="5"/>
        <v>一般会計</v>
      </c>
      <c r="K33" s="12"/>
      <c r="L33" s="12"/>
      <c r="O33" s="12"/>
      <c r="P33" s="12"/>
      <c r="Q33" s="18"/>
      <c r="T33" s="12"/>
      <c r="U33" s="31" t="s">
        <v>544</v>
      </c>
      <c r="Y33" s="31" t="s">
        <v>303</v>
      </c>
      <c r="Z33" s="31" t="s">
        <v>431</v>
      </c>
      <c r="AA33" s="69"/>
      <c r="AB33" s="30"/>
      <c r="AC33" s="30"/>
      <c r="AD33" s="30"/>
      <c r="AE33" s="30"/>
      <c r="AF33" s="29"/>
      <c r="AK33" s="49" t="str">
        <f t="shared" si="7"/>
        <v>f</v>
      </c>
    </row>
    <row r="34" spans="1:37" ht="13.5" customHeight="1" x14ac:dyDescent="0.2">
      <c r="A34" s="12"/>
      <c r="B34" s="12"/>
      <c r="F34" s="17" t="s">
        <v>201</v>
      </c>
      <c r="G34" s="16"/>
      <c r="H34" s="12" t="str">
        <f t="shared" si="1"/>
        <v/>
      </c>
      <c r="I34" s="12" t="str">
        <f t="shared" si="5"/>
        <v>一般会計</v>
      </c>
      <c r="K34" s="12"/>
      <c r="L34" s="12"/>
      <c r="O34" s="12"/>
      <c r="P34" s="12"/>
      <c r="Q34" s="18"/>
      <c r="T34" s="12"/>
      <c r="U34" s="31" t="s">
        <v>545</v>
      </c>
      <c r="Y34" s="31" t="s">
        <v>304</v>
      </c>
      <c r="Z34" s="31" t="s">
        <v>432</v>
      </c>
      <c r="AB34" s="30"/>
      <c r="AC34" s="30"/>
      <c r="AD34" s="30"/>
      <c r="AE34" s="30"/>
      <c r="AF34" s="29"/>
      <c r="AK34" s="49" t="str">
        <f t="shared" si="7"/>
        <v>g</v>
      </c>
    </row>
    <row r="35" spans="1:37" ht="13.5" customHeight="1" x14ac:dyDescent="0.2">
      <c r="A35" s="12"/>
      <c r="B35" s="12"/>
      <c r="F35" s="17" t="s">
        <v>202</v>
      </c>
      <c r="G35" s="16"/>
      <c r="H35" s="12" t="str">
        <f t="shared" si="1"/>
        <v/>
      </c>
      <c r="I35" s="12" t="str">
        <f t="shared" si="5"/>
        <v>一般会計</v>
      </c>
      <c r="K35" s="12"/>
      <c r="L35" s="12"/>
      <c r="O35" s="12"/>
      <c r="P35" s="12"/>
      <c r="Q35" s="18"/>
      <c r="T35" s="12"/>
      <c r="U35" s="31" t="s">
        <v>546</v>
      </c>
      <c r="Y35" s="31" t="s">
        <v>305</v>
      </c>
      <c r="Z35" s="31" t="s">
        <v>433</v>
      </c>
      <c r="AC35" s="30"/>
      <c r="AF35" s="29"/>
      <c r="AK35" s="49" t="str">
        <f t="shared" si="7"/>
        <v>h</v>
      </c>
    </row>
    <row r="36" spans="1:37" ht="13.5" customHeight="1" x14ac:dyDescent="0.2">
      <c r="A36" s="12"/>
      <c r="B36" s="12"/>
      <c r="F36" s="17" t="s">
        <v>203</v>
      </c>
      <c r="G36" s="16"/>
      <c r="H36" s="12" t="str">
        <f t="shared" si="1"/>
        <v/>
      </c>
      <c r="I36" s="12" t="str">
        <f t="shared" si="5"/>
        <v>一般会計</v>
      </c>
      <c r="K36" s="12"/>
      <c r="L36" s="12"/>
      <c r="O36" s="12"/>
      <c r="P36" s="12"/>
      <c r="Q36" s="18"/>
      <c r="T36" s="12"/>
      <c r="Y36" s="31" t="s">
        <v>306</v>
      </c>
      <c r="Z36" s="31" t="s">
        <v>434</v>
      </c>
      <c r="AF36" s="29"/>
      <c r="AK36" s="4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307</v>
      </c>
      <c r="Z37" s="31" t="s">
        <v>435</v>
      </c>
      <c r="AF37" s="29"/>
      <c r="AK37" s="49" t="str">
        <f t="shared" si="7"/>
        <v>j</v>
      </c>
    </row>
    <row r="38" spans="1:37" x14ac:dyDescent="0.2">
      <c r="A38" s="12"/>
      <c r="B38" s="12"/>
      <c r="F38" s="12"/>
      <c r="G38" s="18"/>
      <c r="K38" s="12"/>
      <c r="L38" s="12"/>
      <c r="O38" s="12"/>
      <c r="P38" s="12"/>
      <c r="Q38" s="18"/>
      <c r="T38" s="12"/>
      <c r="Y38" s="31" t="s">
        <v>308</v>
      </c>
      <c r="Z38" s="31" t="s">
        <v>436</v>
      </c>
      <c r="AF38" s="29"/>
      <c r="AK38" s="49" t="str">
        <f t="shared" si="7"/>
        <v>k</v>
      </c>
    </row>
    <row r="39" spans="1:37" x14ac:dyDescent="0.2">
      <c r="A39" s="12"/>
      <c r="B39" s="12"/>
      <c r="F39" s="12" t="str">
        <f>I37</f>
        <v>一般会計</v>
      </c>
      <c r="G39" s="18"/>
      <c r="K39" s="12"/>
      <c r="L39" s="12"/>
      <c r="O39" s="12"/>
      <c r="P39" s="12"/>
      <c r="Q39" s="18"/>
      <c r="T39" s="12"/>
      <c r="U39" s="31" t="s">
        <v>548</v>
      </c>
      <c r="Y39" s="31" t="s">
        <v>309</v>
      </c>
      <c r="Z39" s="31" t="s">
        <v>437</v>
      </c>
      <c r="AF39" s="29"/>
      <c r="AK39" s="49" t="str">
        <f t="shared" si="7"/>
        <v>l</v>
      </c>
    </row>
    <row r="40" spans="1:37" x14ac:dyDescent="0.2">
      <c r="A40" s="12"/>
      <c r="B40" s="12"/>
      <c r="F40" s="12"/>
      <c r="G40" s="18"/>
      <c r="K40" s="12"/>
      <c r="L40" s="12"/>
      <c r="O40" s="12"/>
      <c r="P40" s="12"/>
      <c r="Q40" s="18"/>
      <c r="T40" s="12"/>
      <c r="U40" s="31"/>
      <c r="Y40" s="31" t="s">
        <v>310</v>
      </c>
      <c r="Z40" s="31" t="s">
        <v>438</v>
      </c>
      <c r="AF40" s="29"/>
      <c r="AK40" s="49" t="str">
        <f t="shared" si="7"/>
        <v>m</v>
      </c>
    </row>
    <row r="41" spans="1:37" x14ac:dyDescent="0.2">
      <c r="A41" s="12"/>
      <c r="B41" s="12"/>
      <c r="F41" s="12"/>
      <c r="G41" s="18"/>
      <c r="K41" s="12"/>
      <c r="L41" s="12"/>
      <c r="O41" s="12"/>
      <c r="P41" s="12"/>
      <c r="Q41" s="18"/>
      <c r="T41" s="12"/>
      <c r="U41" s="31" t="s">
        <v>250</v>
      </c>
      <c r="Y41" s="31" t="s">
        <v>311</v>
      </c>
      <c r="Z41" s="31" t="s">
        <v>439</v>
      </c>
      <c r="AF41" s="29"/>
      <c r="AK41" s="49" t="str">
        <f t="shared" si="7"/>
        <v>n</v>
      </c>
    </row>
    <row r="42" spans="1:37" x14ac:dyDescent="0.2">
      <c r="A42" s="12"/>
      <c r="B42" s="12"/>
      <c r="F42" s="12"/>
      <c r="G42" s="18"/>
      <c r="K42" s="12"/>
      <c r="L42" s="12"/>
      <c r="O42" s="12"/>
      <c r="P42" s="12"/>
      <c r="Q42" s="18"/>
      <c r="T42" s="12"/>
      <c r="U42" s="31" t="s">
        <v>260</v>
      </c>
      <c r="Y42" s="31" t="s">
        <v>312</v>
      </c>
      <c r="Z42" s="31" t="s">
        <v>440</v>
      </c>
      <c r="AF42" s="29"/>
      <c r="AK42" s="49" t="str">
        <f t="shared" si="7"/>
        <v>o</v>
      </c>
    </row>
    <row r="43" spans="1:37" x14ac:dyDescent="0.2">
      <c r="A43" s="12"/>
      <c r="B43" s="12"/>
      <c r="F43" s="12"/>
      <c r="G43" s="18"/>
      <c r="K43" s="12"/>
      <c r="L43" s="12"/>
      <c r="O43" s="12"/>
      <c r="P43" s="12"/>
      <c r="Q43" s="18"/>
      <c r="T43" s="12"/>
      <c r="Y43" s="31" t="s">
        <v>313</v>
      </c>
      <c r="Z43" s="31" t="s">
        <v>441</v>
      </c>
      <c r="AF43" s="29"/>
      <c r="AK43" s="49" t="str">
        <f t="shared" si="7"/>
        <v>p</v>
      </c>
    </row>
    <row r="44" spans="1:37" x14ac:dyDescent="0.2">
      <c r="A44" s="12"/>
      <c r="B44" s="12"/>
      <c r="F44" s="12"/>
      <c r="G44" s="18"/>
      <c r="K44" s="12"/>
      <c r="L44" s="12"/>
      <c r="O44" s="12"/>
      <c r="P44" s="12"/>
      <c r="Q44" s="18"/>
      <c r="T44" s="12"/>
      <c r="Y44" s="31" t="s">
        <v>314</v>
      </c>
      <c r="Z44" s="31" t="s">
        <v>442</v>
      </c>
      <c r="AF44" s="29"/>
      <c r="AK44" s="49" t="str">
        <f t="shared" si="7"/>
        <v>q</v>
      </c>
    </row>
    <row r="45" spans="1:37" x14ac:dyDescent="0.2">
      <c r="A45" s="12"/>
      <c r="B45" s="12"/>
      <c r="F45" s="12"/>
      <c r="G45" s="18"/>
      <c r="K45" s="12"/>
      <c r="L45" s="12"/>
      <c r="O45" s="12"/>
      <c r="P45" s="12"/>
      <c r="Q45" s="18"/>
      <c r="T45" s="12"/>
      <c r="U45" s="28" t="s">
        <v>157</v>
      </c>
      <c r="Y45" s="31" t="s">
        <v>315</v>
      </c>
      <c r="Z45" s="31" t="s">
        <v>443</v>
      </c>
      <c r="AF45" s="29"/>
      <c r="AK45" s="49" t="str">
        <f t="shared" si="7"/>
        <v>r</v>
      </c>
    </row>
    <row r="46" spans="1:37" x14ac:dyDescent="0.2">
      <c r="A46" s="12"/>
      <c r="B46" s="12"/>
      <c r="F46" s="12"/>
      <c r="G46" s="18"/>
      <c r="K46" s="12"/>
      <c r="L46" s="12"/>
      <c r="O46" s="12"/>
      <c r="P46" s="12"/>
      <c r="Q46" s="18"/>
      <c r="T46" s="12"/>
      <c r="U46" s="86" t="s">
        <v>577</v>
      </c>
      <c r="Y46" s="31" t="s">
        <v>316</v>
      </c>
      <c r="Z46" s="31" t="s">
        <v>444</v>
      </c>
      <c r="AF46" s="29"/>
      <c r="AK46" s="49" t="str">
        <f t="shared" si="7"/>
        <v>s</v>
      </c>
    </row>
    <row r="47" spans="1:37" x14ac:dyDescent="0.2">
      <c r="A47" s="12"/>
      <c r="B47" s="12"/>
      <c r="F47" s="12"/>
      <c r="G47" s="18"/>
      <c r="K47" s="12"/>
      <c r="L47" s="12"/>
      <c r="O47" s="12"/>
      <c r="P47" s="12"/>
      <c r="Q47" s="18"/>
      <c r="T47" s="12"/>
      <c r="Y47" s="31" t="s">
        <v>317</v>
      </c>
      <c r="Z47" s="31" t="s">
        <v>445</v>
      </c>
      <c r="AF47" s="29"/>
      <c r="AK47" s="49" t="str">
        <f t="shared" si="7"/>
        <v>t</v>
      </c>
    </row>
    <row r="48" spans="1:37" x14ac:dyDescent="0.2">
      <c r="A48" s="12"/>
      <c r="B48" s="12"/>
      <c r="F48" s="12"/>
      <c r="G48" s="18"/>
      <c r="K48" s="12"/>
      <c r="L48" s="12"/>
      <c r="O48" s="12"/>
      <c r="P48" s="12"/>
      <c r="Q48" s="18"/>
      <c r="T48" s="12"/>
      <c r="U48" s="86">
        <v>2021</v>
      </c>
      <c r="Y48" s="31" t="s">
        <v>318</v>
      </c>
      <c r="Z48" s="31" t="s">
        <v>446</v>
      </c>
      <c r="AF48" s="29"/>
      <c r="AK48" s="49" t="str">
        <f t="shared" si="7"/>
        <v>u</v>
      </c>
    </row>
    <row r="49" spans="1:37" x14ac:dyDescent="0.2">
      <c r="A49" s="12"/>
      <c r="B49" s="12"/>
      <c r="F49" s="12"/>
      <c r="G49" s="18"/>
      <c r="K49" s="12"/>
      <c r="L49" s="12"/>
      <c r="O49" s="12"/>
      <c r="P49" s="12"/>
      <c r="Q49" s="18"/>
      <c r="T49" s="12"/>
      <c r="U49" s="86">
        <v>2022</v>
      </c>
      <c r="Y49" s="31" t="s">
        <v>319</v>
      </c>
      <c r="Z49" s="31" t="s">
        <v>447</v>
      </c>
      <c r="AF49" s="29"/>
      <c r="AK49" s="49" t="str">
        <f t="shared" si="7"/>
        <v>v</v>
      </c>
    </row>
    <row r="50" spans="1:37" x14ac:dyDescent="0.2">
      <c r="A50" s="12"/>
      <c r="B50" s="12"/>
      <c r="F50" s="12"/>
      <c r="G50" s="18"/>
      <c r="K50" s="12"/>
      <c r="L50" s="12"/>
      <c r="O50" s="12"/>
      <c r="P50" s="12"/>
      <c r="Q50" s="18"/>
      <c r="T50" s="12"/>
      <c r="U50" s="86">
        <v>2023</v>
      </c>
      <c r="Y50" s="31" t="s">
        <v>320</v>
      </c>
      <c r="Z50" s="31" t="s">
        <v>448</v>
      </c>
      <c r="AF50" s="29"/>
    </row>
    <row r="51" spans="1:37" x14ac:dyDescent="0.2">
      <c r="A51" s="12"/>
      <c r="B51" s="12"/>
      <c r="F51" s="12"/>
      <c r="G51" s="18"/>
      <c r="K51" s="12"/>
      <c r="L51" s="12"/>
      <c r="O51" s="12"/>
      <c r="P51" s="12"/>
      <c r="Q51" s="18"/>
      <c r="T51" s="12"/>
      <c r="U51" s="86">
        <v>2024</v>
      </c>
      <c r="Y51" s="31" t="s">
        <v>321</v>
      </c>
      <c r="Z51" s="31" t="s">
        <v>449</v>
      </c>
      <c r="AF51" s="29"/>
    </row>
    <row r="52" spans="1:37" x14ac:dyDescent="0.2">
      <c r="A52" s="12"/>
      <c r="B52" s="12"/>
      <c r="F52" s="12"/>
      <c r="G52" s="18"/>
      <c r="K52" s="12"/>
      <c r="L52" s="12"/>
      <c r="O52" s="12"/>
      <c r="P52" s="12"/>
      <c r="Q52" s="18"/>
      <c r="T52" s="12"/>
      <c r="U52" s="86">
        <v>2025</v>
      </c>
      <c r="Y52" s="31" t="s">
        <v>322</v>
      </c>
      <c r="Z52" s="31" t="s">
        <v>450</v>
      </c>
      <c r="AF52" s="29"/>
    </row>
    <row r="53" spans="1:37" x14ac:dyDescent="0.2">
      <c r="A53" s="12"/>
      <c r="B53" s="12"/>
      <c r="F53" s="12"/>
      <c r="G53" s="18"/>
      <c r="K53" s="12"/>
      <c r="L53" s="12"/>
      <c r="O53" s="12"/>
      <c r="P53" s="12"/>
      <c r="Q53" s="18"/>
      <c r="T53" s="12"/>
      <c r="U53" s="86">
        <v>2026</v>
      </c>
      <c r="Y53" s="31" t="s">
        <v>323</v>
      </c>
      <c r="Z53" s="31" t="s">
        <v>451</v>
      </c>
      <c r="AF53" s="29"/>
    </row>
    <row r="54" spans="1:37" x14ac:dyDescent="0.2">
      <c r="A54" s="12"/>
      <c r="B54" s="12"/>
      <c r="F54" s="12"/>
      <c r="G54" s="18"/>
      <c r="K54" s="12"/>
      <c r="L54" s="12"/>
      <c r="O54" s="12"/>
      <c r="P54" s="19"/>
      <c r="Q54" s="18"/>
      <c r="T54" s="12"/>
      <c r="Y54" s="31" t="s">
        <v>324</v>
      </c>
      <c r="Z54" s="31" t="s">
        <v>452</v>
      </c>
      <c r="AF54" s="29"/>
    </row>
    <row r="55" spans="1:37" x14ac:dyDescent="0.2">
      <c r="A55" s="12"/>
      <c r="B55" s="12"/>
      <c r="F55" s="12"/>
      <c r="G55" s="18"/>
      <c r="K55" s="12"/>
      <c r="L55" s="12"/>
      <c r="O55" s="12"/>
      <c r="P55" s="12"/>
      <c r="Q55" s="18"/>
      <c r="T55" s="12"/>
      <c r="Y55" s="31" t="s">
        <v>325</v>
      </c>
      <c r="Z55" s="31" t="s">
        <v>453</v>
      </c>
      <c r="AF55" s="29"/>
    </row>
    <row r="56" spans="1:37" x14ac:dyDescent="0.2">
      <c r="A56" s="12"/>
      <c r="B56" s="12"/>
      <c r="F56" s="12"/>
      <c r="G56" s="18"/>
      <c r="K56" s="12"/>
      <c r="L56" s="12"/>
      <c r="O56" s="12"/>
      <c r="P56" s="12"/>
      <c r="Q56" s="18"/>
      <c r="T56" s="12"/>
      <c r="U56" s="86">
        <v>20</v>
      </c>
      <c r="Y56" s="31" t="s">
        <v>326</v>
      </c>
      <c r="Z56" s="31" t="s">
        <v>454</v>
      </c>
      <c r="AF56" s="29"/>
    </row>
    <row r="57" spans="1:37" x14ac:dyDescent="0.2">
      <c r="A57" s="12"/>
      <c r="B57" s="12"/>
      <c r="F57" s="12"/>
      <c r="G57" s="18"/>
      <c r="K57" s="12"/>
      <c r="L57" s="12"/>
      <c r="O57" s="12"/>
      <c r="P57" s="12"/>
      <c r="Q57" s="18"/>
      <c r="T57" s="12"/>
      <c r="U57" s="31" t="s">
        <v>524</v>
      </c>
      <c r="Y57" s="31" t="s">
        <v>327</v>
      </c>
      <c r="Z57" s="31" t="s">
        <v>455</v>
      </c>
      <c r="AF57" s="29"/>
    </row>
    <row r="58" spans="1:37" x14ac:dyDescent="0.2">
      <c r="A58" s="12"/>
      <c r="B58" s="12"/>
      <c r="F58" s="12"/>
      <c r="G58" s="18"/>
      <c r="K58" s="12"/>
      <c r="L58" s="12"/>
      <c r="O58" s="12"/>
      <c r="P58" s="12"/>
      <c r="Q58" s="18"/>
      <c r="T58" s="12"/>
      <c r="U58" s="31" t="s">
        <v>525</v>
      </c>
      <c r="Y58" s="31" t="s">
        <v>328</v>
      </c>
      <c r="Z58" s="31" t="s">
        <v>456</v>
      </c>
      <c r="AF58" s="29"/>
    </row>
    <row r="59" spans="1:37" x14ac:dyDescent="0.2">
      <c r="A59" s="12"/>
      <c r="B59" s="12"/>
      <c r="F59" s="12"/>
      <c r="G59" s="18"/>
      <c r="K59" s="12"/>
      <c r="L59" s="12"/>
      <c r="O59" s="12"/>
      <c r="P59" s="12"/>
      <c r="Q59" s="18"/>
      <c r="T59" s="12"/>
      <c r="Y59" s="31" t="s">
        <v>329</v>
      </c>
      <c r="Z59" s="31" t="s">
        <v>457</v>
      </c>
      <c r="AF59" s="29"/>
    </row>
    <row r="60" spans="1:37" x14ac:dyDescent="0.2">
      <c r="A60" s="12"/>
      <c r="B60" s="12"/>
      <c r="F60" s="12"/>
      <c r="G60" s="18"/>
      <c r="K60" s="12"/>
      <c r="L60" s="12"/>
      <c r="O60" s="12"/>
      <c r="P60" s="12"/>
      <c r="Q60" s="18"/>
      <c r="T60" s="12"/>
      <c r="Y60" s="31" t="s">
        <v>330</v>
      </c>
      <c r="Z60" s="31" t="s">
        <v>458</v>
      </c>
      <c r="AF60" s="29"/>
    </row>
    <row r="61" spans="1:37" x14ac:dyDescent="0.2">
      <c r="A61" s="12"/>
      <c r="B61" s="12"/>
      <c r="F61" s="12"/>
      <c r="G61" s="18"/>
      <c r="K61" s="12"/>
      <c r="L61" s="12"/>
      <c r="O61" s="12"/>
      <c r="P61" s="12"/>
      <c r="Q61" s="18"/>
      <c r="T61" s="12"/>
      <c r="Y61" s="31" t="s">
        <v>331</v>
      </c>
      <c r="Z61" s="31" t="s">
        <v>459</v>
      </c>
      <c r="AF61" s="29"/>
    </row>
    <row r="62" spans="1:37" x14ac:dyDescent="0.2">
      <c r="A62" s="12"/>
      <c r="B62" s="12"/>
      <c r="F62" s="12"/>
      <c r="G62" s="18"/>
      <c r="K62" s="12"/>
      <c r="L62" s="12"/>
      <c r="O62" s="12"/>
      <c r="P62" s="12"/>
      <c r="Q62" s="18"/>
      <c r="T62" s="12"/>
      <c r="Y62" s="31" t="s">
        <v>332</v>
      </c>
      <c r="Z62" s="31" t="s">
        <v>460</v>
      </c>
      <c r="AF62" s="29"/>
    </row>
    <row r="63" spans="1:37" x14ac:dyDescent="0.2">
      <c r="A63" s="12"/>
      <c r="B63" s="12"/>
      <c r="F63" s="12"/>
      <c r="G63" s="18"/>
      <c r="K63" s="12"/>
      <c r="L63" s="12"/>
      <c r="O63" s="12"/>
      <c r="P63" s="12"/>
      <c r="Q63" s="18"/>
      <c r="T63" s="12"/>
      <c r="Y63" s="31" t="s">
        <v>333</v>
      </c>
      <c r="Z63" s="31" t="s">
        <v>461</v>
      </c>
      <c r="AF63" s="29"/>
    </row>
    <row r="64" spans="1:37" x14ac:dyDescent="0.2">
      <c r="A64" s="12"/>
      <c r="B64" s="12"/>
      <c r="F64" s="12"/>
      <c r="G64" s="18"/>
      <c r="K64" s="12"/>
      <c r="L64" s="12"/>
      <c r="O64" s="12"/>
      <c r="P64" s="12"/>
      <c r="Q64" s="18"/>
      <c r="T64" s="12"/>
      <c r="Y64" s="31" t="s">
        <v>334</v>
      </c>
      <c r="Z64" s="31" t="s">
        <v>462</v>
      </c>
      <c r="AF64" s="29"/>
    </row>
    <row r="65" spans="1:32" x14ac:dyDescent="0.2">
      <c r="A65" s="12"/>
      <c r="B65" s="12"/>
      <c r="F65" s="12"/>
      <c r="G65" s="18"/>
      <c r="K65" s="12"/>
      <c r="L65" s="12"/>
      <c r="O65" s="12"/>
      <c r="P65" s="12"/>
      <c r="Q65" s="18"/>
      <c r="T65" s="12"/>
      <c r="Y65" s="31" t="s">
        <v>335</v>
      </c>
      <c r="Z65" s="31" t="s">
        <v>463</v>
      </c>
      <c r="AF65" s="29"/>
    </row>
    <row r="66" spans="1:32" x14ac:dyDescent="0.2">
      <c r="A66" s="12"/>
      <c r="B66" s="12"/>
      <c r="F66" s="12"/>
      <c r="G66" s="18"/>
      <c r="K66" s="12"/>
      <c r="L66" s="12"/>
      <c r="O66" s="12"/>
      <c r="P66" s="12"/>
      <c r="Q66" s="18"/>
      <c r="T66" s="12"/>
      <c r="Y66" s="31" t="s">
        <v>64</v>
      </c>
      <c r="Z66" s="31" t="s">
        <v>464</v>
      </c>
      <c r="AF66" s="29"/>
    </row>
    <row r="67" spans="1:32" x14ac:dyDescent="0.2">
      <c r="A67" s="12"/>
      <c r="B67" s="12"/>
      <c r="F67" s="12"/>
      <c r="G67" s="18"/>
      <c r="K67" s="12"/>
      <c r="L67" s="12"/>
      <c r="O67" s="12"/>
      <c r="P67" s="12"/>
      <c r="Q67" s="18"/>
      <c r="T67" s="12"/>
      <c r="Y67" s="31" t="s">
        <v>336</v>
      </c>
      <c r="Z67" s="31" t="s">
        <v>465</v>
      </c>
      <c r="AF67" s="29"/>
    </row>
    <row r="68" spans="1:32" x14ac:dyDescent="0.2">
      <c r="A68" s="12"/>
      <c r="B68" s="12"/>
      <c r="F68" s="12"/>
      <c r="G68" s="18"/>
      <c r="K68" s="12"/>
      <c r="L68" s="12"/>
      <c r="O68" s="12"/>
      <c r="P68" s="12"/>
      <c r="Q68" s="18"/>
      <c r="T68" s="12"/>
      <c r="Y68" s="31" t="s">
        <v>337</v>
      </c>
      <c r="Z68" s="31" t="s">
        <v>466</v>
      </c>
      <c r="AF68" s="29"/>
    </row>
    <row r="69" spans="1:32" x14ac:dyDescent="0.2">
      <c r="A69" s="12"/>
      <c r="B69" s="12"/>
      <c r="F69" s="12"/>
      <c r="G69" s="18"/>
      <c r="K69" s="12"/>
      <c r="L69" s="12"/>
      <c r="O69" s="12"/>
      <c r="P69" s="12"/>
      <c r="Q69" s="18"/>
      <c r="T69" s="12"/>
      <c r="Y69" s="31" t="s">
        <v>338</v>
      </c>
      <c r="Z69" s="31" t="s">
        <v>467</v>
      </c>
      <c r="AF69" s="29"/>
    </row>
    <row r="70" spans="1:32" x14ac:dyDescent="0.2">
      <c r="A70" s="12"/>
      <c r="B70" s="12"/>
      <c r="Y70" s="31" t="s">
        <v>339</v>
      </c>
      <c r="Z70" s="31" t="s">
        <v>468</v>
      </c>
    </row>
    <row r="71" spans="1:32" x14ac:dyDescent="0.2">
      <c r="Y71" s="31" t="s">
        <v>340</v>
      </c>
      <c r="Z71" s="31" t="s">
        <v>469</v>
      </c>
    </row>
    <row r="72" spans="1:32" x14ac:dyDescent="0.2">
      <c r="Y72" s="31" t="s">
        <v>341</v>
      </c>
      <c r="Z72" s="31" t="s">
        <v>470</v>
      </c>
    </row>
    <row r="73" spans="1:32" x14ac:dyDescent="0.2">
      <c r="Y73" s="31" t="s">
        <v>342</v>
      </c>
      <c r="Z73" s="31" t="s">
        <v>471</v>
      </c>
    </row>
    <row r="74" spans="1:32" x14ac:dyDescent="0.2">
      <c r="Y74" s="31" t="s">
        <v>343</v>
      </c>
      <c r="Z74" s="31" t="s">
        <v>472</v>
      </c>
    </row>
    <row r="75" spans="1:32" x14ac:dyDescent="0.2">
      <c r="Y75" s="31" t="s">
        <v>344</v>
      </c>
      <c r="Z75" s="31" t="s">
        <v>473</v>
      </c>
    </row>
    <row r="76" spans="1:32" x14ac:dyDescent="0.2">
      <c r="Y76" s="31" t="s">
        <v>345</v>
      </c>
      <c r="Z76" s="31" t="s">
        <v>474</v>
      </c>
    </row>
    <row r="77" spans="1:32" x14ac:dyDescent="0.2">
      <c r="Y77" s="31" t="s">
        <v>346</v>
      </c>
      <c r="Z77" s="31" t="s">
        <v>475</v>
      </c>
    </row>
    <row r="78" spans="1:32" x14ac:dyDescent="0.2">
      <c r="Y78" s="31" t="s">
        <v>347</v>
      </c>
      <c r="Z78" s="31" t="s">
        <v>476</v>
      </c>
    </row>
    <row r="79" spans="1:32" x14ac:dyDescent="0.2">
      <c r="Y79" s="31" t="s">
        <v>348</v>
      </c>
      <c r="Z79" s="31" t="s">
        <v>477</v>
      </c>
    </row>
    <row r="80" spans="1:32" x14ac:dyDescent="0.2">
      <c r="Y80" s="31" t="s">
        <v>349</v>
      </c>
      <c r="Z80" s="31" t="s">
        <v>478</v>
      </c>
    </row>
    <row r="81" spans="25:26" x14ac:dyDescent="0.2">
      <c r="Y81" s="31" t="s">
        <v>350</v>
      </c>
      <c r="Z81" s="31" t="s">
        <v>479</v>
      </c>
    </row>
    <row r="82" spans="25:26" x14ac:dyDescent="0.2">
      <c r="Y82" s="31" t="s">
        <v>351</v>
      </c>
      <c r="Z82" s="31" t="s">
        <v>480</v>
      </c>
    </row>
    <row r="83" spans="25:26" x14ac:dyDescent="0.2">
      <c r="Y83" s="31" t="s">
        <v>352</v>
      </c>
      <c r="Z83" s="31" t="s">
        <v>481</v>
      </c>
    </row>
    <row r="84" spans="25:26" x14ac:dyDescent="0.2">
      <c r="Y84" s="31" t="s">
        <v>353</v>
      </c>
      <c r="Z84" s="31" t="s">
        <v>482</v>
      </c>
    </row>
    <row r="85" spans="25:26" x14ac:dyDescent="0.2">
      <c r="Y85" s="31" t="s">
        <v>354</v>
      </c>
      <c r="Z85" s="31" t="s">
        <v>483</v>
      </c>
    </row>
    <row r="86" spans="25:26" x14ac:dyDescent="0.2">
      <c r="Y86" s="31" t="s">
        <v>355</v>
      </c>
      <c r="Z86" s="31" t="s">
        <v>484</v>
      </c>
    </row>
    <row r="87" spans="25:26" x14ac:dyDescent="0.2">
      <c r="Y87" s="31" t="s">
        <v>356</v>
      </c>
      <c r="Z87" s="31" t="s">
        <v>485</v>
      </c>
    </row>
    <row r="88" spans="25:26" x14ac:dyDescent="0.2">
      <c r="Y88" s="31" t="s">
        <v>357</v>
      </c>
      <c r="Z88" s="31" t="s">
        <v>486</v>
      </c>
    </row>
    <row r="89" spans="25:26" x14ac:dyDescent="0.2">
      <c r="Y89" s="31" t="s">
        <v>358</v>
      </c>
      <c r="Z89" s="31" t="s">
        <v>487</v>
      </c>
    </row>
    <row r="90" spans="25:26" x14ac:dyDescent="0.2">
      <c r="Y90" s="31" t="s">
        <v>359</v>
      </c>
      <c r="Z90" s="31" t="s">
        <v>488</v>
      </c>
    </row>
    <row r="91" spans="25:26" x14ac:dyDescent="0.2">
      <c r="Y91" s="31" t="s">
        <v>360</v>
      </c>
      <c r="Z91" s="31" t="s">
        <v>489</v>
      </c>
    </row>
    <row r="92" spans="25:26" x14ac:dyDescent="0.2">
      <c r="Y92" s="31" t="s">
        <v>361</v>
      </c>
      <c r="Z92" s="31" t="s">
        <v>490</v>
      </c>
    </row>
    <row r="93" spans="25:26" x14ac:dyDescent="0.2">
      <c r="Y93" s="31" t="s">
        <v>362</v>
      </c>
      <c r="Z93" s="31" t="s">
        <v>491</v>
      </c>
    </row>
    <row r="94" spans="25:26" x14ac:dyDescent="0.2">
      <c r="Y94" s="31" t="s">
        <v>363</v>
      </c>
      <c r="Z94" s="31" t="s">
        <v>492</v>
      </c>
    </row>
    <row r="95" spans="25:26" x14ac:dyDescent="0.2">
      <c r="Y95" s="31" t="s">
        <v>364</v>
      </c>
      <c r="Z95" s="31" t="s">
        <v>493</v>
      </c>
    </row>
    <row r="96" spans="25:26" x14ac:dyDescent="0.2">
      <c r="Y96" s="31" t="s">
        <v>268</v>
      </c>
      <c r="Z96" s="31" t="s">
        <v>494</v>
      </c>
    </row>
    <row r="97" spans="25:26" x14ac:dyDescent="0.2">
      <c r="Y97" s="31" t="s">
        <v>365</v>
      </c>
      <c r="Z97" s="31" t="s">
        <v>495</v>
      </c>
    </row>
    <row r="98" spans="25:26" x14ac:dyDescent="0.2">
      <c r="Y98" s="31" t="s">
        <v>366</v>
      </c>
      <c r="Z98" s="31" t="s">
        <v>496</v>
      </c>
    </row>
    <row r="99" spans="25:26" x14ac:dyDescent="0.2">
      <c r="Y99" s="31" t="s">
        <v>396</v>
      </c>
      <c r="Z99" s="31" t="s">
        <v>497</v>
      </c>
    </row>
    <row r="100" spans="25:26" x14ac:dyDescent="0.2">
      <c r="Y100" s="31" t="s">
        <v>581</v>
      </c>
      <c r="Z100" s="31"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6"/>
  <sheetViews>
    <sheetView view="pageBreakPreview" zoomScale="70" zoomScaleNormal="75" zoomScaleSheetLayoutView="70" zoomScalePageLayoutView="70" workbookViewId="0"/>
  </sheetViews>
  <sheetFormatPr defaultColWidth="9" defaultRowHeight="13.2" x14ac:dyDescent="0.2"/>
  <cols>
    <col min="1" max="49" width="2.6640625" style="33" customWidth="1"/>
    <col min="50" max="50" width="4.33203125" style="33" customWidth="1"/>
    <col min="51" max="51" width="8.88671875" style="33" hidden="1" customWidth="1"/>
    <col min="52" max="57" width="2.21875" style="33" customWidth="1"/>
    <col min="58" max="61" width="9" style="33"/>
    <col min="62" max="62" width="27.88671875" style="33" customWidth="1"/>
    <col min="63" max="63" width="12.21875" style="33" customWidth="1"/>
    <col min="64" max="16384" width="9" style="33"/>
  </cols>
  <sheetData>
    <row r="1" spans="1:51" ht="23.25" customHeight="1" thickBot="1" x14ac:dyDescent="0.25">
      <c r="AP1" s="34"/>
      <c r="AQ1" s="34"/>
      <c r="AR1" s="34"/>
      <c r="AS1" s="34"/>
      <c r="AT1" s="34"/>
      <c r="AU1" s="34"/>
      <c r="AV1" s="34"/>
      <c r="AW1" s="35"/>
    </row>
    <row r="2" spans="1:51" ht="30" customHeight="1" x14ac:dyDescent="0.2">
      <c r="A2" s="700" t="s">
        <v>26</v>
      </c>
      <c r="B2" s="701"/>
      <c r="C2" s="701"/>
      <c r="D2" s="701"/>
      <c r="E2" s="701"/>
      <c r="F2" s="702"/>
      <c r="G2" s="623" t="s">
        <v>695</v>
      </c>
      <c r="H2" s="624"/>
      <c r="I2" s="624"/>
      <c r="J2" s="624"/>
      <c r="K2" s="624"/>
      <c r="L2" s="624"/>
      <c r="M2" s="624"/>
      <c r="N2" s="624"/>
      <c r="O2" s="624"/>
      <c r="P2" s="624"/>
      <c r="Q2" s="624"/>
      <c r="R2" s="624"/>
      <c r="S2" s="624"/>
      <c r="T2" s="624"/>
      <c r="U2" s="624"/>
      <c r="V2" s="624"/>
      <c r="W2" s="624"/>
      <c r="X2" s="624"/>
      <c r="Y2" s="624"/>
      <c r="Z2" s="624"/>
      <c r="AA2" s="624"/>
      <c r="AB2" s="625"/>
      <c r="AC2" s="623" t="s">
        <v>638</v>
      </c>
      <c r="AD2" s="706"/>
      <c r="AE2" s="706"/>
      <c r="AF2" s="706"/>
      <c r="AG2" s="706"/>
      <c r="AH2" s="706"/>
      <c r="AI2" s="706"/>
      <c r="AJ2" s="706"/>
      <c r="AK2" s="706"/>
      <c r="AL2" s="706"/>
      <c r="AM2" s="706"/>
      <c r="AN2" s="706"/>
      <c r="AO2" s="706"/>
      <c r="AP2" s="706"/>
      <c r="AQ2" s="706"/>
      <c r="AR2" s="706"/>
      <c r="AS2" s="706"/>
      <c r="AT2" s="706"/>
      <c r="AU2" s="706"/>
      <c r="AV2" s="706"/>
      <c r="AW2" s="706"/>
      <c r="AX2" s="707"/>
      <c r="AY2">
        <f>COUNTA($G$4,$AC$4)</f>
        <v>2</v>
      </c>
    </row>
    <row r="3" spans="1:51" ht="24.75" customHeight="1" x14ac:dyDescent="0.2">
      <c r="A3" s="703"/>
      <c r="B3" s="704"/>
      <c r="C3" s="704"/>
      <c r="D3" s="704"/>
      <c r="E3" s="704"/>
      <c r="F3" s="705"/>
      <c r="G3" s="132" t="s">
        <v>15</v>
      </c>
      <c r="H3" s="627"/>
      <c r="I3" s="627"/>
      <c r="J3" s="627"/>
      <c r="K3" s="627"/>
      <c r="L3" s="628" t="s">
        <v>16</v>
      </c>
      <c r="M3" s="627"/>
      <c r="N3" s="627"/>
      <c r="O3" s="627"/>
      <c r="P3" s="627"/>
      <c r="Q3" s="627"/>
      <c r="R3" s="627"/>
      <c r="S3" s="627"/>
      <c r="T3" s="627"/>
      <c r="U3" s="627"/>
      <c r="V3" s="627"/>
      <c r="W3" s="627"/>
      <c r="X3" s="629"/>
      <c r="Y3" s="640" t="s">
        <v>17</v>
      </c>
      <c r="Z3" s="641"/>
      <c r="AA3" s="641"/>
      <c r="AB3" s="642"/>
      <c r="AC3" s="132" t="s">
        <v>15</v>
      </c>
      <c r="AD3" s="627"/>
      <c r="AE3" s="627"/>
      <c r="AF3" s="627"/>
      <c r="AG3" s="627"/>
      <c r="AH3" s="628" t="s">
        <v>16</v>
      </c>
      <c r="AI3" s="627"/>
      <c r="AJ3" s="627"/>
      <c r="AK3" s="627"/>
      <c r="AL3" s="627"/>
      <c r="AM3" s="627"/>
      <c r="AN3" s="627"/>
      <c r="AO3" s="627"/>
      <c r="AP3" s="627"/>
      <c r="AQ3" s="627"/>
      <c r="AR3" s="627"/>
      <c r="AS3" s="627"/>
      <c r="AT3" s="629"/>
      <c r="AU3" s="640" t="s">
        <v>17</v>
      </c>
      <c r="AV3" s="641"/>
      <c r="AW3" s="641"/>
      <c r="AX3" s="643"/>
      <c r="AY3" s="33">
        <f>$AY$2</f>
        <v>2</v>
      </c>
    </row>
    <row r="4" spans="1:51" ht="44.25" customHeight="1" x14ac:dyDescent="0.2">
      <c r="A4" s="703"/>
      <c r="B4" s="704"/>
      <c r="C4" s="704"/>
      <c r="D4" s="704"/>
      <c r="E4" s="704"/>
      <c r="F4" s="705"/>
      <c r="G4" s="644" t="s">
        <v>628</v>
      </c>
      <c r="H4" s="645"/>
      <c r="I4" s="645"/>
      <c r="J4" s="645"/>
      <c r="K4" s="646"/>
      <c r="L4" s="647" t="s">
        <v>636</v>
      </c>
      <c r="M4" s="648"/>
      <c r="N4" s="648"/>
      <c r="O4" s="648"/>
      <c r="P4" s="648"/>
      <c r="Q4" s="648"/>
      <c r="R4" s="648"/>
      <c r="S4" s="648"/>
      <c r="T4" s="648"/>
      <c r="U4" s="648"/>
      <c r="V4" s="648"/>
      <c r="W4" s="648"/>
      <c r="X4" s="649"/>
      <c r="Y4" s="650">
        <v>1</v>
      </c>
      <c r="Z4" s="651"/>
      <c r="AA4" s="651"/>
      <c r="AB4" s="652"/>
      <c r="AC4" s="644" t="s">
        <v>639</v>
      </c>
      <c r="AD4" s="645"/>
      <c r="AE4" s="645"/>
      <c r="AF4" s="645"/>
      <c r="AG4" s="646"/>
      <c r="AH4" s="647" t="s">
        <v>640</v>
      </c>
      <c r="AI4" s="648"/>
      <c r="AJ4" s="648"/>
      <c r="AK4" s="648"/>
      <c r="AL4" s="648"/>
      <c r="AM4" s="648"/>
      <c r="AN4" s="648"/>
      <c r="AO4" s="648"/>
      <c r="AP4" s="648"/>
      <c r="AQ4" s="648"/>
      <c r="AR4" s="648"/>
      <c r="AS4" s="648"/>
      <c r="AT4" s="649"/>
      <c r="AU4" s="650">
        <v>0.4</v>
      </c>
      <c r="AV4" s="651"/>
      <c r="AW4" s="651"/>
      <c r="AX4" s="652"/>
      <c r="AY4" s="33">
        <f t="shared" ref="AY4:AY7" si="0">$AY$2</f>
        <v>2</v>
      </c>
    </row>
    <row r="5" spans="1:51" ht="24.75" customHeight="1" x14ac:dyDescent="0.2">
      <c r="A5" s="703"/>
      <c r="B5" s="704"/>
      <c r="C5" s="704"/>
      <c r="D5" s="704"/>
      <c r="E5" s="704"/>
      <c r="F5" s="705"/>
      <c r="G5" s="630"/>
      <c r="H5" s="631"/>
      <c r="I5" s="631"/>
      <c r="J5" s="631"/>
      <c r="K5" s="632"/>
      <c r="L5" s="633"/>
      <c r="M5" s="634"/>
      <c r="N5" s="634"/>
      <c r="O5" s="634"/>
      <c r="P5" s="634"/>
      <c r="Q5" s="634"/>
      <c r="R5" s="634"/>
      <c r="S5" s="634"/>
      <c r="T5" s="634"/>
      <c r="U5" s="634"/>
      <c r="V5" s="634"/>
      <c r="W5" s="634"/>
      <c r="X5" s="635"/>
      <c r="Y5" s="636"/>
      <c r="Z5" s="637"/>
      <c r="AA5" s="637"/>
      <c r="AB5" s="638"/>
      <c r="AC5" s="630" t="s">
        <v>641</v>
      </c>
      <c r="AD5" s="631"/>
      <c r="AE5" s="631"/>
      <c r="AF5" s="631"/>
      <c r="AG5" s="632"/>
      <c r="AH5" s="633" t="s">
        <v>642</v>
      </c>
      <c r="AI5" s="634"/>
      <c r="AJ5" s="634"/>
      <c r="AK5" s="634"/>
      <c r="AL5" s="634"/>
      <c r="AM5" s="634"/>
      <c r="AN5" s="634"/>
      <c r="AO5" s="634"/>
      <c r="AP5" s="634"/>
      <c r="AQ5" s="634"/>
      <c r="AR5" s="634"/>
      <c r="AS5" s="634"/>
      <c r="AT5" s="635"/>
      <c r="AU5" s="636">
        <v>0</v>
      </c>
      <c r="AV5" s="637"/>
      <c r="AW5" s="637"/>
      <c r="AX5" s="638"/>
      <c r="AY5" s="33">
        <f t="shared" si="0"/>
        <v>2</v>
      </c>
    </row>
    <row r="6" spans="1:51" ht="24.75" customHeight="1" x14ac:dyDescent="0.2">
      <c r="A6" s="703"/>
      <c r="B6" s="704"/>
      <c r="C6" s="704"/>
      <c r="D6" s="704"/>
      <c r="E6" s="704"/>
      <c r="F6" s="705"/>
      <c r="G6" s="630"/>
      <c r="H6" s="631"/>
      <c r="I6" s="631"/>
      <c r="J6" s="631"/>
      <c r="K6" s="632"/>
      <c r="L6" s="633"/>
      <c r="M6" s="634"/>
      <c r="N6" s="634"/>
      <c r="O6" s="634"/>
      <c r="P6" s="634"/>
      <c r="Q6" s="634"/>
      <c r="R6" s="634"/>
      <c r="S6" s="634"/>
      <c r="T6" s="634"/>
      <c r="U6" s="634"/>
      <c r="V6" s="634"/>
      <c r="W6" s="634"/>
      <c r="X6" s="635"/>
      <c r="Y6" s="636"/>
      <c r="Z6" s="637"/>
      <c r="AA6" s="637"/>
      <c r="AB6" s="638"/>
      <c r="AC6" s="630" t="s">
        <v>643</v>
      </c>
      <c r="AD6" s="631"/>
      <c r="AE6" s="631"/>
      <c r="AF6" s="631"/>
      <c r="AG6" s="632"/>
      <c r="AH6" s="633" t="s">
        <v>644</v>
      </c>
      <c r="AI6" s="634"/>
      <c r="AJ6" s="634"/>
      <c r="AK6" s="634"/>
      <c r="AL6" s="634"/>
      <c r="AM6" s="634"/>
      <c r="AN6" s="634"/>
      <c r="AO6" s="634"/>
      <c r="AP6" s="634"/>
      <c r="AQ6" s="634"/>
      <c r="AR6" s="634"/>
      <c r="AS6" s="634"/>
      <c r="AT6" s="635"/>
      <c r="AU6" s="636">
        <v>0</v>
      </c>
      <c r="AV6" s="637"/>
      <c r="AW6" s="637"/>
      <c r="AX6" s="638"/>
      <c r="AY6" s="33">
        <f t="shared" si="0"/>
        <v>2</v>
      </c>
    </row>
    <row r="7" spans="1:51" ht="24.75" customHeight="1" thickBot="1" x14ac:dyDescent="0.25">
      <c r="A7" s="703"/>
      <c r="B7" s="704"/>
      <c r="C7" s="704"/>
      <c r="D7" s="704"/>
      <c r="E7" s="704"/>
      <c r="F7" s="705"/>
      <c r="G7" s="654" t="s">
        <v>18</v>
      </c>
      <c r="H7" s="655"/>
      <c r="I7" s="655"/>
      <c r="J7" s="655"/>
      <c r="K7" s="655"/>
      <c r="L7" s="656"/>
      <c r="M7" s="657"/>
      <c r="N7" s="657"/>
      <c r="O7" s="657"/>
      <c r="P7" s="657"/>
      <c r="Q7" s="657"/>
      <c r="R7" s="657"/>
      <c r="S7" s="657"/>
      <c r="T7" s="657"/>
      <c r="U7" s="657"/>
      <c r="V7" s="657"/>
      <c r="W7" s="657"/>
      <c r="X7" s="658"/>
      <c r="Y7" s="659">
        <f>SUM(Y4:AB6)</f>
        <v>1</v>
      </c>
      <c r="Z7" s="660"/>
      <c r="AA7" s="660"/>
      <c r="AB7" s="661"/>
      <c r="AC7" s="654" t="s">
        <v>18</v>
      </c>
      <c r="AD7" s="655"/>
      <c r="AE7" s="655"/>
      <c r="AF7" s="655"/>
      <c r="AG7" s="655"/>
      <c r="AH7" s="656"/>
      <c r="AI7" s="657"/>
      <c r="AJ7" s="657"/>
      <c r="AK7" s="657"/>
      <c r="AL7" s="657"/>
      <c r="AM7" s="657"/>
      <c r="AN7" s="657"/>
      <c r="AO7" s="657"/>
      <c r="AP7" s="657"/>
      <c r="AQ7" s="657"/>
      <c r="AR7" s="657"/>
      <c r="AS7" s="657"/>
      <c r="AT7" s="658"/>
      <c r="AU7" s="659">
        <f>SUM(AU4:AX6)</f>
        <v>0.4</v>
      </c>
      <c r="AV7" s="660"/>
      <c r="AW7" s="660"/>
      <c r="AX7" s="662"/>
      <c r="AY7" s="33">
        <f t="shared" si="0"/>
        <v>2</v>
      </c>
    </row>
    <row r="8" spans="1:51" ht="30" customHeight="1" x14ac:dyDescent="0.2">
      <c r="A8" s="703"/>
      <c r="B8" s="704"/>
      <c r="C8" s="704"/>
      <c r="D8" s="704"/>
      <c r="E8" s="704"/>
      <c r="F8" s="705"/>
      <c r="G8" s="623" t="s">
        <v>710</v>
      </c>
      <c r="H8" s="624"/>
      <c r="I8" s="624"/>
      <c r="J8" s="624"/>
      <c r="K8" s="624"/>
      <c r="L8" s="624"/>
      <c r="M8" s="624"/>
      <c r="N8" s="624"/>
      <c r="O8" s="624"/>
      <c r="P8" s="624"/>
      <c r="Q8" s="624"/>
      <c r="R8" s="624"/>
      <c r="S8" s="624"/>
      <c r="T8" s="624"/>
      <c r="U8" s="624"/>
      <c r="V8" s="624"/>
      <c r="W8" s="624"/>
      <c r="X8" s="624"/>
      <c r="Y8" s="624"/>
      <c r="Z8" s="624"/>
      <c r="AA8" s="624"/>
      <c r="AB8" s="625"/>
      <c r="AC8" s="623" t="s">
        <v>711</v>
      </c>
      <c r="AD8" s="624"/>
      <c r="AE8" s="624"/>
      <c r="AF8" s="624"/>
      <c r="AG8" s="624"/>
      <c r="AH8" s="624"/>
      <c r="AI8" s="624"/>
      <c r="AJ8" s="624"/>
      <c r="AK8" s="624"/>
      <c r="AL8" s="624"/>
      <c r="AM8" s="624"/>
      <c r="AN8" s="624"/>
      <c r="AO8" s="624"/>
      <c r="AP8" s="624"/>
      <c r="AQ8" s="624"/>
      <c r="AR8" s="624"/>
      <c r="AS8" s="624"/>
      <c r="AT8" s="624"/>
      <c r="AU8" s="624"/>
      <c r="AV8" s="624"/>
      <c r="AW8" s="624"/>
      <c r="AX8" s="626"/>
      <c r="AY8">
        <f>COUNTA($G$10,$AC$10)</f>
        <v>2</v>
      </c>
    </row>
    <row r="9" spans="1:51" ht="25.5" customHeight="1" x14ac:dyDescent="0.2">
      <c r="A9" s="703"/>
      <c r="B9" s="704"/>
      <c r="C9" s="704"/>
      <c r="D9" s="704"/>
      <c r="E9" s="704"/>
      <c r="F9" s="705"/>
      <c r="G9" s="132" t="s">
        <v>15</v>
      </c>
      <c r="H9" s="627"/>
      <c r="I9" s="627"/>
      <c r="J9" s="627"/>
      <c r="K9" s="627"/>
      <c r="L9" s="628" t="s">
        <v>16</v>
      </c>
      <c r="M9" s="627"/>
      <c r="N9" s="627"/>
      <c r="O9" s="627"/>
      <c r="P9" s="627"/>
      <c r="Q9" s="627"/>
      <c r="R9" s="627"/>
      <c r="S9" s="627"/>
      <c r="T9" s="627"/>
      <c r="U9" s="627"/>
      <c r="V9" s="627"/>
      <c r="W9" s="627"/>
      <c r="X9" s="629"/>
      <c r="Y9" s="640" t="s">
        <v>17</v>
      </c>
      <c r="Z9" s="641"/>
      <c r="AA9" s="641"/>
      <c r="AB9" s="642"/>
      <c r="AC9" s="132" t="s">
        <v>15</v>
      </c>
      <c r="AD9" s="627"/>
      <c r="AE9" s="627"/>
      <c r="AF9" s="627"/>
      <c r="AG9" s="627"/>
      <c r="AH9" s="628" t="s">
        <v>16</v>
      </c>
      <c r="AI9" s="627"/>
      <c r="AJ9" s="627"/>
      <c r="AK9" s="627"/>
      <c r="AL9" s="627"/>
      <c r="AM9" s="627"/>
      <c r="AN9" s="627"/>
      <c r="AO9" s="627"/>
      <c r="AP9" s="627"/>
      <c r="AQ9" s="627"/>
      <c r="AR9" s="627"/>
      <c r="AS9" s="627"/>
      <c r="AT9" s="629"/>
      <c r="AU9" s="640" t="s">
        <v>17</v>
      </c>
      <c r="AV9" s="641"/>
      <c r="AW9" s="641"/>
      <c r="AX9" s="643"/>
      <c r="AY9" s="33">
        <f>$AY$8</f>
        <v>2</v>
      </c>
    </row>
    <row r="10" spans="1:51" ht="24.75" customHeight="1" x14ac:dyDescent="0.2">
      <c r="A10" s="703"/>
      <c r="B10" s="704"/>
      <c r="C10" s="704"/>
      <c r="D10" s="704"/>
      <c r="E10" s="704"/>
      <c r="F10" s="705"/>
      <c r="G10" s="644" t="s">
        <v>628</v>
      </c>
      <c r="H10" s="645"/>
      <c r="I10" s="645"/>
      <c r="J10" s="645"/>
      <c r="K10" s="646"/>
      <c r="L10" s="647" t="s">
        <v>709</v>
      </c>
      <c r="M10" s="648"/>
      <c r="N10" s="648"/>
      <c r="O10" s="648"/>
      <c r="P10" s="648"/>
      <c r="Q10" s="648"/>
      <c r="R10" s="648"/>
      <c r="S10" s="648"/>
      <c r="T10" s="648"/>
      <c r="U10" s="648"/>
      <c r="V10" s="648"/>
      <c r="W10" s="648"/>
      <c r="X10" s="649"/>
      <c r="Y10" s="650">
        <v>8.4</v>
      </c>
      <c r="Z10" s="651"/>
      <c r="AA10" s="651"/>
      <c r="AB10" s="653"/>
      <c r="AC10" s="644" t="s">
        <v>628</v>
      </c>
      <c r="AD10" s="645"/>
      <c r="AE10" s="645"/>
      <c r="AF10" s="645"/>
      <c r="AG10" s="646"/>
      <c r="AH10" s="647" t="s">
        <v>709</v>
      </c>
      <c r="AI10" s="648"/>
      <c r="AJ10" s="648"/>
      <c r="AK10" s="648"/>
      <c r="AL10" s="648"/>
      <c r="AM10" s="648"/>
      <c r="AN10" s="648"/>
      <c r="AO10" s="648"/>
      <c r="AP10" s="648"/>
      <c r="AQ10" s="648"/>
      <c r="AR10" s="648"/>
      <c r="AS10" s="648"/>
      <c r="AT10" s="649"/>
      <c r="AU10" s="650">
        <v>2.2000000000000002</v>
      </c>
      <c r="AV10" s="651"/>
      <c r="AW10" s="651"/>
      <c r="AX10" s="653"/>
      <c r="AY10" s="33">
        <f>$AY$8</f>
        <v>2</v>
      </c>
    </row>
    <row r="11" spans="1:51" ht="24.75" customHeight="1" thickBot="1" x14ac:dyDescent="0.25">
      <c r="A11" s="703"/>
      <c r="B11" s="704"/>
      <c r="C11" s="704"/>
      <c r="D11" s="704"/>
      <c r="E11" s="704"/>
      <c r="F11" s="705"/>
      <c r="G11" s="654" t="s">
        <v>18</v>
      </c>
      <c r="H11" s="655"/>
      <c r="I11" s="655"/>
      <c r="J11" s="655"/>
      <c r="K11" s="655"/>
      <c r="L11" s="656"/>
      <c r="M11" s="657"/>
      <c r="N11" s="657"/>
      <c r="O11" s="657"/>
      <c r="P11" s="657"/>
      <c r="Q11" s="657"/>
      <c r="R11" s="657"/>
      <c r="S11" s="657"/>
      <c r="T11" s="657"/>
      <c r="U11" s="657"/>
      <c r="V11" s="657"/>
      <c r="W11" s="657"/>
      <c r="X11" s="658"/>
      <c r="Y11" s="659">
        <f>SUM(Y10:AB10)</f>
        <v>8.4</v>
      </c>
      <c r="Z11" s="660"/>
      <c r="AA11" s="660"/>
      <c r="AB11" s="661"/>
      <c r="AC11" s="654" t="s">
        <v>18</v>
      </c>
      <c r="AD11" s="655"/>
      <c r="AE11" s="655"/>
      <c r="AF11" s="655"/>
      <c r="AG11" s="655"/>
      <c r="AH11" s="656"/>
      <c r="AI11" s="657"/>
      <c r="AJ11" s="657"/>
      <c r="AK11" s="657"/>
      <c r="AL11" s="657"/>
      <c r="AM11" s="657"/>
      <c r="AN11" s="657"/>
      <c r="AO11" s="657"/>
      <c r="AP11" s="657"/>
      <c r="AQ11" s="657"/>
      <c r="AR11" s="657"/>
      <c r="AS11" s="657"/>
      <c r="AT11" s="658"/>
      <c r="AU11" s="659">
        <f>SUM(AU10:AX10)</f>
        <v>2.2000000000000002</v>
      </c>
      <c r="AV11" s="660"/>
      <c r="AW11" s="660"/>
      <c r="AX11" s="662"/>
      <c r="AY11" s="33">
        <f>$AY$8</f>
        <v>2</v>
      </c>
    </row>
    <row r="12" spans="1:51" ht="30" customHeight="1" x14ac:dyDescent="0.2">
      <c r="A12" s="703"/>
      <c r="B12" s="704"/>
      <c r="C12" s="704"/>
      <c r="D12" s="704"/>
      <c r="E12" s="704"/>
      <c r="F12" s="705"/>
      <c r="G12" s="623" t="s">
        <v>712</v>
      </c>
      <c r="H12" s="624"/>
      <c r="I12" s="624"/>
      <c r="J12" s="624"/>
      <c r="K12" s="624"/>
      <c r="L12" s="624"/>
      <c r="M12" s="624"/>
      <c r="N12" s="624"/>
      <c r="O12" s="624"/>
      <c r="P12" s="624"/>
      <c r="Q12" s="624"/>
      <c r="R12" s="624"/>
      <c r="S12" s="624"/>
      <c r="T12" s="624"/>
      <c r="U12" s="624"/>
      <c r="V12" s="624"/>
      <c r="W12" s="624"/>
      <c r="X12" s="624"/>
      <c r="Y12" s="624"/>
      <c r="Z12" s="624"/>
      <c r="AA12" s="624"/>
      <c r="AB12" s="625"/>
      <c r="AC12" s="623" t="s">
        <v>708</v>
      </c>
      <c r="AD12" s="624"/>
      <c r="AE12" s="624"/>
      <c r="AF12" s="624"/>
      <c r="AG12" s="624"/>
      <c r="AH12" s="624"/>
      <c r="AI12" s="624"/>
      <c r="AJ12" s="624"/>
      <c r="AK12" s="624"/>
      <c r="AL12" s="624"/>
      <c r="AM12" s="624"/>
      <c r="AN12" s="624"/>
      <c r="AO12" s="624"/>
      <c r="AP12" s="624"/>
      <c r="AQ12" s="624"/>
      <c r="AR12" s="624"/>
      <c r="AS12" s="624"/>
      <c r="AT12" s="624"/>
      <c r="AU12" s="624"/>
      <c r="AV12" s="624"/>
      <c r="AW12" s="624"/>
      <c r="AX12" s="626"/>
      <c r="AY12">
        <f>COUNTA($G$14,$AC$14)</f>
        <v>2</v>
      </c>
    </row>
    <row r="13" spans="1:51" ht="24.75" customHeight="1" x14ac:dyDescent="0.2">
      <c r="A13" s="703"/>
      <c r="B13" s="704"/>
      <c r="C13" s="704"/>
      <c r="D13" s="704"/>
      <c r="E13" s="704"/>
      <c r="F13" s="705"/>
      <c r="G13" s="132" t="s">
        <v>15</v>
      </c>
      <c r="H13" s="627"/>
      <c r="I13" s="627"/>
      <c r="J13" s="627"/>
      <c r="K13" s="627"/>
      <c r="L13" s="628" t="s">
        <v>16</v>
      </c>
      <c r="M13" s="627"/>
      <c r="N13" s="627"/>
      <c r="O13" s="627"/>
      <c r="P13" s="627"/>
      <c r="Q13" s="627"/>
      <c r="R13" s="627"/>
      <c r="S13" s="627"/>
      <c r="T13" s="627"/>
      <c r="U13" s="627"/>
      <c r="V13" s="627"/>
      <c r="W13" s="627"/>
      <c r="X13" s="629"/>
      <c r="Y13" s="640" t="s">
        <v>17</v>
      </c>
      <c r="Z13" s="641"/>
      <c r="AA13" s="641"/>
      <c r="AB13" s="642"/>
      <c r="AC13" s="132" t="s">
        <v>15</v>
      </c>
      <c r="AD13" s="627"/>
      <c r="AE13" s="627"/>
      <c r="AF13" s="627"/>
      <c r="AG13" s="627"/>
      <c r="AH13" s="628" t="s">
        <v>16</v>
      </c>
      <c r="AI13" s="627"/>
      <c r="AJ13" s="627"/>
      <c r="AK13" s="627"/>
      <c r="AL13" s="627"/>
      <c r="AM13" s="627"/>
      <c r="AN13" s="627"/>
      <c r="AO13" s="627"/>
      <c r="AP13" s="627"/>
      <c r="AQ13" s="627"/>
      <c r="AR13" s="627"/>
      <c r="AS13" s="627"/>
      <c r="AT13" s="629"/>
      <c r="AU13" s="640" t="s">
        <v>17</v>
      </c>
      <c r="AV13" s="641"/>
      <c r="AW13" s="641"/>
      <c r="AX13" s="643"/>
      <c r="AY13" s="33">
        <f>$AY$12</f>
        <v>2</v>
      </c>
    </row>
    <row r="14" spans="1:51" ht="24.75" customHeight="1" x14ac:dyDescent="0.2">
      <c r="A14" s="703"/>
      <c r="B14" s="704"/>
      <c r="C14" s="704"/>
      <c r="D14" s="704"/>
      <c r="E14" s="704"/>
      <c r="F14" s="705"/>
      <c r="G14" s="644" t="s">
        <v>713</v>
      </c>
      <c r="H14" s="645"/>
      <c r="I14" s="645"/>
      <c r="J14" s="645"/>
      <c r="K14" s="646"/>
      <c r="L14" s="647" t="s">
        <v>718</v>
      </c>
      <c r="M14" s="648"/>
      <c r="N14" s="648"/>
      <c r="O14" s="648"/>
      <c r="P14" s="648"/>
      <c r="Q14" s="648"/>
      <c r="R14" s="648"/>
      <c r="S14" s="648"/>
      <c r="T14" s="648"/>
      <c r="U14" s="648"/>
      <c r="V14" s="648"/>
      <c r="W14" s="648"/>
      <c r="X14" s="649"/>
      <c r="Y14" s="650">
        <v>1</v>
      </c>
      <c r="Z14" s="651"/>
      <c r="AA14" s="651"/>
      <c r="AB14" s="652"/>
      <c r="AC14" s="644" t="s">
        <v>628</v>
      </c>
      <c r="AD14" s="645"/>
      <c r="AE14" s="645"/>
      <c r="AF14" s="645"/>
      <c r="AG14" s="646"/>
      <c r="AH14" s="647" t="s">
        <v>645</v>
      </c>
      <c r="AI14" s="648"/>
      <c r="AJ14" s="648"/>
      <c r="AK14" s="648"/>
      <c r="AL14" s="648"/>
      <c r="AM14" s="648"/>
      <c r="AN14" s="648"/>
      <c r="AO14" s="648"/>
      <c r="AP14" s="648"/>
      <c r="AQ14" s="648"/>
      <c r="AR14" s="648"/>
      <c r="AS14" s="648"/>
      <c r="AT14" s="649"/>
      <c r="AU14" s="650">
        <v>2.6</v>
      </c>
      <c r="AV14" s="651"/>
      <c r="AW14" s="651"/>
      <c r="AX14" s="653"/>
      <c r="AY14" s="33">
        <f>$AY$12</f>
        <v>2</v>
      </c>
    </row>
    <row r="15" spans="1:51" ht="24.75" customHeight="1" x14ac:dyDescent="0.2">
      <c r="A15" s="703"/>
      <c r="B15" s="704"/>
      <c r="C15" s="704"/>
      <c r="D15" s="704"/>
      <c r="E15" s="704"/>
      <c r="F15" s="705"/>
      <c r="G15" s="654" t="s">
        <v>18</v>
      </c>
      <c r="H15" s="655"/>
      <c r="I15" s="655"/>
      <c r="J15" s="655"/>
      <c r="K15" s="655"/>
      <c r="L15" s="656"/>
      <c r="M15" s="657"/>
      <c r="N15" s="657"/>
      <c r="O15" s="657"/>
      <c r="P15" s="657"/>
      <c r="Q15" s="657"/>
      <c r="R15" s="657"/>
      <c r="S15" s="657"/>
      <c r="T15" s="657"/>
      <c r="U15" s="657"/>
      <c r="V15" s="657"/>
      <c r="W15" s="657"/>
      <c r="X15" s="658"/>
      <c r="Y15" s="659">
        <f>SUM(Y14:AB14)</f>
        <v>1</v>
      </c>
      <c r="Z15" s="660"/>
      <c r="AA15" s="660"/>
      <c r="AB15" s="661"/>
      <c r="AC15" s="654" t="s">
        <v>18</v>
      </c>
      <c r="AD15" s="655"/>
      <c r="AE15" s="655"/>
      <c r="AF15" s="655"/>
      <c r="AG15" s="655"/>
      <c r="AH15" s="656"/>
      <c r="AI15" s="657"/>
      <c r="AJ15" s="657"/>
      <c r="AK15" s="657"/>
      <c r="AL15" s="657"/>
      <c r="AM15" s="657"/>
      <c r="AN15" s="657"/>
      <c r="AO15" s="657"/>
      <c r="AP15" s="657"/>
      <c r="AQ15" s="657"/>
      <c r="AR15" s="657"/>
      <c r="AS15" s="657"/>
      <c r="AT15" s="658"/>
      <c r="AU15" s="659">
        <f>SUM(AU14:AX14)</f>
        <v>2.6</v>
      </c>
      <c r="AV15" s="660"/>
      <c r="AW15" s="660"/>
      <c r="AX15" s="662"/>
      <c r="AY15" s="33">
        <f>$AY$12</f>
        <v>2</v>
      </c>
    </row>
    <row r="16" spans="1:51" ht="24.75" customHeight="1" x14ac:dyDescent="0.2">
      <c r="A16" s="36"/>
      <c r="B16" s="36"/>
      <c r="C16" s="36"/>
      <c r="D16" s="36"/>
      <c r="E16" s="36"/>
      <c r="F16" s="36"/>
      <c r="G16" s="37"/>
      <c r="H16" s="37"/>
      <c r="I16" s="37"/>
      <c r="J16" s="37"/>
      <c r="K16" s="37"/>
      <c r="L16" s="38"/>
      <c r="M16" s="37"/>
      <c r="N16" s="37"/>
      <c r="O16" s="37"/>
      <c r="P16" s="37"/>
      <c r="Q16" s="37"/>
      <c r="R16" s="37"/>
      <c r="S16" s="37"/>
      <c r="T16" s="37"/>
      <c r="U16" s="37"/>
      <c r="V16" s="37"/>
      <c r="W16" s="37"/>
      <c r="X16" s="37"/>
      <c r="Y16" s="39"/>
      <c r="Z16" s="39"/>
      <c r="AA16" s="39"/>
      <c r="AB16" s="39"/>
      <c r="AC16" s="37"/>
      <c r="AD16" s="37"/>
      <c r="AE16" s="37"/>
      <c r="AF16" s="37"/>
      <c r="AG16" s="37"/>
      <c r="AH16" s="38"/>
      <c r="AI16" s="37"/>
      <c r="AJ16" s="37"/>
      <c r="AK16" s="37"/>
      <c r="AL16" s="37"/>
      <c r="AM16" s="37"/>
      <c r="AN16" s="37"/>
      <c r="AO16" s="37"/>
      <c r="AP16" s="37"/>
      <c r="AQ16" s="37"/>
      <c r="AR16" s="37"/>
      <c r="AS16" s="37"/>
      <c r="AT16" s="37"/>
      <c r="AU16" s="39"/>
      <c r="AV16" s="39"/>
      <c r="AW16" s="39"/>
      <c r="AX16" s="39"/>
    </row>
  </sheetData>
  <sheetProtection formatRows="0"/>
  <mergeCells count="73">
    <mergeCell ref="A2:F15"/>
    <mergeCell ref="G2:AB2"/>
    <mergeCell ref="AC2:AX2"/>
    <mergeCell ref="G3:K3"/>
    <mergeCell ref="L3:X3"/>
    <mergeCell ref="Y3:AB3"/>
    <mergeCell ref="AC3:AG3"/>
    <mergeCell ref="AH3:AT3"/>
    <mergeCell ref="AU3:AX3"/>
    <mergeCell ref="G4:K4"/>
    <mergeCell ref="L4:X4"/>
    <mergeCell ref="Y4:AB4"/>
    <mergeCell ref="AC4:AG4"/>
    <mergeCell ref="AH4:AT4"/>
    <mergeCell ref="AU4:AX4"/>
    <mergeCell ref="AU7:AX7"/>
    <mergeCell ref="AU5:AX5"/>
    <mergeCell ref="G6:K6"/>
    <mergeCell ref="L6:X6"/>
    <mergeCell ref="Y6:AB6"/>
    <mergeCell ref="AC6:AG6"/>
    <mergeCell ref="AH6:AT6"/>
    <mergeCell ref="AU6:AX6"/>
    <mergeCell ref="G5:K5"/>
    <mergeCell ref="L5:X5"/>
    <mergeCell ref="Y5:AB5"/>
    <mergeCell ref="AC5:AG5"/>
    <mergeCell ref="AH5:AT5"/>
    <mergeCell ref="G7:K7"/>
    <mergeCell ref="L7:X7"/>
    <mergeCell ref="Y7:AB7"/>
    <mergeCell ref="AC7:AG7"/>
    <mergeCell ref="AH7:AT7"/>
    <mergeCell ref="G8:AB8"/>
    <mergeCell ref="AC8:AX8"/>
    <mergeCell ref="G9:K9"/>
    <mergeCell ref="L9:X9"/>
    <mergeCell ref="Y9:AB9"/>
    <mergeCell ref="AC9:AG9"/>
    <mergeCell ref="AH9:AT9"/>
    <mergeCell ref="AU9:AX9"/>
    <mergeCell ref="AU11:AX11"/>
    <mergeCell ref="G10:K10"/>
    <mergeCell ref="L10:X10"/>
    <mergeCell ref="Y10:AB10"/>
    <mergeCell ref="AC10:AG10"/>
    <mergeCell ref="AH10:AT10"/>
    <mergeCell ref="AU10:AX10"/>
    <mergeCell ref="G11:K11"/>
    <mergeCell ref="L11:X11"/>
    <mergeCell ref="Y11:AB11"/>
    <mergeCell ref="AC11:AG11"/>
    <mergeCell ref="AH11:AT11"/>
    <mergeCell ref="G12:AB12"/>
    <mergeCell ref="AC12:AX12"/>
    <mergeCell ref="G13:K13"/>
    <mergeCell ref="L13:X13"/>
    <mergeCell ref="Y13:AB13"/>
    <mergeCell ref="AC13:AG13"/>
    <mergeCell ref="AH13:AT13"/>
    <mergeCell ref="AU13:AX13"/>
    <mergeCell ref="AU15:AX15"/>
    <mergeCell ref="G14:K14"/>
    <mergeCell ref="L14:X14"/>
    <mergeCell ref="Y14:AB14"/>
    <mergeCell ref="AC14:AG14"/>
    <mergeCell ref="AH14:AT14"/>
    <mergeCell ref="AU14:AX14"/>
    <mergeCell ref="G15:K15"/>
    <mergeCell ref="L15:X15"/>
    <mergeCell ref="Y15:AB15"/>
    <mergeCell ref="AC15:AG15"/>
    <mergeCell ref="AH15:AT15"/>
  </mergeCells>
  <phoneticPr fontId="5"/>
  <conditionalFormatting sqref="Y5">
    <cfRule type="expression" dxfId="129" priority="281">
      <formula>IF(RIGHT(TEXT(Y5,"0.#"),1)=".",FALSE,TRUE)</formula>
    </cfRule>
    <cfRule type="expression" dxfId="128" priority="282">
      <formula>IF(RIGHT(TEXT(Y5,"0.#"),1)=".",TRUE,FALSE)</formula>
    </cfRule>
  </conditionalFormatting>
  <conditionalFormatting sqref="Y7">
    <cfRule type="expression" dxfId="127" priority="279">
      <formula>IF(RIGHT(TEXT(Y7,"0.#"),1)=".",FALSE,TRUE)</formula>
    </cfRule>
    <cfRule type="expression" dxfId="126" priority="280">
      <formula>IF(RIGHT(TEXT(Y7,"0.#"),1)=".",TRUE,FALSE)</formula>
    </cfRule>
  </conditionalFormatting>
  <conditionalFormatting sqref="Y6 Y4">
    <cfRule type="expression" dxfId="125" priority="277">
      <formula>IF(RIGHT(TEXT(Y4,"0.#"),1)=".",FALSE,TRUE)</formula>
    </cfRule>
    <cfRule type="expression" dxfId="124" priority="278">
      <formula>IF(RIGHT(TEXT(Y4,"0.#"),1)=".",TRUE,FALSE)</formula>
    </cfRule>
  </conditionalFormatting>
  <conditionalFormatting sqref="AU7">
    <cfRule type="expression" dxfId="123" priority="273">
      <formula>IF(RIGHT(TEXT(AU7,"0.#"),1)=".",FALSE,TRUE)</formula>
    </cfRule>
    <cfRule type="expression" dxfId="122" priority="274">
      <formula>IF(RIGHT(TEXT(AU7,"0.#"),1)=".",TRUE,FALSE)</formula>
    </cfRule>
  </conditionalFormatting>
  <conditionalFormatting sqref="Y11">
    <cfRule type="expression" dxfId="121" priority="267">
      <formula>IF(RIGHT(TEXT(Y11,"0.#"),1)=".",FALSE,TRUE)</formula>
    </cfRule>
    <cfRule type="expression" dxfId="120" priority="268">
      <formula>IF(RIGHT(TEXT(Y11,"0.#"),1)=".",TRUE,FALSE)</formula>
    </cfRule>
  </conditionalFormatting>
  <conditionalFormatting sqref="AU11">
    <cfRule type="expression" dxfId="119" priority="261">
      <formula>IF(RIGHT(TEXT(AU11,"0.#"),1)=".",FALSE,TRUE)</formula>
    </cfRule>
    <cfRule type="expression" dxfId="118" priority="262">
      <formula>IF(RIGHT(TEXT(AU11,"0.#"),1)=".",TRUE,FALSE)</formula>
    </cfRule>
  </conditionalFormatting>
  <conditionalFormatting sqref="AU10">
    <cfRule type="expression" dxfId="117" priority="259">
      <formula>IF(RIGHT(TEXT(AU10,"0.#"),1)=".",FALSE,TRUE)</formula>
    </cfRule>
    <cfRule type="expression" dxfId="116" priority="260">
      <formula>IF(RIGHT(TEXT(AU10,"0.#"),1)=".",TRUE,FALSE)</formula>
    </cfRule>
  </conditionalFormatting>
  <conditionalFormatting sqref="Y15">
    <cfRule type="expression" dxfId="115" priority="255">
      <formula>IF(RIGHT(TEXT(Y15,"0.#"),1)=".",FALSE,TRUE)</formula>
    </cfRule>
    <cfRule type="expression" dxfId="114" priority="256">
      <formula>IF(RIGHT(TEXT(Y15,"0.#"),1)=".",TRUE,FALSE)</formula>
    </cfRule>
  </conditionalFormatting>
  <conditionalFormatting sqref="Y14">
    <cfRule type="expression" dxfId="113" priority="253">
      <formula>IF(RIGHT(TEXT(Y14,"0.#"),1)=".",FALSE,TRUE)</formula>
    </cfRule>
    <cfRule type="expression" dxfId="112" priority="254">
      <formula>IF(RIGHT(TEXT(Y14,"0.#"),1)=".",TRUE,FALSE)</formula>
    </cfRule>
  </conditionalFormatting>
  <conditionalFormatting sqref="AU15">
    <cfRule type="expression" dxfId="111" priority="249">
      <formula>IF(RIGHT(TEXT(AU15,"0.#"),1)=".",FALSE,TRUE)</formula>
    </cfRule>
    <cfRule type="expression" dxfId="110" priority="250">
      <formula>IF(RIGHT(TEXT(AU15,"0.#"),1)=".",TRUE,FALSE)</formula>
    </cfRule>
  </conditionalFormatting>
  <conditionalFormatting sqref="AU5">
    <cfRule type="expression" dxfId="109" priority="9">
      <formula>IF(RIGHT(TEXT(AU5,"0.#"),1)=".",FALSE,TRUE)</formula>
    </cfRule>
    <cfRule type="expression" dxfId="108" priority="10">
      <formula>IF(RIGHT(TEXT(AU5,"0.#"),1)=".",TRUE,FALSE)</formula>
    </cfRule>
  </conditionalFormatting>
  <conditionalFormatting sqref="AU6">
    <cfRule type="expression" dxfId="107" priority="7">
      <formula>IF(RIGHT(TEXT(AU6,"0.#"),1)=".",FALSE,TRUE)</formula>
    </cfRule>
    <cfRule type="expression" dxfId="106" priority="8">
      <formula>IF(RIGHT(TEXT(AU6,"0.#"),1)=".",TRUE,FALSE)</formula>
    </cfRule>
  </conditionalFormatting>
  <conditionalFormatting sqref="AU4">
    <cfRule type="expression" dxfId="105" priority="5">
      <formula>IF(RIGHT(TEXT(AU4,"0.#"),1)=".",FALSE,TRUE)</formula>
    </cfRule>
    <cfRule type="expression" dxfId="104" priority="6">
      <formula>IF(RIGHT(TEXT(AU4,"0.#"),1)=".",TRUE,FALSE)</formula>
    </cfRule>
  </conditionalFormatting>
  <conditionalFormatting sqref="Y10">
    <cfRule type="expression" dxfId="103" priority="3">
      <formula>IF(RIGHT(TEXT(Y10,"0.#"),1)=".",FALSE,TRUE)</formula>
    </cfRule>
    <cfRule type="expression" dxfId="102" priority="4">
      <formula>IF(RIGHT(TEXT(Y10,"0.#"),1)=".",TRUE,FALSE)</formula>
    </cfRule>
  </conditionalFormatting>
  <conditionalFormatting sqref="AU14">
    <cfRule type="expression" dxfId="101" priority="1">
      <formula>IF(RIGHT(TEXT(AU14,"0.#"),1)=".",FALSE,TRUE)</formula>
    </cfRule>
    <cfRule type="expression" dxfId="100" priority="2">
      <formula>IF(RIGHT(TEXT(AU14,"0.#"),1)=".",TRUE,FALSE)</formula>
    </cfRule>
  </conditionalFormatting>
  <dataValidations count="1">
    <dataValidation type="custom" imeMode="disabled" allowBlank="1" showInputMessage="1" showErrorMessage="1" sqref="Y4:AB6 AU4:AX6 Y10:AB10 AU10:AX10 Y14:AB14 AU14:AX14 CM15:CP15 BQ15:BT15">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&amp;R&amp;"-,太字"&amp;18別紙２</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42"/>
  <sheetViews>
    <sheetView view="pageBreakPreview" zoomScale="85" zoomScaleNormal="75" zoomScaleSheetLayoutView="85" zoomScalePageLayoutView="70" workbookViewId="0"/>
  </sheetViews>
  <sheetFormatPr defaultColWidth="9" defaultRowHeight="13.2" x14ac:dyDescent="0.2"/>
  <cols>
    <col min="1" max="2" width="2.6640625" style="33" customWidth="1"/>
    <col min="3" max="33" width="2.6640625" style="64" customWidth="1"/>
    <col min="34" max="37" width="3.44140625" style="64" customWidth="1"/>
    <col min="38" max="41" width="2.6640625" style="64" customWidth="1"/>
    <col min="42" max="50" width="3.21875" style="65" customWidth="1"/>
    <col min="51" max="51" width="11.109375" style="33" hidden="1" customWidth="1"/>
    <col min="52" max="57" width="2.21875" style="33" customWidth="1"/>
    <col min="58" max="61" width="9" style="33"/>
    <col min="62" max="62" width="27.88671875" style="33" customWidth="1"/>
    <col min="63" max="63" width="12.21875" style="33" customWidth="1"/>
    <col min="64" max="16384" width="9" style="33"/>
  </cols>
  <sheetData>
    <row r="1" spans="1:52" ht="23.25" customHeight="1" x14ac:dyDescent="0.2">
      <c r="P1" s="65"/>
      <c r="Q1" s="65"/>
      <c r="R1" s="65"/>
      <c r="S1" s="65"/>
      <c r="T1" s="65"/>
      <c r="U1" s="65"/>
      <c r="V1" s="65"/>
      <c r="W1" s="65"/>
      <c r="X1" s="65"/>
      <c r="Y1" s="66"/>
      <c r="Z1" s="66"/>
      <c r="AA1" s="66"/>
      <c r="AB1" s="66"/>
      <c r="AC1" s="66"/>
      <c r="AD1" s="66"/>
      <c r="AE1" s="66"/>
      <c r="AF1" s="66"/>
      <c r="AG1" s="66"/>
      <c r="AH1" s="66"/>
      <c r="AI1" s="66"/>
      <c r="AJ1" s="66"/>
      <c r="AK1" s="66"/>
      <c r="AL1" s="66"/>
      <c r="AM1" s="66"/>
      <c r="AN1" s="66"/>
      <c r="AO1" s="66"/>
      <c r="AP1" s="67"/>
      <c r="AQ1" s="67"/>
      <c r="AR1" s="67"/>
      <c r="AS1" s="67"/>
      <c r="AT1" s="67"/>
      <c r="AU1" s="67"/>
      <c r="AV1" s="67"/>
      <c r="AW1" s="68"/>
    </row>
    <row r="2" spans="1:52" x14ac:dyDescent="0.2">
      <c r="A2" s="9"/>
      <c r="B2" s="48" t="s">
        <v>211</v>
      </c>
      <c r="C2" s="52"/>
      <c r="D2" s="52"/>
      <c r="E2" s="52"/>
      <c r="F2" s="52"/>
      <c r="G2" s="52"/>
      <c r="H2" s="52"/>
      <c r="I2" s="52"/>
      <c r="J2" s="52"/>
      <c r="K2" s="52"/>
      <c r="L2" s="52"/>
      <c r="M2" s="52"/>
      <c r="N2" s="52"/>
      <c r="O2" s="52"/>
      <c r="P2" s="57"/>
      <c r="Q2" s="57"/>
      <c r="R2" s="57"/>
      <c r="S2" s="57"/>
      <c r="T2" s="57"/>
      <c r="U2" s="57"/>
      <c r="V2" s="57"/>
      <c r="W2" s="57"/>
      <c r="X2" s="57"/>
      <c r="Y2" s="58"/>
      <c r="Z2" s="58"/>
      <c r="AA2" s="58"/>
      <c r="AB2" s="58"/>
      <c r="AC2" s="58"/>
      <c r="AD2" s="58"/>
      <c r="AE2" s="58"/>
      <c r="AF2" s="58"/>
      <c r="AG2" s="58"/>
      <c r="AH2" s="58"/>
      <c r="AI2" s="58"/>
      <c r="AJ2" s="58"/>
      <c r="AK2" s="58"/>
      <c r="AL2" s="58"/>
      <c r="AM2" s="58"/>
      <c r="AN2" s="58"/>
      <c r="AO2" s="58"/>
      <c r="AP2" s="57"/>
      <c r="AQ2" s="57"/>
      <c r="AR2" s="57"/>
      <c r="AS2" s="57"/>
      <c r="AT2" s="57"/>
      <c r="AU2" s="57"/>
      <c r="AV2" s="57"/>
      <c r="AW2" s="57"/>
      <c r="AX2" s="57"/>
      <c r="AY2">
        <f>COUNTA($C$4)</f>
        <v>1</v>
      </c>
    </row>
    <row r="3" spans="1:52" customFormat="1" ht="59.25" customHeight="1" x14ac:dyDescent="0.2">
      <c r="A3" s="668"/>
      <c r="B3" s="668"/>
      <c r="C3" s="670" t="s">
        <v>24</v>
      </c>
      <c r="D3" s="668"/>
      <c r="E3" s="668"/>
      <c r="F3" s="668"/>
      <c r="G3" s="668"/>
      <c r="H3" s="668"/>
      <c r="I3" s="668"/>
      <c r="J3" s="737" t="s">
        <v>192</v>
      </c>
      <c r="K3" s="738"/>
      <c r="L3" s="738"/>
      <c r="M3" s="738"/>
      <c r="N3" s="738"/>
      <c r="O3" s="738"/>
      <c r="P3" s="670" t="s">
        <v>25</v>
      </c>
      <c r="Q3" s="670"/>
      <c r="R3" s="670"/>
      <c r="S3" s="670"/>
      <c r="T3" s="670"/>
      <c r="U3" s="670"/>
      <c r="V3" s="670"/>
      <c r="W3" s="670"/>
      <c r="X3" s="670"/>
      <c r="Y3" s="671" t="s">
        <v>225</v>
      </c>
      <c r="Z3" s="672"/>
      <c r="AA3" s="672"/>
      <c r="AB3" s="672"/>
      <c r="AC3" s="737" t="s">
        <v>219</v>
      </c>
      <c r="AD3" s="737"/>
      <c r="AE3" s="737"/>
      <c r="AF3" s="737"/>
      <c r="AG3" s="737"/>
      <c r="AH3" s="671" t="s">
        <v>185</v>
      </c>
      <c r="AI3" s="668"/>
      <c r="AJ3" s="668"/>
      <c r="AK3" s="668"/>
      <c r="AL3" s="668" t="s">
        <v>19</v>
      </c>
      <c r="AM3" s="668"/>
      <c r="AN3" s="668"/>
      <c r="AO3" s="673"/>
      <c r="AP3" s="739" t="s">
        <v>193</v>
      </c>
      <c r="AQ3" s="739"/>
      <c r="AR3" s="739"/>
      <c r="AS3" s="739"/>
      <c r="AT3" s="739"/>
      <c r="AU3" s="739"/>
      <c r="AV3" s="739"/>
      <c r="AW3" s="739"/>
      <c r="AX3" s="739"/>
      <c r="AY3">
        <f>$AY$2</f>
        <v>1</v>
      </c>
      <c r="AZ3" s="33"/>
    </row>
    <row r="4" spans="1:52" ht="69" customHeight="1" x14ac:dyDescent="0.2">
      <c r="A4" s="708">
        <v>1</v>
      </c>
      <c r="B4" s="708">
        <v>1</v>
      </c>
      <c r="C4" s="676" t="s">
        <v>694</v>
      </c>
      <c r="D4" s="677"/>
      <c r="E4" s="677"/>
      <c r="F4" s="677"/>
      <c r="G4" s="677"/>
      <c r="H4" s="677"/>
      <c r="I4" s="677"/>
      <c r="J4" s="678">
        <v>2010701004338</v>
      </c>
      <c r="K4" s="679"/>
      <c r="L4" s="679"/>
      <c r="M4" s="679"/>
      <c r="N4" s="679"/>
      <c r="O4" s="679"/>
      <c r="P4" s="680" t="s">
        <v>636</v>
      </c>
      <c r="Q4" s="681"/>
      <c r="R4" s="681"/>
      <c r="S4" s="681"/>
      <c r="T4" s="681"/>
      <c r="U4" s="681"/>
      <c r="V4" s="681"/>
      <c r="W4" s="681"/>
      <c r="X4" s="681"/>
      <c r="Y4" s="682">
        <v>1</v>
      </c>
      <c r="Z4" s="683"/>
      <c r="AA4" s="683"/>
      <c r="AB4" s="684"/>
      <c r="AC4" s="712" t="s">
        <v>241</v>
      </c>
      <c r="AD4" s="712"/>
      <c r="AE4" s="712"/>
      <c r="AF4" s="712"/>
      <c r="AG4" s="712"/>
      <c r="AH4" s="689" t="s">
        <v>593</v>
      </c>
      <c r="AI4" s="690"/>
      <c r="AJ4" s="690"/>
      <c r="AK4" s="691"/>
      <c r="AL4" s="689" t="s">
        <v>593</v>
      </c>
      <c r="AM4" s="690"/>
      <c r="AN4" s="690"/>
      <c r="AO4" s="691"/>
      <c r="AP4" s="692" t="s">
        <v>593</v>
      </c>
      <c r="AQ4" s="693"/>
      <c r="AR4" s="693"/>
      <c r="AS4" s="693"/>
      <c r="AT4" s="693"/>
      <c r="AU4" s="693"/>
      <c r="AV4" s="693"/>
      <c r="AW4" s="693"/>
      <c r="AX4" s="694"/>
      <c r="AY4">
        <f>$AY$2</f>
        <v>1</v>
      </c>
    </row>
    <row r="5" spans="1:52" x14ac:dyDescent="0.2">
      <c r="A5" s="40"/>
      <c r="B5" s="40"/>
      <c r="P5" s="65"/>
      <c r="Q5" s="65"/>
      <c r="R5" s="65"/>
      <c r="S5" s="65"/>
      <c r="T5" s="65"/>
      <c r="U5" s="65"/>
      <c r="V5" s="65"/>
      <c r="W5" s="65"/>
      <c r="X5" s="65"/>
      <c r="Y5" s="66"/>
      <c r="Z5" s="66"/>
      <c r="AA5" s="66"/>
      <c r="AB5" s="66"/>
      <c r="AC5" s="66"/>
      <c r="AD5" s="66"/>
      <c r="AE5" s="66"/>
      <c r="AF5" s="66"/>
      <c r="AG5" s="66"/>
      <c r="AH5" s="66"/>
      <c r="AI5" s="66"/>
      <c r="AJ5" s="66"/>
      <c r="AK5" s="66"/>
      <c r="AL5" s="66"/>
      <c r="AM5" s="66"/>
      <c r="AN5" s="66"/>
      <c r="AO5" s="66"/>
      <c r="AY5">
        <f>COUNTA($C$8)</f>
        <v>1</v>
      </c>
    </row>
    <row r="6" spans="1:52" x14ac:dyDescent="0.2">
      <c r="A6" s="9"/>
      <c r="B6" s="48" t="s">
        <v>212</v>
      </c>
      <c r="C6" s="52"/>
      <c r="D6" s="52"/>
      <c r="E6" s="52"/>
      <c r="F6" s="52"/>
      <c r="G6" s="52"/>
      <c r="H6" s="52"/>
      <c r="I6" s="52"/>
      <c r="J6" s="52"/>
      <c r="K6" s="52"/>
      <c r="L6" s="52"/>
      <c r="M6" s="52"/>
      <c r="N6" s="52"/>
      <c r="O6" s="52"/>
      <c r="P6" s="57"/>
      <c r="Q6" s="57"/>
      <c r="R6" s="57"/>
      <c r="S6" s="57"/>
      <c r="T6" s="57"/>
      <c r="U6" s="57"/>
      <c r="V6" s="57"/>
      <c r="W6" s="57"/>
      <c r="X6" s="57"/>
      <c r="Y6" s="58"/>
      <c r="Z6" s="58"/>
      <c r="AA6" s="58"/>
      <c r="AB6" s="58"/>
      <c r="AC6" s="58"/>
      <c r="AD6" s="58"/>
      <c r="AE6" s="58"/>
      <c r="AF6" s="58"/>
      <c r="AG6" s="58"/>
      <c r="AH6" s="58"/>
      <c r="AI6" s="58"/>
      <c r="AJ6" s="58"/>
      <c r="AK6" s="58"/>
      <c r="AL6" s="58"/>
      <c r="AM6" s="58"/>
      <c r="AN6" s="58"/>
      <c r="AO6" s="58"/>
      <c r="AP6" s="57"/>
      <c r="AQ6" s="57"/>
      <c r="AR6" s="57"/>
      <c r="AS6" s="57"/>
      <c r="AT6" s="57"/>
      <c r="AU6" s="57"/>
      <c r="AV6" s="57"/>
      <c r="AW6" s="57"/>
      <c r="AX6" s="57"/>
      <c r="AY6">
        <f>$AY$5</f>
        <v>1</v>
      </c>
    </row>
    <row r="7" spans="1:52" customFormat="1" ht="59.25" customHeight="1" x14ac:dyDescent="0.2">
      <c r="A7" s="668"/>
      <c r="B7" s="668"/>
      <c r="C7" s="668" t="s">
        <v>24</v>
      </c>
      <c r="D7" s="668"/>
      <c r="E7" s="668"/>
      <c r="F7" s="668"/>
      <c r="G7" s="668"/>
      <c r="H7" s="668"/>
      <c r="I7" s="668"/>
      <c r="J7" s="737" t="s">
        <v>192</v>
      </c>
      <c r="K7" s="738"/>
      <c r="L7" s="738"/>
      <c r="M7" s="738"/>
      <c r="N7" s="738"/>
      <c r="O7" s="738"/>
      <c r="P7" s="670" t="s">
        <v>25</v>
      </c>
      <c r="Q7" s="670"/>
      <c r="R7" s="670"/>
      <c r="S7" s="670"/>
      <c r="T7" s="670"/>
      <c r="U7" s="670"/>
      <c r="V7" s="670"/>
      <c r="W7" s="670"/>
      <c r="X7" s="670"/>
      <c r="Y7" s="671" t="s">
        <v>225</v>
      </c>
      <c r="Z7" s="672"/>
      <c r="AA7" s="672"/>
      <c r="AB7" s="672"/>
      <c r="AC7" s="737" t="s">
        <v>219</v>
      </c>
      <c r="AD7" s="737"/>
      <c r="AE7" s="737"/>
      <c r="AF7" s="737"/>
      <c r="AG7" s="737"/>
      <c r="AH7" s="671" t="s">
        <v>185</v>
      </c>
      <c r="AI7" s="668"/>
      <c r="AJ7" s="668"/>
      <c r="AK7" s="668"/>
      <c r="AL7" s="668" t="s">
        <v>19</v>
      </c>
      <c r="AM7" s="668"/>
      <c r="AN7" s="668"/>
      <c r="AO7" s="673"/>
      <c r="AP7" s="739" t="s">
        <v>193</v>
      </c>
      <c r="AQ7" s="739"/>
      <c r="AR7" s="739"/>
      <c r="AS7" s="739"/>
      <c r="AT7" s="739"/>
      <c r="AU7" s="739"/>
      <c r="AV7" s="739"/>
      <c r="AW7" s="739"/>
      <c r="AX7" s="739"/>
      <c r="AY7">
        <f>$AY$5</f>
        <v>1</v>
      </c>
      <c r="AZ7" s="33"/>
    </row>
    <row r="8" spans="1:52" ht="26.25" customHeight="1" x14ac:dyDescent="0.2">
      <c r="A8" s="708">
        <v>1</v>
      </c>
      <c r="B8" s="708">
        <v>1</v>
      </c>
      <c r="C8" s="760" t="s">
        <v>651</v>
      </c>
      <c r="D8" s="741"/>
      <c r="E8" s="741"/>
      <c r="F8" s="741"/>
      <c r="G8" s="741"/>
      <c r="H8" s="741"/>
      <c r="I8" s="742"/>
      <c r="J8" s="743">
        <v>7000020010006</v>
      </c>
      <c r="K8" s="744"/>
      <c r="L8" s="744"/>
      <c r="M8" s="744"/>
      <c r="N8" s="744"/>
      <c r="O8" s="745"/>
      <c r="P8" s="746" t="s">
        <v>648</v>
      </c>
      <c r="Q8" s="747"/>
      <c r="R8" s="747"/>
      <c r="S8" s="747"/>
      <c r="T8" s="747"/>
      <c r="U8" s="747"/>
      <c r="V8" s="747"/>
      <c r="W8" s="747"/>
      <c r="X8" s="748"/>
      <c r="Y8" s="749">
        <v>0.4</v>
      </c>
      <c r="Z8" s="750"/>
      <c r="AA8" s="750"/>
      <c r="AB8" s="751"/>
      <c r="AC8" s="752" t="s">
        <v>650</v>
      </c>
      <c r="AD8" s="753"/>
      <c r="AE8" s="753"/>
      <c r="AF8" s="753"/>
      <c r="AG8" s="754"/>
      <c r="AH8" s="755" t="s">
        <v>593</v>
      </c>
      <c r="AI8" s="756"/>
      <c r="AJ8" s="756"/>
      <c r="AK8" s="757"/>
      <c r="AL8" s="689" t="s">
        <v>593</v>
      </c>
      <c r="AM8" s="690"/>
      <c r="AN8" s="690"/>
      <c r="AO8" s="691"/>
      <c r="AP8" s="692" t="s">
        <v>593</v>
      </c>
      <c r="AQ8" s="693"/>
      <c r="AR8" s="693"/>
      <c r="AS8" s="693"/>
      <c r="AT8" s="693"/>
      <c r="AU8" s="693"/>
      <c r="AV8" s="693"/>
      <c r="AW8" s="693"/>
      <c r="AX8" s="694"/>
      <c r="AY8">
        <f>$AY$5</f>
        <v>1</v>
      </c>
    </row>
    <row r="9" spans="1:52" ht="26.25" customHeight="1" x14ac:dyDescent="0.2">
      <c r="A9" s="708">
        <v>2</v>
      </c>
      <c r="B9" s="708">
        <v>1</v>
      </c>
      <c r="C9" s="740" t="s">
        <v>652</v>
      </c>
      <c r="D9" s="741"/>
      <c r="E9" s="741"/>
      <c r="F9" s="741"/>
      <c r="G9" s="741"/>
      <c r="H9" s="741"/>
      <c r="I9" s="742"/>
      <c r="J9" s="743">
        <v>2000020020001</v>
      </c>
      <c r="K9" s="744"/>
      <c r="L9" s="744"/>
      <c r="M9" s="744"/>
      <c r="N9" s="744"/>
      <c r="O9" s="745"/>
      <c r="P9" s="746" t="s">
        <v>649</v>
      </c>
      <c r="Q9" s="747"/>
      <c r="R9" s="747"/>
      <c r="S9" s="747"/>
      <c r="T9" s="747"/>
      <c r="U9" s="747"/>
      <c r="V9" s="747"/>
      <c r="W9" s="747"/>
      <c r="X9" s="748"/>
      <c r="Y9" s="749">
        <v>0.4</v>
      </c>
      <c r="Z9" s="750"/>
      <c r="AA9" s="750"/>
      <c r="AB9" s="751"/>
      <c r="AC9" s="752" t="s">
        <v>650</v>
      </c>
      <c r="AD9" s="753"/>
      <c r="AE9" s="753"/>
      <c r="AF9" s="753"/>
      <c r="AG9" s="754"/>
      <c r="AH9" s="755" t="s">
        <v>593</v>
      </c>
      <c r="AI9" s="756"/>
      <c r="AJ9" s="756"/>
      <c r="AK9" s="757"/>
      <c r="AL9" s="689" t="s">
        <v>593</v>
      </c>
      <c r="AM9" s="690"/>
      <c r="AN9" s="690"/>
      <c r="AO9" s="691"/>
      <c r="AP9" s="692" t="s">
        <v>593</v>
      </c>
      <c r="AQ9" s="693"/>
      <c r="AR9" s="693"/>
      <c r="AS9" s="693"/>
      <c r="AT9" s="693"/>
      <c r="AU9" s="693"/>
      <c r="AV9" s="693"/>
      <c r="AW9" s="693"/>
      <c r="AX9" s="694"/>
      <c r="AY9">
        <f>COUNTA($C$9)</f>
        <v>1</v>
      </c>
    </row>
    <row r="10" spans="1:52" ht="26.25" customHeight="1" x14ac:dyDescent="0.2">
      <c r="A10" s="708">
        <v>3</v>
      </c>
      <c r="B10" s="708">
        <v>1</v>
      </c>
      <c r="C10" s="740" t="s">
        <v>653</v>
      </c>
      <c r="D10" s="741"/>
      <c r="E10" s="741"/>
      <c r="F10" s="741"/>
      <c r="G10" s="741"/>
      <c r="H10" s="741"/>
      <c r="I10" s="742"/>
      <c r="J10" s="743">
        <v>4000020030007</v>
      </c>
      <c r="K10" s="744"/>
      <c r="L10" s="744"/>
      <c r="M10" s="744"/>
      <c r="N10" s="744"/>
      <c r="O10" s="745"/>
      <c r="P10" s="746" t="s">
        <v>649</v>
      </c>
      <c r="Q10" s="747"/>
      <c r="R10" s="747"/>
      <c r="S10" s="747"/>
      <c r="T10" s="747"/>
      <c r="U10" s="747"/>
      <c r="V10" s="747"/>
      <c r="W10" s="747"/>
      <c r="X10" s="748"/>
      <c r="Y10" s="749">
        <v>0.4</v>
      </c>
      <c r="Z10" s="750"/>
      <c r="AA10" s="750"/>
      <c r="AB10" s="751"/>
      <c r="AC10" s="752" t="s">
        <v>650</v>
      </c>
      <c r="AD10" s="753"/>
      <c r="AE10" s="753"/>
      <c r="AF10" s="753"/>
      <c r="AG10" s="754"/>
      <c r="AH10" s="755" t="s">
        <v>593</v>
      </c>
      <c r="AI10" s="756"/>
      <c r="AJ10" s="756"/>
      <c r="AK10" s="757"/>
      <c r="AL10" s="689" t="s">
        <v>593</v>
      </c>
      <c r="AM10" s="690"/>
      <c r="AN10" s="690"/>
      <c r="AO10" s="691"/>
      <c r="AP10" s="692" t="s">
        <v>593</v>
      </c>
      <c r="AQ10" s="693"/>
      <c r="AR10" s="693"/>
      <c r="AS10" s="693"/>
      <c r="AT10" s="693"/>
      <c r="AU10" s="693"/>
      <c r="AV10" s="693"/>
      <c r="AW10" s="693"/>
      <c r="AX10" s="694"/>
      <c r="AY10">
        <f>COUNTA($C$10)</f>
        <v>1</v>
      </c>
    </row>
    <row r="11" spans="1:52" ht="26.25" customHeight="1" x14ac:dyDescent="0.2">
      <c r="A11" s="708">
        <v>4</v>
      </c>
      <c r="B11" s="708">
        <v>1</v>
      </c>
      <c r="C11" s="740" t="s">
        <v>654</v>
      </c>
      <c r="D11" s="741"/>
      <c r="E11" s="741"/>
      <c r="F11" s="741"/>
      <c r="G11" s="741"/>
      <c r="H11" s="741"/>
      <c r="I11" s="742"/>
      <c r="J11" s="743">
        <v>8000020040002</v>
      </c>
      <c r="K11" s="744"/>
      <c r="L11" s="744"/>
      <c r="M11" s="744"/>
      <c r="N11" s="744"/>
      <c r="O11" s="745"/>
      <c r="P11" s="746" t="s">
        <v>649</v>
      </c>
      <c r="Q11" s="747"/>
      <c r="R11" s="747"/>
      <c r="S11" s="747"/>
      <c r="T11" s="747"/>
      <c r="U11" s="747"/>
      <c r="V11" s="747"/>
      <c r="W11" s="747"/>
      <c r="X11" s="748"/>
      <c r="Y11" s="749">
        <v>0.4</v>
      </c>
      <c r="Z11" s="750"/>
      <c r="AA11" s="750"/>
      <c r="AB11" s="751"/>
      <c r="AC11" s="752" t="s">
        <v>650</v>
      </c>
      <c r="AD11" s="753"/>
      <c r="AE11" s="753"/>
      <c r="AF11" s="753"/>
      <c r="AG11" s="754"/>
      <c r="AH11" s="755" t="s">
        <v>593</v>
      </c>
      <c r="AI11" s="756"/>
      <c r="AJ11" s="756"/>
      <c r="AK11" s="757"/>
      <c r="AL11" s="689" t="s">
        <v>593</v>
      </c>
      <c r="AM11" s="690"/>
      <c r="AN11" s="690"/>
      <c r="AO11" s="691"/>
      <c r="AP11" s="692" t="s">
        <v>593</v>
      </c>
      <c r="AQ11" s="693"/>
      <c r="AR11" s="693"/>
      <c r="AS11" s="693"/>
      <c r="AT11" s="693"/>
      <c r="AU11" s="693"/>
      <c r="AV11" s="693"/>
      <c r="AW11" s="693"/>
      <c r="AX11" s="694"/>
      <c r="AY11">
        <f>COUNTA($C$11)</f>
        <v>1</v>
      </c>
    </row>
    <row r="12" spans="1:52" ht="26.25" customHeight="1" x14ac:dyDescent="0.2">
      <c r="A12" s="708">
        <v>5</v>
      </c>
      <c r="B12" s="708">
        <v>1</v>
      </c>
      <c r="C12" s="740" t="s">
        <v>655</v>
      </c>
      <c r="D12" s="741"/>
      <c r="E12" s="741"/>
      <c r="F12" s="741"/>
      <c r="G12" s="741"/>
      <c r="H12" s="741"/>
      <c r="I12" s="742"/>
      <c r="J12" s="743">
        <v>1000020050008</v>
      </c>
      <c r="K12" s="744"/>
      <c r="L12" s="744"/>
      <c r="M12" s="744"/>
      <c r="N12" s="744"/>
      <c r="O12" s="745"/>
      <c r="P12" s="746" t="s">
        <v>649</v>
      </c>
      <c r="Q12" s="747"/>
      <c r="R12" s="747"/>
      <c r="S12" s="747"/>
      <c r="T12" s="747"/>
      <c r="U12" s="747"/>
      <c r="V12" s="747"/>
      <c r="W12" s="747"/>
      <c r="X12" s="748"/>
      <c r="Y12" s="749">
        <v>0.4</v>
      </c>
      <c r="Z12" s="750"/>
      <c r="AA12" s="750"/>
      <c r="AB12" s="751"/>
      <c r="AC12" s="752" t="s">
        <v>650</v>
      </c>
      <c r="AD12" s="753"/>
      <c r="AE12" s="753"/>
      <c r="AF12" s="753"/>
      <c r="AG12" s="754"/>
      <c r="AH12" s="755" t="s">
        <v>593</v>
      </c>
      <c r="AI12" s="756"/>
      <c r="AJ12" s="756"/>
      <c r="AK12" s="757"/>
      <c r="AL12" s="689" t="s">
        <v>593</v>
      </c>
      <c r="AM12" s="690"/>
      <c r="AN12" s="690"/>
      <c r="AO12" s="691"/>
      <c r="AP12" s="692" t="s">
        <v>593</v>
      </c>
      <c r="AQ12" s="693"/>
      <c r="AR12" s="693"/>
      <c r="AS12" s="693"/>
      <c r="AT12" s="693"/>
      <c r="AU12" s="693"/>
      <c r="AV12" s="693"/>
      <c r="AW12" s="693"/>
      <c r="AX12" s="694"/>
      <c r="AY12">
        <f>COUNTA($C$12)</f>
        <v>1</v>
      </c>
    </row>
    <row r="13" spans="1:52" ht="26.25" customHeight="1" x14ac:dyDescent="0.2">
      <c r="A13" s="708">
        <v>6</v>
      </c>
      <c r="B13" s="708">
        <v>1</v>
      </c>
      <c r="C13" s="740" t="s">
        <v>656</v>
      </c>
      <c r="D13" s="741"/>
      <c r="E13" s="741"/>
      <c r="F13" s="741"/>
      <c r="G13" s="741"/>
      <c r="H13" s="741"/>
      <c r="I13" s="742"/>
      <c r="J13" s="743">
        <v>5000020060003</v>
      </c>
      <c r="K13" s="744"/>
      <c r="L13" s="744"/>
      <c r="M13" s="744"/>
      <c r="N13" s="744"/>
      <c r="O13" s="745"/>
      <c r="P13" s="746" t="s">
        <v>649</v>
      </c>
      <c r="Q13" s="747"/>
      <c r="R13" s="747"/>
      <c r="S13" s="747"/>
      <c r="T13" s="747"/>
      <c r="U13" s="747"/>
      <c r="V13" s="747"/>
      <c r="W13" s="747"/>
      <c r="X13" s="748"/>
      <c r="Y13" s="749">
        <v>0.4</v>
      </c>
      <c r="Z13" s="750"/>
      <c r="AA13" s="750"/>
      <c r="AB13" s="751"/>
      <c r="AC13" s="752" t="s">
        <v>650</v>
      </c>
      <c r="AD13" s="753"/>
      <c r="AE13" s="753"/>
      <c r="AF13" s="753"/>
      <c r="AG13" s="754"/>
      <c r="AH13" s="755" t="s">
        <v>593</v>
      </c>
      <c r="AI13" s="756"/>
      <c r="AJ13" s="756"/>
      <c r="AK13" s="757"/>
      <c r="AL13" s="689" t="s">
        <v>593</v>
      </c>
      <c r="AM13" s="690"/>
      <c r="AN13" s="690"/>
      <c r="AO13" s="691"/>
      <c r="AP13" s="692" t="s">
        <v>593</v>
      </c>
      <c r="AQ13" s="693"/>
      <c r="AR13" s="693"/>
      <c r="AS13" s="693"/>
      <c r="AT13" s="693"/>
      <c r="AU13" s="693"/>
      <c r="AV13" s="693"/>
      <c r="AW13" s="693"/>
      <c r="AX13" s="694"/>
      <c r="AY13">
        <f>COUNTA($C$13)</f>
        <v>1</v>
      </c>
    </row>
    <row r="14" spans="1:52" ht="26.25" customHeight="1" x14ac:dyDescent="0.2">
      <c r="A14" s="708">
        <v>7</v>
      </c>
      <c r="B14" s="708">
        <v>1</v>
      </c>
      <c r="C14" s="740" t="s">
        <v>657</v>
      </c>
      <c r="D14" s="741"/>
      <c r="E14" s="741"/>
      <c r="F14" s="741"/>
      <c r="G14" s="741"/>
      <c r="H14" s="741"/>
      <c r="I14" s="742"/>
      <c r="J14" s="743">
        <v>7000020070009</v>
      </c>
      <c r="K14" s="744"/>
      <c r="L14" s="744"/>
      <c r="M14" s="744"/>
      <c r="N14" s="744"/>
      <c r="O14" s="745"/>
      <c r="P14" s="746" t="s">
        <v>649</v>
      </c>
      <c r="Q14" s="747"/>
      <c r="R14" s="747"/>
      <c r="S14" s="747"/>
      <c r="T14" s="747"/>
      <c r="U14" s="747"/>
      <c r="V14" s="747"/>
      <c r="W14" s="747"/>
      <c r="X14" s="748"/>
      <c r="Y14" s="749">
        <v>0.4</v>
      </c>
      <c r="Z14" s="750"/>
      <c r="AA14" s="750"/>
      <c r="AB14" s="758"/>
      <c r="AC14" s="759" t="s">
        <v>650</v>
      </c>
      <c r="AD14" s="753"/>
      <c r="AE14" s="753"/>
      <c r="AF14" s="753"/>
      <c r="AG14" s="754"/>
      <c r="AH14" s="755" t="s">
        <v>593</v>
      </c>
      <c r="AI14" s="756"/>
      <c r="AJ14" s="756"/>
      <c r="AK14" s="757"/>
      <c r="AL14" s="689" t="s">
        <v>593</v>
      </c>
      <c r="AM14" s="690"/>
      <c r="AN14" s="690"/>
      <c r="AO14" s="691"/>
      <c r="AP14" s="692" t="s">
        <v>593</v>
      </c>
      <c r="AQ14" s="693"/>
      <c r="AR14" s="693"/>
      <c r="AS14" s="693"/>
      <c r="AT14" s="693"/>
      <c r="AU14" s="693"/>
      <c r="AV14" s="693"/>
      <c r="AW14" s="693"/>
      <c r="AX14" s="694"/>
      <c r="AY14">
        <f>COUNTA($C$14)</f>
        <v>1</v>
      </c>
    </row>
    <row r="15" spans="1:52" ht="26.25" customHeight="1" x14ac:dyDescent="0.2">
      <c r="A15" s="708">
        <v>8</v>
      </c>
      <c r="B15" s="708">
        <v>1</v>
      </c>
      <c r="C15" s="740" t="s">
        <v>658</v>
      </c>
      <c r="D15" s="741"/>
      <c r="E15" s="741"/>
      <c r="F15" s="741"/>
      <c r="G15" s="741"/>
      <c r="H15" s="741"/>
      <c r="I15" s="742"/>
      <c r="J15" s="743">
        <v>2000020080004</v>
      </c>
      <c r="K15" s="744"/>
      <c r="L15" s="744"/>
      <c r="M15" s="744"/>
      <c r="N15" s="744"/>
      <c r="O15" s="745"/>
      <c r="P15" s="746" t="s">
        <v>649</v>
      </c>
      <c r="Q15" s="747"/>
      <c r="R15" s="747"/>
      <c r="S15" s="747"/>
      <c r="T15" s="747"/>
      <c r="U15" s="747"/>
      <c r="V15" s="747"/>
      <c r="W15" s="747"/>
      <c r="X15" s="748"/>
      <c r="Y15" s="749">
        <v>0.4</v>
      </c>
      <c r="Z15" s="750"/>
      <c r="AA15" s="750"/>
      <c r="AB15" s="751"/>
      <c r="AC15" s="752" t="s">
        <v>650</v>
      </c>
      <c r="AD15" s="753"/>
      <c r="AE15" s="753"/>
      <c r="AF15" s="753"/>
      <c r="AG15" s="754"/>
      <c r="AH15" s="755" t="s">
        <v>593</v>
      </c>
      <c r="AI15" s="756"/>
      <c r="AJ15" s="756"/>
      <c r="AK15" s="757"/>
      <c r="AL15" s="689" t="s">
        <v>593</v>
      </c>
      <c r="AM15" s="690"/>
      <c r="AN15" s="690"/>
      <c r="AO15" s="691"/>
      <c r="AP15" s="692" t="s">
        <v>593</v>
      </c>
      <c r="AQ15" s="693"/>
      <c r="AR15" s="693"/>
      <c r="AS15" s="693"/>
      <c r="AT15" s="693"/>
      <c r="AU15" s="693"/>
      <c r="AV15" s="693"/>
      <c r="AW15" s="693"/>
      <c r="AX15" s="694"/>
      <c r="AY15">
        <f>COUNTA($C$15)</f>
        <v>1</v>
      </c>
    </row>
    <row r="16" spans="1:52" ht="26.25" customHeight="1" x14ac:dyDescent="0.2">
      <c r="A16" s="708">
        <v>9</v>
      </c>
      <c r="B16" s="708">
        <v>1</v>
      </c>
      <c r="C16" s="740" t="s">
        <v>659</v>
      </c>
      <c r="D16" s="741"/>
      <c r="E16" s="741"/>
      <c r="F16" s="741"/>
      <c r="G16" s="741"/>
      <c r="H16" s="741"/>
      <c r="I16" s="742"/>
      <c r="J16" s="743">
        <v>5000020090000</v>
      </c>
      <c r="K16" s="744"/>
      <c r="L16" s="744"/>
      <c r="M16" s="744"/>
      <c r="N16" s="744"/>
      <c r="O16" s="745"/>
      <c r="P16" s="746" t="s">
        <v>649</v>
      </c>
      <c r="Q16" s="747"/>
      <c r="R16" s="747"/>
      <c r="S16" s="747"/>
      <c r="T16" s="747"/>
      <c r="U16" s="747"/>
      <c r="V16" s="747"/>
      <c r="W16" s="747"/>
      <c r="X16" s="748"/>
      <c r="Y16" s="749">
        <v>0.4</v>
      </c>
      <c r="Z16" s="750"/>
      <c r="AA16" s="750"/>
      <c r="AB16" s="751"/>
      <c r="AC16" s="752" t="s">
        <v>650</v>
      </c>
      <c r="AD16" s="753"/>
      <c r="AE16" s="753"/>
      <c r="AF16" s="753"/>
      <c r="AG16" s="754"/>
      <c r="AH16" s="755" t="s">
        <v>593</v>
      </c>
      <c r="AI16" s="756"/>
      <c r="AJ16" s="756"/>
      <c r="AK16" s="757"/>
      <c r="AL16" s="689" t="s">
        <v>593</v>
      </c>
      <c r="AM16" s="690"/>
      <c r="AN16" s="690"/>
      <c r="AO16" s="691"/>
      <c r="AP16" s="692" t="s">
        <v>593</v>
      </c>
      <c r="AQ16" s="693"/>
      <c r="AR16" s="693"/>
      <c r="AS16" s="693"/>
      <c r="AT16" s="693"/>
      <c r="AU16" s="693"/>
      <c r="AV16" s="693"/>
      <c r="AW16" s="693"/>
      <c r="AX16" s="694"/>
      <c r="AY16">
        <f>COUNTA($C$16)</f>
        <v>1</v>
      </c>
    </row>
    <row r="17" spans="1:52" ht="26.25" customHeight="1" x14ac:dyDescent="0.2">
      <c r="A17" s="708">
        <v>10</v>
      </c>
      <c r="B17" s="708">
        <v>1</v>
      </c>
      <c r="C17" s="740" t="s">
        <v>660</v>
      </c>
      <c r="D17" s="741"/>
      <c r="E17" s="741"/>
      <c r="F17" s="741"/>
      <c r="G17" s="741"/>
      <c r="H17" s="741"/>
      <c r="I17" s="742"/>
      <c r="J17" s="743">
        <v>7000020100005</v>
      </c>
      <c r="K17" s="744"/>
      <c r="L17" s="744"/>
      <c r="M17" s="744"/>
      <c r="N17" s="744"/>
      <c r="O17" s="745"/>
      <c r="P17" s="746" t="s">
        <v>649</v>
      </c>
      <c r="Q17" s="747"/>
      <c r="R17" s="747"/>
      <c r="S17" s="747"/>
      <c r="T17" s="747"/>
      <c r="U17" s="747"/>
      <c r="V17" s="747"/>
      <c r="W17" s="747"/>
      <c r="X17" s="748"/>
      <c r="Y17" s="749">
        <v>0.4</v>
      </c>
      <c r="Z17" s="750"/>
      <c r="AA17" s="750"/>
      <c r="AB17" s="751"/>
      <c r="AC17" s="752" t="s">
        <v>650</v>
      </c>
      <c r="AD17" s="753"/>
      <c r="AE17" s="753"/>
      <c r="AF17" s="753"/>
      <c r="AG17" s="754"/>
      <c r="AH17" s="755" t="s">
        <v>593</v>
      </c>
      <c r="AI17" s="756"/>
      <c r="AJ17" s="756"/>
      <c r="AK17" s="757"/>
      <c r="AL17" s="689" t="s">
        <v>593</v>
      </c>
      <c r="AM17" s="690"/>
      <c r="AN17" s="690"/>
      <c r="AO17" s="691"/>
      <c r="AP17" s="692" t="s">
        <v>593</v>
      </c>
      <c r="AQ17" s="693"/>
      <c r="AR17" s="693"/>
      <c r="AS17" s="693"/>
      <c r="AT17" s="693"/>
      <c r="AU17" s="693"/>
      <c r="AV17" s="693"/>
      <c r="AW17" s="693"/>
      <c r="AX17" s="694"/>
      <c r="AY17">
        <f>COUNTA($C$17)</f>
        <v>1</v>
      </c>
    </row>
    <row r="18" spans="1:52" x14ac:dyDescent="0.2">
      <c r="P18" s="65"/>
      <c r="Q18" s="65"/>
      <c r="R18" s="65"/>
      <c r="S18" s="65"/>
      <c r="T18" s="65"/>
      <c r="U18" s="65"/>
      <c r="V18" s="65"/>
      <c r="W18" s="65"/>
      <c r="X18" s="65"/>
      <c r="Y18" s="66"/>
      <c r="Z18" s="66"/>
      <c r="AA18" s="66"/>
      <c r="AB18" s="66"/>
      <c r="AC18" s="66"/>
      <c r="AD18" s="66"/>
      <c r="AE18" s="66"/>
      <c r="AF18" s="66"/>
      <c r="AG18" s="66"/>
      <c r="AH18" s="66"/>
      <c r="AI18" s="66"/>
      <c r="AJ18" s="66"/>
      <c r="AK18" s="66"/>
      <c r="AL18" s="66"/>
      <c r="AM18" s="66"/>
      <c r="AN18" s="66"/>
      <c r="AO18" s="66"/>
      <c r="AY18">
        <f>COUNTA($C$21)</f>
        <v>1</v>
      </c>
    </row>
    <row r="19" spans="1:52" x14ac:dyDescent="0.2">
      <c r="A19" s="9"/>
      <c r="B19" s="48" t="s">
        <v>170</v>
      </c>
      <c r="C19" s="52"/>
      <c r="D19" s="52"/>
      <c r="E19" s="52"/>
      <c r="F19" s="52"/>
      <c r="G19" s="52"/>
      <c r="H19" s="52"/>
      <c r="I19" s="52"/>
      <c r="J19" s="52"/>
      <c r="K19" s="52"/>
      <c r="L19" s="52"/>
      <c r="M19" s="52"/>
      <c r="N19" s="52"/>
      <c r="O19" s="52"/>
      <c r="P19" s="57"/>
      <c r="Q19" s="57"/>
      <c r="R19" s="57"/>
      <c r="S19" s="57"/>
      <c r="T19" s="57"/>
      <c r="U19" s="57"/>
      <c r="V19" s="57"/>
      <c r="W19" s="57"/>
      <c r="X19" s="57"/>
      <c r="Y19" s="58"/>
      <c r="Z19" s="58"/>
      <c r="AA19" s="58"/>
      <c r="AB19" s="58"/>
      <c r="AC19" s="58"/>
      <c r="AD19" s="58"/>
      <c r="AE19" s="58"/>
      <c r="AF19" s="58"/>
      <c r="AG19" s="58"/>
      <c r="AH19" s="58"/>
      <c r="AI19" s="58"/>
      <c r="AJ19" s="58"/>
      <c r="AK19" s="58"/>
      <c r="AL19" s="58"/>
      <c r="AM19" s="58"/>
      <c r="AN19" s="58"/>
      <c r="AO19" s="58"/>
      <c r="AP19" s="57"/>
      <c r="AQ19" s="57"/>
      <c r="AR19" s="57"/>
      <c r="AS19" s="57"/>
      <c r="AT19" s="57"/>
      <c r="AU19" s="57"/>
      <c r="AV19" s="57"/>
      <c r="AW19" s="57"/>
      <c r="AX19" s="57"/>
      <c r="AY19" s="33">
        <f>$AY$18</f>
        <v>1</v>
      </c>
    </row>
    <row r="20" spans="1:52" customFormat="1" ht="59.25" customHeight="1" x14ac:dyDescent="0.2">
      <c r="A20" s="668"/>
      <c r="B20" s="668"/>
      <c r="C20" s="668" t="s">
        <v>24</v>
      </c>
      <c r="D20" s="668"/>
      <c r="E20" s="668"/>
      <c r="F20" s="668"/>
      <c r="G20" s="668"/>
      <c r="H20" s="668"/>
      <c r="I20" s="668"/>
      <c r="J20" s="737" t="s">
        <v>192</v>
      </c>
      <c r="K20" s="738"/>
      <c r="L20" s="738"/>
      <c r="M20" s="738"/>
      <c r="N20" s="738"/>
      <c r="O20" s="738"/>
      <c r="P20" s="670" t="s">
        <v>25</v>
      </c>
      <c r="Q20" s="670"/>
      <c r="R20" s="670"/>
      <c r="S20" s="670"/>
      <c r="T20" s="670"/>
      <c r="U20" s="670"/>
      <c r="V20" s="670"/>
      <c r="W20" s="670"/>
      <c r="X20" s="670"/>
      <c r="Y20" s="671" t="s">
        <v>225</v>
      </c>
      <c r="Z20" s="672"/>
      <c r="AA20" s="672"/>
      <c r="AB20" s="672"/>
      <c r="AC20" s="737" t="s">
        <v>219</v>
      </c>
      <c r="AD20" s="737"/>
      <c r="AE20" s="737"/>
      <c r="AF20" s="737"/>
      <c r="AG20" s="737"/>
      <c r="AH20" s="671" t="s">
        <v>185</v>
      </c>
      <c r="AI20" s="668"/>
      <c r="AJ20" s="668"/>
      <c r="AK20" s="668"/>
      <c r="AL20" s="668" t="s">
        <v>19</v>
      </c>
      <c r="AM20" s="668"/>
      <c r="AN20" s="668"/>
      <c r="AO20" s="673"/>
      <c r="AP20" s="739" t="s">
        <v>193</v>
      </c>
      <c r="AQ20" s="739"/>
      <c r="AR20" s="739"/>
      <c r="AS20" s="739"/>
      <c r="AT20" s="739"/>
      <c r="AU20" s="739"/>
      <c r="AV20" s="739"/>
      <c r="AW20" s="739"/>
      <c r="AX20" s="739"/>
      <c r="AY20" s="33">
        <f>$AY$18</f>
        <v>1</v>
      </c>
      <c r="AZ20" s="33"/>
    </row>
    <row r="21" spans="1:52" ht="29.25" customHeight="1" x14ac:dyDescent="0.2">
      <c r="A21" s="708">
        <v>1</v>
      </c>
      <c r="B21" s="708">
        <v>1</v>
      </c>
      <c r="C21" s="716" t="s">
        <v>715</v>
      </c>
      <c r="D21" s="717"/>
      <c r="E21" s="717"/>
      <c r="F21" s="717"/>
      <c r="G21" s="717"/>
      <c r="H21" s="717"/>
      <c r="I21" s="718"/>
      <c r="J21" s="713">
        <v>6180001069391</v>
      </c>
      <c r="K21" s="714"/>
      <c r="L21" s="714"/>
      <c r="M21" s="714"/>
      <c r="N21" s="714"/>
      <c r="O21" s="715"/>
      <c r="P21" s="719" t="s">
        <v>709</v>
      </c>
      <c r="Q21" s="720"/>
      <c r="R21" s="720"/>
      <c r="S21" s="720"/>
      <c r="T21" s="720"/>
      <c r="U21" s="720"/>
      <c r="V21" s="720"/>
      <c r="W21" s="720"/>
      <c r="X21" s="721"/>
      <c r="Y21" s="682">
        <v>8.4</v>
      </c>
      <c r="Z21" s="683"/>
      <c r="AA21" s="683"/>
      <c r="AB21" s="684"/>
      <c r="AC21" s="731" t="s">
        <v>73</v>
      </c>
      <c r="AD21" s="731"/>
      <c r="AE21" s="731"/>
      <c r="AF21" s="731"/>
      <c r="AG21" s="731"/>
      <c r="AH21" s="732" t="s">
        <v>266</v>
      </c>
      <c r="AI21" s="732"/>
      <c r="AJ21" s="732"/>
      <c r="AK21" s="732"/>
      <c r="AL21" s="733" t="s">
        <v>266</v>
      </c>
      <c r="AM21" s="734"/>
      <c r="AN21" s="734"/>
      <c r="AO21" s="735"/>
      <c r="AP21" s="736" t="s">
        <v>266</v>
      </c>
      <c r="AQ21" s="736"/>
      <c r="AR21" s="736"/>
      <c r="AS21" s="736"/>
      <c r="AT21" s="736"/>
      <c r="AU21" s="736"/>
      <c r="AV21" s="736"/>
      <c r="AW21" s="736"/>
      <c r="AX21" s="736"/>
      <c r="AY21" s="33">
        <f>$AY$18</f>
        <v>1</v>
      </c>
    </row>
    <row r="22" spans="1:52" x14ac:dyDescent="0.2">
      <c r="P22" s="65"/>
      <c r="Q22" s="65"/>
      <c r="R22" s="65"/>
      <c r="S22" s="65"/>
      <c r="T22" s="65"/>
      <c r="U22" s="65"/>
      <c r="V22" s="65"/>
      <c r="W22" s="65"/>
      <c r="X22" s="65"/>
      <c r="Y22" s="66"/>
      <c r="Z22" s="66"/>
      <c r="AA22" s="66"/>
      <c r="AB22" s="66"/>
      <c r="AC22" s="66"/>
      <c r="AD22" s="66"/>
      <c r="AE22" s="66"/>
      <c r="AF22" s="66"/>
      <c r="AG22" s="66"/>
      <c r="AH22" s="66"/>
      <c r="AI22" s="66"/>
      <c r="AJ22" s="66"/>
      <c r="AK22" s="66"/>
      <c r="AL22" s="66"/>
      <c r="AM22" s="66"/>
      <c r="AN22" s="66"/>
      <c r="AO22" s="66"/>
      <c r="AY22">
        <f>COUNTA($C$25)</f>
        <v>1</v>
      </c>
    </row>
    <row r="23" spans="1:52" x14ac:dyDescent="0.2">
      <c r="A23" s="9"/>
      <c r="B23" s="48" t="s">
        <v>171</v>
      </c>
      <c r="C23" s="52"/>
      <c r="D23" s="52"/>
      <c r="E23" s="52"/>
      <c r="F23" s="52"/>
      <c r="G23" s="52"/>
      <c r="H23" s="52"/>
      <c r="I23" s="52"/>
      <c r="J23" s="52"/>
      <c r="K23" s="52"/>
      <c r="L23" s="52"/>
      <c r="M23" s="52"/>
      <c r="N23" s="52"/>
      <c r="O23" s="52"/>
      <c r="P23" s="57"/>
      <c r="Q23" s="57"/>
      <c r="R23" s="57"/>
      <c r="S23" s="57"/>
      <c r="T23" s="57"/>
      <c r="U23" s="57"/>
      <c r="V23" s="57"/>
      <c r="W23" s="57"/>
      <c r="X23" s="57"/>
      <c r="Y23" s="58"/>
      <c r="Z23" s="58"/>
      <c r="AA23" s="58"/>
      <c r="AB23" s="58"/>
      <c r="AC23" s="58"/>
      <c r="AD23" s="58"/>
      <c r="AE23" s="58"/>
      <c r="AF23" s="58"/>
      <c r="AG23" s="58"/>
      <c r="AH23" s="58"/>
      <c r="AI23" s="58"/>
      <c r="AJ23" s="58"/>
      <c r="AK23" s="58"/>
      <c r="AL23" s="58"/>
      <c r="AM23" s="58"/>
      <c r="AN23" s="58"/>
      <c r="AO23" s="58"/>
      <c r="AP23" s="57"/>
      <c r="AQ23" s="57"/>
      <c r="AR23" s="57"/>
      <c r="AS23" s="57"/>
      <c r="AT23" s="57"/>
      <c r="AU23" s="57"/>
      <c r="AV23" s="57"/>
      <c r="AW23" s="57"/>
      <c r="AX23" s="57"/>
      <c r="AY23" s="33">
        <f>$AY$22</f>
        <v>1</v>
      </c>
    </row>
    <row r="24" spans="1:52" customFormat="1" ht="59.25" customHeight="1" x14ac:dyDescent="0.2">
      <c r="A24" s="668"/>
      <c r="B24" s="668"/>
      <c r="C24" s="668" t="s">
        <v>24</v>
      </c>
      <c r="D24" s="668"/>
      <c r="E24" s="668"/>
      <c r="F24" s="668"/>
      <c r="G24" s="668"/>
      <c r="H24" s="668"/>
      <c r="I24" s="668"/>
      <c r="J24" s="737" t="s">
        <v>192</v>
      </c>
      <c r="K24" s="738"/>
      <c r="L24" s="738"/>
      <c r="M24" s="738"/>
      <c r="N24" s="738"/>
      <c r="O24" s="738"/>
      <c r="P24" s="670" t="s">
        <v>25</v>
      </c>
      <c r="Q24" s="670"/>
      <c r="R24" s="670"/>
      <c r="S24" s="670"/>
      <c r="T24" s="670"/>
      <c r="U24" s="670"/>
      <c r="V24" s="670"/>
      <c r="W24" s="670"/>
      <c r="X24" s="670"/>
      <c r="Y24" s="671" t="s">
        <v>225</v>
      </c>
      <c r="Z24" s="672"/>
      <c r="AA24" s="672"/>
      <c r="AB24" s="672"/>
      <c r="AC24" s="737" t="s">
        <v>219</v>
      </c>
      <c r="AD24" s="737"/>
      <c r="AE24" s="737"/>
      <c r="AF24" s="737"/>
      <c r="AG24" s="737"/>
      <c r="AH24" s="671" t="s">
        <v>185</v>
      </c>
      <c r="AI24" s="668"/>
      <c r="AJ24" s="668"/>
      <c r="AK24" s="668"/>
      <c r="AL24" s="668" t="s">
        <v>19</v>
      </c>
      <c r="AM24" s="668"/>
      <c r="AN24" s="668"/>
      <c r="AO24" s="673"/>
      <c r="AP24" s="739" t="s">
        <v>193</v>
      </c>
      <c r="AQ24" s="739"/>
      <c r="AR24" s="739"/>
      <c r="AS24" s="739"/>
      <c r="AT24" s="739"/>
      <c r="AU24" s="739"/>
      <c r="AV24" s="739"/>
      <c r="AW24" s="739"/>
      <c r="AX24" s="739"/>
      <c r="AY24" s="33">
        <f>$AY$22</f>
        <v>1</v>
      </c>
      <c r="AZ24" s="33"/>
    </row>
    <row r="25" spans="1:52" ht="45.75" customHeight="1" x14ac:dyDescent="0.2">
      <c r="A25" s="708">
        <v>1</v>
      </c>
      <c r="B25" s="708">
        <v>1</v>
      </c>
      <c r="C25" s="676" t="s">
        <v>716</v>
      </c>
      <c r="D25" s="677"/>
      <c r="E25" s="677"/>
      <c r="F25" s="677"/>
      <c r="G25" s="677"/>
      <c r="H25" s="677"/>
      <c r="I25" s="677"/>
      <c r="J25" s="678">
        <v>7010001012532</v>
      </c>
      <c r="K25" s="679"/>
      <c r="L25" s="679"/>
      <c r="M25" s="679"/>
      <c r="N25" s="679"/>
      <c r="O25" s="679"/>
      <c r="P25" s="719" t="s">
        <v>709</v>
      </c>
      <c r="Q25" s="720"/>
      <c r="R25" s="720"/>
      <c r="S25" s="720"/>
      <c r="T25" s="720"/>
      <c r="U25" s="720"/>
      <c r="V25" s="720"/>
      <c r="W25" s="720"/>
      <c r="X25" s="721"/>
      <c r="Y25" s="682">
        <v>2.2000000000000002</v>
      </c>
      <c r="Z25" s="683"/>
      <c r="AA25" s="683"/>
      <c r="AB25" s="684"/>
      <c r="AC25" s="731" t="s">
        <v>73</v>
      </c>
      <c r="AD25" s="731"/>
      <c r="AE25" s="731"/>
      <c r="AF25" s="731"/>
      <c r="AG25" s="731"/>
      <c r="AH25" s="732" t="s">
        <v>266</v>
      </c>
      <c r="AI25" s="732"/>
      <c r="AJ25" s="732"/>
      <c r="AK25" s="732"/>
      <c r="AL25" s="733" t="s">
        <v>266</v>
      </c>
      <c r="AM25" s="734"/>
      <c r="AN25" s="734"/>
      <c r="AO25" s="735"/>
      <c r="AP25" s="736" t="s">
        <v>266</v>
      </c>
      <c r="AQ25" s="736"/>
      <c r="AR25" s="736"/>
      <c r="AS25" s="736"/>
      <c r="AT25" s="736"/>
      <c r="AU25" s="736"/>
      <c r="AV25" s="736"/>
      <c r="AW25" s="736"/>
      <c r="AX25" s="736"/>
      <c r="AY25" s="33">
        <f>$AY$22</f>
        <v>1</v>
      </c>
    </row>
    <row r="26" spans="1:52" x14ac:dyDescent="0.2">
      <c r="P26" s="65"/>
      <c r="Q26" s="65"/>
      <c r="R26" s="65"/>
      <c r="S26" s="65"/>
      <c r="T26" s="65"/>
      <c r="U26" s="65"/>
      <c r="V26" s="65"/>
      <c r="W26" s="65"/>
      <c r="X26" s="65"/>
      <c r="Y26" s="66"/>
      <c r="Z26" s="66"/>
      <c r="AA26" s="66"/>
      <c r="AB26" s="66"/>
      <c r="AC26" s="66"/>
      <c r="AD26" s="66"/>
      <c r="AE26" s="66"/>
      <c r="AF26" s="66"/>
      <c r="AG26" s="66"/>
      <c r="AH26" s="66"/>
      <c r="AI26" s="66"/>
      <c r="AJ26" s="66"/>
      <c r="AK26" s="66"/>
      <c r="AL26" s="66"/>
      <c r="AM26" s="66"/>
      <c r="AN26" s="66"/>
      <c r="AO26" s="66"/>
      <c r="AY26">
        <f>COUNTA($C$29)</f>
        <v>1</v>
      </c>
    </row>
    <row r="27" spans="1:52" x14ac:dyDescent="0.2">
      <c r="A27" s="9"/>
      <c r="B27" s="48" t="s">
        <v>172</v>
      </c>
      <c r="C27" s="52"/>
      <c r="D27" s="52"/>
      <c r="E27" s="52"/>
      <c r="F27" s="52"/>
      <c r="G27" s="52"/>
      <c r="H27" s="52"/>
      <c r="I27" s="52"/>
      <c r="J27" s="52"/>
      <c r="K27" s="52"/>
      <c r="L27" s="52"/>
      <c r="M27" s="52"/>
      <c r="N27" s="52"/>
      <c r="O27" s="52"/>
      <c r="P27" s="57"/>
      <c r="Q27" s="57"/>
      <c r="R27" s="57"/>
      <c r="S27" s="57"/>
      <c r="T27" s="57"/>
      <c r="U27" s="57"/>
      <c r="V27" s="57"/>
      <c r="W27" s="57"/>
      <c r="X27" s="57"/>
      <c r="Y27" s="58"/>
      <c r="Z27" s="58"/>
      <c r="AA27" s="58"/>
      <c r="AB27" s="58"/>
      <c r="AC27" s="58"/>
      <c r="AD27" s="58"/>
      <c r="AE27" s="58"/>
      <c r="AF27" s="58"/>
      <c r="AG27" s="58"/>
      <c r="AH27" s="58"/>
      <c r="AI27" s="58"/>
      <c r="AJ27" s="58"/>
      <c r="AK27" s="58"/>
      <c r="AL27" s="58"/>
      <c r="AM27" s="58"/>
      <c r="AN27" s="58"/>
      <c r="AO27" s="58"/>
      <c r="AP27" s="57"/>
      <c r="AQ27" s="57"/>
      <c r="AR27" s="57"/>
      <c r="AS27" s="57"/>
      <c r="AT27" s="57"/>
      <c r="AU27" s="57"/>
      <c r="AV27" s="57"/>
      <c r="AW27" s="57"/>
      <c r="AX27" s="57"/>
      <c r="AY27" s="33">
        <f>$AY$26</f>
        <v>1</v>
      </c>
    </row>
    <row r="28" spans="1:52" customFormat="1" ht="59.25" customHeight="1" x14ac:dyDescent="0.2">
      <c r="A28" s="668"/>
      <c r="B28" s="668"/>
      <c r="C28" s="668" t="s">
        <v>24</v>
      </c>
      <c r="D28" s="668"/>
      <c r="E28" s="668"/>
      <c r="F28" s="668"/>
      <c r="G28" s="668"/>
      <c r="H28" s="668"/>
      <c r="I28" s="668"/>
      <c r="J28" s="737" t="s">
        <v>192</v>
      </c>
      <c r="K28" s="738"/>
      <c r="L28" s="738"/>
      <c r="M28" s="738"/>
      <c r="N28" s="738"/>
      <c r="O28" s="738"/>
      <c r="P28" s="670" t="s">
        <v>25</v>
      </c>
      <c r="Q28" s="670"/>
      <c r="R28" s="670"/>
      <c r="S28" s="670"/>
      <c r="T28" s="670"/>
      <c r="U28" s="670"/>
      <c r="V28" s="670"/>
      <c r="W28" s="670"/>
      <c r="X28" s="670"/>
      <c r="Y28" s="671" t="s">
        <v>225</v>
      </c>
      <c r="Z28" s="672"/>
      <c r="AA28" s="672"/>
      <c r="AB28" s="672"/>
      <c r="AC28" s="737" t="s">
        <v>219</v>
      </c>
      <c r="AD28" s="737"/>
      <c r="AE28" s="737"/>
      <c r="AF28" s="737"/>
      <c r="AG28" s="737"/>
      <c r="AH28" s="671" t="s">
        <v>185</v>
      </c>
      <c r="AI28" s="668"/>
      <c r="AJ28" s="668"/>
      <c r="AK28" s="668"/>
      <c r="AL28" s="668" t="s">
        <v>19</v>
      </c>
      <c r="AM28" s="668"/>
      <c r="AN28" s="668"/>
      <c r="AO28" s="673"/>
      <c r="AP28" s="739" t="s">
        <v>193</v>
      </c>
      <c r="AQ28" s="739"/>
      <c r="AR28" s="739"/>
      <c r="AS28" s="739"/>
      <c r="AT28" s="739"/>
      <c r="AU28" s="739"/>
      <c r="AV28" s="739"/>
      <c r="AW28" s="739"/>
      <c r="AX28" s="739"/>
      <c r="AY28" s="33">
        <f>$AY$26</f>
        <v>1</v>
      </c>
      <c r="AZ28" s="33"/>
    </row>
    <row r="29" spans="1:52" ht="45.75" customHeight="1" x14ac:dyDescent="0.2">
      <c r="A29" s="708">
        <v>1</v>
      </c>
      <c r="B29" s="708">
        <v>1</v>
      </c>
      <c r="C29" s="676" t="s">
        <v>717</v>
      </c>
      <c r="D29" s="677"/>
      <c r="E29" s="677"/>
      <c r="F29" s="677"/>
      <c r="G29" s="677"/>
      <c r="H29" s="677"/>
      <c r="I29" s="677"/>
      <c r="J29" s="678">
        <v>9040002043720</v>
      </c>
      <c r="K29" s="679"/>
      <c r="L29" s="679"/>
      <c r="M29" s="679"/>
      <c r="N29" s="679"/>
      <c r="O29" s="679"/>
      <c r="P29" s="680" t="s">
        <v>714</v>
      </c>
      <c r="Q29" s="681"/>
      <c r="R29" s="681"/>
      <c r="S29" s="681"/>
      <c r="T29" s="681"/>
      <c r="U29" s="681"/>
      <c r="V29" s="681"/>
      <c r="W29" s="681"/>
      <c r="X29" s="681"/>
      <c r="Y29" s="682">
        <v>1</v>
      </c>
      <c r="Z29" s="683"/>
      <c r="AA29" s="683"/>
      <c r="AB29" s="684"/>
      <c r="AC29" s="731" t="s">
        <v>73</v>
      </c>
      <c r="AD29" s="731"/>
      <c r="AE29" s="731"/>
      <c r="AF29" s="731"/>
      <c r="AG29" s="731"/>
      <c r="AH29" s="732" t="s">
        <v>266</v>
      </c>
      <c r="AI29" s="732"/>
      <c r="AJ29" s="732"/>
      <c r="AK29" s="732"/>
      <c r="AL29" s="733" t="s">
        <v>266</v>
      </c>
      <c r="AM29" s="734"/>
      <c r="AN29" s="734"/>
      <c r="AO29" s="735"/>
      <c r="AP29" s="736" t="s">
        <v>266</v>
      </c>
      <c r="AQ29" s="736"/>
      <c r="AR29" s="736"/>
      <c r="AS29" s="736"/>
      <c r="AT29" s="736"/>
      <c r="AU29" s="736"/>
      <c r="AV29" s="736"/>
      <c r="AW29" s="736"/>
      <c r="AX29" s="736"/>
      <c r="AY29" s="33">
        <f>$AY$26</f>
        <v>1</v>
      </c>
    </row>
    <row r="30" spans="1:52" x14ac:dyDescent="0.2">
      <c r="P30" s="65"/>
      <c r="Q30" s="65"/>
      <c r="R30" s="65"/>
      <c r="S30" s="65"/>
      <c r="T30" s="65"/>
      <c r="U30" s="65"/>
      <c r="V30" s="65"/>
      <c r="W30" s="65"/>
      <c r="X30" s="65"/>
      <c r="Y30" s="66"/>
      <c r="Z30" s="66"/>
      <c r="AA30" s="66"/>
      <c r="AB30" s="66"/>
      <c r="AC30" s="66"/>
      <c r="AD30" s="66"/>
      <c r="AE30" s="66"/>
      <c r="AF30" s="66"/>
      <c r="AG30" s="66"/>
      <c r="AH30" s="66"/>
      <c r="AI30" s="66"/>
      <c r="AJ30" s="66"/>
      <c r="AK30" s="66"/>
      <c r="AL30" s="66"/>
      <c r="AM30" s="66"/>
      <c r="AN30" s="66"/>
      <c r="AO30" s="66"/>
      <c r="AY30">
        <f>COUNTA($C$33)</f>
        <v>1</v>
      </c>
    </row>
    <row r="31" spans="1:52" x14ac:dyDescent="0.2">
      <c r="A31" s="9"/>
      <c r="B31" s="48" t="s">
        <v>173</v>
      </c>
      <c r="C31" s="52"/>
      <c r="D31" s="52"/>
      <c r="E31" s="52"/>
      <c r="F31" s="52"/>
      <c r="G31" s="52"/>
      <c r="H31" s="52"/>
      <c r="I31" s="52"/>
      <c r="J31" s="52"/>
      <c r="K31" s="52"/>
      <c r="L31" s="52"/>
      <c r="M31" s="52"/>
      <c r="N31" s="52"/>
      <c r="O31" s="52"/>
      <c r="P31" s="57"/>
      <c r="Q31" s="57"/>
      <c r="R31" s="57"/>
      <c r="S31" s="57"/>
      <c r="T31" s="57"/>
      <c r="U31" s="57"/>
      <c r="V31" s="57"/>
      <c r="W31" s="57"/>
      <c r="X31" s="57"/>
      <c r="Y31" s="58"/>
      <c r="Z31" s="58"/>
      <c r="AA31" s="58"/>
      <c r="AB31" s="58"/>
      <c r="AC31" s="58"/>
      <c r="AD31" s="58"/>
      <c r="AE31" s="58"/>
      <c r="AF31" s="58"/>
      <c r="AG31" s="58"/>
      <c r="AH31" s="58"/>
      <c r="AI31" s="58"/>
      <c r="AJ31" s="58"/>
      <c r="AK31" s="58"/>
      <c r="AL31" s="58"/>
      <c r="AM31" s="58"/>
      <c r="AN31" s="58"/>
      <c r="AO31" s="58"/>
      <c r="AP31" s="57"/>
      <c r="AQ31" s="57"/>
      <c r="AR31" s="57"/>
      <c r="AS31" s="57"/>
      <c r="AT31" s="57"/>
      <c r="AU31" s="57"/>
      <c r="AV31" s="57"/>
      <c r="AW31" s="57"/>
      <c r="AX31" s="57"/>
      <c r="AY31" s="33">
        <f>$AY$30</f>
        <v>1</v>
      </c>
    </row>
    <row r="32" spans="1:52" customFormat="1" ht="59.25" customHeight="1" x14ac:dyDescent="0.2">
      <c r="A32" s="668"/>
      <c r="B32" s="668"/>
      <c r="C32" s="668" t="s">
        <v>24</v>
      </c>
      <c r="D32" s="668"/>
      <c r="E32" s="668"/>
      <c r="F32" s="668"/>
      <c r="G32" s="668"/>
      <c r="H32" s="668"/>
      <c r="I32" s="668"/>
      <c r="J32" s="737" t="s">
        <v>192</v>
      </c>
      <c r="K32" s="738"/>
      <c r="L32" s="738"/>
      <c r="M32" s="738"/>
      <c r="N32" s="738"/>
      <c r="O32" s="738"/>
      <c r="P32" s="670" t="s">
        <v>25</v>
      </c>
      <c r="Q32" s="670"/>
      <c r="R32" s="670"/>
      <c r="S32" s="670"/>
      <c r="T32" s="670"/>
      <c r="U32" s="670"/>
      <c r="V32" s="670"/>
      <c r="W32" s="670"/>
      <c r="X32" s="670"/>
      <c r="Y32" s="671" t="s">
        <v>225</v>
      </c>
      <c r="Z32" s="672"/>
      <c r="AA32" s="672"/>
      <c r="AB32" s="672"/>
      <c r="AC32" s="737" t="s">
        <v>219</v>
      </c>
      <c r="AD32" s="737"/>
      <c r="AE32" s="737"/>
      <c r="AF32" s="737"/>
      <c r="AG32" s="737"/>
      <c r="AH32" s="671" t="s">
        <v>185</v>
      </c>
      <c r="AI32" s="668"/>
      <c r="AJ32" s="668"/>
      <c r="AK32" s="668"/>
      <c r="AL32" s="668" t="s">
        <v>19</v>
      </c>
      <c r="AM32" s="668"/>
      <c r="AN32" s="668"/>
      <c r="AO32" s="673"/>
      <c r="AP32" s="739" t="s">
        <v>193</v>
      </c>
      <c r="AQ32" s="739"/>
      <c r="AR32" s="739"/>
      <c r="AS32" s="739"/>
      <c r="AT32" s="739"/>
      <c r="AU32" s="739"/>
      <c r="AV32" s="739"/>
      <c r="AW32" s="739"/>
      <c r="AX32" s="739"/>
      <c r="AY32" s="33">
        <f>$AY$30</f>
        <v>1</v>
      </c>
      <c r="AZ32" s="33"/>
    </row>
    <row r="33" spans="1:51" ht="30.6" customHeight="1" x14ac:dyDescent="0.2">
      <c r="A33" s="708">
        <v>1</v>
      </c>
      <c r="B33" s="708">
        <v>1</v>
      </c>
      <c r="C33" s="716" t="s">
        <v>696</v>
      </c>
      <c r="D33" s="717"/>
      <c r="E33" s="717"/>
      <c r="F33" s="717"/>
      <c r="G33" s="717"/>
      <c r="H33" s="717"/>
      <c r="I33" s="718"/>
      <c r="J33" s="713">
        <v>8010001034947</v>
      </c>
      <c r="K33" s="714"/>
      <c r="L33" s="714"/>
      <c r="M33" s="714"/>
      <c r="N33" s="714"/>
      <c r="O33" s="715"/>
      <c r="P33" s="719" t="s">
        <v>645</v>
      </c>
      <c r="Q33" s="720"/>
      <c r="R33" s="720"/>
      <c r="S33" s="720"/>
      <c r="T33" s="720"/>
      <c r="U33" s="720"/>
      <c r="V33" s="720"/>
      <c r="W33" s="720"/>
      <c r="X33" s="721"/>
      <c r="Y33" s="682">
        <v>2.6</v>
      </c>
      <c r="Z33" s="683"/>
      <c r="AA33" s="683"/>
      <c r="AB33" s="684"/>
      <c r="AC33" s="709" t="s">
        <v>242</v>
      </c>
      <c r="AD33" s="710"/>
      <c r="AE33" s="710"/>
      <c r="AF33" s="710"/>
      <c r="AG33" s="711"/>
      <c r="AH33" s="722" t="s">
        <v>266</v>
      </c>
      <c r="AI33" s="723"/>
      <c r="AJ33" s="723"/>
      <c r="AK33" s="724"/>
      <c r="AL33" s="725" t="s">
        <v>266</v>
      </c>
      <c r="AM33" s="726"/>
      <c r="AN33" s="726"/>
      <c r="AO33" s="727"/>
      <c r="AP33" s="728" t="s">
        <v>266</v>
      </c>
      <c r="AQ33" s="729"/>
      <c r="AR33" s="729"/>
      <c r="AS33" s="729"/>
      <c r="AT33" s="729"/>
      <c r="AU33" s="729"/>
      <c r="AV33" s="729"/>
      <c r="AW33" s="729"/>
      <c r="AX33" s="730"/>
      <c r="AY33" s="33">
        <f>$AY$30</f>
        <v>1</v>
      </c>
    </row>
    <row r="34" spans="1:51" ht="30.6" customHeight="1" x14ac:dyDescent="0.2">
      <c r="A34" s="708">
        <v>2</v>
      </c>
      <c r="B34" s="708">
        <v>1</v>
      </c>
      <c r="C34" s="676" t="s">
        <v>697</v>
      </c>
      <c r="D34" s="677"/>
      <c r="E34" s="677"/>
      <c r="F34" s="677"/>
      <c r="G34" s="677"/>
      <c r="H34" s="677"/>
      <c r="I34" s="677"/>
      <c r="J34" s="678">
        <v>6011101000106</v>
      </c>
      <c r="K34" s="679"/>
      <c r="L34" s="679"/>
      <c r="M34" s="679"/>
      <c r="N34" s="679"/>
      <c r="O34" s="679"/>
      <c r="P34" s="680" t="s">
        <v>670</v>
      </c>
      <c r="Q34" s="681"/>
      <c r="R34" s="681"/>
      <c r="S34" s="681"/>
      <c r="T34" s="681"/>
      <c r="U34" s="681"/>
      <c r="V34" s="681"/>
      <c r="W34" s="681"/>
      <c r="X34" s="681"/>
      <c r="Y34" s="682">
        <v>2.2000000000000002</v>
      </c>
      <c r="Z34" s="683"/>
      <c r="AA34" s="683"/>
      <c r="AB34" s="684"/>
      <c r="AC34" s="712" t="s">
        <v>241</v>
      </c>
      <c r="AD34" s="712"/>
      <c r="AE34" s="712"/>
      <c r="AF34" s="712"/>
      <c r="AG34" s="712"/>
      <c r="AH34" s="689" t="s">
        <v>593</v>
      </c>
      <c r="AI34" s="690"/>
      <c r="AJ34" s="690"/>
      <c r="AK34" s="691"/>
      <c r="AL34" s="689" t="s">
        <v>593</v>
      </c>
      <c r="AM34" s="690"/>
      <c r="AN34" s="690"/>
      <c r="AO34" s="691"/>
      <c r="AP34" s="692" t="s">
        <v>593</v>
      </c>
      <c r="AQ34" s="693"/>
      <c r="AR34" s="693"/>
      <c r="AS34" s="693"/>
      <c r="AT34" s="693"/>
      <c r="AU34" s="693"/>
      <c r="AV34" s="693"/>
      <c r="AW34" s="693"/>
      <c r="AX34" s="694"/>
      <c r="AY34">
        <f>COUNTA($C$34)</f>
        <v>1</v>
      </c>
    </row>
    <row r="35" spans="1:51" ht="26.25" customHeight="1" x14ac:dyDescent="0.2">
      <c r="A35" s="708">
        <v>3</v>
      </c>
      <c r="B35" s="708">
        <v>1</v>
      </c>
      <c r="C35" s="676" t="s">
        <v>698</v>
      </c>
      <c r="D35" s="677"/>
      <c r="E35" s="677"/>
      <c r="F35" s="677"/>
      <c r="G35" s="677"/>
      <c r="H35" s="677"/>
      <c r="I35" s="677"/>
      <c r="J35" s="678">
        <v>6012701004917</v>
      </c>
      <c r="K35" s="679"/>
      <c r="L35" s="679"/>
      <c r="M35" s="679"/>
      <c r="N35" s="679"/>
      <c r="O35" s="679"/>
      <c r="P35" s="680" t="s">
        <v>669</v>
      </c>
      <c r="Q35" s="681"/>
      <c r="R35" s="681"/>
      <c r="S35" s="681"/>
      <c r="T35" s="681"/>
      <c r="U35" s="681"/>
      <c r="V35" s="681"/>
      <c r="W35" s="681"/>
      <c r="X35" s="681"/>
      <c r="Y35" s="682">
        <v>1</v>
      </c>
      <c r="Z35" s="683"/>
      <c r="AA35" s="683"/>
      <c r="AB35" s="684"/>
      <c r="AC35" s="712" t="s">
        <v>241</v>
      </c>
      <c r="AD35" s="712"/>
      <c r="AE35" s="712"/>
      <c r="AF35" s="712"/>
      <c r="AG35" s="712"/>
      <c r="AH35" s="689" t="s">
        <v>593</v>
      </c>
      <c r="AI35" s="690"/>
      <c r="AJ35" s="690"/>
      <c r="AK35" s="691"/>
      <c r="AL35" s="689" t="s">
        <v>593</v>
      </c>
      <c r="AM35" s="690"/>
      <c r="AN35" s="690"/>
      <c r="AO35" s="691"/>
      <c r="AP35" s="692" t="s">
        <v>593</v>
      </c>
      <c r="AQ35" s="693"/>
      <c r="AR35" s="693"/>
      <c r="AS35" s="693"/>
      <c r="AT35" s="693"/>
      <c r="AU35" s="693"/>
      <c r="AV35" s="693"/>
      <c r="AW35" s="693"/>
      <c r="AX35" s="694"/>
      <c r="AY35">
        <f>COUNTA($C$35)</f>
        <v>1</v>
      </c>
    </row>
    <row r="36" spans="1:51" ht="26.25" customHeight="1" x14ac:dyDescent="0.2">
      <c r="A36" s="708">
        <v>4</v>
      </c>
      <c r="B36" s="708">
        <v>1</v>
      </c>
      <c r="C36" s="676" t="s">
        <v>699</v>
      </c>
      <c r="D36" s="677"/>
      <c r="E36" s="677"/>
      <c r="F36" s="677"/>
      <c r="G36" s="677"/>
      <c r="H36" s="677"/>
      <c r="I36" s="677"/>
      <c r="J36" s="713">
        <v>6010001032853</v>
      </c>
      <c r="K36" s="714"/>
      <c r="L36" s="714"/>
      <c r="M36" s="714"/>
      <c r="N36" s="714"/>
      <c r="O36" s="715"/>
      <c r="P36" s="680" t="s">
        <v>661</v>
      </c>
      <c r="Q36" s="681"/>
      <c r="R36" s="681"/>
      <c r="S36" s="681"/>
      <c r="T36" s="681"/>
      <c r="U36" s="681"/>
      <c r="V36" s="681"/>
      <c r="W36" s="681"/>
      <c r="X36" s="681"/>
      <c r="Y36" s="682">
        <v>0.5</v>
      </c>
      <c r="Z36" s="683"/>
      <c r="AA36" s="683"/>
      <c r="AB36" s="684"/>
      <c r="AC36" s="712" t="s">
        <v>241</v>
      </c>
      <c r="AD36" s="712"/>
      <c r="AE36" s="712"/>
      <c r="AF36" s="712"/>
      <c r="AG36" s="712"/>
      <c r="AH36" s="689" t="s">
        <v>593</v>
      </c>
      <c r="AI36" s="690"/>
      <c r="AJ36" s="690"/>
      <c r="AK36" s="691"/>
      <c r="AL36" s="689" t="s">
        <v>593</v>
      </c>
      <c r="AM36" s="690"/>
      <c r="AN36" s="690"/>
      <c r="AO36" s="691"/>
      <c r="AP36" s="692" t="s">
        <v>593</v>
      </c>
      <c r="AQ36" s="693"/>
      <c r="AR36" s="693"/>
      <c r="AS36" s="693"/>
      <c r="AT36" s="693"/>
      <c r="AU36" s="693"/>
      <c r="AV36" s="693"/>
      <c r="AW36" s="693"/>
      <c r="AX36" s="694"/>
      <c r="AY36">
        <f>COUNTA($C$36)</f>
        <v>1</v>
      </c>
    </row>
    <row r="37" spans="1:51" ht="45.75" customHeight="1" x14ac:dyDescent="0.2">
      <c r="A37" s="708">
        <v>5</v>
      </c>
      <c r="B37" s="708">
        <v>1</v>
      </c>
      <c r="C37" s="676" t="s">
        <v>699</v>
      </c>
      <c r="D37" s="677"/>
      <c r="E37" s="677"/>
      <c r="F37" s="677"/>
      <c r="G37" s="677"/>
      <c r="H37" s="677"/>
      <c r="I37" s="677"/>
      <c r="J37" s="713">
        <v>6010001032853</v>
      </c>
      <c r="K37" s="714"/>
      <c r="L37" s="714"/>
      <c r="M37" s="714"/>
      <c r="N37" s="714"/>
      <c r="O37" s="715"/>
      <c r="P37" s="680" t="s">
        <v>662</v>
      </c>
      <c r="Q37" s="681"/>
      <c r="R37" s="681"/>
      <c r="S37" s="681"/>
      <c r="T37" s="681"/>
      <c r="U37" s="681"/>
      <c r="V37" s="681"/>
      <c r="W37" s="681"/>
      <c r="X37" s="681"/>
      <c r="Y37" s="682">
        <v>0.4</v>
      </c>
      <c r="Z37" s="683"/>
      <c r="AA37" s="683"/>
      <c r="AB37" s="684"/>
      <c r="AC37" s="712" t="s">
        <v>241</v>
      </c>
      <c r="AD37" s="712"/>
      <c r="AE37" s="712"/>
      <c r="AF37" s="712"/>
      <c r="AG37" s="712"/>
      <c r="AH37" s="689" t="s">
        <v>593</v>
      </c>
      <c r="AI37" s="690"/>
      <c r="AJ37" s="690"/>
      <c r="AK37" s="691"/>
      <c r="AL37" s="689" t="s">
        <v>593</v>
      </c>
      <c r="AM37" s="690"/>
      <c r="AN37" s="690"/>
      <c r="AO37" s="691"/>
      <c r="AP37" s="692" t="s">
        <v>593</v>
      </c>
      <c r="AQ37" s="693"/>
      <c r="AR37" s="693"/>
      <c r="AS37" s="693"/>
      <c r="AT37" s="693"/>
      <c r="AU37" s="693"/>
      <c r="AV37" s="693"/>
      <c r="AW37" s="693"/>
      <c r="AX37" s="694"/>
      <c r="AY37">
        <f>COUNTA($C$37)</f>
        <v>1</v>
      </c>
    </row>
    <row r="38" spans="1:51" ht="45.75" customHeight="1" x14ac:dyDescent="0.2">
      <c r="A38" s="708">
        <v>6</v>
      </c>
      <c r="B38" s="708">
        <v>1</v>
      </c>
      <c r="C38" s="676" t="s">
        <v>700</v>
      </c>
      <c r="D38" s="677"/>
      <c r="E38" s="677"/>
      <c r="F38" s="677"/>
      <c r="G38" s="677"/>
      <c r="H38" s="677"/>
      <c r="I38" s="677"/>
      <c r="J38" s="713">
        <v>9010601040880</v>
      </c>
      <c r="K38" s="714"/>
      <c r="L38" s="714"/>
      <c r="M38" s="714"/>
      <c r="N38" s="714"/>
      <c r="O38" s="715"/>
      <c r="P38" s="680" t="s">
        <v>663</v>
      </c>
      <c r="Q38" s="681"/>
      <c r="R38" s="681"/>
      <c r="S38" s="681"/>
      <c r="T38" s="681"/>
      <c r="U38" s="681"/>
      <c r="V38" s="681"/>
      <c r="W38" s="681"/>
      <c r="X38" s="681"/>
      <c r="Y38" s="682">
        <v>0.4</v>
      </c>
      <c r="Z38" s="683"/>
      <c r="AA38" s="683"/>
      <c r="AB38" s="684"/>
      <c r="AC38" s="712" t="s">
        <v>241</v>
      </c>
      <c r="AD38" s="712"/>
      <c r="AE38" s="712"/>
      <c r="AF38" s="712"/>
      <c r="AG38" s="712"/>
      <c r="AH38" s="689" t="s">
        <v>593</v>
      </c>
      <c r="AI38" s="690"/>
      <c r="AJ38" s="690"/>
      <c r="AK38" s="691"/>
      <c r="AL38" s="689" t="s">
        <v>593</v>
      </c>
      <c r="AM38" s="690"/>
      <c r="AN38" s="690"/>
      <c r="AO38" s="691"/>
      <c r="AP38" s="692" t="s">
        <v>593</v>
      </c>
      <c r="AQ38" s="693"/>
      <c r="AR38" s="693"/>
      <c r="AS38" s="693"/>
      <c r="AT38" s="693"/>
      <c r="AU38" s="693"/>
      <c r="AV38" s="693"/>
      <c r="AW38" s="693"/>
      <c r="AX38" s="694"/>
      <c r="AY38">
        <f>COUNTA($C$38)</f>
        <v>1</v>
      </c>
    </row>
    <row r="39" spans="1:51" ht="32.4" customHeight="1" x14ac:dyDescent="0.2">
      <c r="A39" s="708">
        <v>7</v>
      </c>
      <c r="B39" s="708">
        <v>1</v>
      </c>
      <c r="C39" s="676" t="s">
        <v>702</v>
      </c>
      <c r="D39" s="677"/>
      <c r="E39" s="677"/>
      <c r="F39" s="677"/>
      <c r="G39" s="677"/>
      <c r="H39" s="677"/>
      <c r="I39" s="677"/>
      <c r="J39" s="678">
        <v>4160001007891</v>
      </c>
      <c r="K39" s="679"/>
      <c r="L39" s="679"/>
      <c r="M39" s="679"/>
      <c r="N39" s="679"/>
      <c r="O39" s="679"/>
      <c r="P39" s="680" t="s">
        <v>664</v>
      </c>
      <c r="Q39" s="681"/>
      <c r="R39" s="681"/>
      <c r="S39" s="681"/>
      <c r="T39" s="681"/>
      <c r="U39" s="681"/>
      <c r="V39" s="681"/>
      <c r="W39" s="681"/>
      <c r="X39" s="681"/>
      <c r="Y39" s="682">
        <v>0.4</v>
      </c>
      <c r="Z39" s="683"/>
      <c r="AA39" s="683"/>
      <c r="AB39" s="684"/>
      <c r="AC39" s="712" t="s">
        <v>241</v>
      </c>
      <c r="AD39" s="712"/>
      <c r="AE39" s="712"/>
      <c r="AF39" s="712"/>
      <c r="AG39" s="712"/>
      <c r="AH39" s="689" t="s">
        <v>593</v>
      </c>
      <c r="AI39" s="690"/>
      <c r="AJ39" s="690"/>
      <c r="AK39" s="691"/>
      <c r="AL39" s="689" t="s">
        <v>593</v>
      </c>
      <c r="AM39" s="690"/>
      <c r="AN39" s="690"/>
      <c r="AO39" s="691"/>
      <c r="AP39" s="692" t="s">
        <v>593</v>
      </c>
      <c r="AQ39" s="693"/>
      <c r="AR39" s="693"/>
      <c r="AS39" s="693"/>
      <c r="AT39" s="693"/>
      <c r="AU39" s="693"/>
      <c r="AV39" s="693"/>
      <c r="AW39" s="693"/>
      <c r="AX39" s="694"/>
      <c r="AY39">
        <f>COUNTA($C$39)</f>
        <v>1</v>
      </c>
    </row>
    <row r="40" spans="1:51" ht="54" customHeight="1" x14ac:dyDescent="0.2">
      <c r="A40" s="708">
        <v>8</v>
      </c>
      <c r="B40" s="708">
        <v>1</v>
      </c>
      <c r="C40" s="676" t="s">
        <v>701</v>
      </c>
      <c r="D40" s="677"/>
      <c r="E40" s="677"/>
      <c r="F40" s="677"/>
      <c r="G40" s="677"/>
      <c r="H40" s="677"/>
      <c r="I40" s="677"/>
      <c r="J40" s="678">
        <v>6010901000777</v>
      </c>
      <c r="K40" s="679"/>
      <c r="L40" s="679"/>
      <c r="M40" s="679"/>
      <c r="N40" s="679"/>
      <c r="O40" s="679"/>
      <c r="P40" s="680" t="s">
        <v>665</v>
      </c>
      <c r="Q40" s="681"/>
      <c r="R40" s="681"/>
      <c r="S40" s="681"/>
      <c r="T40" s="681"/>
      <c r="U40" s="681"/>
      <c r="V40" s="681"/>
      <c r="W40" s="681"/>
      <c r="X40" s="681"/>
      <c r="Y40" s="682">
        <v>0.4</v>
      </c>
      <c r="Z40" s="683"/>
      <c r="AA40" s="683"/>
      <c r="AB40" s="684"/>
      <c r="AC40" s="712" t="s">
        <v>241</v>
      </c>
      <c r="AD40" s="712"/>
      <c r="AE40" s="712"/>
      <c r="AF40" s="712"/>
      <c r="AG40" s="712"/>
      <c r="AH40" s="689" t="s">
        <v>593</v>
      </c>
      <c r="AI40" s="690"/>
      <c r="AJ40" s="690"/>
      <c r="AK40" s="691"/>
      <c r="AL40" s="689" t="s">
        <v>593</v>
      </c>
      <c r="AM40" s="690"/>
      <c r="AN40" s="690"/>
      <c r="AO40" s="691"/>
      <c r="AP40" s="692" t="s">
        <v>593</v>
      </c>
      <c r="AQ40" s="693"/>
      <c r="AR40" s="693"/>
      <c r="AS40" s="693"/>
      <c r="AT40" s="693"/>
      <c r="AU40" s="693"/>
      <c r="AV40" s="693"/>
      <c r="AW40" s="693"/>
      <c r="AX40" s="694"/>
      <c r="AY40">
        <f>COUNTA($C$40)</f>
        <v>1</v>
      </c>
    </row>
    <row r="41" spans="1:51" ht="45.75" customHeight="1" x14ac:dyDescent="0.2">
      <c r="A41" s="708">
        <v>9</v>
      </c>
      <c r="B41" s="708">
        <v>1</v>
      </c>
      <c r="C41" s="676" t="s">
        <v>703</v>
      </c>
      <c r="D41" s="677"/>
      <c r="E41" s="677"/>
      <c r="F41" s="677"/>
      <c r="G41" s="677"/>
      <c r="H41" s="677"/>
      <c r="I41" s="677"/>
      <c r="J41" s="713">
        <v>4010001044644</v>
      </c>
      <c r="K41" s="714"/>
      <c r="L41" s="714"/>
      <c r="M41" s="714"/>
      <c r="N41" s="714"/>
      <c r="O41" s="715"/>
      <c r="P41" s="680" t="s">
        <v>666</v>
      </c>
      <c r="Q41" s="681"/>
      <c r="R41" s="681"/>
      <c r="S41" s="681"/>
      <c r="T41" s="681"/>
      <c r="U41" s="681"/>
      <c r="V41" s="681"/>
      <c r="W41" s="681"/>
      <c r="X41" s="681"/>
      <c r="Y41" s="682">
        <v>0.4</v>
      </c>
      <c r="Z41" s="683"/>
      <c r="AA41" s="683"/>
      <c r="AB41" s="684"/>
      <c r="AC41" s="712" t="s">
        <v>241</v>
      </c>
      <c r="AD41" s="712"/>
      <c r="AE41" s="712"/>
      <c r="AF41" s="712"/>
      <c r="AG41" s="712"/>
      <c r="AH41" s="689" t="s">
        <v>593</v>
      </c>
      <c r="AI41" s="690"/>
      <c r="AJ41" s="690"/>
      <c r="AK41" s="691"/>
      <c r="AL41" s="689" t="s">
        <v>593</v>
      </c>
      <c r="AM41" s="690"/>
      <c r="AN41" s="690"/>
      <c r="AO41" s="691"/>
      <c r="AP41" s="692" t="s">
        <v>593</v>
      </c>
      <c r="AQ41" s="693"/>
      <c r="AR41" s="693"/>
      <c r="AS41" s="693"/>
      <c r="AT41" s="693"/>
      <c r="AU41" s="693"/>
      <c r="AV41" s="693"/>
      <c r="AW41" s="693"/>
      <c r="AX41" s="694"/>
      <c r="AY41">
        <f>COUNTA($C$41)</f>
        <v>1</v>
      </c>
    </row>
    <row r="42" spans="1:51" ht="69" customHeight="1" x14ac:dyDescent="0.2">
      <c r="A42" s="708">
        <v>10</v>
      </c>
      <c r="B42" s="708">
        <v>1</v>
      </c>
      <c r="C42" s="676" t="s">
        <v>667</v>
      </c>
      <c r="D42" s="677"/>
      <c r="E42" s="677"/>
      <c r="F42" s="677"/>
      <c r="G42" s="677"/>
      <c r="H42" s="677"/>
      <c r="I42" s="677"/>
      <c r="J42" s="678" t="s">
        <v>266</v>
      </c>
      <c r="K42" s="679"/>
      <c r="L42" s="679"/>
      <c r="M42" s="679"/>
      <c r="N42" s="679"/>
      <c r="O42" s="679"/>
      <c r="P42" s="680" t="s">
        <v>668</v>
      </c>
      <c r="Q42" s="681"/>
      <c r="R42" s="681"/>
      <c r="S42" s="681"/>
      <c r="T42" s="681"/>
      <c r="U42" s="681"/>
      <c r="V42" s="681"/>
      <c r="W42" s="681"/>
      <c r="X42" s="681"/>
      <c r="Y42" s="682">
        <v>0.3</v>
      </c>
      <c r="Z42" s="683"/>
      <c r="AA42" s="683"/>
      <c r="AB42" s="684"/>
      <c r="AC42" s="709" t="s">
        <v>242</v>
      </c>
      <c r="AD42" s="710"/>
      <c r="AE42" s="710"/>
      <c r="AF42" s="710"/>
      <c r="AG42" s="711"/>
      <c r="AH42" s="689" t="s">
        <v>593</v>
      </c>
      <c r="AI42" s="690"/>
      <c r="AJ42" s="690"/>
      <c r="AK42" s="691"/>
      <c r="AL42" s="689" t="s">
        <v>593</v>
      </c>
      <c r="AM42" s="690"/>
      <c r="AN42" s="690"/>
      <c r="AO42" s="691"/>
      <c r="AP42" s="692" t="s">
        <v>593</v>
      </c>
      <c r="AQ42" s="693"/>
      <c r="AR42" s="693"/>
      <c r="AS42" s="693"/>
      <c r="AT42" s="693"/>
      <c r="AU42" s="693"/>
      <c r="AV42" s="693"/>
      <c r="AW42" s="693"/>
      <c r="AX42" s="694"/>
      <c r="AY42">
        <f>COUNTA($C$42)</f>
        <v>1</v>
      </c>
    </row>
  </sheetData>
  <sheetProtection formatRows="0"/>
  <mergeCells count="270">
    <mergeCell ref="AP28:AX28"/>
    <mergeCell ref="C32:I32"/>
    <mergeCell ref="J32:O32"/>
    <mergeCell ref="P32:X32"/>
    <mergeCell ref="Y32:AB32"/>
    <mergeCell ref="AC32:AG32"/>
    <mergeCell ref="AH32:AK32"/>
    <mergeCell ref="AL32:AO32"/>
    <mergeCell ref="AP32:AX32"/>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9:B9"/>
    <mergeCell ref="A8:B8"/>
    <mergeCell ref="A7:B7"/>
    <mergeCell ref="C7:I7"/>
    <mergeCell ref="J7:O7"/>
    <mergeCell ref="P7:X7"/>
    <mergeCell ref="Y7:AB7"/>
    <mergeCell ref="AC7:AG7"/>
    <mergeCell ref="AH7:AK7"/>
    <mergeCell ref="AL13:AO13"/>
    <mergeCell ref="AP13:AX13"/>
    <mergeCell ref="C14:I14"/>
    <mergeCell ref="J14:O14"/>
    <mergeCell ref="P14:X14"/>
    <mergeCell ref="Y14:AB14"/>
    <mergeCell ref="AC14:AG14"/>
    <mergeCell ref="AH14:AK14"/>
    <mergeCell ref="AL14:AO14"/>
    <mergeCell ref="AP14:AX14"/>
    <mergeCell ref="AL15:AO15"/>
    <mergeCell ref="AP15:AX15"/>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L17:AO17"/>
    <mergeCell ref="AP17:AX17"/>
    <mergeCell ref="A15:B15"/>
    <mergeCell ref="A14:B14"/>
    <mergeCell ref="A13:B13"/>
    <mergeCell ref="C15:I15"/>
    <mergeCell ref="J15:O15"/>
    <mergeCell ref="P15:X15"/>
    <mergeCell ref="Y15:AB15"/>
    <mergeCell ref="AC15:AG15"/>
    <mergeCell ref="AH15:AK15"/>
    <mergeCell ref="C13:I13"/>
    <mergeCell ref="J13:O13"/>
    <mergeCell ref="P13:X13"/>
    <mergeCell ref="Y13:AB13"/>
    <mergeCell ref="AC13:AG13"/>
    <mergeCell ref="AH13:AK13"/>
    <mergeCell ref="AL25:AO25"/>
    <mergeCell ref="AP25:AX25"/>
    <mergeCell ref="A21:B21"/>
    <mergeCell ref="A20:B20"/>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H21:AK21"/>
    <mergeCell ref="AL21:AO21"/>
    <mergeCell ref="AP21:AX21"/>
    <mergeCell ref="AP29:AX29"/>
    <mergeCell ref="C28:I28"/>
    <mergeCell ref="J28:O28"/>
    <mergeCell ref="P28:X28"/>
    <mergeCell ref="Y28:AB28"/>
    <mergeCell ref="AC28:AG28"/>
    <mergeCell ref="AH28:AK28"/>
    <mergeCell ref="AL28:AO28"/>
    <mergeCell ref="A24:B24"/>
    <mergeCell ref="C24:I24"/>
    <mergeCell ref="J24:O24"/>
    <mergeCell ref="P24:X24"/>
    <mergeCell ref="Y24:AB24"/>
    <mergeCell ref="AC24:AG24"/>
    <mergeCell ref="AH24:AK24"/>
    <mergeCell ref="AL24:AO24"/>
    <mergeCell ref="AP24:AX24"/>
    <mergeCell ref="A25:B25"/>
    <mergeCell ref="C25:I25"/>
    <mergeCell ref="J25:O25"/>
    <mergeCell ref="P25:X25"/>
    <mergeCell ref="Y25:AB25"/>
    <mergeCell ref="AC25:AG25"/>
    <mergeCell ref="AH25:AK25"/>
    <mergeCell ref="A29:B29"/>
    <mergeCell ref="A28:B28"/>
    <mergeCell ref="C29:I29"/>
    <mergeCell ref="J29:O29"/>
    <mergeCell ref="P29:X29"/>
    <mergeCell ref="Y29:AB29"/>
    <mergeCell ref="AC29:AG29"/>
    <mergeCell ref="AH29:AK29"/>
    <mergeCell ref="AL29:AO29"/>
    <mergeCell ref="AC36:AG36"/>
    <mergeCell ref="AH36:AK36"/>
    <mergeCell ref="AL36:AO36"/>
    <mergeCell ref="AP36:AX36"/>
    <mergeCell ref="C37:I37"/>
    <mergeCell ref="J37:O37"/>
    <mergeCell ref="P37:X37"/>
    <mergeCell ref="Y37:AB37"/>
    <mergeCell ref="AC37:AG37"/>
    <mergeCell ref="AH37:AK37"/>
    <mergeCell ref="AL37:AO37"/>
    <mergeCell ref="AP37:AX37"/>
    <mergeCell ref="AL38:AO38"/>
    <mergeCell ref="AP38:AX38"/>
    <mergeCell ref="C39:I39"/>
    <mergeCell ref="J39:O39"/>
    <mergeCell ref="P39:X39"/>
    <mergeCell ref="Y39:AB39"/>
    <mergeCell ref="AC39:AG39"/>
    <mergeCell ref="AH39:AK39"/>
    <mergeCell ref="AL39:AO39"/>
    <mergeCell ref="AP39:AX39"/>
    <mergeCell ref="A39:B39"/>
    <mergeCell ref="A38:B38"/>
    <mergeCell ref="A37:B37"/>
    <mergeCell ref="C38:I38"/>
    <mergeCell ref="J38:O38"/>
    <mergeCell ref="P38:X38"/>
    <mergeCell ref="Y38:AB38"/>
    <mergeCell ref="AC38:AG38"/>
    <mergeCell ref="AH38:AK38"/>
    <mergeCell ref="AP33:AX33"/>
    <mergeCell ref="A36:B36"/>
    <mergeCell ref="A35:B35"/>
    <mergeCell ref="A34:B34"/>
    <mergeCell ref="C34:I34"/>
    <mergeCell ref="J34:O34"/>
    <mergeCell ref="P34:X34"/>
    <mergeCell ref="Y34:AB34"/>
    <mergeCell ref="AC34:AG34"/>
    <mergeCell ref="AH34:AK34"/>
    <mergeCell ref="AL34:AO34"/>
    <mergeCell ref="AP34:AX34"/>
    <mergeCell ref="C35:I35"/>
    <mergeCell ref="J35:O35"/>
    <mergeCell ref="P35:X35"/>
    <mergeCell ref="Y35:AB35"/>
    <mergeCell ref="AC35:AG35"/>
    <mergeCell ref="AH35:AK35"/>
    <mergeCell ref="AL35:AO35"/>
    <mergeCell ref="AP35:AX35"/>
    <mergeCell ref="C36:I36"/>
    <mergeCell ref="J36:O36"/>
    <mergeCell ref="P36:X36"/>
    <mergeCell ref="Y36:AB36"/>
    <mergeCell ref="A33:B33"/>
    <mergeCell ref="A32:B32"/>
    <mergeCell ref="C33:I33"/>
    <mergeCell ref="J33:O33"/>
    <mergeCell ref="P33:X33"/>
    <mergeCell ref="Y33:AB33"/>
    <mergeCell ref="AC33:AG33"/>
    <mergeCell ref="AH33:AK33"/>
    <mergeCell ref="AL33:AO33"/>
    <mergeCell ref="AL42:AO42"/>
    <mergeCell ref="AP42:AX42"/>
    <mergeCell ref="C40:I40"/>
    <mergeCell ref="J40:O40"/>
    <mergeCell ref="P40:X40"/>
    <mergeCell ref="Y40:AB40"/>
    <mergeCell ref="AC40:AG40"/>
    <mergeCell ref="AH40:AK40"/>
    <mergeCell ref="AL40:AO40"/>
    <mergeCell ref="AP40:AX40"/>
    <mergeCell ref="C41:I41"/>
    <mergeCell ref="J41:O41"/>
    <mergeCell ref="P41:X41"/>
    <mergeCell ref="Y41:AB41"/>
    <mergeCell ref="AC41:AG41"/>
    <mergeCell ref="AH41:AK41"/>
    <mergeCell ref="AL41:AO41"/>
    <mergeCell ref="AP41:AX41"/>
    <mergeCell ref="A42:B42"/>
    <mergeCell ref="A41:B41"/>
    <mergeCell ref="A40:B40"/>
    <mergeCell ref="C42:I42"/>
    <mergeCell ref="J42:O42"/>
    <mergeCell ref="P42:X42"/>
    <mergeCell ref="Y42:AB42"/>
    <mergeCell ref="AC42:AG42"/>
    <mergeCell ref="AH42:AK42"/>
  </mergeCells>
  <phoneticPr fontId="5"/>
  <conditionalFormatting sqref="Y4">
    <cfRule type="expression" dxfId="99" priority="357">
      <formula>IF(RIGHT(TEXT(Y4,"0.#"),1)=".",FALSE,TRUE)</formula>
    </cfRule>
    <cfRule type="expression" dxfId="98" priority="358">
      <formula>IF(RIGHT(TEXT(Y4,"0.#"),1)=".",TRUE,FALSE)</formula>
    </cfRule>
  </conditionalFormatting>
  <conditionalFormatting sqref="Y25">
    <cfRule type="expression" dxfId="97" priority="339">
      <formula>IF(RIGHT(TEXT(Y25,"0.#"),1)=".",FALSE,TRUE)</formula>
    </cfRule>
    <cfRule type="expression" dxfId="96" priority="340">
      <formula>IF(RIGHT(TEXT(Y25,"0.#"),1)=".",TRUE,FALSE)</formula>
    </cfRule>
  </conditionalFormatting>
  <conditionalFormatting sqref="Y29">
    <cfRule type="expression" dxfId="95" priority="333">
      <formula>IF(RIGHT(TEXT(Y29,"0.#"),1)=".",FALSE,TRUE)</formula>
    </cfRule>
    <cfRule type="expression" dxfId="94" priority="334">
      <formula>IF(RIGHT(TEXT(Y29,"0.#"),1)=".",TRUE,FALSE)</formula>
    </cfRule>
  </conditionalFormatting>
  <conditionalFormatting sqref="AL4:AO4">
    <cfRule type="expression" dxfId="93" priority="119">
      <formula>IF(AND(AL4&gt;=0, RIGHT(TEXT(AL4,"0.#"),1)&lt;&gt;"."),TRUE,FALSE)</formula>
    </cfRule>
    <cfRule type="expression" dxfId="92" priority="120">
      <formula>IF(AND(AL4&gt;=0, RIGHT(TEXT(AL4,"0.#"),1)="."),TRUE,FALSE)</formula>
    </cfRule>
    <cfRule type="expression" dxfId="91" priority="121">
      <formula>IF(AND(AL4&lt;0, RIGHT(TEXT(AL4,"0.#"),1)&lt;&gt;"."),TRUE,FALSE)</formula>
    </cfRule>
    <cfRule type="expression" dxfId="90" priority="122">
      <formula>IF(AND(AL4&lt;0, RIGHT(TEXT(AL4,"0.#"),1)="."),TRUE,FALSE)</formula>
    </cfRule>
  </conditionalFormatting>
  <conditionalFormatting sqref="AH4:AK4">
    <cfRule type="expression" dxfId="89" priority="115">
      <formula>IF(AND(AH4&gt;=0, RIGHT(TEXT(AH4,"0.#"),1)&lt;&gt;"."),TRUE,FALSE)</formula>
    </cfRule>
    <cfRule type="expression" dxfId="88" priority="116">
      <formula>IF(AND(AH4&gt;=0, RIGHT(TEXT(AH4,"0.#"),1)="."),TRUE,FALSE)</formula>
    </cfRule>
    <cfRule type="expression" dxfId="87" priority="117">
      <formula>IF(AND(AH4&lt;0, RIGHT(TEXT(AH4,"0.#"),1)&lt;&gt;"."),TRUE,FALSE)</formula>
    </cfRule>
    <cfRule type="expression" dxfId="86" priority="118">
      <formula>IF(AND(AH4&lt;0, RIGHT(TEXT(AH4,"0.#"),1)="."),TRUE,FALSE)</formula>
    </cfRule>
  </conditionalFormatting>
  <conditionalFormatting sqref="AL8:AO8">
    <cfRule type="expression" dxfId="85" priority="111">
      <formula>IF(AND(AL8&gt;=0, RIGHT(TEXT(AL8,"0.#"),1)&lt;&gt;"."),TRUE,FALSE)</formula>
    </cfRule>
    <cfRule type="expression" dxfId="84" priority="112">
      <formula>IF(AND(AL8&gt;=0, RIGHT(TEXT(AL8,"0.#"),1)="."),TRUE,FALSE)</formula>
    </cfRule>
    <cfRule type="expression" dxfId="83" priority="113">
      <formula>IF(AND(AL8&lt;0, RIGHT(TEXT(AL8,"0.#"),1)&lt;&gt;"."),TRUE,FALSE)</formula>
    </cfRule>
    <cfRule type="expression" dxfId="82" priority="114">
      <formula>IF(AND(AL8&lt;0, RIGHT(TEXT(AL8,"0.#"),1)="."),TRUE,FALSE)</formula>
    </cfRule>
  </conditionalFormatting>
  <conditionalFormatting sqref="AL9:AO9">
    <cfRule type="expression" dxfId="81" priority="107">
      <formula>IF(AND(AL9&gt;=0, RIGHT(TEXT(AL9,"0.#"),1)&lt;&gt;"."),TRUE,FALSE)</formula>
    </cfRule>
    <cfRule type="expression" dxfId="80" priority="108">
      <formula>IF(AND(AL9&gt;=0, RIGHT(TEXT(AL9,"0.#"),1)="."),TRUE,FALSE)</formula>
    </cfRule>
    <cfRule type="expression" dxfId="79" priority="109">
      <formula>IF(AND(AL9&lt;0, RIGHT(TEXT(AL9,"0.#"),1)&lt;&gt;"."),TRUE,FALSE)</formula>
    </cfRule>
    <cfRule type="expression" dxfId="78" priority="110">
      <formula>IF(AND(AL9&lt;0, RIGHT(TEXT(AL9,"0.#"),1)="."),TRUE,FALSE)</formula>
    </cfRule>
  </conditionalFormatting>
  <conditionalFormatting sqref="AL10:AO10">
    <cfRule type="expression" dxfId="77" priority="103">
      <formula>IF(AND(AL10&gt;=0, RIGHT(TEXT(AL10,"0.#"),1)&lt;&gt;"."),TRUE,FALSE)</formula>
    </cfRule>
    <cfRule type="expression" dxfId="76" priority="104">
      <formula>IF(AND(AL10&gt;=0, RIGHT(TEXT(AL10,"0.#"),1)="."),TRUE,FALSE)</formula>
    </cfRule>
    <cfRule type="expression" dxfId="75" priority="105">
      <formula>IF(AND(AL10&lt;0, RIGHT(TEXT(AL10,"0.#"),1)&lt;&gt;"."),TRUE,FALSE)</formula>
    </cfRule>
    <cfRule type="expression" dxfId="74" priority="106">
      <formula>IF(AND(AL10&lt;0, RIGHT(TEXT(AL10,"0.#"),1)="."),TRUE,FALSE)</formula>
    </cfRule>
  </conditionalFormatting>
  <conditionalFormatting sqref="AL11:AO11">
    <cfRule type="expression" dxfId="73" priority="99">
      <formula>IF(AND(AL11&gt;=0, RIGHT(TEXT(AL11,"0.#"),1)&lt;&gt;"."),TRUE,FALSE)</formula>
    </cfRule>
    <cfRule type="expression" dxfId="72" priority="100">
      <formula>IF(AND(AL11&gt;=0, RIGHT(TEXT(AL11,"0.#"),1)="."),TRUE,FALSE)</formula>
    </cfRule>
    <cfRule type="expression" dxfId="71" priority="101">
      <formula>IF(AND(AL11&lt;0, RIGHT(TEXT(AL11,"0.#"),1)&lt;&gt;"."),TRUE,FALSE)</formula>
    </cfRule>
    <cfRule type="expression" dxfId="70" priority="102">
      <formula>IF(AND(AL11&lt;0, RIGHT(TEXT(AL11,"0.#"),1)="."),TRUE,FALSE)</formula>
    </cfRule>
  </conditionalFormatting>
  <conditionalFormatting sqref="AL12:AO12">
    <cfRule type="expression" dxfId="69" priority="95">
      <formula>IF(AND(AL12&gt;=0, RIGHT(TEXT(AL12,"0.#"),1)&lt;&gt;"."),TRUE,FALSE)</formula>
    </cfRule>
    <cfRule type="expression" dxfId="68" priority="96">
      <formula>IF(AND(AL12&gt;=0, RIGHT(TEXT(AL12,"0.#"),1)="."),TRUE,FALSE)</formula>
    </cfRule>
    <cfRule type="expression" dxfId="67" priority="97">
      <formula>IF(AND(AL12&lt;0, RIGHT(TEXT(AL12,"0.#"),1)&lt;&gt;"."),TRUE,FALSE)</formula>
    </cfRule>
    <cfRule type="expression" dxfId="66" priority="98">
      <formula>IF(AND(AL12&lt;0, RIGHT(TEXT(AL12,"0.#"),1)="."),TRUE,FALSE)</formula>
    </cfRule>
  </conditionalFormatting>
  <conditionalFormatting sqref="AL13:AO13">
    <cfRule type="expression" dxfId="65" priority="91">
      <formula>IF(AND(AL13&gt;=0, RIGHT(TEXT(AL13,"0.#"),1)&lt;&gt;"."),TRUE,FALSE)</formula>
    </cfRule>
    <cfRule type="expression" dxfId="64" priority="92">
      <formula>IF(AND(AL13&gt;=0, RIGHT(TEXT(AL13,"0.#"),1)="."),TRUE,FALSE)</formula>
    </cfRule>
    <cfRule type="expression" dxfId="63" priority="93">
      <formula>IF(AND(AL13&lt;0, RIGHT(TEXT(AL13,"0.#"),1)&lt;&gt;"."),TRUE,FALSE)</formula>
    </cfRule>
    <cfRule type="expression" dxfId="62" priority="94">
      <formula>IF(AND(AL13&lt;0, RIGHT(TEXT(AL13,"0.#"),1)="."),TRUE,FALSE)</formula>
    </cfRule>
  </conditionalFormatting>
  <conditionalFormatting sqref="AL14:AO14">
    <cfRule type="expression" dxfId="61" priority="87">
      <formula>IF(AND(AL14&gt;=0, RIGHT(TEXT(AL14,"0.#"),1)&lt;&gt;"."),TRUE,FALSE)</formula>
    </cfRule>
    <cfRule type="expression" dxfId="60" priority="88">
      <formula>IF(AND(AL14&gt;=0, RIGHT(TEXT(AL14,"0.#"),1)="."),TRUE,FALSE)</formula>
    </cfRule>
    <cfRule type="expression" dxfId="59" priority="89">
      <formula>IF(AND(AL14&lt;0, RIGHT(TEXT(AL14,"0.#"),1)&lt;&gt;"."),TRUE,FALSE)</formula>
    </cfRule>
    <cfRule type="expression" dxfId="58" priority="90">
      <formula>IF(AND(AL14&lt;0, RIGHT(TEXT(AL14,"0.#"),1)="."),TRUE,FALSE)</formula>
    </cfRule>
  </conditionalFormatting>
  <conditionalFormatting sqref="AL15:AO17">
    <cfRule type="expression" dxfId="57" priority="83">
      <formula>IF(AND(AL15&gt;=0, RIGHT(TEXT(AL15,"0.#"),1)&lt;&gt;"."),TRUE,FALSE)</formula>
    </cfRule>
    <cfRule type="expression" dxfId="56" priority="84">
      <formula>IF(AND(AL15&gt;=0, RIGHT(TEXT(AL15,"0.#"),1)="."),TRUE,FALSE)</formula>
    </cfRule>
    <cfRule type="expression" dxfId="55" priority="85">
      <formula>IF(AND(AL15&lt;0, RIGHT(TEXT(AL15,"0.#"),1)&lt;&gt;"."),TRUE,FALSE)</formula>
    </cfRule>
    <cfRule type="expression" dxfId="54" priority="86">
      <formula>IF(AND(AL15&lt;0, RIGHT(TEXT(AL15,"0.#"),1)="."),TRUE,FALSE)</formula>
    </cfRule>
  </conditionalFormatting>
  <conditionalFormatting sqref="Y8">
    <cfRule type="expression" dxfId="53" priority="81">
      <formula>IF(RIGHT(TEXT(Y8,"0.#"),1)=".",FALSE,TRUE)</formula>
    </cfRule>
    <cfRule type="expression" dxfId="52" priority="82">
      <formula>IF(RIGHT(TEXT(Y8,"0.#"),1)=".",TRUE,FALSE)</formula>
    </cfRule>
  </conditionalFormatting>
  <conditionalFormatting sqref="Y9">
    <cfRule type="expression" dxfId="51" priority="79">
      <formula>IF(RIGHT(TEXT(Y9,"0.#"),1)=".",FALSE,TRUE)</formula>
    </cfRule>
    <cfRule type="expression" dxfId="50" priority="80">
      <formula>IF(RIGHT(TEXT(Y9,"0.#"),1)=".",TRUE,FALSE)</formula>
    </cfRule>
  </conditionalFormatting>
  <conditionalFormatting sqref="Y10">
    <cfRule type="expression" dxfId="49" priority="77">
      <formula>IF(RIGHT(TEXT(Y10,"0.#"),1)=".",FALSE,TRUE)</formula>
    </cfRule>
    <cfRule type="expression" dxfId="48" priority="78">
      <formula>IF(RIGHT(TEXT(Y10,"0.#"),1)=".",TRUE,FALSE)</formula>
    </cfRule>
  </conditionalFormatting>
  <conditionalFormatting sqref="Y11">
    <cfRule type="expression" dxfId="47" priority="75">
      <formula>IF(RIGHT(TEXT(Y11,"0.#"),1)=".",FALSE,TRUE)</formula>
    </cfRule>
    <cfRule type="expression" dxfId="46" priority="76">
      <formula>IF(RIGHT(TEXT(Y11,"0.#"),1)=".",TRUE,FALSE)</formula>
    </cfRule>
  </conditionalFormatting>
  <conditionalFormatting sqref="Y12">
    <cfRule type="expression" dxfId="45" priority="73">
      <formula>IF(RIGHT(TEXT(Y12,"0.#"),1)=".",FALSE,TRUE)</formula>
    </cfRule>
    <cfRule type="expression" dxfId="44" priority="74">
      <formula>IF(RIGHT(TEXT(Y12,"0.#"),1)=".",TRUE,FALSE)</formula>
    </cfRule>
  </conditionalFormatting>
  <conditionalFormatting sqref="Y13">
    <cfRule type="expression" dxfId="43" priority="71">
      <formula>IF(RIGHT(TEXT(Y13,"0.#"),1)=".",FALSE,TRUE)</formula>
    </cfRule>
    <cfRule type="expression" dxfId="42" priority="72">
      <formula>IF(RIGHT(TEXT(Y13,"0.#"),1)=".",TRUE,FALSE)</formula>
    </cfRule>
  </conditionalFormatting>
  <conditionalFormatting sqref="Y14">
    <cfRule type="expression" dxfId="41" priority="69">
      <formula>IF(RIGHT(TEXT(Y14,"0.#"),1)=".",FALSE,TRUE)</formula>
    </cfRule>
    <cfRule type="expression" dxfId="40" priority="70">
      <formula>IF(RIGHT(TEXT(Y14,"0.#"),1)=".",TRUE,FALSE)</formula>
    </cfRule>
  </conditionalFormatting>
  <conditionalFormatting sqref="Y15:Y17">
    <cfRule type="expression" dxfId="39" priority="67">
      <formula>IF(RIGHT(TEXT(Y15,"0.#"),1)=".",FALSE,TRUE)</formula>
    </cfRule>
    <cfRule type="expression" dxfId="38" priority="68">
      <formula>IF(RIGHT(TEXT(Y15,"0.#"),1)=".",TRUE,FALSE)</formula>
    </cfRule>
  </conditionalFormatting>
  <conditionalFormatting sqref="Y21">
    <cfRule type="expression" dxfId="37" priority="61">
      <formula>IF(RIGHT(TEXT(Y21,"0.#"),1)=".",FALSE,TRUE)</formula>
    </cfRule>
    <cfRule type="expression" dxfId="36" priority="62">
      <formula>IF(RIGHT(TEXT(Y21,"0.#"),1)=".",TRUE,FALSE)</formula>
    </cfRule>
  </conditionalFormatting>
  <conditionalFormatting sqref="Y34:Y42">
    <cfRule type="expression" dxfId="35" priority="35">
      <formula>IF(RIGHT(TEXT(Y34,"0.#"),1)=".",FALSE,TRUE)</formula>
    </cfRule>
    <cfRule type="expression" dxfId="34" priority="36">
      <formula>IF(RIGHT(TEXT(Y34,"0.#"),1)=".",TRUE,FALSE)</formula>
    </cfRule>
  </conditionalFormatting>
  <conditionalFormatting sqref="AL33:AO33">
    <cfRule type="expression" dxfId="33" priority="31">
      <formula>IF(AND(AL33&gt;=0, RIGHT(TEXT(AL33,"0.#"),1)&lt;&gt;"."),TRUE,FALSE)</formula>
    </cfRule>
    <cfRule type="expression" dxfId="32" priority="32">
      <formula>IF(AND(AL33&gt;=0, RIGHT(TEXT(AL33,"0.#"),1)="."),TRUE,FALSE)</formula>
    </cfRule>
    <cfRule type="expression" dxfId="31" priority="33">
      <formula>IF(AND(AL33&lt;0, RIGHT(TEXT(AL33,"0.#"),1)&lt;&gt;"."),TRUE,FALSE)</formula>
    </cfRule>
    <cfRule type="expression" dxfId="30" priority="34">
      <formula>IF(AND(AL33&lt;0, RIGHT(TEXT(AL33,"0.#"),1)="."),TRUE,FALSE)</formula>
    </cfRule>
  </conditionalFormatting>
  <conditionalFormatting sqref="Y33">
    <cfRule type="expression" dxfId="29" priority="29">
      <formula>IF(RIGHT(TEXT(Y33,"0.#"),1)=".",FALSE,TRUE)</formula>
    </cfRule>
    <cfRule type="expression" dxfId="28" priority="30">
      <formula>IF(RIGHT(TEXT(Y33,"0.#"),1)=".",TRUE,FALSE)</formula>
    </cfRule>
  </conditionalFormatting>
  <conditionalFormatting sqref="AL34:AO34">
    <cfRule type="expression" dxfId="27" priority="25">
      <formula>IF(AND(AL34&gt;=0, RIGHT(TEXT(AL34,"0.#"),1)&lt;&gt;"."),TRUE,FALSE)</formula>
    </cfRule>
    <cfRule type="expression" dxfId="26" priority="26">
      <formula>IF(AND(AL34&gt;=0, RIGHT(TEXT(AL34,"0.#"),1)="."),TRUE,FALSE)</formula>
    </cfRule>
    <cfRule type="expression" dxfId="25" priority="27">
      <formula>IF(AND(AL34&lt;0, RIGHT(TEXT(AL34,"0.#"),1)&lt;&gt;"."),TRUE,FALSE)</formula>
    </cfRule>
    <cfRule type="expression" dxfId="24" priority="28">
      <formula>IF(AND(AL34&lt;0, RIGHT(TEXT(AL34,"0.#"),1)="."),TRUE,FALSE)</formula>
    </cfRule>
  </conditionalFormatting>
  <conditionalFormatting sqref="AH34:AK34">
    <cfRule type="expression" dxfId="23" priority="21">
      <formula>IF(AND(AH34&gt;=0, RIGHT(TEXT(AH34,"0.#"),1)&lt;&gt;"."),TRUE,FALSE)</formula>
    </cfRule>
    <cfRule type="expression" dxfId="22" priority="22">
      <formula>IF(AND(AH34&gt;=0, RIGHT(TEXT(AH34,"0.#"),1)="."),TRUE,FALSE)</formula>
    </cfRule>
    <cfRule type="expression" dxfId="21" priority="23">
      <formula>IF(AND(AH34&lt;0, RIGHT(TEXT(AH34,"0.#"),1)&lt;&gt;"."),TRUE,FALSE)</formula>
    </cfRule>
    <cfRule type="expression" dxfId="20" priority="24">
      <formula>IF(AND(AH34&lt;0, RIGHT(TEXT(AH34,"0.#"),1)="."),TRUE,FALSE)</formula>
    </cfRule>
  </conditionalFormatting>
  <conditionalFormatting sqref="AL35:AO42">
    <cfRule type="expression" dxfId="19" priority="17">
      <formula>IF(AND(AL35&gt;=0, RIGHT(TEXT(AL35,"0.#"),1)&lt;&gt;"."),TRUE,FALSE)</formula>
    </cfRule>
    <cfRule type="expression" dxfId="18" priority="18">
      <formula>IF(AND(AL35&gt;=0, RIGHT(TEXT(AL35,"0.#"),1)="."),TRUE,FALSE)</formula>
    </cfRule>
    <cfRule type="expression" dxfId="17" priority="19">
      <formula>IF(AND(AL35&lt;0, RIGHT(TEXT(AL35,"0.#"),1)&lt;&gt;"."),TRUE,FALSE)</formula>
    </cfRule>
    <cfRule type="expression" dxfId="16" priority="20">
      <formula>IF(AND(AL35&lt;0, RIGHT(TEXT(AL35,"0.#"),1)="."),TRUE,FALSE)</formula>
    </cfRule>
  </conditionalFormatting>
  <conditionalFormatting sqref="AH35:AK42">
    <cfRule type="expression" dxfId="15" priority="13">
      <formula>IF(AND(AH35&gt;=0, RIGHT(TEXT(AH35,"0.#"),1)&lt;&gt;"."),TRUE,FALSE)</formula>
    </cfRule>
    <cfRule type="expression" dxfId="14" priority="14">
      <formula>IF(AND(AH35&gt;=0, RIGHT(TEXT(AH35,"0.#"),1)="."),TRUE,FALSE)</formula>
    </cfRule>
    <cfRule type="expression" dxfId="13" priority="15">
      <formula>IF(AND(AH35&lt;0, RIGHT(TEXT(AH35,"0.#"),1)&lt;&gt;"."),TRUE,FALSE)</formula>
    </cfRule>
    <cfRule type="expression" dxfId="12" priority="16">
      <formula>IF(AND(AH35&lt;0, RIGHT(TEXT(AH35,"0.#"),1)="."),TRUE,FALSE)</formula>
    </cfRule>
  </conditionalFormatting>
  <conditionalFormatting sqref="AL25:AO25">
    <cfRule type="expression" dxfId="11" priority="9">
      <formula>IF(AND(AL25&gt;=0, RIGHT(TEXT(AL25,"0.#"),1)&lt;&gt;"."),TRUE,FALSE)</formula>
    </cfRule>
    <cfRule type="expression" dxfId="10" priority="10">
      <formula>IF(AND(AL25&gt;=0, RIGHT(TEXT(AL25,"0.#"),1)="."),TRUE,FALSE)</formula>
    </cfRule>
    <cfRule type="expression" dxfId="9" priority="11">
      <formula>IF(AND(AL25&lt;0, RIGHT(TEXT(AL25,"0.#"),1)&lt;&gt;"."),TRUE,FALSE)</formula>
    </cfRule>
    <cfRule type="expression" dxfId="8" priority="12">
      <formula>IF(AND(AL25&lt;0, RIGHT(TEXT(AL25,"0.#"),1)="."),TRUE,FALSE)</formula>
    </cfRule>
  </conditionalFormatting>
  <conditionalFormatting sqref="AL21:AO21">
    <cfRule type="expression" dxfId="7" priority="5">
      <formula>IF(AND(AL21&gt;=0, RIGHT(TEXT(AL21,"0.#"),1)&lt;&gt;"."),TRUE,FALSE)</formula>
    </cfRule>
    <cfRule type="expression" dxfId="6" priority="6">
      <formula>IF(AND(AL21&gt;=0, RIGHT(TEXT(AL21,"0.#"),1)="."),TRUE,FALSE)</formula>
    </cfRule>
    <cfRule type="expression" dxfId="5" priority="7">
      <formula>IF(AND(AL21&lt;0, RIGHT(TEXT(AL21,"0.#"),1)&lt;&gt;"."),TRUE,FALSE)</formula>
    </cfRule>
    <cfRule type="expression" dxfId="4" priority="8">
      <formula>IF(AND(AL21&lt;0, RIGHT(TEXT(AL21,"0.#"),1)="."),TRUE,FALSE)</formula>
    </cfRule>
  </conditionalFormatting>
  <conditionalFormatting sqref="AL29:AO29">
    <cfRule type="expression" dxfId="3" priority="1">
      <formula>IF(AND(AL29&gt;=0, RIGHT(TEXT(AL29,"0.#"),1)&lt;&gt;"."),TRUE,FALSE)</formula>
    </cfRule>
    <cfRule type="expression" dxfId="2" priority="2">
      <formula>IF(AND(AL29&gt;=0, RIGHT(TEXT(AL29,"0.#"),1)="."),TRUE,FALSE)</formula>
    </cfRule>
    <cfRule type="expression" dxfId="1" priority="3">
      <formula>IF(AND(AL29&lt;0, RIGHT(TEXT(AL29,"0.#"),1)&lt;&gt;"."),TRUE,FALSE)</formula>
    </cfRule>
    <cfRule type="expression" dxfId="0" priority="4">
      <formula>IF(AND(AL29&lt;0, RIGHT(TEXT(AL29,"0.#"),1)="."),TRUE,FALSE)</formula>
    </cfRule>
  </conditionalFormatting>
  <dataValidations count="3">
    <dataValidation type="custom" imeMode="disabled" allowBlank="1" showInputMessage="1" showErrorMessage="1" sqref="AL8:AL17 AL33:AL42 AL21 AL29 AL25 AL4 Y4:AB4 Y8:AB17 Y21:AB21 Y25:AB25 Y29:AB29 Y33:AB42">
      <formula1>OR(ISNUMBER(Y4), Y4="-")</formula1>
    </dataValidation>
    <dataValidation type="custom" imeMode="disabled" allowBlank="1" showInputMessage="1" showErrorMessage="1" sqref="AH4:AK4 AH8:AK17 AH21:AK21 AH25:AK25 AH29:AK29 AH33:AK42">
      <formula1>OR(AND(MOD(IF(ISNUMBER(AH4), AH4, 0.5),1)=0, 0&lt;=AH4), AH4="-")</formula1>
    </dataValidation>
    <dataValidation type="custom" allowBlank="1" showInputMessage="1" showErrorMessage="1" errorTitle="法人番号チェック" error="法人番号は13桁の数字で入力してください。" sqref="J33:O42 J29:O29 J25:O25 J21:O21 J8:O17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rowBreaks count="1" manualBreakCount="1">
    <brk id="30"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AC8:AG17 AC21:AG21 AC25:AG25 AC29:AG29 AC33:AG42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2022-08-26T02:19:25Z</dcterms:created>
  <dcterms:modified xsi:type="dcterms:W3CDTF">2022-08-26T12:31:16Z</dcterms:modified>
</cp:coreProperties>
</file>