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oaca\110_予算総括\02_検討中フォルダ\110_予算総括\10 【類型】行政事業レビュー\2022(R4)年度\【小分類】行政事業レビューシート(令和４年度)(20330331満了)\03_最終公表\３係\01_係提出データ兼公表用Excel\"/>
    </mc:Choice>
  </mc:AlternateContent>
  <bookViews>
    <workbookView xWindow="29028"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行政事業レビューシート!$A$2:$BH$164</definedName>
    <definedName name="_xlnm.Print_Area" localSheetId="0">行政事業レビューシート!$A$1:$AY$164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0" i="11" l="1"/>
  <c r="AY45" i="11" s="1"/>
  <c r="AY37" i="11"/>
  <c r="AY38" i="11" s="1"/>
  <c r="AY34" i="11"/>
  <c r="AY36" i="11" s="1"/>
  <c r="AY142" i="11"/>
  <c r="AY138" i="11"/>
  <c r="AY140" i="11" s="1"/>
  <c r="AY137" i="11"/>
  <c r="AY127" i="11"/>
  <c r="AY129" i="11" l="1"/>
  <c r="AY130" i="11"/>
  <c r="AY139" i="11"/>
  <c r="AY141" i="11"/>
  <c r="AY128" i="11"/>
  <c r="AY39" i="11"/>
  <c r="AY35" i="11"/>
  <c r="AY44" i="11"/>
  <c r="AY42" i="11"/>
  <c r="AY46" i="11"/>
  <c r="AY43" i="11"/>
  <c r="AY41" i="11"/>
  <c r="AW95" i="11" l="1"/>
  <c r="AT95" i="11"/>
  <c r="AQ95" i="11"/>
  <c r="AL95" i="11"/>
  <c r="AI95" i="11"/>
  <c r="AF95" i="11"/>
  <c r="Z95" i="11"/>
  <c r="W95" i="11"/>
  <c r="T95" i="11"/>
  <c r="N95" i="11"/>
  <c r="AW94" i="11"/>
  <c r="AT94" i="11"/>
  <c r="AQ94" i="11"/>
  <c r="AL94" i="11"/>
  <c r="AI94" i="11"/>
  <c r="AF94" i="11"/>
  <c r="Z94" i="11"/>
  <c r="W94" i="11"/>
  <c r="T94" i="11"/>
  <c r="N94" i="11"/>
  <c r="K94" i="11"/>
  <c r="H94" i="11"/>
  <c r="AY164" i="11" l="1"/>
  <c r="AY159" i="11"/>
  <c r="AY158" i="11"/>
  <c r="AY157" i="11"/>
  <c r="AY156" i="11"/>
  <c r="AY155" i="11"/>
  <c r="AY154" i="11"/>
  <c r="AY153" i="11"/>
  <c r="AY152" i="11"/>
  <c r="AY151" i="11"/>
  <c r="AY147" i="11"/>
  <c r="AY149" i="11" s="1"/>
  <c r="AY143" i="11"/>
  <c r="AY146" i="11" s="1"/>
  <c r="AU130" i="11"/>
  <c r="Y130" i="11"/>
  <c r="AU126" i="11"/>
  <c r="Y126" i="11"/>
  <c r="W26" i="11"/>
  <c r="P26" i="11"/>
  <c r="AD21" i="11"/>
  <c r="W21" i="11"/>
  <c r="P21" i="11"/>
  <c r="AR18" i="11"/>
  <c r="AK18" i="11"/>
  <c r="AD18" i="11"/>
  <c r="AD20" i="11" s="1"/>
  <c r="W18" i="11"/>
  <c r="W20" i="11" s="1"/>
  <c r="P18" i="11"/>
  <c r="P20" i="11" s="1"/>
  <c r="AV2" i="11"/>
  <c r="AY150" i="11" l="1"/>
  <c r="AY148" i="11"/>
  <c r="AY145" i="11"/>
  <c r="AY144"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<sst xmlns="http://schemas.openxmlformats.org/spreadsheetml/2006/main" count="936" uniqueCount="687">
  <si>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</si>
  <si>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</si>
  <si>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</si>
  <si>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</si>
  <si>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</si>
  <si>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</si>
  <si>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</si>
  <si>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</si>
  <si>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</si>
  <si>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</si>
  <si>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</si>
  <si>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</si>
  <si>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</si>
  <si>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</si>
  <si>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</si>
  <si>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</si>
  <si>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</si>
  <si>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</si>
  <si>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</si>
  <si>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</si>
  <si>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</si>
  <si>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</si>
  <si>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</si>
  <si>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</si>
  <si>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</si>
  <si>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</si>
  <si>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</si>
  <si>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</si>
  <si>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</si>
  <si>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</si>
  <si>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</si>
  <si>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</si>
  <si>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</si>
  <si>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</si>
  <si>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</si>
  <si>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</si>
  <si>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</si>
  <si>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</si>
  <si>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</si>
  <si>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</si>
  <si>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</si>
  <si>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</si>
  <si>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</si>
  <si>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</si>
  <si>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</si>
  <si>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</si>
  <si>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</si>
  <si>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</si>
  <si>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</si>
  <si>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</si>
  <si>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</si>
  <si>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</si>
  <si>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</si>
  <si>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</si>
  <si>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</si>
  <si>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</si>
  <si>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</si>
  <si>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</si>
  <si>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</si>
  <si>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</si>
  <si>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</si>
  <si>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</si>
  <si>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</si>
  <si>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</si>
  <si>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</si>
  <si>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</si>
  <si>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</si>
  <si>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</si>
  <si>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</si>
  <si>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</si>
  <si>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</si>
  <si>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</si>
  <si>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</si>
  <si>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</si>
  <si>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</si>
  <si>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</si>
  <si>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</si>
  <si>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</si>
  <si>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</si>
  <si>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</si>
  <si>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</si>
  <si>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</si>
  <si>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</si>
  <si>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</si>
  <si>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</si>
  <si>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</si>
  <si>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</si>
  <si>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</si>
  <si>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</si>
  <si>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</si>
  <si>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</si>
  <si>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</si>
  <si>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</si>
  <si>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</si>
  <si>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</si>
  <si>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</si>
  <si>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</si>
  <si>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</si>
  <si>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</si>
  <si>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</si>
  <si>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</si>
  <si>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</si>
  <si>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</si>
  <si>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</si>
  <si>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</si>
  <si>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</si>
  <si>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</si>
  <si>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</si>
  <si>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</si>
  <si>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</si>
  <si>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</si>
  <si>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</si>
  <si>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</si>
  <si>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</si>
  <si>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</si>
  <si>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</si>
  <si>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</si>
  <si>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</si>
  <si>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</si>
  <si>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</si>
  <si>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</si>
  <si>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</si>
  <si>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</si>
  <si>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</si>
  <si>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</si>
  <si>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</si>
  <si>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</si>
  <si>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</si>
  <si>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</si>
  <si>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</si>
  <si>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</si>
  <si>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</si>
  <si>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</si>
  <si>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</si>
  <si>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</si>
  <si>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</si>
  <si>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</si>
  <si>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</si>
  <si>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</si>
  <si>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</si>
  <si>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</si>
  <si>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</si>
  <si>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</si>
  <si>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</si>
  <si>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</si>
  <si>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</si>
  <si>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</si>
  <si>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</si>
  <si>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</si>
  <si>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</si>
  <si>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</si>
  <si>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</si>
  <si>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</si>
  <si>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</si>
  <si>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</si>
  <si>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</si>
  <si>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</si>
  <si>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</si>
  <si>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</si>
  <si>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</si>
  <si>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</si>
  <si>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</si>
  <si>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</si>
  <si>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</si>
  <si>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</si>
  <si>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</si>
  <si>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</si>
  <si>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</si>
  <si>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</si>
  <si>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</si>
  <si>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</si>
  <si>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</si>
  <si>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</si>
  <si>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</si>
  <si>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</si>
  <si>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</si>
  <si>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</si>
  <si>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</si>
  <si>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</si>
  <si>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</si>
  <si>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</si>
  <si>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</si>
  <si>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</si>
  <si>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</si>
  <si>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</si>
  <si>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</si>
  <si>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</si>
  <si>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</si>
  <si>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</si>
  <si>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</si>
  <si>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</si>
  <si>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</si>
  <si>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</si>
  <si>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</si>
  <si>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</si>
  <si>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</si>
  <si>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</si>
  <si>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</si>
  <si>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</si>
  <si>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</si>
  <si>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</si>
  <si>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</si>
  <si>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</si>
  <si>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</si>
  <si>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</si>
  <si>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</si>
  <si>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</si>
  <si>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</si>
  <si>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</si>
  <si>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</si>
  <si>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</si>
  <si>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</si>
  <si>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</si>
  <si>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</si>
  <si>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</si>
  <si>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</si>
  <si>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</si>
  <si>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</si>
  <si>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</si>
  <si>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</si>
  <si>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</si>
  <si>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</si>
  <si>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</si>
  <si>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</si>
  <si>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</si>
  <si>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</si>
  <si>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</si>
  <si>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</si>
  <si>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</si>
  <si>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</si>
  <si>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</si>
  <si>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</si>
  <si>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</si>
  <si>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</si>
  <si>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</si>
  <si>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</si>
  <si>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</si>
  <si>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</si>
  <si>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</si>
  <si>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</si>
  <si>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</si>
  <si>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</si>
  <si>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</si>
  <si>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</si>
  <si>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</si>
  <si>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</si>
  <si>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</si>
  <si>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</si>
  <si>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</si>
  <si>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</si>
  <si>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</si>
  <si>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</si>
  <si>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</si>
  <si>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</si>
  <si>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</si>
  <si>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</si>
  <si>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</si>
  <si>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</si>
  <si>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</si>
  <si>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</si>
  <si>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</si>
  <si>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</si>
  <si>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</si>
  <si>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</si>
  <si>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</si>
  <si>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</si>
  <si>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</si>
  <si>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</si>
  <si>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</si>
  <si>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</si>
  <si>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</si>
  <si>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</si>
  <si>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</si>
  <si>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</si>
  <si>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</si>
  <si>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</si>
  <si>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</si>
  <si>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</si>
  <si>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</si>
  <si>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</si>
  <si>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</si>
  <si>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</si>
  <si>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</si>
  <si>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</si>
  <si>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</si>
  <si>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</si>
  <si>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</si>
  <si>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</si>
  <si>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</si>
  <si>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</si>
  <si>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</si>
  <si>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</si>
  <si>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</si>
  <si>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</si>
  <si>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</si>
  <si>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</si>
  <si>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</si>
  <si>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</si>
  <si>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</si>
  <si>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</si>
  <si>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</si>
  <si>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</si>
  <si>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</si>
  <si>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</si>
  <si>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</si>
  <si>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</si>
  <si>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</si>
  <si>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</si>
  <si>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</si>
  <si>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</si>
  <si>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</si>
  <si>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</si>
  <si>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</si>
  <si>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</si>
  <si>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</si>
  <si>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</si>
  <si>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</si>
  <si>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</si>
  <si>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</si>
  <si>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</si>
  <si>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</si>
  <si>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</si>
  <si>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</si>
  <si>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</si>
  <si>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</si>
  <si>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</si>
  <si>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</si>
  <si>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</si>
  <si>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</si>
  <si>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</si>
  <si>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</si>
  <si>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</si>
  <si>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</si>
  <si>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</si>
  <si>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</si>
  <si>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</si>
  <si>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</si>
  <si>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</si>
  <si>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</si>
  <si>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</si>
  <si>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</si>
  <si>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</si>
  <si>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</si>
  <si>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</si>
  <si>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</si>
  <si>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</si>
  <si>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</si>
  <si>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</si>
  <si>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</si>
  <si>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</si>
  <si>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</si>
  <si>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</si>
  <si>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</si>
  <si>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</si>
  <si>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</si>
  <si>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</si>
  <si>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</si>
  <si>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</si>
  <si>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</si>
  <si>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</si>
  <si>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</si>
  <si>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</si>
  <si>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</si>
  <si>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</si>
  <si>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</si>
  <si>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</si>
  <si>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</si>
  <si>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</si>
  <si>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</si>
  <si>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</si>
  <si>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</si>
  <si>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</si>
  <si>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</si>
  <si>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</si>
  <si>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</si>
  <si>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</si>
  <si>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</si>
  <si>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</si>
  <si>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</si>
  <si>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</si>
  <si>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</si>
  <si>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</si>
  <si>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</si>
  <si>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</si>
  <si>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</si>
  <si>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</si>
  <si>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</si>
  <si>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</si>
  <si>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</si>
  <si>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</si>
  <si>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</si>
  <si>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</si>
  <si>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</si>
  <si>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</si>
  <si>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</si>
  <si>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</si>
  <si>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</si>
  <si>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</si>
  <si>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</si>
  <si>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</si>
  <si>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</si>
  <si>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</si>
  <si>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</si>
  <si>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</si>
  <si>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</si>
  <si>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</si>
  <si>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</si>
  <si>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</si>
  <si>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</si>
  <si>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</si>
  <si>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</si>
  <si>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</si>
  <si>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</si>
  <si>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</si>
  <si>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</si>
  <si>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</si>
  <si>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</si>
  <si>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</si>
  <si>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</si>
  <si>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</si>
  <si>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</si>
  <si>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</si>
  <si>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</si>
  <si>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</si>
  <si>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</si>
  <si>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</si>
  <si>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</si>
  <si>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</si>
  <si>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</si>
  <si>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</si>
  <si>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</si>
  <si>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</si>
  <si>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</si>
  <si>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</si>
  <si>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</si>
  <si>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</si>
  <si>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</si>
  <si>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</si>
  <si>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</si>
  <si>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</si>
  <si>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</si>
  <si>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</si>
  <si>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</si>
  <si>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</si>
  <si>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</si>
  <si>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</si>
  <si>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</si>
  <si>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</si>
  <si>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</si>
  <si>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</si>
  <si>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</si>
  <si>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</si>
  <si>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</si>
  <si>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</si>
  <si>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</si>
  <si>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</si>
  <si>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</si>
  <si>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</si>
  <si>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</si>
  <si>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</si>
  <si>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</si>
  <si>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</si>
  <si>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</si>
  <si>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</si>
  <si>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</si>
  <si>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</si>
  <si>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</si>
  <si>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</si>
  <si>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</si>
  <si>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</si>
  <si>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</si>
  <si>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</si>
  <si>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</si>
  <si>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</si>
  <si>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</si>
  <si>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</si>
  <si>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</si>
  <si>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</si>
  <si>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</si>
  <si>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</si>
  <si>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</si>
  <si>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</si>
  <si>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</si>
  <si>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</si>
  <si>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</si>
  <si>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</si>
  <si>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</si>
  <si>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</si>
  <si>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</si>
  <si>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</si>
  <si>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</si>
  <si>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</si>
  <si>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</si>
  <si>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</si>
  <si>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</si>
  <si>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</si>
  <si>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</si>
  <si>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</si>
  <si>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</si>
  <si>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</si>
  <si>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</si>
  <si>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</si>
  <si>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</si>
  <si>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</si>
  <si>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</si>
  <si>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</si>
  <si>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</si>
  <si>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</si>
  <si>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</si>
  <si>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</si>
  <si>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</si>
  <si>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</si>
  <si>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</si>
  <si>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</si>
  <si>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</si>
  <si>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</si>
  <si>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</si>
  <si>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</si>
  <si>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</si>
  <si>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</si>
  <si>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</si>
  <si>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</si>
  <si>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</si>
  <si>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</si>
  <si>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</si>
  <si>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</si>
  <si>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</si>
  <si>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</si>
  <si>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</si>
  <si>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</si>
  <si>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</si>
  <si>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</si>
  <si>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</si>
  <si>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</si>
  <si>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</si>
  <si>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</si>
  <si>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</si>
  <si>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</si>
  <si>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</si>
  <si>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</si>
  <si>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</si>
  <si>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</si>
  <si>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</si>
  <si>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</si>
  <si>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</si>
  <si>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</si>
  <si>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</si>
  <si>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</si>
  <si>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</si>
  <si>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</si>
  <si>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</si>
  <si>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</si>
  <si>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</si>
  <si>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</si>
  <si>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</si>
  <si>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</si>
  <si>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</si>
  <si>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</si>
  <si>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</si>
  <si>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</si>
  <si>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</si>
  <si>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</si>
  <si>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</si>
  <si>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</si>
  <si>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</si>
  <si>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</si>
  <si>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</si>
  <si>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</si>
  <si>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</si>
  <si>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</si>
  <si>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</si>
  <si>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公益法人制度の適正な運営の推進に必要な経費</t>
  </si>
  <si>
    <t>公益認定等委員会事務局
大臣官房公益法人行政担当室</t>
  </si>
  <si>
    <t>平成19年度</t>
  </si>
  <si>
    <t>終了予定なし</t>
  </si>
  <si>
    <t>総務課</t>
  </si>
  <si>
    <t>公益法人による公益活動を支援するとともに、法人の自己規律の確立や適正な法人運営の確保を図ることにより、公益法人の活動の健全な発展を促進し、「民による公益の増進」を推進する。</t>
  </si>
  <si>
    <t>・公益法人制度に基づく法人からの申請等に係る審査・諮問・委員会答申に基づく認定等
・公益法人制度の周知や申請促進を図るためのホームページ等を通じた広報等の実施
・公益認定等総合情報システム（※）の管理・運営等
　※申請者による書類の提出や、行政庁における業務処理をオンラインで実施することを可能としたシステム
・公益社団・公益財団法人等に対する適切な監督の実施
・公益認定等総合情報システム（ＰＩＣＴＩＳ）の経費については、令和４年度概算要求からデジタル庁にて予算計上</t>
  </si>
  <si>
    <t>-</t>
  </si>
  <si>
    <t>「民による公益の増進」を担う公益法人の増加
※目標値は、前年度実績同数増</t>
  </si>
  <si>
    <t>内閣府認定の公益法人数
［計算式］
　年度末の公益法人数／
　 目標とする公益法人数</t>
  </si>
  <si>
    <t>公益認定等総合情報システム（ＰＩＣＴＩＳ）における業務処理情報</t>
  </si>
  <si>
    <t>公益認定等総合情報システムによる電子申請の推進により申請、審査等の効率化等を行う。
※活動指標は電子申請率とした。
※電子申請率とは公益認定申請、移行認可申請、変更届出、事業計画提出、事業報告提出、実施報告書提出についての率</t>
  </si>
  <si>
    <t>所管法人に対する立入検査件数</t>
  </si>
  <si>
    <t>件</t>
  </si>
  <si>
    <t>予算執行額（システム運用等経費）／電子による公益認定申請数、移行認可申請数、変更届出数、事業計画提出数、事業報告提出数、実施報告書提出数
※55％は都道府県が負担　　　　　　　　　　　　　　　　　　　　　</t>
    <phoneticPr fontId="5"/>
  </si>
  <si>
    <t>50,794千円
/
　43,127件</t>
  </si>
  <si>
    <t>51,261千円
/
　42,601件</t>
  </si>
  <si>
    <t>予算執行額／立入検査法人数　　　　　　　　　</t>
    <phoneticPr fontId="5"/>
  </si>
  <si>
    <t>3,161千円
/
322法人</t>
  </si>
  <si>
    <t>150</t>
  </si>
  <si>
    <t>145</t>
  </si>
  <si>
    <t>102</t>
  </si>
  <si>
    <t>100</t>
  </si>
  <si>
    <t>107</t>
  </si>
  <si>
    <t>95</t>
  </si>
  <si>
    <t>99</t>
  </si>
  <si>
    <t>106</t>
  </si>
  <si>
    <t>○</t>
  </si>
  <si>
    <t>府</t>
  </si>
  <si>
    <t>泉　吉顕</t>
    <rPh sb="0" eb="1">
      <t>イズミ</t>
    </rPh>
    <rPh sb="2" eb="3">
      <t>ヨシ</t>
    </rPh>
    <rPh sb="3" eb="4">
      <t>アキ</t>
    </rPh>
    <phoneticPr fontId="5"/>
  </si>
  <si>
    <t>・公益社団法人及び公益財団法人の認定等に関する法律
・一般社団法人及び一般財団法人に関する法律および公益社団法人及び公益財団法人の認定等に関する法律の施行に伴う関係法律の整備等に関する法律</t>
    <phoneticPr fontId="5"/>
  </si>
  <si>
    <t>-</t>
    <phoneticPr fontId="5"/>
  </si>
  <si>
    <t>庁費</t>
    <phoneticPr fontId="5"/>
  </si>
  <si>
    <t>職員旅費</t>
    <phoneticPr fontId="5"/>
  </si>
  <si>
    <t>委員等旅費</t>
    <phoneticPr fontId="5"/>
  </si>
  <si>
    <t>・申請に基づく公益法人の新規認定等
・すでに認定された公益法人の適切な監督
・一般国民に対する公益法人制度の周知や新規申請促進を図るための広報</t>
    <rPh sb="1" eb="3">
      <t>シンセイ</t>
    </rPh>
    <rPh sb="4" eb="5">
      <t>モト</t>
    </rPh>
    <rPh sb="7" eb="9">
      <t>コウエキ</t>
    </rPh>
    <rPh sb="9" eb="11">
      <t>ホウジン</t>
    </rPh>
    <rPh sb="12" eb="14">
      <t>シンキ</t>
    </rPh>
    <rPh sb="14" eb="16">
      <t>ニンテイ</t>
    </rPh>
    <rPh sb="16" eb="17">
      <t>トウ</t>
    </rPh>
    <rPh sb="22" eb="24">
      <t>ニンテイ</t>
    </rPh>
    <rPh sb="27" eb="29">
      <t>コウエキ</t>
    </rPh>
    <rPh sb="29" eb="31">
      <t>ホウジン</t>
    </rPh>
    <rPh sb="32" eb="34">
      <t>テキセツ</t>
    </rPh>
    <rPh sb="35" eb="37">
      <t>カントク</t>
    </rPh>
    <rPh sb="39" eb="41">
      <t>イッパン</t>
    </rPh>
    <rPh sb="41" eb="43">
      <t>コクミン</t>
    </rPh>
    <rPh sb="44" eb="45">
      <t>タイ</t>
    </rPh>
    <rPh sb="47" eb="49">
      <t>コウエキ</t>
    </rPh>
    <rPh sb="49" eb="51">
      <t>ホウジン</t>
    </rPh>
    <rPh sb="51" eb="53">
      <t>セイド</t>
    </rPh>
    <rPh sb="54" eb="56">
      <t>シュウチ</t>
    </rPh>
    <rPh sb="57" eb="59">
      <t>シンキ</t>
    </rPh>
    <rPh sb="59" eb="61">
      <t>シンセイ</t>
    </rPh>
    <rPh sb="61" eb="63">
      <t>ソクシン</t>
    </rPh>
    <rPh sb="64" eb="65">
      <t>ハカ</t>
    </rPh>
    <rPh sb="69" eb="71">
      <t>コウホウ</t>
    </rPh>
    <phoneticPr fontId="5"/>
  </si>
  <si>
    <t>電子申請を活用した、効率的な申請、審査等。</t>
    <rPh sb="0" eb="2">
      <t>デンシ</t>
    </rPh>
    <rPh sb="2" eb="4">
      <t>シンセイ</t>
    </rPh>
    <rPh sb="5" eb="7">
      <t>カツヨウ</t>
    </rPh>
    <rPh sb="10" eb="13">
      <t>コウリツテキ</t>
    </rPh>
    <rPh sb="14" eb="16">
      <t>シンセイ</t>
    </rPh>
    <rPh sb="17" eb="19">
      <t>シンサ</t>
    </rPh>
    <rPh sb="19" eb="20">
      <t>トウ</t>
    </rPh>
    <phoneticPr fontId="5"/>
  </si>
  <si>
    <t>https://www8.cao.go.jp/hyouka/r1hyouka/r1jigo/r1jigo-16.pdf</t>
    <phoneticPr fontId="5"/>
  </si>
  <si>
    <t>法人</t>
    <phoneticPr fontId="5"/>
  </si>
  <si>
    <t>公益法人の適切な運営</t>
    <rPh sb="0" eb="2">
      <t>コウエキ</t>
    </rPh>
    <rPh sb="2" eb="4">
      <t>ホウジン</t>
    </rPh>
    <rPh sb="5" eb="7">
      <t>テキセツ</t>
    </rPh>
    <rPh sb="8" eb="10">
      <t>ウンエイ</t>
    </rPh>
    <phoneticPr fontId="5"/>
  </si>
  <si>
    <t>12,158千円
/
立入検査法人数</t>
    <rPh sb="11" eb="13">
      <t>タチイリ</t>
    </rPh>
    <rPh sb="13" eb="15">
      <t>ケンサ</t>
    </rPh>
    <rPh sb="15" eb="18">
      <t>ホウジンスウ</t>
    </rPh>
    <phoneticPr fontId="5"/>
  </si>
  <si>
    <t>主務官庁の裁量権に基づく許可の不明瞭性等の従来の公益法人制度の問題点を解決することを目的として、法律に基づき平成19年から開始された制度であり、国民や社会のニーズに合致している。
また、電子申請の推進により、申請、審査等が効率化され、利便性の向上とデータの利活用が図られることになる。</t>
    <phoneticPr fontId="5"/>
  </si>
  <si>
    <t>法律に基づき国所管の公益法人等に対し立入検査等を実施する事業である。また、システムについては都道府県も利用するが、利用契約を締結し所定の分担金の支払いを受けている。</t>
    <phoneticPr fontId="5"/>
  </si>
  <si>
    <t>民間非営利部門の活動の健全な発展を促進し「民による公益の増進」に寄与するための①国所管法人の監督のための立入検査、②申請・審査手続きの簡略化・迅速化のためのシステム運用であり、法律を所管している国が実施する必要がある。</t>
    <phoneticPr fontId="5"/>
  </si>
  <si>
    <t>システムについては都道府県も利用するが、所管法人数に基づき利用契約を締結し所定の分担金の支払いを受けている。</t>
    <phoneticPr fontId="5"/>
  </si>
  <si>
    <t>有</t>
  </si>
  <si>
    <t>システムについては都道府県も利用するが、所管法人数に基づき利用契約を締結し所定の分担金の支払いを受けている。
立入検査旅費については可能な限りパック等を利用することにより、効率的に実施するよう努めている。</t>
    <phoneticPr fontId="5"/>
  </si>
  <si>
    <t>‐</t>
  </si>
  <si>
    <t>公益認定等総合情報システムやホームページの管理・運営に必要な経費及び所管法人に対する立入検査に必要な旅費等の厳に必要な経費のみに限定して支出している。</t>
    <phoneticPr fontId="5"/>
  </si>
  <si>
    <t>立入検査時の出張行程を工夫して一度の出張で複数法人の検査を行うなど業務の効率化を図るとともに、可能な限り旅行パック商品を利用するなどコスト削減の取組を行っている。</t>
    <phoneticPr fontId="5"/>
  </si>
  <si>
    <t>成果目標を概ね達成している。</t>
    <phoneticPr fontId="5"/>
  </si>
  <si>
    <t>電子申請率は、99.6％と高い数値を維持している。
立入件数は、法人との日程調整等を行い、おおむね３年に一度、公益法人に対して立入検査を実施する見込みである。</t>
    <phoneticPr fontId="5"/>
  </si>
  <si>
    <t>システムを利用した申請は99.6％に達している。</t>
    <phoneticPr fontId="5"/>
  </si>
  <si>
    <t>【今後の方向性】
　移行期間が終了し、今後は新たに公益認定申請を希望する法人が増え、「民による公益の増進」がなされるよう、各種媒体を活用した情報発信、各種相談対応等を通じて制度の周知に努めるとともに、申請システムを高齢者等にもわかりやすい画面・システムとするなど、法人側にたったシステムに改善し、迅速な申請手続き・審査を達成することにより、引き続き効果的、効率的経費の執行に努める。さらに、公益法人に対する寄附について、寄附を受ける法人側、寄附者側それぞれの意識や現状について把握し、必要な情報の周知等を通じて寄附者の拡大を図り、公益法人の活動を資金面から支えることで、公益法人への申請が増加するよう努める。</t>
    <phoneticPr fontId="5"/>
  </si>
  <si>
    <t>国・都道府県公式公益法人行政総合情報サイト「公益法人Ｉｎｆｏｒｍａｉｔｉｏｎ」　　https://www.koeki-info.go.jp/index.html</t>
    <phoneticPr fontId="5"/>
  </si>
  <si>
    <t>51,261千円
/
43,015件</t>
    <rPh sb="6" eb="8">
      <t>センエン</t>
    </rPh>
    <rPh sb="17" eb="18">
      <t>ケン</t>
    </rPh>
    <phoneticPr fontId="5"/>
  </si>
  <si>
    <t>47,620千円
/
電子による公益認定申請数等</t>
    <rPh sb="6" eb="7">
      <t>チ</t>
    </rPh>
    <rPh sb="7" eb="8">
      <t>エン</t>
    </rPh>
    <rPh sb="11" eb="13">
      <t>デンシ</t>
    </rPh>
    <rPh sb="16" eb="18">
      <t>コウエキ</t>
    </rPh>
    <rPh sb="18" eb="20">
      <t>ニンテイ</t>
    </rPh>
    <rPh sb="20" eb="22">
      <t>シンセイ</t>
    </rPh>
    <rPh sb="22" eb="23">
      <t>スウ</t>
    </rPh>
    <rPh sb="23" eb="24">
      <t>トウ</t>
    </rPh>
    <phoneticPr fontId="5"/>
  </si>
  <si>
    <t>無</t>
  </si>
  <si>
    <t>調達は一般競争入札を行っており、競争性の確保やコストの低減に努めているところ。また、競争性のない随意契約となったものが２件あったが、現行のシステム事業者以外に作業を行えるものがいなかった。</t>
  </si>
  <si>
    <t>外部委託</t>
    <rPh sb="0" eb="2">
      <t>ガイブ</t>
    </rPh>
    <rPh sb="2" eb="4">
      <t>イタク</t>
    </rPh>
    <phoneticPr fontId="5"/>
  </si>
  <si>
    <t>公益認定等総合情報システム機器賃貸借・保守業務</t>
    <rPh sb="0" eb="2">
      <t>コウエキ</t>
    </rPh>
    <rPh sb="2" eb="5">
      <t>ニンテイトウ</t>
    </rPh>
    <rPh sb="5" eb="7">
      <t>ソウゴウ</t>
    </rPh>
    <rPh sb="7" eb="9">
      <t>ジョウホウ</t>
    </rPh>
    <rPh sb="13" eb="15">
      <t>キキ</t>
    </rPh>
    <rPh sb="15" eb="18">
      <t>チンタイシャク</t>
    </rPh>
    <rPh sb="19" eb="21">
      <t>ホシュ</t>
    </rPh>
    <rPh sb="21" eb="23">
      <t>ギョウム</t>
    </rPh>
    <phoneticPr fontId="5"/>
  </si>
  <si>
    <t>Java SE Subscriptionの賃貸借</t>
    <rPh sb="21" eb="24">
      <t>チンタイシャク</t>
    </rPh>
    <phoneticPr fontId="5"/>
  </si>
  <si>
    <t>公益認定総合情報システムの登記情報連携改修業務</t>
    <rPh sb="0" eb="2">
      <t>コウエキ</t>
    </rPh>
    <rPh sb="2" eb="4">
      <t>ニンテイ</t>
    </rPh>
    <rPh sb="4" eb="6">
      <t>ソウゴウ</t>
    </rPh>
    <rPh sb="6" eb="8">
      <t>ジョウホウ</t>
    </rPh>
    <rPh sb="13" eb="15">
      <t>トウキ</t>
    </rPh>
    <rPh sb="15" eb="17">
      <t>ジョウホウ</t>
    </rPh>
    <rPh sb="17" eb="19">
      <t>レンケイ</t>
    </rPh>
    <rPh sb="19" eb="21">
      <t>カイシュウ</t>
    </rPh>
    <rPh sb="21" eb="23">
      <t>ギョウム</t>
    </rPh>
    <phoneticPr fontId="5"/>
  </si>
  <si>
    <t>公益認定等総合情報システムのセキュリティのアップデート等に係る業務</t>
    <rPh sb="0" eb="2">
      <t>コウエキ</t>
    </rPh>
    <rPh sb="2" eb="5">
      <t>ニンテイトウ</t>
    </rPh>
    <rPh sb="5" eb="7">
      <t>ソウゴウ</t>
    </rPh>
    <rPh sb="7" eb="9">
      <t>ジョウホウ</t>
    </rPh>
    <rPh sb="27" eb="28">
      <t>トウ</t>
    </rPh>
    <rPh sb="29" eb="30">
      <t>カカ</t>
    </rPh>
    <rPh sb="31" eb="33">
      <t>ギョウム</t>
    </rPh>
    <phoneticPr fontId="5"/>
  </si>
  <si>
    <t>公益認定等総合情報システム業務支援に関する業務</t>
    <rPh sb="0" eb="2">
      <t>コウエキ</t>
    </rPh>
    <rPh sb="2" eb="5">
      <t>ニンテイトウ</t>
    </rPh>
    <rPh sb="5" eb="7">
      <t>ソウゴウ</t>
    </rPh>
    <rPh sb="7" eb="9">
      <t>ジョウホウ</t>
    </rPh>
    <rPh sb="13" eb="15">
      <t>ギョウム</t>
    </rPh>
    <rPh sb="15" eb="17">
      <t>シエン</t>
    </rPh>
    <rPh sb="18" eb="19">
      <t>カン</t>
    </rPh>
    <rPh sb="21" eb="23">
      <t>ギョウム</t>
    </rPh>
    <phoneticPr fontId="5"/>
  </si>
  <si>
    <t>人件費</t>
    <rPh sb="0" eb="3">
      <t>ジンケンヒ</t>
    </rPh>
    <phoneticPr fontId="5"/>
  </si>
  <si>
    <t>期間業務職員賃金等</t>
    <rPh sb="0" eb="2">
      <t>キカン</t>
    </rPh>
    <rPh sb="2" eb="4">
      <t>ギョウム</t>
    </rPh>
    <rPh sb="4" eb="6">
      <t>ショクイン</t>
    </rPh>
    <rPh sb="6" eb="8">
      <t>チンギン</t>
    </rPh>
    <rPh sb="8" eb="9">
      <t>トウ</t>
    </rPh>
    <phoneticPr fontId="5"/>
  </si>
  <si>
    <t>公益認定等総合情報システム機器賃貸借・保守業務</t>
  </si>
  <si>
    <t>Java SE Subscriptionの賃貸借</t>
  </si>
  <si>
    <t>公益認定総合情報システムの登記情報連携改修業務</t>
    <phoneticPr fontId="5"/>
  </si>
  <si>
    <t>公益認定等総合情報システムのセキュリティのアップデート等に係る業務</t>
    <phoneticPr fontId="5"/>
  </si>
  <si>
    <t>公益認定等総合情報システム業務支援に関する業務</t>
    <phoneticPr fontId="5"/>
  </si>
  <si>
    <t>A</t>
  </si>
  <si>
    <t>公益認定等総合情報システム機器賃貸借・保守業務</t>
    <phoneticPr fontId="5"/>
  </si>
  <si>
    <t>Java SE Subscription の賃貸借</t>
    <phoneticPr fontId="5"/>
  </si>
  <si>
    <t>2,376千円
/
356法人</t>
    <phoneticPr fontId="5"/>
  </si>
  <si>
    <t>7,464千円
/
617法人</t>
    <phoneticPr fontId="5"/>
  </si>
  <si>
    <t>D.個人等</t>
    <rPh sb="2" eb="4">
      <t>コジン</t>
    </rPh>
    <rPh sb="4" eb="5">
      <t>トウ</t>
    </rPh>
    <phoneticPr fontId="5"/>
  </si>
  <si>
    <t>A.</t>
    <phoneticPr fontId="5"/>
  </si>
  <si>
    <t>B.</t>
    <phoneticPr fontId="5"/>
  </si>
  <si>
    <t>C.</t>
    <phoneticPr fontId="5"/>
  </si>
  <si>
    <t>D.</t>
    <phoneticPr fontId="5"/>
  </si>
  <si>
    <t>期間業務職員１</t>
    <rPh sb="0" eb="2">
      <t>キカン</t>
    </rPh>
    <rPh sb="2" eb="4">
      <t>ギョウム</t>
    </rPh>
    <rPh sb="4" eb="6">
      <t>ショクイン</t>
    </rPh>
    <phoneticPr fontId="5"/>
  </si>
  <si>
    <t>事務局における一般事務(賃金）</t>
    <rPh sb="0" eb="3">
      <t>ジムキョク</t>
    </rPh>
    <rPh sb="7" eb="9">
      <t>イッパン</t>
    </rPh>
    <rPh sb="9" eb="11">
      <t>ジム</t>
    </rPh>
    <rPh sb="12" eb="14">
      <t>チンギン</t>
    </rPh>
    <phoneticPr fontId="5"/>
  </si>
  <si>
    <t>期間業務職員３</t>
    <rPh sb="0" eb="2">
      <t>キカン</t>
    </rPh>
    <rPh sb="2" eb="4">
      <t>ギョウム</t>
    </rPh>
    <rPh sb="4" eb="6">
      <t>ショクイン</t>
    </rPh>
    <phoneticPr fontId="5"/>
  </si>
  <si>
    <t>期間業務職員２</t>
    <rPh sb="0" eb="2">
      <t>キカン</t>
    </rPh>
    <rPh sb="2" eb="4">
      <t>ギョウム</t>
    </rPh>
    <rPh sb="4" eb="6">
      <t>ショクイン</t>
    </rPh>
    <phoneticPr fontId="5"/>
  </si>
  <si>
    <t>期間業務職員４</t>
    <rPh sb="0" eb="2">
      <t>キカン</t>
    </rPh>
    <rPh sb="2" eb="4">
      <t>ギョウム</t>
    </rPh>
    <rPh sb="4" eb="6">
      <t>ショクイン</t>
    </rPh>
    <phoneticPr fontId="5"/>
  </si>
  <si>
    <t>期間業務職員５</t>
    <rPh sb="0" eb="2">
      <t>キカン</t>
    </rPh>
    <rPh sb="2" eb="4">
      <t>ギョウム</t>
    </rPh>
    <rPh sb="4" eb="6">
      <t>ショクイン</t>
    </rPh>
    <phoneticPr fontId="5"/>
  </si>
  <si>
    <t>期間業務職員６</t>
    <rPh sb="0" eb="2">
      <t>キカン</t>
    </rPh>
    <rPh sb="2" eb="4">
      <t>ギョウム</t>
    </rPh>
    <rPh sb="4" eb="6">
      <t>ショクイン</t>
    </rPh>
    <phoneticPr fontId="5"/>
  </si>
  <si>
    <t>期間業務職員７</t>
    <rPh sb="0" eb="2">
      <t>キカン</t>
    </rPh>
    <rPh sb="2" eb="4">
      <t>ギョウム</t>
    </rPh>
    <rPh sb="4" eb="6">
      <t>ショクイン</t>
    </rPh>
    <phoneticPr fontId="5"/>
  </si>
  <si>
    <t>期間業務職員８</t>
    <rPh sb="0" eb="2">
      <t>キカン</t>
    </rPh>
    <rPh sb="2" eb="4">
      <t>ギョウム</t>
    </rPh>
    <rPh sb="4" eb="6">
      <t>ショクイン</t>
    </rPh>
    <phoneticPr fontId="5"/>
  </si>
  <si>
    <t>日本年金機構港年金事務所</t>
    <rPh sb="0" eb="2">
      <t>ニホン</t>
    </rPh>
    <rPh sb="2" eb="4">
      <t>ネンキン</t>
    </rPh>
    <rPh sb="4" eb="6">
      <t>キコウ</t>
    </rPh>
    <rPh sb="6" eb="7">
      <t>ミナト</t>
    </rPh>
    <rPh sb="7" eb="9">
      <t>ネンキン</t>
    </rPh>
    <rPh sb="9" eb="11">
      <t>ジム</t>
    </rPh>
    <rPh sb="11" eb="12">
      <t>ショ</t>
    </rPh>
    <phoneticPr fontId="5"/>
  </si>
  <si>
    <t>事務局における一般事務（社会保険料）</t>
    <rPh sb="0" eb="3">
      <t>ジムキョク</t>
    </rPh>
    <rPh sb="7" eb="9">
      <t>イッパン</t>
    </rPh>
    <rPh sb="9" eb="11">
      <t>ジム</t>
    </rPh>
    <rPh sb="12" eb="14">
      <t>シャカイ</t>
    </rPh>
    <rPh sb="14" eb="17">
      <t>ホケンリョウ</t>
    </rPh>
    <phoneticPr fontId="5"/>
  </si>
  <si>
    <t>内閣共済組合</t>
    <rPh sb="0" eb="2">
      <t>ナイカク</t>
    </rPh>
    <rPh sb="2" eb="4">
      <t>キョウサイ</t>
    </rPh>
    <rPh sb="4" eb="6">
      <t>クミアイ</t>
    </rPh>
    <phoneticPr fontId="5"/>
  </si>
  <si>
    <t>【目標の達成状況の検証】
　平成20年12月の制度開始から、25年11月末をもって移行期間が終了し、26年度からは移行審査中心の業務から、審査・監督業務が中心となった。移行期間に引き続き、毎年度の新規法人の公益認定申請や定期提出書類等について電子申請により法人の申請に関する利便性の向上に努めた結果、電子申請率は依然として99％を超えている。
　また、監督対象となる公益法人に対し、おおむね3年に一度立入検査を実施することとなっているものの、令和3年度については新型コロナウイルス感染症の影響により立入検査法人数の見込みを立てることができなかった。令和4年度についても今後の新型コロナウイルス感染症の影響次第となる部分はあるが、おおむね3年に一度の実施となるよう取り組む予定である。</t>
    <rPh sb="249" eb="251">
      <t>タチイリ</t>
    </rPh>
    <rPh sb="251" eb="253">
      <t>ケンサ</t>
    </rPh>
    <rPh sb="253" eb="256">
      <t>ホウジンスウ</t>
    </rPh>
    <rPh sb="257" eb="259">
      <t>ミコ</t>
    </rPh>
    <rPh sb="261" eb="262">
      <t>タ</t>
    </rPh>
    <rPh sb="302" eb="304">
      <t>シダイ</t>
    </rPh>
    <phoneticPr fontId="5"/>
  </si>
  <si>
    <t>国庫債務負担行為等</t>
  </si>
  <si>
    <t>-</t>
    <phoneticPr fontId="5"/>
  </si>
  <si>
    <t>円</t>
    <phoneticPr fontId="5"/>
  </si>
  <si>
    <t>円</t>
    <rPh sb="0" eb="1">
      <t>エン</t>
    </rPh>
    <phoneticPr fontId="5"/>
  </si>
  <si>
    <t>１６．公益認定等　</t>
    <rPh sb="5" eb="7">
      <t>ニンテイ</t>
    </rPh>
    <rPh sb="7" eb="8">
      <t>トウ</t>
    </rPh>
    <phoneticPr fontId="5"/>
  </si>
  <si>
    <t>２２．公益法人制度改革等の推進</t>
    <rPh sb="3" eb="5">
      <t>コウエキ</t>
    </rPh>
    <rPh sb="5" eb="7">
      <t>ホウジン</t>
    </rPh>
    <rPh sb="7" eb="9">
      <t>セイド</t>
    </rPh>
    <rPh sb="9" eb="12">
      <t>カイカクトウ</t>
    </rPh>
    <rPh sb="13" eb="15">
      <t>スイシン</t>
    </rPh>
    <phoneticPr fontId="5"/>
  </si>
  <si>
    <t>１～３ページ</t>
    <phoneticPr fontId="5"/>
  </si>
  <si>
    <t>-</t>
    <phoneticPr fontId="5"/>
  </si>
  <si>
    <t>-</t>
    <phoneticPr fontId="5"/>
  </si>
  <si>
    <t>-</t>
    <phoneticPr fontId="5"/>
  </si>
  <si>
    <t>・「公益認定等総合情報システムによる電子申請の推進により申請、審査等の効率化等を行う。」について。まず、指標については、※印に書いてある「公益認定申請、移行認可申請、変更届出、事業計画提出、事業報告提出、実施報告書提出の電子申請率」とした方が分かりやすい。また、指標の分母が分からないが（合算数の分母）、分母が分かるように書かれた方がよい。さらに、百分率については、成果・実績値が「99.6%」で頭打ちとなっているようだが、指標の見直しの余地はないか。点検結果には「平成20年12月の制度開始から、25年11月末をもって移行期間が終了し、26年度からは移行審査中心の業務から、審査・監督業務が中心となった。」とある。</t>
    <phoneticPr fontId="5"/>
  </si>
  <si>
    <t>外部有識者の所見を踏まえ、活動指標の検討及び見直しを行うとともに、事業の適切な進捗管理、予算の効果的かつ効率的な予算執行に努めること。</t>
    <rPh sb="13" eb="15">
      <t>カツドウ</t>
    </rPh>
    <rPh sb="15" eb="17">
      <t>シヒョウ</t>
    </rPh>
    <rPh sb="18" eb="20">
      <t>ケントウ</t>
    </rPh>
    <rPh sb="20" eb="21">
      <t>オヨ</t>
    </rPh>
    <rPh sb="22" eb="24">
      <t>ミナオ</t>
    </rPh>
    <rPh sb="26" eb="27">
      <t>オコナ</t>
    </rPh>
    <phoneticPr fontId="5"/>
  </si>
  <si>
    <t>外部有識者の所見を踏まえ、活動指標の検討及び見直しを行うとともに、事業の適切な進捗管理、予算の効果的かつ効率的な予算執行に努める。</t>
    <rPh sb="13" eb="15">
      <t>カツドウ</t>
    </rPh>
    <rPh sb="15" eb="17">
      <t>シヒョウ</t>
    </rPh>
    <rPh sb="18" eb="20">
      <t>ケントウ</t>
    </rPh>
    <rPh sb="20" eb="21">
      <t>オヨ</t>
    </rPh>
    <rPh sb="22" eb="24">
      <t>ミナオ</t>
    </rPh>
    <rPh sb="26" eb="27">
      <t>オコナ</t>
    </rPh>
    <phoneticPr fontId="5"/>
  </si>
  <si>
    <t>東京センチュリー株式会社</t>
    <phoneticPr fontId="5"/>
  </si>
  <si>
    <t>富士通株式会社</t>
    <phoneticPr fontId="5"/>
  </si>
  <si>
    <t>株式会社ｏｒｉｇｉｎａｌ</t>
    <phoneticPr fontId="5"/>
  </si>
  <si>
    <t>東京センチュリー株式会社</t>
    <phoneticPr fontId="5"/>
  </si>
  <si>
    <t>A.東京センチュリー株式会社</t>
    <phoneticPr fontId="5"/>
  </si>
  <si>
    <t>B.富士通株式会社</t>
    <phoneticPr fontId="5"/>
  </si>
  <si>
    <t>C.株式会社ｏｒｉｇｉｎａｌ</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</si>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</sst>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3" fillId="6" borderId="33"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9"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3" fillId="6" borderId="114" xfId="0" applyFont="1" applyFill="1" applyBorder="1" applyAlignment="1">
      <alignment horizontal="center" vertical="center" wrapText="1"/>
    </xf>
    <xf numFmtId="0" fontId="13" fillId="6" borderId="119"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6" borderId="81"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20" xfId="0" applyFont="1" applyFill="1" applyBorder="1" applyAlignment="1">
      <alignment vertical="center" wrapText="1"/>
    </xf>
    <xf numFmtId="0" fontId="0" fillId="5" borderId="103" xfId="0" applyFont="1" applyFill="1" applyBorder="1" applyAlignment="1">
      <alignment vertical="center" wrapText="1"/>
    </xf>
    <xf numFmtId="0" fontId="0" fillId="5" borderId="122"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0" fontId="22" fillId="0" borderId="133" xfId="0"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179" fontId="22" fillId="0" borderId="133"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lignment horizontal="center" vertical="center" wrapText="1"/>
    </xf>
    <xf numFmtId="0" fontId="20" fillId="5" borderId="137" xfId="0" applyFont="1" applyFill="1" applyBorder="1" applyAlignment="1">
      <alignment horizontal="center" vertical="center" wrapText="1"/>
    </xf>
    <xf numFmtId="0" fontId="20" fillId="5" borderId="13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6" borderId="35" xfId="0" applyFont="1" applyFill="1" applyBorder="1" applyAlignment="1">
      <alignment horizontal="center" vertical="center"/>
    </xf>
    <xf numFmtId="0" fontId="0" fillId="6" borderId="11"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2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5"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143023</xdr:colOff>
      <xdr:row>98</xdr:row>
      <xdr:rowOff>247650</xdr:rowOff>
    </xdr:from>
    <xdr:to>
      <xdr:col>32</xdr:col>
      <xdr:colOff>143318</xdr:colOff>
      <xdr:row>100</xdr:row>
      <xdr:rowOff>117501</xdr:rowOff>
    </xdr:to>
    <xdr:sp macro="" textlink="">
      <xdr:nvSpPr>
        <xdr:cNvPr id="21" name="正方形/長方形 20"/>
        <xdr:cNvSpPr/>
      </xdr:nvSpPr>
      <xdr:spPr>
        <a:xfrm>
          <a:off x="4743598" y="42414825"/>
          <a:ext cx="1800520" cy="574701"/>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algn="ctr"/>
          <a:r>
            <a:rPr kumimoji="1" lang="ja-JP" altLang="en-US" sz="900">
              <a:solidFill>
                <a:sysClr val="windowText" lastClr="000000"/>
              </a:solidFill>
            </a:rPr>
            <a:t>内閣府</a:t>
          </a:r>
          <a:endParaRPr kumimoji="1" lang="en-US" altLang="ja-JP" sz="900">
            <a:solidFill>
              <a:sysClr val="windowText" lastClr="000000"/>
            </a:solidFill>
          </a:endParaRPr>
        </a:p>
        <a:p>
          <a:pPr algn="ctr"/>
          <a:r>
            <a:rPr lang="ja-JP" altLang="en-US" sz="900">
              <a:solidFill>
                <a:sysClr val="windowText" lastClr="000000"/>
              </a:solidFill>
            </a:rPr>
            <a:t>公益認定等委員会事務局</a:t>
          </a:r>
          <a:endParaRPr lang="en-US" altLang="ja-JP" sz="900">
            <a:solidFill>
              <a:sysClr val="windowText" lastClr="000000"/>
            </a:solidFill>
          </a:endParaRPr>
        </a:p>
        <a:p>
          <a:pPr algn="ctr"/>
          <a:r>
            <a:rPr lang="en-US" altLang="ja-JP" sz="900">
              <a:solidFill>
                <a:sysClr val="windowText" lastClr="000000"/>
              </a:solidFill>
            </a:rPr>
            <a:t>221.8</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21</xdr:col>
      <xdr:colOff>162220</xdr:colOff>
      <xdr:row>100</xdr:row>
      <xdr:rowOff>335478</xdr:rowOff>
    </xdr:from>
    <xdr:to>
      <xdr:col>34</xdr:col>
      <xdr:colOff>124120</xdr:colOff>
      <xdr:row>101</xdr:row>
      <xdr:rowOff>316427</xdr:rowOff>
    </xdr:to>
    <xdr:sp macro="" textlink="">
      <xdr:nvSpPr>
        <xdr:cNvPr id="22" name="大かっこ 21"/>
        <xdr:cNvSpPr/>
      </xdr:nvSpPr>
      <xdr:spPr>
        <a:xfrm>
          <a:off x="4362745" y="43207503"/>
          <a:ext cx="2562225" cy="333374"/>
        </a:xfrm>
        <a:prstGeom prst="bracketPair">
          <a:avLst/>
        </a:prstGeom>
        <a:solidFill>
          <a:sysClr val="window" lastClr="FFFFFF"/>
        </a:solidFill>
        <a:ln w="6350"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algn="ctr"/>
          <a:r>
            <a:rPr kumimoji="1" lang="ja-JP" altLang="en-US" sz="900"/>
            <a:t>公益認定等総合情報システムの管理・運営等</a:t>
          </a:r>
        </a:p>
      </xdr:txBody>
    </xdr:sp>
    <xdr:clientData/>
  </xdr:twoCellAnchor>
  <xdr:twoCellAnchor>
    <xdr:from>
      <xdr:col>23</xdr:col>
      <xdr:colOff>143023</xdr:colOff>
      <xdr:row>107</xdr:row>
      <xdr:rowOff>327952</xdr:rowOff>
    </xdr:from>
    <xdr:to>
      <xdr:col>32</xdr:col>
      <xdr:colOff>143318</xdr:colOff>
      <xdr:row>108</xdr:row>
      <xdr:rowOff>221748</xdr:rowOff>
    </xdr:to>
    <xdr:sp macro="" textlink="">
      <xdr:nvSpPr>
        <xdr:cNvPr id="23" name="テキスト ボックス 3"/>
        <xdr:cNvSpPr txBox="1"/>
      </xdr:nvSpPr>
      <xdr:spPr>
        <a:xfrm>
          <a:off x="4743598" y="45666952"/>
          <a:ext cx="1800520"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r>
            <a:rPr kumimoji="1" lang="ja-JP" altLang="en-US" sz="1000"/>
            <a:t>委託</a:t>
          </a: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12</xdr:col>
      <xdr:colOff>193367</xdr:colOff>
      <xdr:row>107</xdr:row>
      <xdr:rowOff>337788</xdr:rowOff>
    </xdr:from>
    <xdr:to>
      <xdr:col>21</xdr:col>
      <xdr:colOff>162220</xdr:colOff>
      <xdr:row>108</xdr:row>
      <xdr:rowOff>231584</xdr:rowOff>
    </xdr:to>
    <xdr:sp macro="" textlink="">
      <xdr:nvSpPr>
        <xdr:cNvPr id="24" name="テキスト ボックス 4"/>
        <xdr:cNvSpPr txBox="1"/>
      </xdr:nvSpPr>
      <xdr:spPr>
        <a:xfrm>
          <a:off x="2593667" y="45676788"/>
          <a:ext cx="1769078"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r>
            <a:rPr kumimoji="1" lang="ja-JP" altLang="en-US" sz="1000"/>
            <a:t>委託</a:t>
          </a:r>
          <a:r>
            <a:rPr kumimoji="1" lang="en-US" altLang="ja-JP" sz="1000"/>
            <a:t>【</a:t>
          </a:r>
          <a:r>
            <a:rPr kumimoji="1" lang="ja-JP" altLang="en-US" sz="1000"/>
            <a:t>国庫債務負担行為</a:t>
          </a:r>
          <a:r>
            <a:rPr kumimoji="1" lang="en-US" altLang="ja-JP" sz="1000"/>
            <a:t>】</a:t>
          </a:r>
          <a:endParaRPr kumimoji="1" lang="ja-JP" altLang="en-US" sz="1000"/>
        </a:p>
      </xdr:txBody>
    </xdr:sp>
    <xdr:clientData/>
  </xdr:twoCellAnchor>
  <xdr:twoCellAnchor>
    <xdr:from>
      <xdr:col>23</xdr:col>
      <xdr:colOff>143023</xdr:colOff>
      <xdr:row>108</xdr:row>
      <xdr:rowOff>279210</xdr:rowOff>
    </xdr:from>
    <xdr:to>
      <xdr:col>32</xdr:col>
      <xdr:colOff>143318</xdr:colOff>
      <xdr:row>110</xdr:row>
      <xdr:rowOff>149061</xdr:rowOff>
    </xdr:to>
    <xdr:sp macro="" textlink="">
      <xdr:nvSpPr>
        <xdr:cNvPr id="25" name="正方形/長方形 24"/>
        <xdr:cNvSpPr/>
      </xdr:nvSpPr>
      <xdr:spPr>
        <a:xfrm>
          <a:off x="4743598" y="45970635"/>
          <a:ext cx="1800520" cy="574701"/>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algn="ctr"/>
          <a:r>
            <a:rPr lang="en-US" altLang="ja-JP" sz="900">
              <a:solidFill>
                <a:sysClr val="windowText" lastClr="000000"/>
              </a:solidFill>
            </a:rPr>
            <a:t>B</a:t>
          </a:r>
          <a:r>
            <a:rPr lang="ja-JP" altLang="en-US" sz="900">
              <a:solidFill>
                <a:sysClr val="windowText" lastClr="000000"/>
              </a:solidFill>
            </a:rPr>
            <a:t>　富士通株式会社</a:t>
          </a:r>
          <a:endParaRPr lang="en-US" altLang="ja-JP" sz="900">
            <a:solidFill>
              <a:sysClr val="windowText" lastClr="000000"/>
            </a:solidFill>
          </a:endParaRPr>
        </a:p>
        <a:p>
          <a:pPr algn="ctr"/>
          <a:endParaRPr lang="en-US" altLang="ja-JP" sz="900">
            <a:solidFill>
              <a:sysClr val="windowText" lastClr="000000"/>
            </a:solidFill>
          </a:endParaRPr>
        </a:p>
        <a:p>
          <a:pPr algn="ctr"/>
          <a:r>
            <a:rPr kumimoji="1" lang="en-US" altLang="ja-JP" sz="900">
              <a:solidFill>
                <a:sysClr val="windowText" lastClr="000000"/>
              </a:solidFill>
            </a:rPr>
            <a:t>127.9</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12</xdr:col>
      <xdr:colOff>161925</xdr:colOff>
      <xdr:row>108</xdr:row>
      <xdr:rowOff>289046</xdr:rowOff>
    </xdr:from>
    <xdr:to>
      <xdr:col>21</xdr:col>
      <xdr:colOff>162220</xdr:colOff>
      <xdr:row>110</xdr:row>
      <xdr:rowOff>158897</xdr:rowOff>
    </xdr:to>
    <xdr:sp macro="" textlink="">
      <xdr:nvSpPr>
        <xdr:cNvPr id="26" name="正方形/長方形 25"/>
        <xdr:cNvSpPr/>
      </xdr:nvSpPr>
      <xdr:spPr>
        <a:xfrm>
          <a:off x="2562225" y="45980471"/>
          <a:ext cx="1800520" cy="574701"/>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algn="ctr"/>
          <a:r>
            <a:rPr lang="en-US" altLang="ja-JP" sz="900">
              <a:solidFill>
                <a:sysClr val="windowText" lastClr="000000"/>
              </a:solidFill>
            </a:rPr>
            <a:t>A</a:t>
          </a:r>
          <a:r>
            <a:rPr lang="ja-JP" altLang="en-US" sz="900">
              <a:solidFill>
                <a:sysClr val="windowText" lastClr="000000"/>
              </a:solidFill>
            </a:rPr>
            <a:t>　東京センチュリー株式会社</a:t>
          </a:r>
          <a:endParaRPr lang="en-US" altLang="ja-JP" sz="900">
            <a:solidFill>
              <a:sysClr val="windowText" lastClr="000000"/>
            </a:solidFill>
          </a:endParaRPr>
        </a:p>
        <a:p>
          <a:pPr algn="ctr"/>
          <a:endParaRPr lang="en-US" altLang="ja-JP" sz="900">
            <a:solidFill>
              <a:sysClr val="windowText" lastClr="000000"/>
            </a:solidFill>
          </a:endParaRPr>
        </a:p>
        <a:p>
          <a:pPr algn="ctr"/>
          <a:r>
            <a:rPr kumimoji="1" lang="en-US" altLang="ja-JP" sz="900">
              <a:solidFill>
                <a:sysClr val="windowText" lastClr="000000"/>
              </a:solidFill>
            </a:rPr>
            <a:t>51.3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12</xdr:col>
      <xdr:colOff>161925</xdr:colOff>
      <xdr:row>110</xdr:row>
      <xdr:rowOff>301428</xdr:rowOff>
    </xdr:from>
    <xdr:to>
      <xdr:col>21</xdr:col>
      <xdr:colOff>162220</xdr:colOff>
      <xdr:row>112</xdr:row>
      <xdr:rowOff>125583</xdr:rowOff>
    </xdr:to>
    <xdr:sp macro="" textlink="">
      <xdr:nvSpPr>
        <xdr:cNvPr id="27" name="大かっこ 26"/>
        <xdr:cNvSpPr/>
      </xdr:nvSpPr>
      <xdr:spPr>
        <a:xfrm>
          <a:off x="2562225" y="46697703"/>
          <a:ext cx="1800520" cy="529005"/>
        </a:xfrm>
        <a:prstGeom prst="bracketPair">
          <a:avLst/>
        </a:prstGeom>
        <a:solidFill>
          <a:sysClr val="window" lastClr="FFFFFF"/>
        </a:solidFill>
        <a:ln w="6350"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txBody>
        <a:bodyPr wrap="square" rtlCol="0" anchor="t" anchorCtr="0"/>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r>
            <a:rPr kumimoji="1" lang="ja-JP" altLang="en-US" sz="900"/>
            <a:t>公益認定等総合情報システム機器等賃貸借・保守業務　ほか</a:t>
          </a:r>
          <a:endParaRPr kumimoji="1" lang="en-US" altLang="ja-JP" sz="900"/>
        </a:p>
      </xdr:txBody>
    </xdr:sp>
    <xdr:clientData/>
  </xdr:twoCellAnchor>
  <xdr:twoCellAnchor>
    <xdr:from>
      <xdr:col>23</xdr:col>
      <xdr:colOff>143023</xdr:colOff>
      <xdr:row>110</xdr:row>
      <xdr:rowOff>260161</xdr:rowOff>
    </xdr:from>
    <xdr:to>
      <xdr:col>32</xdr:col>
      <xdr:colOff>143318</xdr:colOff>
      <xdr:row>112</xdr:row>
      <xdr:rowOff>44281</xdr:rowOff>
    </xdr:to>
    <xdr:sp macro="" textlink="">
      <xdr:nvSpPr>
        <xdr:cNvPr id="28" name="大かっこ 27"/>
        <xdr:cNvSpPr/>
      </xdr:nvSpPr>
      <xdr:spPr>
        <a:xfrm>
          <a:off x="4743598" y="46656436"/>
          <a:ext cx="1800520" cy="488970"/>
        </a:xfrm>
        <a:prstGeom prst="bracketPair">
          <a:avLst>
            <a:gd name="adj" fmla="val 10513"/>
          </a:avLst>
        </a:prstGeom>
        <a:solidFill>
          <a:sysClr val="window" lastClr="FFFFFF"/>
        </a:solidFill>
        <a:ln w="6350"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txBody>
        <a:bodyPr wrap="square" rtlCol="0" anchor="t" anchorCtr="0"/>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r>
            <a:rPr kumimoji="1" lang="ja-JP" altLang="en-US" sz="900"/>
            <a:t>公益認定等総合情報システムの登記情報連携改修業務　ほか</a:t>
          </a:r>
          <a:endParaRPr kumimoji="1" lang="en-US" altLang="ja-JP" sz="900"/>
        </a:p>
      </xdr:txBody>
    </xdr:sp>
    <xdr:clientData/>
  </xdr:twoCellAnchor>
  <xdr:twoCellAnchor>
    <xdr:from>
      <xdr:col>34</xdr:col>
      <xdr:colOff>124120</xdr:colOff>
      <xdr:row>108</xdr:row>
      <xdr:rowOff>279210</xdr:rowOff>
    </xdr:from>
    <xdr:to>
      <xdr:col>43</xdr:col>
      <xdr:colOff>124415</xdr:colOff>
      <xdr:row>110</xdr:row>
      <xdr:rowOff>149061</xdr:rowOff>
    </xdr:to>
    <xdr:sp macro="" textlink="">
      <xdr:nvSpPr>
        <xdr:cNvPr id="29" name="正方形/長方形 28"/>
        <xdr:cNvSpPr/>
      </xdr:nvSpPr>
      <xdr:spPr>
        <a:xfrm>
          <a:off x="6924970" y="45970635"/>
          <a:ext cx="1800520" cy="574701"/>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algn="ctr"/>
          <a:r>
            <a:rPr lang="en-US" altLang="ja-JP" sz="900">
              <a:solidFill>
                <a:sysClr val="windowText" lastClr="000000"/>
              </a:solidFill>
            </a:rPr>
            <a:t>C</a:t>
          </a:r>
          <a:r>
            <a:rPr lang="ja-JP" altLang="en-US" sz="900">
              <a:solidFill>
                <a:sysClr val="windowText" lastClr="000000"/>
              </a:solidFill>
            </a:rPr>
            <a:t>　株式会社ｏｒｉｇｉｎａｌ</a:t>
          </a:r>
          <a:endParaRPr lang="en-US" altLang="ja-JP" sz="900">
            <a:solidFill>
              <a:sysClr val="windowText" lastClr="000000"/>
            </a:solidFill>
          </a:endParaRPr>
        </a:p>
        <a:p>
          <a:pPr algn="ctr"/>
          <a:endParaRPr lang="en-US" altLang="ja-JP" sz="900">
            <a:solidFill>
              <a:sysClr val="windowText" lastClr="000000"/>
            </a:solidFill>
          </a:endParaRPr>
        </a:p>
        <a:p>
          <a:pPr algn="ctr"/>
          <a:r>
            <a:rPr kumimoji="1" lang="en-US" altLang="ja-JP" sz="900">
              <a:solidFill>
                <a:sysClr val="windowText" lastClr="000000"/>
              </a:solidFill>
            </a:rPr>
            <a:t>8.3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34</xdr:col>
      <xdr:colOff>124120</xdr:colOff>
      <xdr:row>107</xdr:row>
      <xdr:rowOff>337788</xdr:rowOff>
    </xdr:from>
    <xdr:to>
      <xdr:col>43</xdr:col>
      <xdr:colOff>124415</xdr:colOff>
      <xdr:row>108</xdr:row>
      <xdr:rowOff>231584</xdr:rowOff>
    </xdr:to>
    <xdr:sp macro="" textlink="">
      <xdr:nvSpPr>
        <xdr:cNvPr id="30" name="テキスト ボックス 11"/>
        <xdr:cNvSpPr txBox="1"/>
      </xdr:nvSpPr>
      <xdr:spPr>
        <a:xfrm>
          <a:off x="6924970" y="45676788"/>
          <a:ext cx="1800520"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r>
            <a:rPr kumimoji="1" lang="ja-JP" altLang="en-US" sz="1000"/>
            <a:t>委託</a:t>
          </a: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34</xdr:col>
      <xdr:colOff>124120</xdr:colOff>
      <xdr:row>110</xdr:row>
      <xdr:rowOff>246971</xdr:rowOff>
    </xdr:from>
    <xdr:to>
      <xdr:col>43</xdr:col>
      <xdr:colOff>124415</xdr:colOff>
      <xdr:row>111</xdr:row>
      <xdr:rowOff>289359</xdr:rowOff>
    </xdr:to>
    <xdr:sp macro="" textlink="">
      <xdr:nvSpPr>
        <xdr:cNvPr id="31" name="大かっこ 30"/>
        <xdr:cNvSpPr/>
      </xdr:nvSpPr>
      <xdr:spPr>
        <a:xfrm>
          <a:off x="6924970" y="46643246"/>
          <a:ext cx="1800520" cy="394813"/>
        </a:xfrm>
        <a:prstGeom prst="bracketPair">
          <a:avLst/>
        </a:prstGeom>
        <a:solidFill>
          <a:sysClr val="window" lastClr="FFFFFF"/>
        </a:solidFill>
        <a:ln w="6350"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txBody>
        <a:bodyPr wrap="square" rtlCol="0" anchor="t" anchorCtr="0"/>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r>
            <a:rPr kumimoji="1" lang="ja-JP" altLang="en-US" sz="900"/>
            <a:t>公益認定等総合情報システム業務支援に関する業務</a:t>
          </a:r>
          <a:endParaRPr kumimoji="1" lang="en-US" altLang="ja-JP" sz="900"/>
        </a:p>
      </xdr:txBody>
    </xdr:sp>
    <xdr:clientData/>
  </xdr:twoCellAnchor>
  <xdr:twoCellAnchor>
    <xdr:from>
      <xdr:col>39</xdr:col>
      <xdr:colOff>24256</xdr:colOff>
      <xdr:row>101</xdr:row>
      <xdr:rowOff>276900</xdr:rowOff>
    </xdr:from>
    <xdr:to>
      <xdr:col>46</xdr:col>
      <xdr:colOff>74691</xdr:colOff>
      <xdr:row>103</xdr:row>
      <xdr:rowOff>146751</xdr:rowOff>
    </xdr:to>
    <xdr:sp macro="" textlink="">
      <xdr:nvSpPr>
        <xdr:cNvPr id="32" name="正方形/長方形 31"/>
        <xdr:cNvSpPr/>
      </xdr:nvSpPr>
      <xdr:spPr>
        <a:xfrm>
          <a:off x="7825231" y="43501350"/>
          <a:ext cx="1450610" cy="574701"/>
        </a:xfrm>
        <a:prstGeom prst="rect">
          <a:avLst/>
        </a:prstGeom>
        <a:solidFill>
          <a:sysClr val="window" lastClr="FFFFFF"/>
        </a:solidFill>
        <a:ln w="1270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algn="ctr"/>
          <a:r>
            <a:rPr lang="en-US" altLang="ja-JP" sz="900">
              <a:solidFill>
                <a:sysClr val="windowText" lastClr="000000"/>
              </a:solidFill>
            </a:rPr>
            <a:t>D</a:t>
          </a:r>
          <a:r>
            <a:rPr lang="ja-JP" altLang="en-US" sz="900">
              <a:solidFill>
                <a:sysClr val="windowText" lastClr="000000"/>
              </a:solidFill>
            </a:rPr>
            <a:t>　個人等</a:t>
          </a:r>
          <a:endParaRPr lang="en-US" altLang="ja-JP" sz="900">
            <a:solidFill>
              <a:sysClr val="windowText" lastClr="000000"/>
            </a:solidFill>
          </a:endParaRPr>
        </a:p>
        <a:p>
          <a:pPr algn="ctr"/>
          <a:endParaRPr lang="en-US" altLang="ja-JP" sz="900">
            <a:solidFill>
              <a:sysClr val="windowText" lastClr="000000"/>
            </a:solidFill>
          </a:endParaRPr>
        </a:p>
        <a:p>
          <a:pPr algn="ctr"/>
          <a:r>
            <a:rPr kumimoji="1" lang="en-US" altLang="ja-JP" sz="900">
              <a:solidFill>
                <a:sysClr val="windowText" lastClr="000000"/>
              </a:solidFill>
            </a:rPr>
            <a:t>34.4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39</xdr:col>
      <xdr:colOff>24256</xdr:colOff>
      <xdr:row>100</xdr:row>
      <xdr:rowOff>335478</xdr:rowOff>
    </xdr:from>
    <xdr:to>
      <xdr:col>46</xdr:col>
      <xdr:colOff>74691</xdr:colOff>
      <xdr:row>101</xdr:row>
      <xdr:rowOff>229274</xdr:rowOff>
    </xdr:to>
    <xdr:sp macro="" textlink="">
      <xdr:nvSpPr>
        <xdr:cNvPr id="33" name="テキスト ボックス 17"/>
        <xdr:cNvSpPr txBox="1"/>
      </xdr:nvSpPr>
      <xdr:spPr>
        <a:xfrm>
          <a:off x="7825231" y="43207503"/>
          <a:ext cx="1450610"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r>
            <a:rPr kumimoji="1" lang="en-US" altLang="ja-JP" sz="1000"/>
            <a:t>【</a:t>
          </a:r>
          <a:r>
            <a:rPr kumimoji="1" lang="ja-JP" altLang="en-US" sz="1000"/>
            <a:t>直接</a:t>
          </a:r>
          <a:r>
            <a:rPr kumimoji="1" lang="en-US" altLang="ja-JP" sz="1000"/>
            <a:t>】</a:t>
          </a:r>
          <a:endParaRPr kumimoji="1" lang="ja-JP" altLang="en-US" sz="1000"/>
        </a:p>
      </xdr:txBody>
    </xdr:sp>
    <xdr:clientData/>
  </xdr:twoCellAnchor>
  <xdr:twoCellAnchor>
    <xdr:from>
      <xdr:col>39</xdr:col>
      <xdr:colOff>24256</xdr:colOff>
      <xdr:row>103</xdr:row>
      <xdr:rowOff>244661</xdr:rowOff>
    </xdr:from>
    <xdr:to>
      <xdr:col>46</xdr:col>
      <xdr:colOff>74691</xdr:colOff>
      <xdr:row>104</xdr:row>
      <xdr:rowOff>98085</xdr:rowOff>
    </xdr:to>
    <xdr:sp macro="" textlink="">
      <xdr:nvSpPr>
        <xdr:cNvPr id="34" name="大かっこ 33"/>
        <xdr:cNvSpPr/>
      </xdr:nvSpPr>
      <xdr:spPr>
        <a:xfrm>
          <a:off x="7825231" y="44173961"/>
          <a:ext cx="1450610" cy="205849"/>
        </a:xfrm>
        <a:prstGeom prst="bracketPair">
          <a:avLst/>
        </a:prstGeom>
        <a:solidFill>
          <a:sysClr val="window" lastClr="FFFFFF"/>
        </a:solidFill>
        <a:ln w="6350"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txBody>
        <a:bodyPr wrap="square" rtlCol="0" anchor="ctr" anchorCtr="0"/>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r>
            <a:rPr kumimoji="1" lang="ja-JP" altLang="en-US" sz="900"/>
            <a:t>期間業務職員賃金等</a:t>
          </a:r>
          <a:endParaRPr kumimoji="1" lang="en-US" altLang="ja-JP" sz="900"/>
        </a:p>
      </xdr:txBody>
    </xdr:sp>
    <xdr:clientData/>
  </xdr:twoCellAnchor>
  <xdr:twoCellAnchor>
    <xdr:from>
      <xdr:col>17</xdr:col>
      <xdr:colOff>77782</xdr:colOff>
      <xdr:row>101</xdr:row>
      <xdr:rowOff>316426</xdr:rowOff>
    </xdr:from>
    <xdr:to>
      <xdr:col>28</xdr:col>
      <xdr:colOff>43159</xdr:colOff>
      <xdr:row>107</xdr:row>
      <xdr:rowOff>337787</xdr:rowOff>
    </xdr:to>
    <xdr:cxnSp macro="">
      <xdr:nvCxnSpPr>
        <xdr:cNvPr id="35" name="カギ線コネクタ 34"/>
        <xdr:cNvCxnSpPr>
          <a:stCxn id="22" idx="2"/>
          <a:endCxn id="24" idx="0"/>
        </xdr:cNvCxnSpPr>
      </xdr:nvCxnSpPr>
      <xdr:spPr>
        <a:xfrm rot="5400000">
          <a:off x="3493077" y="43526006"/>
          <a:ext cx="2135911" cy="2165652"/>
        </a:xfrm>
        <a:prstGeom prst="bentConnector3">
          <a:avLst/>
        </a:prstGeom>
        <a:noFill/>
        <a:ln w="6350" cap="flat" cmpd="sng" algn="ctr">
          <a:solidFill>
            <a:sysClr val="windowText" lastClr="000000"/>
          </a:solidFill>
          <a:prstDash val="solid"/>
          <a:miter lim="800000"/>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36809</xdr:colOff>
      <xdr:row>101</xdr:row>
      <xdr:rowOff>322776</xdr:rowOff>
    </xdr:from>
    <xdr:to>
      <xdr:col>28</xdr:col>
      <xdr:colOff>49509</xdr:colOff>
      <xdr:row>107</xdr:row>
      <xdr:rowOff>334301</xdr:rowOff>
    </xdr:to>
    <xdr:cxnSp macro="">
      <xdr:nvCxnSpPr>
        <xdr:cNvPr id="36" name="カギ線コネクタ 35"/>
        <xdr:cNvCxnSpPr>
          <a:stCxn id="22" idx="2"/>
          <a:endCxn id="23" idx="0"/>
        </xdr:cNvCxnSpPr>
      </xdr:nvCxnSpPr>
      <xdr:spPr>
        <a:xfrm rot="5400000">
          <a:off x="4580821" y="44603914"/>
          <a:ext cx="2126075" cy="12700"/>
        </a:xfrm>
        <a:prstGeom prst="bentConnector3">
          <a:avLst>
            <a:gd name="adj1" fmla="val 50000"/>
          </a:avLst>
        </a:prstGeom>
        <a:noFill/>
        <a:ln w="6350" cap="flat" cmpd="sng" algn="ctr">
          <a:solidFill>
            <a:sysClr val="windowText" lastClr="000000"/>
          </a:solidFill>
          <a:prstDash val="solid"/>
          <a:miter lim="800000"/>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43159</xdr:colOff>
      <xdr:row>101</xdr:row>
      <xdr:rowOff>316426</xdr:rowOff>
    </xdr:from>
    <xdr:to>
      <xdr:col>39</xdr:col>
      <xdr:colOff>24256</xdr:colOff>
      <xdr:row>107</xdr:row>
      <xdr:rowOff>337787</xdr:rowOff>
    </xdr:to>
    <xdr:cxnSp macro="">
      <xdr:nvCxnSpPr>
        <xdr:cNvPr id="37" name="カギ線コネクタ 36"/>
        <xdr:cNvCxnSpPr>
          <a:stCxn id="22" idx="2"/>
          <a:endCxn id="30" idx="0"/>
        </xdr:cNvCxnSpPr>
      </xdr:nvCxnSpPr>
      <xdr:spPr>
        <a:xfrm rot="16200000" flipH="1">
          <a:off x="5666589" y="43518146"/>
          <a:ext cx="2135911" cy="2181372"/>
        </a:xfrm>
        <a:prstGeom prst="bentConnector3">
          <a:avLst>
            <a:gd name="adj1" fmla="val 50000"/>
          </a:avLst>
        </a:prstGeom>
        <a:noFill/>
        <a:ln w="6350" cap="flat" cmpd="sng" algn="ctr">
          <a:solidFill>
            <a:sysClr val="windowText" lastClr="000000"/>
          </a:solidFill>
          <a:prstDash val="solid"/>
          <a:miter lim="800000"/>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131099</xdr:colOff>
      <xdr:row>103</xdr:row>
      <xdr:rowOff>49922</xdr:rowOff>
    </xdr:from>
    <xdr:to>
      <xdr:col>28</xdr:col>
      <xdr:colOff>20244</xdr:colOff>
      <xdr:row>103</xdr:row>
      <xdr:rowOff>296143</xdr:rowOff>
    </xdr:to>
    <xdr:sp macro="" textlink="">
      <xdr:nvSpPr>
        <xdr:cNvPr id="39" name="テキスト ボックス 43"/>
        <xdr:cNvSpPr txBox="1"/>
      </xdr:nvSpPr>
      <xdr:spPr>
        <a:xfrm>
          <a:off x="2731424" y="43979222"/>
          <a:ext cx="2889520"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r>
            <a:rPr kumimoji="1" lang="en-US" altLang="ja-JP" sz="1000"/>
            <a:t>※</a:t>
          </a:r>
          <a:r>
            <a:rPr lang="ja-JP" altLang="en-US" sz="1000"/>
            <a:t>　四捨五入のため、費目合計は一致しない。</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64"/>
  <sheetViews>
    <sheetView tabSelected="1" view="pageBreakPreview" zoomScale="80" zoomScaleNormal="100" zoomScaleSheetLayoutView="8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57"/>
      <c r="B2" s="57"/>
      <c r="C2" s="57"/>
      <c r="D2" s="57"/>
      <c r="E2" s="57"/>
      <c r="F2" s="57"/>
      <c r="G2" s="57"/>
      <c r="H2" s="57"/>
      <c r="I2" s="57"/>
      <c r="J2" s="57"/>
      <c r="K2" s="57"/>
      <c r="L2" s="57"/>
      <c r="M2" s="57"/>
      <c r="N2" s="57"/>
      <c r="O2" s="57"/>
      <c r="P2" s="57"/>
      <c r="Q2" s="57"/>
      <c r="R2" s="57"/>
      <c r="S2" s="57"/>
      <c r="T2" s="57"/>
      <c r="U2" s="57"/>
      <c r="V2" s="57"/>
      <c r="W2" s="57"/>
      <c r="X2" s="65" t="s">
        <v>0</v>
      </c>
      <c r="Y2" s="57"/>
      <c r="Z2" s="42"/>
      <c r="AA2" s="42"/>
      <c r="AB2" s="42"/>
      <c r="AC2" s="42"/>
      <c r="AD2" s="129">
        <v>2022</v>
      </c>
      <c r="AE2" s="129"/>
      <c r="AF2" s="129"/>
      <c r="AG2" s="129"/>
      <c r="AH2" s="129"/>
      <c r="AI2" s="67" t="s">
        <v>255</v>
      </c>
      <c r="AJ2" s="129" t="s">
        <v>599</v>
      </c>
      <c r="AK2" s="129"/>
      <c r="AL2" s="129"/>
      <c r="AM2" s="129"/>
      <c r="AN2" s="67" t="s">
        <v>255</v>
      </c>
      <c r="AO2" s="129">
        <v>21</v>
      </c>
      <c r="AP2" s="129"/>
      <c r="AQ2" s="129"/>
      <c r="AR2" s="68" t="s">
        <v>255</v>
      </c>
      <c r="AS2" s="130">
        <v>129</v>
      </c>
      <c r="AT2" s="130"/>
      <c r="AU2" s="130"/>
      <c r="AV2" s="67" t="str">
        <f>IF(AW2="","","-")</f>
        <v/>
      </c>
      <c r="AW2" s="131"/>
      <c r="AX2" s="131"/>
    </row>
    <row r="3" spans="1:50" ht="21" customHeight="1" thickBot="1" x14ac:dyDescent="0.25">
      <c r="A3" s="132" t="s">
        <v>560</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20" t="s">
        <v>56</v>
      </c>
      <c r="AJ3" s="134" t="s">
        <v>570</v>
      </c>
      <c r="AK3" s="134"/>
      <c r="AL3" s="134"/>
      <c r="AM3" s="134"/>
      <c r="AN3" s="134"/>
      <c r="AO3" s="134"/>
      <c r="AP3" s="134"/>
      <c r="AQ3" s="134"/>
      <c r="AR3" s="134"/>
      <c r="AS3" s="134"/>
      <c r="AT3" s="134"/>
      <c r="AU3" s="134"/>
      <c r="AV3" s="134"/>
      <c r="AW3" s="134"/>
      <c r="AX3" s="21" t="s">
        <v>57</v>
      </c>
    </row>
    <row r="4" spans="1:50" ht="24.75" customHeight="1" x14ac:dyDescent="0.2">
      <c r="A4" s="143" t="s">
        <v>23</v>
      </c>
      <c r="B4" s="144"/>
      <c r="C4" s="144"/>
      <c r="D4" s="144"/>
      <c r="E4" s="144"/>
      <c r="F4" s="144"/>
      <c r="G4" s="145" t="s">
        <v>571</v>
      </c>
      <c r="H4" s="146"/>
      <c r="I4" s="146"/>
      <c r="J4" s="146"/>
      <c r="K4" s="146"/>
      <c r="L4" s="146"/>
      <c r="M4" s="146"/>
      <c r="N4" s="146"/>
      <c r="O4" s="146"/>
      <c r="P4" s="146"/>
      <c r="Q4" s="146"/>
      <c r="R4" s="146"/>
      <c r="S4" s="146"/>
      <c r="T4" s="146"/>
      <c r="U4" s="146"/>
      <c r="V4" s="146"/>
      <c r="W4" s="146"/>
      <c r="X4" s="146"/>
      <c r="Y4" s="147" t="s">
        <v>1</v>
      </c>
      <c r="Z4" s="148"/>
      <c r="AA4" s="148"/>
      <c r="AB4" s="148"/>
      <c r="AC4" s="148"/>
      <c r="AD4" s="149"/>
      <c r="AE4" s="150" t="s">
        <v>572</v>
      </c>
      <c r="AF4" s="151"/>
      <c r="AG4" s="151"/>
      <c r="AH4" s="151"/>
      <c r="AI4" s="151"/>
      <c r="AJ4" s="151"/>
      <c r="AK4" s="151"/>
      <c r="AL4" s="151"/>
      <c r="AM4" s="151"/>
      <c r="AN4" s="151"/>
      <c r="AO4" s="151"/>
      <c r="AP4" s="152"/>
      <c r="AQ4" s="153" t="s">
        <v>2</v>
      </c>
      <c r="AR4" s="148"/>
      <c r="AS4" s="148"/>
      <c r="AT4" s="148"/>
      <c r="AU4" s="148"/>
      <c r="AV4" s="148"/>
      <c r="AW4" s="148"/>
      <c r="AX4" s="154"/>
    </row>
    <row r="5" spans="1:50" ht="30" customHeight="1" x14ac:dyDescent="0.2">
      <c r="A5" s="155" t="s">
        <v>59</v>
      </c>
      <c r="B5" s="156"/>
      <c r="C5" s="156"/>
      <c r="D5" s="156"/>
      <c r="E5" s="156"/>
      <c r="F5" s="157"/>
      <c r="G5" s="158" t="s">
        <v>573</v>
      </c>
      <c r="H5" s="159"/>
      <c r="I5" s="159"/>
      <c r="J5" s="159"/>
      <c r="K5" s="159"/>
      <c r="L5" s="159"/>
      <c r="M5" s="160" t="s">
        <v>58</v>
      </c>
      <c r="N5" s="161"/>
      <c r="O5" s="161"/>
      <c r="P5" s="161"/>
      <c r="Q5" s="161"/>
      <c r="R5" s="162"/>
      <c r="S5" s="163" t="s">
        <v>574</v>
      </c>
      <c r="T5" s="159"/>
      <c r="U5" s="159"/>
      <c r="V5" s="159"/>
      <c r="W5" s="159"/>
      <c r="X5" s="164"/>
      <c r="Y5" s="165" t="s">
        <v>3</v>
      </c>
      <c r="Z5" s="166"/>
      <c r="AA5" s="166"/>
      <c r="AB5" s="166"/>
      <c r="AC5" s="166"/>
      <c r="AD5" s="167"/>
      <c r="AE5" s="110" t="s">
        <v>575</v>
      </c>
      <c r="AF5" s="110"/>
      <c r="AG5" s="110"/>
      <c r="AH5" s="110"/>
      <c r="AI5" s="110"/>
      <c r="AJ5" s="110"/>
      <c r="AK5" s="110"/>
      <c r="AL5" s="110"/>
      <c r="AM5" s="110"/>
      <c r="AN5" s="110"/>
      <c r="AO5" s="110"/>
      <c r="AP5" s="111"/>
      <c r="AQ5" s="112" t="s">
        <v>600</v>
      </c>
      <c r="AR5" s="113"/>
      <c r="AS5" s="113"/>
      <c r="AT5" s="113"/>
      <c r="AU5" s="113"/>
      <c r="AV5" s="113"/>
      <c r="AW5" s="113"/>
      <c r="AX5" s="114"/>
    </row>
    <row r="6" spans="1:50" ht="39" customHeight="1" x14ac:dyDescent="0.2">
      <c r="A6" s="115" t="s">
        <v>4</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72" customHeight="1" x14ac:dyDescent="0.2">
      <c r="A7" s="120" t="s">
        <v>20</v>
      </c>
      <c r="B7" s="121"/>
      <c r="C7" s="121"/>
      <c r="D7" s="121"/>
      <c r="E7" s="121"/>
      <c r="F7" s="122"/>
      <c r="G7" s="123" t="s">
        <v>601</v>
      </c>
      <c r="H7" s="124"/>
      <c r="I7" s="124"/>
      <c r="J7" s="124"/>
      <c r="K7" s="124"/>
      <c r="L7" s="124"/>
      <c r="M7" s="124"/>
      <c r="N7" s="124"/>
      <c r="O7" s="124"/>
      <c r="P7" s="124"/>
      <c r="Q7" s="124"/>
      <c r="R7" s="124"/>
      <c r="S7" s="124"/>
      <c r="T7" s="124"/>
      <c r="U7" s="124"/>
      <c r="V7" s="124"/>
      <c r="W7" s="124"/>
      <c r="X7" s="125"/>
      <c r="Y7" s="126" t="s">
        <v>240</v>
      </c>
      <c r="Z7" s="127"/>
      <c r="AA7" s="127"/>
      <c r="AB7" s="127"/>
      <c r="AC7" s="127"/>
      <c r="AD7" s="128"/>
      <c r="AE7" s="196" t="s">
        <v>667</v>
      </c>
      <c r="AF7" s="197"/>
      <c r="AG7" s="197"/>
      <c r="AH7" s="197"/>
      <c r="AI7" s="197"/>
      <c r="AJ7" s="197"/>
      <c r="AK7" s="197"/>
      <c r="AL7" s="197"/>
      <c r="AM7" s="197"/>
      <c r="AN7" s="197"/>
      <c r="AO7" s="197"/>
      <c r="AP7" s="197"/>
      <c r="AQ7" s="197"/>
      <c r="AR7" s="197"/>
      <c r="AS7" s="197"/>
      <c r="AT7" s="197"/>
      <c r="AU7" s="197"/>
      <c r="AV7" s="197"/>
      <c r="AW7" s="197"/>
      <c r="AX7" s="198"/>
    </row>
    <row r="8" spans="1:50" ht="41.25" customHeight="1" x14ac:dyDescent="0.2">
      <c r="A8" s="120" t="s">
        <v>172</v>
      </c>
      <c r="B8" s="121"/>
      <c r="C8" s="121"/>
      <c r="D8" s="121"/>
      <c r="E8" s="121"/>
      <c r="F8" s="122"/>
      <c r="G8" s="135" t="str">
        <f>入力規則等!A27</f>
        <v>-</v>
      </c>
      <c r="H8" s="136"/>
      <c r="I8" s="136"/>
      <c r="J8" s="136"/>
      <c r="K8" s="136"/>
      <c r="L8" s="136"/>
      <c r="M8" s="136"/>
      <c r="N8" s="136"/>
      <c r="O8" s="136"/>
      <c r="P8" s="136"/>
      <c r="Q8" s="136"/>
      <c r="R8" s="136"/>
      <c r="S8" s="136"/>
      <c r="T8" s="136"/>
      <c r="U8" s="136"/>
      <c r="V8" s="136"/>
      <c r="W8" s="136"/>
      <c r="X8" s="137"/>
      <c r="Y8" s="138" t="s">
        <v>173</v>
      </c>
      <c r="Z8" s="139"/>
      <c r="AA8" s="139"/>
      <c r="AB8" s="139"/>
      <c r="AC8" s="139"/>
      <c r="AD8" s="140"/>
      <c r="AE8" s="141" t="str">
        <f>入力規則等!K13</f>
        <v>その他の事項経費</v>
      </c>
      <c r="AF8" s="136"/>
      <c r="AG8" s="136"/>
      <c r="AH8" s="136"/>
      <c r="AI8" s="136"/>
      <c r="AJ8" s="136"/>
      <c r="AK8" s="136"/>
      <c r="AL8" s="136"/>
      <c r="AM8" s="136"/>
      <c r="AN8" s="136"/>
      <c r="AO8" s="136"/>
      <c r="AP8" s="136"/>
      <c r="AQ8" s="136"/>
      <c r="AR8" s="136"/>
      <c r="AS8" s="136"/>
      <c r="AT8" s="136"/>
      <c r="AU8" s="136"/>
      <c r="AV8" s="136"/>
      <c r="AW8" s="136"/>
      <c r="AX8" s="142"/>
    </row>
    <row r="9" spans="1:50" ht="62.25" customHeight="1" x14ac:dyDescent="0.2">
      <c r="A9" s="105" t="s">
        <v>21</v>
      </c>
      <c r="B9" s="106"/>
      <c r="C9" s="106"/>
      <c r="D9" s="106"/>
      <c r="E9" s="106"/>
      <c r="F9" s="106"/>
      <c r="G9" s="107" t="s">
        <v>576</v>
      </c>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9"/>
    </row>
    <row r="10" spans="1:50" ht="78" customHeight="1" x14ac:dyDescent="0.2">
      <c r="A10" s="211" t="s">
        <v>27</v>
      </c>
      <c r="B10" s="212"/>
      <c r="C10" s="212"/>
      <c r="D10" s="212"/>
      <c r="E10" s="212"/>
      <c r="F10" s="212"/>
      <c r="G10" s="213" t="s">
        <v>577</v>
      </c>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5"/>
    </row>
    <row r="11" spans="1:50" ht="35.25" customHeight="1" x14ac:dyDescent="0.2">
      <c r="A11" s="211" t="s">
        <v>5</v>
      </c>
      <c r="B11" s="212"/>
      <c r="C11" s="212"/>
      <c r="D11" s="212"/>
      <c r="E11" s="212"/>
      <c r="F11" s="216"/>
      <c r="G11" s="217" t="str">
        <f>入力規則等!P10</f>
        <v>直接実施</v>
      </c>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9"/>
    </row>
    <row r="12" spans="1:50" ht="21" customHeight="1" x14ac:dyDescent="0.2">
      <c r="A12" s="220" t="s">
        <v>22</v>
      </c>
      <c r="B12" s="221"/>
      <c r="C12" s="221"/>
      <c r="D12" s="221"/>
      <c r="E12" s="221"/>
      <c r="F12" s="222"/>
      <c r="G12" s="227"/>
      <c r="H12" s="228"/>
      <c r="I12" s="228"/>
      <c r="J12" s="228"/>
      <c r="K12" s="228"/>
      <c r="L12" s="228"/>
      <c r="M12" s="228"/>
      <c r="N12" s="228"/>
      <c r="O12" s="228"/>
      <c r="P12" s="202" t="s">
        <v>387</v>
      </c>
      <c r="Q12" s="203"/>
      <c r="R12" s="203"/>
      <c r="S12" s="203"/>
      <c r="T12" s="203"/>
      <c r="U12" s="203"/>
      <c r="V12" s="229"/>
      <c r="W12" s="202" t="s">
        <v>539</v>
      </c>
      <c r="X12" s="203"/>
      <c r="Y12" s="203"/>
      <c r="Z12" s="203"/>
      <c r="AA12" s="203"/>
      <c r="AB12" s="203"/>
      <c r="AC12" s="229"/>
      <c r="AD12" s="202" t="s">
        <v>541</v>
      </c>
      <c r="AE12" s="203"/>
      <c r="AF12" s="203"/>
      <c r="AG12" s="203"/>
      <c r="AH12" s="203"/>
      <c r="AI12" s="203"/>
      <c r="AJ12" s="229"/>
      <c r="AK12" s="202" t="s">
        <v>552</v>
      </c>
      <c r="AL12" s="203"/>
      <c r="AM12" s="203"/>
      <c r="AN12" s="203"/>
      <c r="AO12" s="203"/>
      <c r="AP12" s="203"/>
      <c r="AQ12" s="229"/>
      <c r="AR12" s="202" t="s">
        <v>553</v>
      </c>
      <c r="AS12" s="203"/>
      <c r="AT12" s="203"/>
      <c r="AU12" s="203"/>
      <c r="AV12" s="203"/>
      <c r="AW12" s="203"/>
      <c r="AX12" s="204"/>
    </row>
    <row r="13" spans="1:50" ht="21" customHeight="1" x14ac:dyDescent="0.2">
      <c r="A13" s="223"/>
      <c r="B13" s="224"/>
      <c r="C13" s="224"/>
      <c r="D13" s="224"/>
      <c r="E13" s="224"/>
      <c r="F13" s="225"/>
      <c r="G13" s="186" t="s">
        <v>6</v>
      </c>
      <c r="H13" s="187"/>
      <c r="I13" s="205" t="s">
        <v>7</v>
      </c>
      <c r="J13" s="206"/>
      <c r="K13" s="206"/>
      <c r="L13" s="206"/>
      <c r="M13" s="206"/>
      <c r="N13" s="206"/>
      <c r="O13" s="207"/>
      <c r="P13" s="171">
        <v>157</v>
      </c>
      <c r="Q13" s="172"/>
      <c r="R13" s="172"/>
      <c r="S13" s="172"/>
      <c r="T13" s="172"/>
      <c r="U13" s="172"/>
      <c r="V13" s="173"/>
      <c r="W13" s="171">
        <v>156</v>
      </c>
      <c r="X13" s="172"/>
      <c r="Y13" s="172"/>
      <c r="Z13" s="172"/>
      <c r="AA13" s="172"/>
      <c r="AB13" s="172"/>
      <c r="AC13" s="173"/>
      <c r="AD13" s="171">
        <v>155</v>
      </c>
      <c r="AE13" s="172"/>
      <c r="AF13" s="172"/>
      <c r="AG13" s="172"/>
      <c r="AH13" s="172"/>
      <c r="AI13" s="172"/>
      <c r="AJ13" s="173"/>
      <c r="AK13" s="171">
        <v>44</v>
      </c>
      <c r="AL13" s="172"/>
      <c r="AM13" s="172"/>
      <c r="AN13" s="172"/>
      <c r="AO13" s="172"/>
      <c r="AP13" s="172"/>
      <c r="AQ13" s="173"/>
      <c r="AR13" s="208">
        <v>43</v>
      </c>
      <c r="AS13" s="209"/>
      <c r="AT13" s="209"/>
      <c r="AU13" s="209"/>
      <c r="AV13" s="209"/>
      <c r="AW13" s="209"/>
      <c r="AX13" s="210"/>
    </row>
    <row r="14" spans="1:50" ht="21" customHeight="1" x14ac:dyDescent="0.2">
      <c r="A14" s="223"/>
      <c r="B14" s="224"/>
      <c r="C14" s="224"/>
      <c r="D14" s="224"/>
      <c r="E14" s="224"/>
      <c r="F14" s="225"/>
      <c r="G14" s="188"/>
      <c r="H14" s="189"/>
      <c r="I14" s="168" t="s">
        <v>8</v>
      </c>
      <c r="J14" s="169"/>
      <c r="K14" s="169"/>
      <c r="L14" s="169"/>
      <c r="M14" s="169"/>
      <c r="N14" s="169"/>
      <c r="O14" s="170"/>
      <c r="P14" s="171" t="s">
        <v>578</v>
      </c>
      <c r="Q14" s="172"/>
      <c r="R14" s="172"/>
      <c r="S14" s="172"/>
      <c r="T14" s="172"/>
      <c r="U14" s="172"/>
      <c r="V14" s="173"/>
      <c r="W14" s="171">
        <v>78</v>
      </c>
      <c r="X14" s="172"/>
      <c r="Y14" s="172"/>
      <c r="Z14" s="172"/>
      <c r="AA14" s="172"/>
      <c r="AB14" s="172"/>
      <c r="AC14" s="173"/>
      <c r="AD14" s="171" t="s">
        <v>673</v>
      </c>
      <c r="AE14" s="172"/>
      <c r="AF14" s="172"/>
      <c r="AG14" s="172"/>
      <c r="AH14" s="172"/>
      <c r="AI14" s="172"/>
      <c r="AJ14" s="173"/>
      <c r="AK14" s="171" t="s">
        <v>602</v>
      </c>
      <c r="AL14" s="172"/>
      <c r="AM14" s="172"/>
      <c r="AN14" s="172"/>
      <c r="AO14" s="172"/>
      <c r="AP14" s="172"/>
      <c r="AQ14" s="173"/>
      <c r="AR14" s="192"/>
      <c r="AS14" s="192"/>
      <c r="AT14" s="192"/>
      <c r="AU14" s="192"/>
      <c r="AV14" s="192"/>
      <c r="AW14" s="192"/>
      <c r="AX14" s="193"/>
    </row>
    <row r="15" spans="1:50" ht="21" customHeight="1" x14ac:dyDescent="0.2">
      <c r="A15" s="223"/>
      <c r="B15" s="224"/>
      <c r="C15" s="224"/>
      <c r="D15" s="224"/>
      <c r="E15" s="224"/>
      <c r="F15" s="225"/>
      <c r="G15" s="188"/>
      <c r="H15" s="189"/>
      <c r="I15" s="168" t="s">
        <v>47</v>
      </c>
      <c r="J15" s="194"/>
      <c r="K15" s="194"/>
      <c r="L15" s="194"/>
      <c r="M15" s="194"/>
      <c r="N15" s="194"/>
      <c r="O15" s="195"/>
      <c r="P15" s="171" t="s">
        <v>578</v>
      </c>
      <c r="Q15" s="172"/>
      <c r="R15" s="172"/>
      <c r="S15" s="172"/>
      <c r="T15" s="172"/>
      <c r="U15" s="172"/>
      <c r="V15" s="173"/>
      <c r="W15" s="171" t="s">
        <v>578</v>
      </c>
      <c r="X15" s="172"/>
      <c r="Y15" s="172"/>
      <c r="Z15" s="172"/>
      <c r="AA15" s="172"/>
      <c r="AB15" s="172"/>
      <c r="AC15" s="173"/>
      <c r="AD15" s="171">
        <v>78</v>
      </c>
      <c r="AE15" s="172"/>
      <c r="AF15" s="172"/>
      <c r="AG15" s="172"/>
      <c r="AH15" s="172"/>
      <c r="AI15" s="172"/>
      <c r="AJ15" s="173"/>
      <c r="AK15" s="171" t="s">
        <v>673</v>
      </c>
      <c r="AL15" s="172"/>
      <c r="AM15" s="172"/>
      <c r="AN15" s="172"/>
      <c r="AO15" s="172"/>
      <c r="AP15" s="172"/>
      <c r="AQ15" s="173"/>
      <c r="AR15" s="171" t="s">
        <v>255</v>
      </c>
      <c r="AS15" s="172"/>
      <c r="AT15" s="172"/>
      <c r="AU15" s="172"/>
      <c r="AV15" s="172"/>
      <c r="AW15" s="172"/>
      <c r="AX15" s="174"/>
    </row>
    <row r="16" spans="1:50" ht="21" customHeight="1" x14ac:dyDescent="0.2">
      <c r="A16" s="223"/>
      <c r="B16" s="224"/>
      <c r="C16" s="224"/>
      <c r="D16" s="224"/>
      <c r="E16" s="224"/>
      <c r="F16" s="225"/>
      <c r="G16" s="188"/>
      <c r="H16" s="189"/>
      <c r="I16" s="168" t="s">
        <v>48</v>
      </c>
      <c r="J16" s="194"/>
      <c r="K16" s="194"/>
      <c r="L16" s="194"/>
      <c r="M16" s="194"/>
      <c r="N16" s="194"/>
      <c r="O16" s="195"/>
      <c r="P16" s="171" t="s">
        <v>578</v>
      </c>
      <c r="Q16" s="172"/>
      <c r="R16" s="172"/>
      <c r="S16" s="172"/>
      <c r="T16" s="172"/>
      <c r="U16" s="172"/>
      <c r="V16" s="173"/>
      <c r="W16" s="171">
        <v>-78</v>
      </c>
      <c r="X16" s="172"/>
      <c r="Y16" s="172"/>
      <c r="Z16" s="172"/>
      <c r="AA16" s="172"/>
      <c r="AB16" s="172"/>
      <c r="AC16" s="173"/>
      <c r="AD16" s="171" t="s">
        <v>673</v>
      </c>
      <c r="AE16" s="172"/>
      <c r="AF16" s="172"/>
      <c r="AG16" s="172"/>
      <c r="AH16" s="172"/>
      <c r="AI16" s="172"/>
      <c r="AJ16" s="173"/>
      <c r="AK16" s="171" t="s">
        <v>602</v>
      </c>
      <c r="AL16" s="172"/>
      <c r="AM16" s="172"/>
      <c r="AN16" s="172"/>
      <c r="AO16" s="172"/>
      <c r="AP16" s="172"/>
      <c r="AQ16" s="173"/>
      <c r="AR16" s="199"/>
      <c r="AS16" s="200"/>
      <c r="AT16" s="200"/>
      <c r="AU16" s="200"/>
      <c r="AV16" s="200"/>
      <c r="AW16" s="200"/>
      <c r="AX16" s="201"/>
    </row>
    <row r="17" spans="1:50" ht="24.75" customHeight="1" x14ac:dyDescent="0.2">
      <c r="A17" s="223"/>
      <c r="B17" s="224"/>
      <c r="C17" s="224"/>
      <c r="D17" s="224"/>
      <c r="E17" s="224"/>
      <c r="F17" s="225"/>
      <c r="G17" s="188"/>
      <c r="H17" s="189"/>
      <c r="I17" s="168" t="s">
        <v>46</v>
      </c>
      <c r="J17" s="169"/>
      <c r="K17" s="169"/>
      <c r="L17" s="169"/>
      <c r="M17" s="169"/>
      <c r="N17" s="169"/>
      <c r="O17" s="170"/>
      <c r="P17" s="171" t="s">
        <v>578</v>
      </c>
      <c r="Q17" s="172"/>
      <c r="R17" s="172"/>
      <c r="S17" s="172"/>
      <c r="T17" s="172"/>
      <c r="U17" s="172"/>
      <c r="V17" s="173"/>
      <c r="W17" s="171" t="s">
        <v>578</v>
      </c>
      <c r="X17" s="172"/>
      <c r="Y17" s="172"/>
      <c r="Z17" s="172"/>
      <c r="AA17" s="172"/>
      <c r="AB17" s="172"/>
      <c r="AC17" s="173"/>
      <c r="AD17" s="171" t="s">
        <v>578</v>
      </c>
      <c r="AE17" s="172"/>
      <c r="AF17" s="172"/>
      <c r="AG17" s="172"/>
      <c r="AH17" s="172"/>
      <c r="AI17" s="172"/>
      <c r="AJ17" s="173"/>
      <c r="AK17" s="171" t="s">
        <v>602</v>
      </c>
      <c r="AL17" s="172"/>
      <c r="AM17" s="172"/>
      <c r="AN17" s="172"/>
      <c r="AO17" s="172"/>
      <c r="AP17" s="172"/>
      <c r="AQ17" s="173"/>
      <c r="AR17" s="184"/>
      <c r="AS17" s="184"/>
      <c r="AT17" s="184"/>
      <c r="AU17" s="184"/>
      <c r="AV17" s="184"/>
      <c r="AW17" s="184"/>
      <c r="AX17" s="185"/>
    </row>
    <row r="18" spans="1:50" ht="24.75" customHeight="1" x14ac:dyDescent="0.2">
      <c r="A18" s="223"/>
      <c r="B18" s="224"/>
      <c r="C18" s="224"/>
      <c r="D18" s="224"/>
      <c r="E18" s="224"/>
      <c r="F18" s="225"/>
      <c r="G18" s="190"/>
      <c r="H18" s="191"/>
      <c r="I18" s="234" t="s">
        <v>18</v>
      </c>
      <c r="J18" s="235"/>
      <c r="K18" s="235"/>
      <c r="L18" s="235"/>
      <c r="M18" s="235"/>
      <c r="N18" s="235"/>
      <c r="O18" s="236"/>
      <c r="P18" s="237">
        <f>SUM(P13:V17)</f>
        <v>157</v>
      </c>
      <c r="Q18" s="238"/>
      <c r="R18" s="238"/>
      <c r="S18" s="238"/>
      <c r="T18" s="238"/>
      <c r="U18" s="238"/>
      <c r="V18" s="239"/>
      <c r="W18" s="237">
        <f>SUM(W13:AC17)</f>
        <v>156</v>
      </c>
      <c r="X18" s="238"/>
      <c r="Y18" s="238"/>
      <c r="Z18" s="238"/>
      <c r="AA18" s="238"/>
      <c r="AB18" s="238"/>
      <c r="AC18" s="239"/>
      <c r="AD18" s="237">
        <f>SUM(AD13:AJ17)</f>
        <v>233</v>
      </c>
      <c r="AE18" s="238"/>
      <c r="AF18" s="238"/>
      <c r="AG18" s="238"/>
      <c r="AH18" s="238"/>
      <c r="AI18" s="238"/>
      <c r="AJ18" s="239"/>
      <c r="AK18" s="237">
        <f>SUM(AK13:AQ17)</f>
        <v>44</v>
      </c>
      <c r="AL18" s="238"/>
      <c r="AM18" s="238"/>
      <c r="AN18" s="238"/>
      <c r="AO18" s="238"/>
      <c r="AP18" s="238"/>
      <c r="AQ18" s="239"/>
      <c r="AR18" s="237">
        <f>SUM(AR13:AX17)</f>
        <v>43</v>
      </c>
      <c r="AS18" s="238"/>
      <c r="AT18" s="238"/>
      <c r="AU18" s="238"/>
      <c r="AV18" s="238"/>
      <c r="AW18" s="238"/>
      <c r="AX18" s="240"/>
    </row>
    <row r="19" spans="1:50" ht="24.75" customHeight="1" x14ac:dyDescent="0.2">
      <c r="A19" s="223"/>
      <c r="B19" s="224"/>
      <c r="C19" s="224"/>
      <c r="D19" s="224"/>
      <c r="E19" s="224"/>
      <c r="F19" s="225"/>
      <c r="G19" s="230" t="s">
        <v>9</v>
      </c>
      <c r="H19" s="231"/>
      <c r="I19" s="231"/>
      <c r="J19" s="231"/>
      <c r="K19" s="231"/>
      <c r="L19" s="231"/>
      <c r="M19" s="231"/>
      <c r="N19" s="231"/>
      <c r="O19" s="231"/>
      <c r="P19" s="171">
        <v>149</v>
      </c>
      <c r="Q19" s="172"/>
      <c r="R19" s="172"/>
      <c r="S19" s="172"/>
      <c r="T19" s="172"/>
      <c r="U19" s="172"/>
      <c r="V19" s="173"/>
      <c r="W19" s="171">
        <v>144</v>
      </c>
      <c r="X19" s="172"/>
      <c r="Y19" s="172"/>
      <c r="Z19" s="172"/>
      <c r="AA19" s="172"/>
      <c r="AB19" s="172"/>
      <c r="AC19" s="173"/>
      <c r="AD19" s="171">
        <v>222</v>
      </c>
      <c r="AE19" s="172"/>
      <c r="AF19" s="172"/>
      <c r="AG19" s="172"/>
      <c r="AH19" s="172"/>
      <c r="AI19" s="172"/>
      <c r="AJ19" s="173"/>
      <c r="AK19" s="232"/>
      <c r="AL19" s="232"/>
      <c r="AM19" s="232"/>
      <c r="AN19" s="232"/>
      <c r="AO19" s="232"/>
      <c r="AP19" s="232"/>
      <c r="AQ19" s="232"/>
      <c r="AR19" s="232"/>
      <c r="AS19" s="232"/>
      <c r="AT19" s="232"/>
      <c r="AU19" s="232"/>
      <c r="AV19" s="232"/>
      <c r="AW19" s="232"/>
      <c r="AX19" s="233"/>
    </row>
    <row r="20" spans="1:50" ht="24.75" customHeight="1" x14ac:dyDescent="0.2">
      <c r="A20" s="223"/>
      <c r="B20" s="224"/>
      <c r="C20" s="224"/>
      <c r="D20" s="224"/>
      <c r="E20" s="224"/>
      <c r="F20" s="225"/>
      <c r="G20" s="230" t="s">
        <v>10</v>
      </c>
      <c r="H20" s="231"/>
      <c r="I20" s="231"/>
      <c r="J20" s="231"/>
      <c r="K20" s="231"/>
      <c r="L20" s="231"/>
      <c r="M20" s="231"/>
      <c r="N20" s="231"/>
      <c r="O20" s="231"/>
      <c r="P20" s="252">
        <f>IF(P18=0, "-", SUM(P19)/P18)</f>
        <v>0.94904458598726116</v>
      </c>
      <c r="Q20" s="252"/>
      <c r="R20" s="252"/>
      <c r="S20" s="252"/>
      <c r="T20" s="252"/>
      <c r="U20" s="252"/>
      <c r="V20" s="252"/>
      <c r="W20" s="252">
        <f>IF(W18=0, "-", SUM(W19)/W18)</f>
        <v>0.92307692307692313</v>
      </c>
      <c r="X20" s="252"/>
      <c r="Y20" s="252"/>
      <c r="Z20" s="252"/>
      <c r="AA20" s="252"/>
      <c r="AB20" s="252"/>
      <c r="AC20" s="252"/>
      <c r="AD20" s="252">
        <f>IF(AD18=0, "-", SUM(AD19)/AD18)</f>
        <v>0.9527896995708155</v>
      </c>
      <c r="AE20" s="252"/>
      <c r="AF20" s="252"/>
      <c r="AG20" s="252"/>
      <c r="AH20" s="252"/>
      <c r="AI20" s="252"/>
      <c r="AJ20" s="252"/>
      <c r="AK20" s="232"/>
      <c r="AL20" s="232"/>
      <c r="AM20" s="232"/>
      <c r="AN20" s="232"/>
      <c r="AO20" s="232"/>
      <c r="AP20" s="232"/>
      <c r="AQ20" s="253"/>
      <c r="AR20" s="253"/>
      <c r="AS20" s="253"/>
      <c r="AT20" s="253"/>
      <c r="AU20" s="232"/>
      <c r="AV20" s="232"/>
      <c r="AW20" s="232"/>
      <c r="AX20" s="233"/>
    </row>
    <row r="21" spans="1:50" ht="25.5" customHeight="1" x14ac:dyDescent="0.2">
      <c r="A21" s="105"/>
      <c r="B21" s="106"/>
      <c r="C21" s="106"/>
      <c r="D21" s="106"/>
      <c r="E21" s="106"/>
      <c r="F21" s="226"/>
      <c r="G21" s="250" t="s">
        <v>215</v>
      </c>
      <c r="H21" s="251"/>
      <c r="I21" s="251"/>
      <c r="J21" s="251"/>
      <c r="K21" s="251"/>
      <c r="L21" s="251"/>
      <c r="M21" s="251"/>
      <c r="N21" s="251"/>
      <c r="O21" s="251"/>
      <c r="P21" s="252">
        <f>IF(P19=0, "-", SUM(P19)/SUM(P13,P14))</f>
        <v>0.94904458598726116</v>
      </c>
      <c r="Q21" s="252"/>
      <c r="R21" s="252"/>
      <c r="S21" s="252"/>
      <c r="T21" s="252"/>
      <c r="U21" s="252"/>
      <c r="V21" s="252"/>
      <c r="W21" s="252">
        <f>IF(W19=0, "-", SUM(W19)/SUM(W13,W14))</f>
        <v>0.61538461538461542</v>
      </c>
      <c r="X21" s="252"/>
      <c r="Y21" s="252"/>
      <c r="Z21" s="252"/>
      <c r="AA21" s="252"/>
      <c r="AB21" s="252"/>
      <c r="AC21" s="252"/>
      <c r="AD21" s="252">
        <f>IF(AD19=0, "-", SUM(AD19)/SUM(AD13,AD14))</f>
        <v>1.4322580645161291</v>
      </c>
      <c r="AE21" s="252"/>
      <c r="AF21" s="252"/>
      <c r="AG21" s="252"/>
      <c r="AH21" s="252"/>
      <c r="AI21" s="252"/>
      <c r="AJ21" s="252"/>
      <c r="AK21" s="232"/>
      <c r="AL21" s="232"/>
      <c r="AM21" s="232"/>
      <c r="AN21" s="232"/>
      <c r="AO21" s="232"/>
      <c r="AP21" s="232"/>
      <c r="AQ21" s="253"/>
      <c r="AR21" s="253"/>
      <c r="AS21" s="253"/>
      <c r="AT21" s="253"/>
      <c r="AU21" s="232"/>
      <c r="AV21" s="232"/>
      <c r="AW21" s="232"/>
      <c r="AX21" s="233"/>
    </row>
    <row r="22" spans="1:50" ht="18.75" customHeight="1" x14ac:dyDescent="0.2">
      <c r="A22" s="265" t="s">
        <v>556</v>
      </c>
      <c r="B22" s="266"/>
      <c r="C22" s="266"/>
      <c r="D22" s="266"/>
      <c r="E22" s="266"/>
      <c r="F22" s="267"/>
      <c r="G22" s="271" t="s">
        <v>209</v>
      </c>
      <c r="H22" s="272"/>
      <c r="I22" s="272"/>
      <c r="J22" s="272"/>
      <c r="K22" s="272"/>
      <c r="L22" s="272"/>
      <c r="M22" s="272"/>
      <c r="N22" s="272"/>
      <c r="O22" s="273"/>
      <c r="P22" s="274" t="s">
        <v>554</v>
      </c>
      <c r="Q22" s="272"/>
      <c r="R22" s="272"/>
      <c r="S22" s="272"/>
      <c r="T22" s="272"/>
      <c r="U22" s="272"/>
      <c r="V22" s="273"/>
      <c r="W22" s="274" t="s">
        <v>555</v>
      </c>
      <c r="X22" s="272"/>
      <c r="Y22" s="272"/>
      <c r="Z22" s="272"/>
      <c r="AA22" s="272"/>
      <c r="AB22" s="272"/>
      <c r="AC22" s="273"/>
      <c r="AD22" s="274" t="s">
        <v>208</v>
      </c>
      <c r="AE22" s="272"/>
      <c r="AF22" s="272"/>
      <c r="AG22" s="272"/>
      <c r="AH22" s="272"/>
      <c r="AI22" s="272"/>
      <c r="AJ22" s="272"/>
      <c r="AK22" s="272"/>
      <c r="AL22" s="272"/>
      <c r="AM22" s="272"/>
      <c r="AN22" s="272"/>
      <c r="AO22" s="272"/>
      <c r="AP22" s="272"/>
      <c r="AQ22" s="272"/>
      <c r="AR22" s="272"/>
      <c r="AS22" s="272"/>
      <c r="AT22" s="272"/>
      <c r="AU22" s="272"/>
      <c r="AV22" s="272"/>
      <c r="AW22" s="272"/>
      <c r="AX22" s="301"/>
    </row>
    <row r="23" spans="1:50" ht="25.5" customHeight="1" x14ac:dyDescent="0.2">
      <c r="A23" s="268"/>
      <c r="B23" s="269"/>
      <c r="C23" s="269"/>
      <c r="D23" s="269"/>
      <c r="E23" s="269"/>
      <c r="F23" s="270"/>
      <c r="G23" s="302" t="s">
        <v>603</v>
      </c>
      <c r="H23" s="303"/>
      <c r="I23" s="303"/>
      <c r="J23" s="303"/>
      <c r="K23" s="303"/>
      <c r="L23" s="303"/>
      <c r="M23" s="303"/>
      <c r="N23" s="303"/>
      <c r="O23" s="304"/>
      <c r="P23" s="208">
        <v>32</v>
      </c>
      <c r="Q23" s="209"/>
      <c r="R23" s="209"/>
      <c r="S23" s="209"/>
      <c r="T23" s="209"/>
      <c r="U23" s="209"/>
      <c r="V23" s="305"/>
      <c r="W23" s="208">
        <v>31</v>
      </c>
      <c r="X23" s="209"/>
      <c r="Y23" s="209"/>
      <c r="Z23" s="209"/>
      <c r="AA23" s="209"/>
      <c r="AB23" s="209"/>
      <c r="AC23" s="305"/>
      <c r="AD23" s="241"/>
      <c r="AE23" s="242"/>
      <c r="AF23" s="242"/>
      <c r="AG23" s="242"/>
      <c r="AH23" s="242"/>
      <c r="AI23" s="242"/>
      <c r="AJ23" s="242"/>
      <c r="AK23" s="242"/>
      <c r="AL23" s="242"/>
      <c r="AM23" s="242"/>
      <c r="AN23" s="242"/>
      <c r="AO23" s="242"/>
      <c r="AP23" s="242"/>
      <c r="AQ23" s="242"/>
      <c r="AR23" s="242"/>
      <c r="AS23" s="242"/>
      <c r="AT23" s="242"/>
      <c r="AU23" s="242"/>
      <c r="AV23" s="242"/>
      <c r="AW23" s="242"/>
      <c r="AX23" s="243"/>
    </row>
    <row r="24" spans="1:50" ht="25.5" customHeight="1" x14ac:dyDescent="0.2">
      <c r="A24" s="268"/>
      <c r="B24" s="269"/>
      <c r="C24" s="269"/>
      <c r="D24" s="269"/>
      <c r="E24" s="269"/>
      <c r="F24" s="270"/>
      <c r="G24" s="247" t="s">
        <v>604</v>
      </c>
      <c r="H24" s="248"/>
      <c r="I24" s="248"/>
      <c r="J24" s="248"/>
      <c r="K24" s="248"/>
      <c r="L24" s="248"/>
      <c r="M24" s="248"/>
      <c r="N24" s="248"/>
      <c r="O24" s="249"/>
      <c r="P24" s="171">
        <v>6</v>
      </c>
      <c r="Q24" s="172"/>
      <c r="R24" s="172"/>
      <c r="S24" s="172"/>
      <c r="T24" s="172"/>
      <c r="U24" s="172"/>
      <c r="V24" s="173"/>
      <c r="W24" s="171">
        <v>6</v>
      </c>
      <c r="X24" s="172"/>
      <c r="Y24" s="172"/>
      <c r="Z24" s="172"/>
      <c r="AA24" s="172"/>
      <c r="AB24" s="172"/>
      <c r="AC24" s="173"/>
      <c r="AD24" s="244"/>
      <c r="AE24" s="245"/>
      <c r="AF24" s="245"/>
      <c r="AG24" s="245"/>
      <c r="AH24" s="245"/>
      <c r="AI24" s="245"/>
      <c r="AJ24" s="245"/>
      <c r="AK24" s="245"/>
      <c r="AL24" s="245"/>
      <c r="AM24" s="245"/>
      <c r="AN24" s="245"/>
      <c r="AO24" s="245"/>
      <c r="AP24" s="245"/>
      <c r="AQ24" s="245"/>
      <c r="AR24" s="245"/>
      <c r="AS24" s="245"/>
      <c r="AT24" s="245"/>
      <c r="AU24" s="245"/>
      <c r="AV24" s="245"/>
      <c r="AW24" s="245"/>
      <c r="AX24" s="246"/>
    </row>
    <row r="25" spans="1:50" ht="25.5" customHeight="1" x14ac:dyDescent="0.2">
      <c r="A25" s="268"/>
      <c r="B25" s="269"/>
      <c r="C25" s="269"/>
      <c r="D25" s="269"/>
      <c r="E25" s="269"/>
      <c r="F25" s="270"/>
      <c r="G25" s="247" t="s">
        <v>605</v>
      </c>
      <c r="H25" s="248"/>
      <c r="I25" s="248"/>
      <c r="J25" s="248"/>
      <c r="K25" s="248"/>
      <c r="L25" s="248"/>
      <c r="M25" s="248"/>
      <c r="N25" s="248"/>
      <c r="O25" s="249"/>
      <c r="P25" s="171">
        <v>6</v>
      </c>
      <c r="Q25" s="172"/>
      <c r="R25" s="172"/>
      <c r="S25" s="172"/>
      <c r="T25" s="172"/>
      <c r="U25" s="172"/>
      <c r="V25" s="173"/>
      <c r="W25" s="171">
        <v>6</v>
      </c>
      <c r="X25" s="172"/>
      <c r="Y25" s="172"/>
      <c r="Z25" s="172"/>
      <c r="AA25" s="172"/>
      <c r="AB25" s="172"/>
      <c r="AC25" s="173"/>
      <c r="AD25" s="244"/>
      <c r="AE25" s="245"/>
      <c r="AF25" s="245"/>
      <c r="AG25" s="245"/>
      <c r="AH25" s="245"/>
      <c r="AI25" s="245"/>
      <c r="AJ25" s="245"/>
      <c r="AK25" s="245"/>
      <c r="AL25" s="245"/>
      <c r="AM25" s="245"/>
      <c r="AN25" s="245"/>
      <c r="AO25" s="245"/>
      <c r="AP25" s="245"/>
      <c r="AQ25" s="245"/>
      <c r="AR25" s="245"/>
      <c r="AS25" s="245"/>
      <c r="AT25" s="245"/>
      <c r="AU25" s="245"/>
      <c r="AV25" s="245"/>
      <c r="AW25" s="245"/>
      <c r="AX25" s="246"/>
    </row>
    <row r="26" spans="1:50" ht="25.5" customHeight="1" thickBot="1" x14ac:dyDescent="0.25">
      <c r="A26" s="268"/>
      <c r="B26" s="269"/>
      <c r="C26" s="269"/>
      <c r="D26" s="269"/>
      <c r="E26" s="269"/>
      <c r="F26" s="270"/>
      <c r="G26" s="95" t="s">
        <v>18</v>
      </c>
      <c r="H26" s="96"/>
      <c r="I26" s="96"/>
      <c r="J26" s="96"/>
      <c r="K26" s="96"/>
      <c r="L26" s="96"/>
      <c r="M26" s="96"/>
      <c r="N26" s="96"/>
      <c r="O26" s="97"/>
      <c r="P26" s="275">
        <f>AK13</f>
        <v>44</v>
      </c>
      <c r="Q26" s="276"/>
      <c r="R26" s="276"/>
      <c r="S26" s="276"/>
      <c r="T26" s="276"/>
      <c r="U26" s="276"/>
      <c r="V26" s="277"/>
      <c r="W26" s="278">
        <f>AR13</f>
        <v>43</v>
      </c>
      <c r="X26" s="279"/>
      <c r="Y26" s="279"/>
      <c r="Z26" s="279"/>
      <c r="AA26" s="279"/>
      <c r="AB26" s="279"/>
      <c r="AC26" s="280"/>
      <c r="AD26" s="245"/>
      <c r="AE26" s="245"/>
      <c r="AF26" s="245"/>
      <c r="AG26" s="245"/>
      <c r="AH26" s="245"/>
      <c r="AI26" s="245"/>
      <c r="AJ26" s="245"/>
      <c r="AK26" s="245"/>
      <c r="AL26" s="245"/>
      <c r="AM26" s="245"/>
      <c r="AN26" s="245"/>
      <c r="AO26" s="245"/>
      <c r="AP26" s="245"/>
      <c r="AQ26" s="245"/>
      <c r="AR26" s="245"/>
      <c r="AS26" s="245"/>
      <c r="AT26" s="245"/>
      <c r="AU26" s="245"/>
      <c r="AV26" s="245"/>
      <c r="AW26" s="245"/>
      <c r="AX26" s="246"/>
    </row>
    <row r="27" spans="1:50" ht="44.25" customHeight="1" x14ac:dyDescent="0.2">
      <c r="A27" s="281" t="s">
        <v>544</v>
      </c>
      <c r="B27" s="282"/>
      <c r="C27" s="282"/>
      <c r="D27" s="282"/>
      <c r="E27" s="282"/>
      <c r="F27" s="283"/>
      <c r="G27" s="284" t="s">
        <v>606</v>
      </c>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31.5" customHeight="1" x14ac:dyDescent="0.2">
      <c r="A28" s="352" t="s">
        <v>545</v>
      </c>
      <c r="B28" s="353"/>
      <c r="C28" s="353"/>
      <c r="D28" s="353"/>
      <c r="E28" s="353"/>
      <c r="F28" s="354"/>
      <c r="G28" s="358" t="s">
        <v>543</v>
      </c>
      <c r="H28" s="359"/>
      <c r="I28" s="359"/>
      <c r="J28" s="359"/>
      <c r="K28" s="359"/>
      <c r="L28" s="359"/>
      <c r="M28" s="359"/>
      <c r="N28" s="359"/>
      <c r="O28" s="359"/>
      <c r="P28" s="360" t="s">
        <v>542</v>
      </c>
      <c r="Q28" s="359"/>
      <c r="R28" s="359"/>
      <c r="S28" s="359"/>
      <c r="T28" s="359"/>
      <c r="U28" s="359"/>
      <c r="V28" s="359"/>
      <c r="W28" s="359"/>
      <c r="X28" s="361"/>
      <c r="Y28" s="362"/>
      <c r="Z28" s="363"/>
      <c r="AA28" s="364"/>
      <c r="AB28" s="365" t="s">
        <v>11</v>
      </c>
      <c r="AC28" s="365"/>
      <c r="AD28" s="365"/>
      <c r="AE28" s="306" t="s">
        <v>387</v>
      </c>
      <c r="AF28" s="307"/>
      <c r="AG28" s="307"/>
      <c r="AH28" s="308"/>
      <c r="AI28" s="306" t="s">
        <v>539</v>
      </c>
      <c r="AJ28" s="307"/>
      <c r="AK28" s="307"/>
      <c r="AL28" s="308"/>
      <c r="AM28" s="306" t="s">
        <v>355</v>
      </c>
      <c r="AN28" s="307"/>
      <c r="AO28" s="307"/>
      <c r="AP28" s="308"/>
      <c r="AQ28" s="309" t="s">
        <v>386</v>
      </c>
      <c r="AR28" s="310"/>
      <c r="AS28" s="310"/>
      <c r="AT28" s="311"/>
      <c r="AU28" s="309" t="s">
        <v>557</v>
      </c>
      <c r="AV28" s="310"/>
      <c r="AW28" s="310"/>
      <c r="AX28" s="312"/>
    </row>
    <row r="29" spans="1:50" ht="23.25" customHeight="1" x14ac:dyDescent="0.2">
      <c r="A29" s="352"/>
      <c r="B29" s="353"/>
      <c r="C29" s="353"/>
      <c r="D29" s="353"/>
      <c r="E29" s="353"/>
      <c r="F29" s="354"/>
      <c r="G29" s="287" t="s">
        <v>607</v>
      </c>
      <c r="H29" s="288"/>
      <c r="I29" s="288"/>
      <c r="J29" s="288"/>
      <c r="K29" s="288"/>
      <c r="L29" s="288"/>
      <c r="M29" s="288"/>
      <c r="N29" s="288"/>
      <c r="O29" s="288"/>
      <c r="P29" s="291" t="s">
        <v>582</v>
      </c>
      <c r="Q29" s="292"/>
      <c r="R29" s="292"/>
      <c r="S29" s="292"/>
      <c r="T29" s="292"/>
      <c r="U29" s="292"/>
      <c r="V29" s="292"/>
      <c r="W29" s="292"/>
      <c r="X29" s="293"/>
      <c r="Y29" s="297" t="s">
        <v>51</v>
      </c>
      <c r="Z29" s="298"/>
      <c r="AA29" s="299"/>
      <c r="AB29" s="300" t="s">
        <v>223</v>
      </c>
      <c r="AC29" s="300"/>
      <c r="AD29" s="300"/>
      <c r="AE29" s="323">
        <v>99.5</v>
      </c>
      <c r="AF29" s="323"/>
      <c r="AG29" s="323"/>
      <c r="AH29" s="323"/>
      <c r="AI29" s="323">
        <v>99.6</v>
      </c>
      <c r="AJ29" s="323"/>
      <c r="AK29" s="323"/>
      <c r="AL29" s="323"/>
      <c r="AM29" s="323">
        <v>99.6</v>
      </c>
      <c r="AN29" s="323"/>
      <c r="AO29" s="323"/>
      <c r="AP29" s="323"/>
      <c r="AQ29" s="258" t="s">
        <v>674</v>
      </c>
      <c r="AR29" s="323"/>
      <c r="AS29" s="323"/>
      <c r="AT29" s="323"/>
      <c r="AU29" s="259" t="s">
        <v>674</v>
      </c>
      <c r="AV29" s="335"/>
      <c r="AW29" s="335"/>
      <c r="AX29" s="336"/>
    </row>
    <row r="30" spans="1:50" ht="141.75" customHeight="1" x14ac:dyDescent="0.2">
      <c r="A30" s="355"/>
      <c r="B30" s="356"/>
      <c r="C30" s="356"/>
      <c r="D30" s="356"/>
      <c r="E30" s="356"/>
      <c r="F30" s="357"/>
      <c r="G30" s="289"/>
      <c r="H30" s="290"/>
      <c r="I30" s="290"/>
      <c r="J30" s="290"/>
      <c r="K30" s="290"/>
      <c r="L30" s="290"/>
      <c r="M30" s="290"/>
      <c r="N30" s="290"/>
      <c r="O30" s="290"/>
      <c r="P30" s="294"/>
      <c r="Q30" s="295"/>
      <c r="R30" s="295"/>
      <c r="S30" s="295"/>
      <c r="T30" s="295"/>
      <c r="U30" s="295"/>
      <c r="V30" s="295"/>
      <c r="W30" s="295"/>
      <c r="X30" s="296"/>
      <c r="Y30" s="337" t="s">
        <v>52</v>
      </c>
      <c r="Z30" s="338"/>
      <c r="AA30" s="339"/>
      <c r="AB30" s="300" t="s">
        <v>223</v>
      </c>
      <c r="AC30" s="300"/>
      <c r="AD30" s="300"/>
      <c r="AE30" s="323">
        <v>100</v>
      </c>
      <c r="AF30" s="323"/>
      <c r="AG30" s="323"/>
      <c r="AH30" s="323"/>
      <c r="AI30" s="323">
        <v>100</v>
      </c>
      <c r="AJ30" s="323"/>
      <c r="AK30" s="323"/>
      <c r="AL30" s="323"/>
      <c r="AM30" s="340">
        <v>100</v>
      </c>
      <c r="AN30" s="335"/>
      <c r="AO30" s="335"/>
      <c r="AP30" s="341"/>
      <c r="AQ30" s="340">
        <v>100</v>
      </c>
      <c r="AR30" s="335"/>
      <c r="AS30" s="335"/>
      <c r="AT30" s="341"/>
      <c r="AU30" s="340">
        <v>100</v>
      </c>
      <c r="AV30" s="335"/>
      <c r="AW30" s="335"/>
      <c r="AX30" s="336"/>
    </row>
    <row r="31" spans="1:50" ht="23.25" customHeight="1" x14ac:dyDescent="0.2">
      <c r="A31" s="381" t="s">
        <v>546</v>
      </c>
      <c r="B31" s="382"/>
      <c r="C31" s="382"/>
      <c r="D31" s="382"/>
      <c r="E31" s="382"/>
      <c r="F31" s="383"/>
      <c r="G31" s="203" t="s">
        <v>547</v>
      </c>
      <c r="H31" s="203"/>
      <c r="I31" s="203"/>
      <c r="J31" s="203"/>
      <c r="K31" s="203"/>
      <c r="L31" s="203"/>
      <c r="M31" s="203"/>
      <c r="N31" s="203"/>
      <c r="O31" s="203"/>
      <c r="P31" s="203"/>
      <c r="Q31" s="203"/>
      <c r="R31" s="203"/>
      <c r="S31" s="203"/>
      <c r="T31" s="203"/>
      <c r="U31" s="203"/>
      <c r="V31" s="203"/>
      <c r="W31" s="203"/>
      <c r="X31" s="229"/>
      <c r="Y31" s="389"/>
      <c r="Z31" s="390"/>
      <c r="AA31" s="391"/>
      <c r="AB31" s="202" t="s">
        <v>11</v>
      </c>
      <c r="AC31" s="203"/>
      <c r="AD31" s="229"/>
      <c r="AE31" s="202" t="s">
        <v>387</v>
      </c>
      <c r="AF31" s="203"/>
      <c r="AG31" s="203"/>
      <c r="AH31" s="229"/>
      <c r="AI31" s="202" t="s">
        <v>539</v>
      </c>
      <c r="AJ31" s="203"/>
      <c r="AK31" s="203"/>
      <c r="AL31" s="229"/>
      <c r="AM31" s="202" t="s">
        <v>355</v>
      </c>
      <c r="AN31" s="203"/>
      <c r="AO31" s="203"/>
      <c r="AP31" s="229"/>
      <c r="AQ31" s="314" t="s">
        <v>558</v>
      </c>
      <c r="AR31" s="315"/>
      <c r="AS31" s="315"/>
      <c r="AT31" s="315"/>
      <c r="AU31" s="315"/>
      <c r="AV31" s="315"/>
      <c r="AW31" s="315"/>
      <c r="AX31" s="316"/>
    </row>
    <row r="32" spans="1:50" ht="23.25" customHeight="1" x14ac:dyDescent="0.2">
      <c r="A32" s="384"/>
      <c r="B32" s="385"/>
      <c r="C32" s="385"/>
      <c r="D32" s="385"/>
      <c r="E32" s="385"/>
      <c r="F32" s="386"/>
      <c r="G32" s="254" t="s">
        <v>585</v>
      </c>
      <c r="H32" s="255"/>
      <c r="I32" s="255"/>
      <c r="J32" s="255"/>
      <c r="K32" s="255"/>
      <c r="L32" s="255"/>
      <c r="M32" s="255"/>
      <c r="N32" s="255"/>
      <c r="O32" s="255"/>
      <c r="P32" s="255"/>
      <c r="Q32" s="255"/>
      <c r="R32" s="255"/>
      <c r="S32" s="255"/>
      <c r="T32" s="255"/>
      <c r="U32" s="255"/>
      <c r="V32" s="255"/>
      <c r="W32" s="255"/>
      <c r="X32" s="255"/>
      <c r="Y32" s="317" t="s">
        <v>546</v>
      </c>
      <c r="Z32" s="318"/>
      <c r="AA32" s="319"/>
      <c r="AB32" s="320" t="s">
        <v>668</v>
      </c>
      <c r="AC32" s="321"/>
      <c r="AD32" s="322"/>
      <c r="AE32" s="258">
        <v>1118</v>
      </c>
      <c r="AF32" s="258"/>
      <c r="AG32" s="258"/>
      <c r="AH32" s="258"/>
      <c r="AI32" s="258">
        <v>1203</v>
      </c>
      <c r="AJ32" s="258"/>
      <c r="AK32" s="258"/>
      <c r="AL32" s="258"/>
      <c r="AM32" s="258">
        <v>1191</v>
      </c>
      <c r="AN32" s="258"/>
      <c r="AO32" s="258"/>
      <c r="AP32" s="258"/>
      <c r="AQ32" s="259" t="s">
        <v>602</v>
      </c>
      <c r="AR32" s="260"/>
      <c r="AS32" s="260"/>
      <c r="AT32" s="260"/>
      <c r="AU32" s="260"/>
      <c r="AV32" s="260"/>
      <c r="AW32" s="260"/>
      <c r="AX32" s="261"/>
    </row>
    <row r="33" spans="1:51" ht="57.75" customHeight="1" x14ac:dyDescent="0.2">
      <c r="A33" s="387"/>
      <c r="B33" s="127"/>
      <c r="C33" s="127"/>
      <c r="D33" s="127"/>
      <c r="E33" s="127"/>
      <c r="F33" s="388"/>
      <c r="G33" s="256"/>
      <c r="H33" s="257"/>
      <c r="I33" s="257"/>
      <c r="J33" s="257"/>
      <c r="K33" s="257"/>
      <c r="L33" s="257"/>
      <c r="M33" s="257"/>
      <c r="N33" s="257"/>
      <c r="O33" s="257"/>
      <c r="P33" s="257"/>
      <c r="Q33" s="257"/>
      <c r="R33" s="257"/>
      <c r="S33" s="257"/>
      <c r="T33" s="257"/>
      <c r="U33" s="257"/>
      <c r="V33" s="257"/>
      <c r="W33" s="257"/>
      <c r="X33" s="257"/>
      <c r="Y33" s="262" t="s">
        <v>548</v>
      </c>
      <c r="Z33" s="263"/>
      <c r="AA33" s="264"/>
      <c r="AB33" s="392" t="s">
        <v>549</v>
      </c>
      <c r="AC33" s="393"/>
      <c r="AD33" s="394"/>
      <c r="AE33" s="327" t="s">
        <v>586</v>
      </c>
      <c r="AF33" s="328"/>
      <c r="AG33" s="328"/>
      <c r="AH33" s="328"/>
      <c r="AI33" s="327" t="s">
        <v>587</v>
      </c>
      <c r="AJ33" s="328"/>
      <c r="AK33" s="328"/>
      <c r="AL33" s="328"/>
      <c r="AM33" s="327" t="s">
        <v>626</v>
      </c>
      <c r="AN33" s="328"/>
      <c r="AO33" s="328"/>
      <c r="AP33" s="328"/>
      <c r="AQ33" s="329" t="s">
        <v>627</v>
      </c>
      <c r="AR33" s="330"/>
      <c r="AS33" s="330"/>
      <c r="AT33" s="330"/>
      <c r="AU33" s="330"/>
      <c r="AV33" s="330"/>
      <c r="AW33" s="330"/>
      <c r="AX33" s="331"/>
    </row>
    <row r="34" spans="1:51" ht="31.5" customHeight="1" x14ac:dyDescent="0.2">
      <c r="A34" s="366" t="s">
        <v>545</v>
      </c>
      <c r="B34" s="367"/>
      <c r="C34" s="367"/>
      <c r="D34" s="367"/>
      <c r="E34" s="367"/>
      <c r="F34" s="368"/>
      <c r="G34" s="347" t="s">
        <v>543</v>
      </c>
      <c r="H34" s="348"/>
      <c r="I34" s="348"/>
      <c r="J34" s="348"/>
      <c r="K34" s="348"/>
      <c r="L34" s="348"/>
      <c r="M34" s="348"/>
      <c r="N34" s="348"/>
      <c r="O34" s="348"/>
      <c r="P34" s="349" t="s">
        <v>542</v>
      </c>
      <c r="Q34" s="348"/>
      <c r="R34" s="348"/>
      <c r="S34" s="348"/>
      <c r="T34" s="348"/>
      <c r="U34" s="348"/>
      <c r="V34" s="348"/>
      <c r="W34" s="348"/>
      <c r="X34" s="350"/>
      <c r="Y34" s="324"/>
      <c r="Z34" s="325"/>
      <c r="AA34" s="326"/>
      <c r="AB34" s="332" t="s">
        <v>11</v>
      </c>
      <c r="AC34" s="332"/>
      <c r="AD34" s="332"/>
      <c r="AE34" s="202" t="s">
        <v>387</v>
      </c>
      <c r="AF34" s="333"/>
      <c r="AG34" s="333"/>
      <c r="AH34" s="334"/>
      <c r="AI34" s="202" t="s">
        <v>539</v>
      </c>
      <c r="AJ34" s="333"/>
      <c r="AK34" s="333"/>
      <c r="AL34" s="334"/>
      <c r="AM34" s="202" t="s">
        <v>355</v>
      </c>
      <c r="AN34" s="333"/>
      <c r="AO34" s="333"/>
      <c r="AP34" s="334"/>
      <c r="AQ34" s="343" t="s">
        <v>386</v>
      </c>
      <c r="AR34" s="344"/>
      <c r="AS34" s="344"/>
      <c r="AT34" s="345"/>
      <c r="AU34" s="343" t="s">
        <v>557</v>
      </c>
      <c r="AV34" s="344"/>
      <c r="AW34" s="344"/>
      <c r="AX34" s="346"/>
      <c r="AY34">
        <f>COUNTA($G$35)</f>
        <v>1</v>
      </c>
    </row>
    <row r="35" spans="1:51" ht="23.25" customHeight="1" x14ac:dyDescent="0.2">
      <c r="A35" s="352"/>
      <c r="B35" s="353"/>
      <c r="C35" s="353"/>
      <c r="D35" s="353"/>
      <c r="E35" s="353"/>
      <c r="F35" s="354"/>
      <c r="G35" s="287" t="s">
        <v>610</v>
      </c>
      <c r="H35" s="288"/>
      <c r="I35" s="288"/>
      <c r="J35" s="288"/>
      <c r="K35" s="288"/>
      <c r="L35" s="288"/>
      <c r="M35" s="288"/>
      <c r="N35" s="288"/>
      <c r="O35" s="288"/>
      <c r="P35" s="291" t="s">
        <v>583</v>
      </c>
      <c r="Q35" s="292"/>
      <c r="R35" s="292"/>
      <c r="S35" s="292"/>
      <c r="T35" s="292"/>
      <c r="U35" s="292"/>
      <c r="V35" s="292"/>
      <c r="W35" s="292"/>
      <c r="X35" s="293"/>
      <c r="Y35" s="297" t="s">
        <v>51</v>
      </c>
      <c r="Z35" s="298"/>
      <c r="AA35" s="299"/>
      <c r="AB35" s="300" t="s">
        <v>584</v>
      </c>
      <c r="AC35" s="300"/>
      <c r="AD35" s="300"/>
      <c r="AE35" s="323">
        <v>617</v>
      </c>
      <c r="AF35" s="323"/>
      <c r="AG35" s="323"/>
      <c r="AH35" s="323"/>
      <c r="AI35" s="323">
        <v>322</v>
      </c>
      <c r="AJ35" s="323"/>
      <c r="AK35" s="323"/>
      <c r="AL35" s="323"/>
      <c r="AM35" s="323">
        <v>356</v>
      </c>
      <c r="AN35" s="323"/>
      <c r="AO35" s="323"/>
      <c r="AP35" s="323"/>
      <c r="AQ35" s="323" t="s">
        <v>578</v>
      </c>
      <c r="AR35" s="323"/>
      <c r="AS35" s="323"/>
      <c r="AT35" s="323"/>
      <c r="AU35" s="340" t="s">
        <v>578</v>
      </c>
      <c r="AV35" s="335"/>
      <c r="AW35" s="335"/>
      <c r="AX35" s="336"/>
      <c r="AY35">
        <f>$AY$34</f>
        <v>1</v>
      </c>
    </row>
    <row r="36" spans="1:51" ht="23.25" customHeight="1" x14ac:dyDescent="0.2">
      <c r="A36" s="355"/>
      <c r="B36" s="356"/>
      <c r="C36" s="356"/>
      <c r="D36" s="356"/>
      <c r="E36" s="356"/>
      <c r="F36" s="357"/>
      <c r="G36" s="289"/>
      <c r="H36" s="290"/>
      <c r="I36" s="290"/>
      <c r="J36" s="290"/>
      <c r="K36" s="290"/>
      <c r="L36" s="290"/>
      <c r="M36" s="290"/>
      <c r="N36" s="290"/>
      <c r="O36" s="290"/>
      <c r="P36" s="294"/>
      <c r="Q36" s="295"/>
      <c r="R36" s="295"/>
      <c r="S36" s="295"/>
      <c r="T36" s="295"/>
      <c r="U36" s="295"/>
      <c r="V36" s="295"/>
      <c r="W36" s="295"/>
      <c r="X36" s="296"/>
      <c r="Y36" s="337" t="s">
        <v>52</v>
      </c>
      <c r="Z36" s="338"/>
      <c r="AA36" s="339"/>
      <c r="AB36" s="300" t="s">
        <v>584</v>
      </c>
      <c r="AC36" s="300"/>
      <c r="AD36" s="300"/>
      <c r="AE36" s="323">
        <v>650</v>
      </c>
      <c r="AF36" s="323"/>
      <c r="AG36" s="323"/>
      <c r="AH36" s="323"/>
      <c r="AI36" s="323">
        <v>670</v>
      </c>
      <c r="AJ36" s="323"/>
      <c r="AK36" s="323"/>
      <c r="AL36" s="323"/>
      <c r="AM36" s="259" t="s">
        <v>255</v>
      </c>
      <c r="AN36" s="260"/>
      <c r="AO36" s="260"/>
      <c r="AP36" s="342"/>
      <c r="AQ36" s="323">
        <v>670</v>
      </c>
      <c r="AR36" s="323"/>
      <c r="AS36" s="323"/>
      <c r="AT36" s="323"/>
      <c r="AU36" s="340">
        <v>670</v>
      </c>
      <c r="AV36" s="335"/>
      <c r="AW36" s="335"/>
      <c r="AX36" s="336"/>
      <c r="AY36">
        <f>$AY$34</f>
        <v>1</v>
      </c>
    </row>
    <row r="37" spans="1:51" ht="23.25" customHeight="1" x14ac:dyDescent="0.2">
      <c r="A37" s="381" t="s">
        <v>546</v>
      </c>
      <c r="B37" s="382"/>
      <c r="C37" s="382"/>
      <c r="D37" s="382"/>
      <c r="E37" s="382"/>
      <c r="F37" s="383"/>
      <c r="G37" s="203" t="s">
        <v>547</v>
      </c>
      <c r="H37" s="203"/>
      <c r="I37" s="203"/>
      <c r="J37" s="203"/>
      <c r="K37" s="203"/>
      <c r="L37" s="203"/>
      <c r="M37" s="203"/>
      <c r="N37" s="203"/>
      <c r="O37" s="203"/>
      <c r="P37" s="203"/>
      <c r="Q37" s="203"/>
      <c r="R37" s="203"/>
      <c r="S37" s="203"/>
      <c r="T37" s="203"/>
      <c r="U37" s="203"/>
      <c r="V37" s="203"/>
      <c r="W37" s="203"/>
      <c r="X37" s="229"/>
      <c r="Y37" s="389"/>
      <c r="Z37" s="390"/>
      <c r="AA37" s="391"/>
      <c r="AB37" s="202" t="s">
        <v>11</v>
      </c>
      <c r="AC37" s="203"/>
      <c r="AD37" s="229"/>
      <c r="AE37" s="313" t="s">
        <v>387</v>
      </c>
      <c r="AF37" s="313"/>
      <c r="AG37" s="313"/>
      <c r="AH37" s="313"/>
      <c r="AI37" s="313" t="s">
        <v>539</v>
      </c>
      <c r="AJ37" s="313"/>
      <c r="AK37" s="313"/>
      <c r="AL37" s="313"/>
      <c r="AM37" s="313" t="s">
        <v>355</v>
      </c>
      <c r="AN37" s="313"/>
      <c r="AO37" s="313"/>
      <c r="AP37" s="313"/>
      <c r="AQ37" s="314" t="s">
        <v>558</v>
      </c>
      <c r="AR37" s="315"/>
      <c r="AS37" s="315"/>
      <c r="AT37" s="315"/>
      <c r="AU37" s="315"/>
      <c r="AV37" s="315"/>
      <c r="AW37" s="315"/>
      <c r="AX37" s="316"/>
      <c r="AY37">
        <f>IF(SUBSTITUTE(SUBSTITUTE($G$38,"／",""),"　","")="",0,1)</f>
        <v>1</v>
      </c>
    </row>
    <row r="38" spans="1:51" ht="23.25" customHeight="1" x14ac:dyDescent="0.2">
      <c r="A38" s="384"/>
      <c r="B38" s="385"/>
      <c r="C38" s="385"/>
      <c r="D38" s="385"/>
      <c r="E38" s="385"/>
      <c r="F38" s="386"/>
      <c r="G38" s="254" t="s">
        <v>588</v>
      </c>
      <c r="H38" s="255"/>
      <c r="I38" s="255"/>
      <c r="J38" s="255"/>
      <c r="K38" s="255"/>
      <c r="L38" s="255"/>
      <c r="M38" s="255"/>
      <c r="N38" s="255"/>
      <c r="O38" s="255"/>
      <c r="P38" s="255"/>
      <c r="Q38" s="255"/>
      <c r="R38" s="255"/>
      <c r="S38" s="255"/>
      <c r="T38" s="255"/>
      <c r="U38" s="255"/>
      <c r="V38" s="255"/>
      <c r="W38" s="255"/>
      <c r="X38" s="255"/>
      <c r="Y38" s="317" t="s">
        <v>546</v>
      </c>
      <c r="Z38" s="318"/>
      <c r="AA38" s="319"/>
      <c r="AB38" s="320" t="s">
        <v>669</v>
      </c>
      <c r="AC38" s="321"/>
      <c r="AD38" s="322"/>
      <c r="AE38" s="258">
        <v>12098</v>
      </c>
      <c r="AF38" s="258"/>
      <c r="AG38" s="258"/>
      <c r="AH38" s="258"/>
      <c r="AI38" s="258">
        <v>9818</v>
      </c>
      <c r="AJ38" s="258"/>
      <c r="AK38" s="258"/>
      <c r="AL38" s="258"/>
      <c r="AM38" s="258">
        <v>6675</v>
      </c>
      <c r="AN38" s="258"/>
      <c r="AO38" s="258"/>
      <c r="AP38" s="258"/>
      <c r="AQ38" s="259" t="s">
        <v>602</v>
      </c>
      <c r="AR38" s="260"/>
      <c r="AS38" s="260"/>
      <c r="AT38" s="260"/>
      <c r="AU38" s="260"/>
      <c r="AV38" s="260"/>
      <c r="AW38" s="260"/>
      <c r="AX38" s="261"/>
      <c r="AY38">
        <f>$AY$37</f>
        <v>1</v>
      </c>
    </row>
    <row r="39" spans="1:51" ht="46.5" customHeight="1" x14ac:dyDescent="0.2">
      <c r="A39" s="387"/>
      <c r="B39" s="127"/>
      <c r="C39" s="127"/>
      <c r="D39" s="127"/>
      <c r="E39" s="127"/>
      <c r="F39" s="388"/>
      <c r="G39" s="256"/>
      <c r="H39" s="257"/>
      <c r="I39" s="257"/>
      <c r="J39" s="257"/>
      <c r="K39" s="257"/>
      <c r="L39" s="257"/>
      <c r="M39" s="257"/>
      <c r="N39" s="257"/>
      <c r="O39" s="257"/>
      <c r="P39" s="257"/>
      <c r="Q39" s="257"/>
      <c r="R39" s="257"/>
      <c r="S39" s="257"/>
      <c r="T39" s="257"/>
      <c r="U39" s="257"/>
      <c r="V39" s="257"/>
      <c r="W39" s="257"/>
      <c r="X39" s="257"/>
      <c r="Y39" s="262" t="s">
        <v>548</v>
      </c>
      <c r="Z39" s="263"/>
      <c r="AA39" s="264"/>
      <c r="AB39" s="392" t="s">
        <v>549</v>
      </c>
      <c r="AC39" s="393"/>
      <c r="AD39" s="394"/>
      <c r="AE39" s="327" t="s">
        <v>647</v>
      </c>
      <c r="AF39" s="328"/>
      <c r="AG39" s="328"/>
      <c r="AH39" s="328"/>
      <c r="AI39" s="327" t="s">
        <v>589</v>
      </c>
      <c r="AJ39" s="328"/>
      <c r="AK39" s="328"/>
      <c r="AL39" s="328"/>
      <c r="AM39" s="327" t="s">
        <v>646</v>
      </c>
      <c r="AN39" s="328"/>
      <c r="AO39" s="328"/>
      <c r="AP39" s="328"/>
      <c r="AQ39" s="329" t="s">
        <v>611</v>
      </c>
      <c r="AR39" s="330"/>
      <c r="AS39" s="330"/>
      <c r="AT39" s="330"/>
      <c r="AU39" s="330"/>
      <c r="AV39" s="330"/>
      <c r="AW39" s="330"/>
      <c r="AX39" s="331"/>
      <c r="AY39">
        <f>$AY$37</f>
        <v>1</v>
      </c>
    </row>
    <row r="40" spans="1:51" ht="18.75" customHeight="1" x14ac:dyDescent="0.2">
      <c r="A40" s="416" t="s">
        <v>213</v>
      </c>
      <c r="B40" s="417"/>
      <c r="C40" s="417"/>
      <c r="D40" s="417"/>
      <c r="E40" s="417"/>
      <c r="F40" s="418"/>
      <c r="G40" s="426" t="s">
        <v>135</v>
      </c>
      <c r="H40" s="372"/>
      <c r="I40" s="372"/>
      <c r="J40" s="372"/>
      <c r="K40" s="372"/>
      <c r="L40" s="372"/>
      <c r="M40" s="372"/>
      <c r="N40" s="372"/>
      <c r="O40" s="427"/>
      <c r="P40" s="430" t="s">
        <v>55</v>
      </c>
      <c r="Q40" s="372"/>
      <c r="R40" s="372"/>
      <c r="S40" s="372"/>
      <c r="T40" s="372"/>
      <c r="U40" s="372"/>
      <c r="V40" s="372"/>
      <c r="W40" s="372"/>
      <c r="X40" s="427"/>
      <c r="Y40" s="432"/>
      <c r="Z40" s="433"/>
      <c r="AA40" s="434"/>
      <c r="AB40" s="438" t="s">
        <v>11</v>
      </c>
      <c r="AC40" s="439"/>
      <c r="AD40" s="440"/>
      <c r="AE40" s="313" t="s">
        <v>387</v>
      </c>
      <c r="AF40" s="313"/>
      <c r="AG40" s="313"/>
      <c r="AH40" s="313"/>
      <c r="AI40" s="313" t="s">
        <v>539</v>
      </c>
      <c r="AJ40" s="313"/>
      <c r="AK40" s="313"/>
      <c r="AL40" s="313"/>
      <c r="AM40" s="313" t="s">
        <v>355</v>
      </c>
      <c r="AN40" s="313"/>
      <c r="AO40" s="313"/>
      <c r="AP40" s="313"/>
      <c r="AQ40" s="369" t="s">
        <v>163</v>
      </c>
      <c r="AR40" s="370"/>
      <c r="AS40" s="370"/>
      <c r="AT40" s="371"/>
      <c r="AU40" s="372" t="s">
        <v>125</v>
      </c>
      <c r="AV40" s="372"/>
      <c r="AW40" s="372"/>
      <c r="AX40" s="373"/>
      <c r="AY40">
        <f>COUNTA($G$42)</f>
        <v>1</v>
      </c>
    </row>
    <row r="41" spans="1:51" ht="18.75" customHeight="1" x14ac:dyDescent="0.2">
      <c r="A41" s="419"/>
      <c r="B41" s="420"/>
      <c r="C41" s="420"/>
      <c r="D41" s="420"/>
      <c r="E41" s="420"/>
      <c r="F41" s="421"/>
      <c r="G41" s="428"/>
      <c r="H41" s="379"/>
      <c r="I41" s="379"/>
      <c r="J41" s="379"/>
      <c r="K41" s="379"/>
      <c r="L41" s="379"/>
      <c r="M41" s="379"/>
      <c r="N41" s="379"/>
      <c r="O41" s="429"/>
      <c r="P41" s="431"/>
      <c r="Q41" s="379"/>
      <c r="R41" s="379"/>
      <c r="S41" s="379"/>
      <c r="T41" s="379"/>
      <c r="U41" s="379"/>
      <c r="V41" s="379"/>
      <c r="W41" s="379"/>
      <c r="X41" s="429"/>
      <c r="Y41" s="435"/>
      <c r="Z41" s="436"/>
      <c r="AA41" s="437"/>
      <c r="AB41" s="306"/>
      <c r="AC41" s="441"/>
      <c r="AD41" s="442"/>
      <c r="AE41" s="313"/>
      <c r="AF41" s="313"/>
      <c r="AG41" s="313"/>
      <c r="AH41" s="313"/>
      <c r="AI41" s="313"/>
      <c r="AJ41" s="313"/>
      <c r="AK41" s="313"/>
      <c r="AL41" s="313"/>
      <c r="AM41" s="313"/>
      <c r="AN41" s="313"/>
      <c r="AO41" s="313"/>
      <c r="AP41" s="313"/>
      <c r="AQ41" s="374" t="s">
        <v>602</v>
      </c>
      <c r="AR41" s="375"/>
      <c r="AS41" s="376" t="s">
        <v>164</v>
      </c>
      <c r="AT41" s="377"/>
      <c r="AU41" s="378" t="s">
        <v>602</v>
      </c>
      <c r="AV41" s="378"/>
      <c r="AW41" s="379" t="s">
        <v>162</v>
      </c>
      <c r="AX41" s="380"/>
      <c r="AY41">
        <f t="shared" ref="AY41:AY46" si="0">$AY$40</f>
        <v>1</v>
      </c>
    </row>
    <row r="42" spans="1:51" ht="23.25" customHeight="1" x14ac:dyDescent="0.2">
      <c r="A42" s="422"/>
      <c r="B42" s="420"/>
      <c r="C42" s="420"/>
      <c r="D42" s="420"/>
      <c r="E42" s="420"/>
      <c r="F42" s="421"/>
      <c r="G42" s="404" t="s">
        <v>579</v>
      </c>
      <c r="H42" s="405"/>
      <c r="I42" s="405"/>
      <c r="J42" s="405"/>
      <c r="K42" s="405"/>
      <c r="L42" s="405"/>
      <c r="M42" s="405"/>
      <c r="N42" s="405"/>
      <c r="O42" s="406"/>
      <c r="P42" s="176" t="s">
        <v>580</v>
      </c>
      <c r="Q42" s="176"/>
      <c r="R42" s="176"/>
      <c r="S42" s="176"/>
      <c r="T42" s="176"/>
      <c r="U42" s="176"/>
      <c r="V42" s="176"/>
      <c r="W42" s="176"/>
      <c r="X42" s="177"/>
      <c r="Y42" s="262" t="s">
        <v>12</v>
      </c>
      <c r="Z42" s="726"/>
      <c r="AA42" s="727"/>
      <c r="AB42" s="728" t="s">
        <v>609</v>
      </c>
      <c r="AC42" s="728"/>
      <c r="AD42" s="728"/>
      <c r="AE42" s="259">
        <v>2528</v>
      </c>
      <c r="AF42" s="260"/>
      <c r="AG42" s="260"/>
      <c r="AH42" s="260"/>
      <c r="AI42" s="259">
        <v>2563</v>
      </c>
      <c r="AJ42" s="260"/>
      <c r="AK42" s="260"/>
      <c r="AL42" s="260"/>
      <c r="AM42" s="259">
        <v>2591</v>
      </c>
      <c r="AN42" s="260"/>
      <c r="AO42" s="260"/>
      <c r="AP42" s="260"/>
      <c r="AQ42" s="401" t="s">
        <v>602</v>
      </c>
      <c r="AR42" s="402"/>
      <c r="AS42" s="402"/>
      <c r="AT42" s="403"/>
      <c r="AU42" s="260" t="s">
        <v>602</v>
      </c>
      <c r="AV42" s="260"/>
      <c r="AW42" s="260"/>
      <c r="AX42" s="261"/>
      <c r="AY42">
        <f t="shared" si="0"/>
        <v>1</v>
      </c>
    </row>
    <row r="43" spans="1:51" ht="23.25" customHeight="1" x14ac:dyDescent="0.2">
      <c r="A43" s="423"/>
      <c r="B43" s="424"/>
      <c r="C43" s="424"/>
      <c r="D43" s="424"/>
      <c r="E43" s="424"/>
      <c r="F43" s="425"/>
      <c r="G43" s="407"/>
      <c r="H43" s="408"/>
      <c r="I43" s="408"/>
      <c r="J43" s="408"/>
      <c r="K43" s="408"/>
      <c r="L43" s="408"/>
      <c r="M43" s="408"/>
      <c r="N43" s="408"/>
      <c r="O43" s="409"/>
      <c r="P43" s="413"/>
      <c r="Q43" s="413"/>
      <c r="R43" s="413"/>
      <c r="S43" s="413"/>
      <c r="T43" s="413"/>
      <c r="U43" s="413"/>
      <c r="V43" s="413"/>
      <c r="W43" s="413"/>
      <c r="X43" s="414"/>
      <c r="Y43" s="202" t="s">
        <v>50</v>
      </c>
      <c r="Z43" s="203"/>
      <c r="AA43" s="229"/>
      <c r="AB43" s="351" t="s">
        <v>609</v>
      </c>
      <c r="AC43" s="351"/>
      <c r="AD43" s="351"/>
      <c r="AE43" s="259">
        <v>2529</v>
      </c>
      <c r="AF43" s="260"/>
      <c r="AG43" s="260"/>
      <c r="AH43" s="260"/>
      <c r="AI43" s="259">
        <v>2558</v>
      </c>
      <c r="AJ43" s="260"/>
      <c r="AK43" s="260"/>
      <c r="AL43" s="260"/>
      <c r="AM43" s="259">
        <v>2598</v>
      </c>
      <c r="AN43" s="260"/>
      <c r="AO43" s="260"/>
      <c r="AP43" s="260"/>
      <c r="AQ43" s="401" t="s">
        <v>602</v>
      </c>
      <c r="AR43" s="402"/>
      <c r="AS43" s="402"/>
      <c r="AT43" s="403"/>
      <c r="AU43" s="259" t="s">
        <v>602</v>
      </c>
      <c r="AV43" s="260"/>
      <c r="AW43" s="260"/>
      <c r="AX43" s="261"/>
      <c r="AY43">
        <f t="shared" si="0"/>
        <v>1</v>
      </c>
    </row>
    <row r="44" spans="1:51" ht="23.25" customHeight="1" x14ac:dyDescent="0.2">
      <c r="A44" s="422"/>
      <c r="B44" s="420"/>
      <c r="C44" s="420"/>
      <c r="D44" s="420"/>
      <c r="E44" s="420"/>
      <c r="F44" s="421"/>
      <c r="G44" s="410"/>
      <c r="H44" s="411"/>
      <c r="I44" s="411"/>
      <c r="J44" s="411"/>
      <c r="K44" s="411"/>
      <c r="L44" s="411"/>
      <c r="M44" s="411"/>
      <c r="N44" s="411"/>
      <c r="O44" s="412"/>
      <c r="P44" s="179"/>
      <c r="Q44" s="179"/>
      <c r="R44" s="179"/>
      <c r="S44" s="179"/>
      <c r="T44" s="179"/>
      <c r="U44" s="179"/>
      <c r="V44" s="179"/>
      <c r="W44" s="179"/>
      <c r="X44" s="180"/>
      <c r="Y44" s="202" t="s">
        <v>13</v>
      </c>
      <c r="Z44" s="203"/>
      <c r="AA44" s="229"/>
      <c r="AB44" s="415" t="s">
        <v>14</v>
      </c>
      <c r="AC44" s="415"/>
      <c r="AD44" s="415"/>
      <c r="AE44" s="259">
        <v>100</v>
      </c>
      <c r="AF44" s="260"/>
      <c r="AG44" s="260"/>
      <c r="AH44" s="260"/>
      <c r="AI44" s="259">
        <v>100.2</v>
      </c>
      <c r="AJ44" s="260"/>
      <c r="AK44" s="260"/>
      <c r="AL44" s="260"/>
      <c r="AM44" s="259">
        <v>99.7</v>
      </c>
      <c r="AN44" s="260"/>
      <c r="AO44" s="260"/>
      <c r="AP44" s="260"/>
      <c r="AQ44" s="401" t="s">
        <v>602</v>
      </c>
      <c r="AR44" s="402"/>
      <c r="AS44" s="402"/>
      <c r="AT44" s="403"/>
      <c r="AU44" s="260" t="s">
        <v>602</v>
      </c>
      <c r="AV44" s="260"/>
      <c r="AW44" s="260"/>
      <c r="AX44" s="261"/>
      <c r="AY44">
        <f t="shared" si="0"/>
        <v>1</v>
      </c>
    </row>
    <row r="45" spans="1:51" ht="23.25" customHeight="1" x14ac:dyDescent="0.2">
      <c r="A45" s="366" t="s">
        <v>232</v>
      </c>
      <c r="B45" s="367"/>
      <c r="C45" s="367"/>
      <c r="D45" s="367"/>
      <c r="E45" s="367"/>
      <c r="F45" s="368"/>
      <c r="G45" s="395" t="s">
        <v>581</v>
      </c>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7"/>
      <c r="AY45">
        <f t="shared" si="0"/>
        <v>1</v>
      </c>
    </row>
    <row r="46" spans="1:51" ht="23.25" customHeight="1" thickBot="1" x14ac:dyDescent="0.25">
      <c r="A46" s="355"/>
      <c r="B46" s="356"/>
      <c r="C46" s="356"/>
      <c r="D46" s="356"/>
      <c r="E46" s="356"/>
      <c r="F46" s="357"/>
      <c r="G46" s="398"/>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400"/>
      <c r="AY46">
        <f t="shared" si="0"/>
        <v>1</v>
      </c>
    </row>
    <row r="47" spans="1:51" ht="45" customHeight="1" x14ac:dyDescent="0.2">
      <c r="A47" s="489" t="s">
        <v>254</v>
      </c>
      <c r="B47" s="490"/>
      <c r="C47" s="492" t="s">
        <v>165</v>
      </c>
      <c r="D47" s="490"/>
      <c r="E47" s="493" t="s">
        <v>181</v>
      </c>
      <c r="F47" s="494"/>
      <c r="G47" s="495" t="s">
        <v>670</v>
      </c>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7"/>
    </row>
    <row r="48" spans="1:51" ht="32.25" customHeight="1" x14ac:dyDescent="0.2">
      <c r="A48" s="491"/>
      <c r="B48" s="455"/>
      <c r="C48" s="454"/>
      <c r="D48" s="455"/>
      <c r="E48" s="456" t="s">
        <v>180</v>
      </c>
      <c r="F48" s="368"/>
      <c r="G48" s="175" t="s">
        <v>671</v>
      </c>
      <c r="H48" s="176"/>
      <c r="I48" s="176"/>
      <c r="J48" s="176"/>
      <c r="K48" s="176"/>
      <c r="L48" s="176"/>
      <c r="M48" s="176"/>
      <c r="N48" s="176"/>
      <c r="O48" s="176"/>
      <c r="P48" s="176"/>
      <c r="Q48" s="176"/>
      <c r="R48" s="176"/>
      <c r="S48" s="176"/>
      <c r="T48" s="176"/>
      <c r="U48" s="176"/>
      <c r="V48" s="177"/>
      <c r="W48" s="443" t="s">
        <v>550</v>
      </c>
      <c r="X48" s="444"/>
      <c r="Y48" s="444"/>
      <c r="Z48" s="444"/>
      <c r="AA48" s="445"/>
      <c r="AB48" s="446" t="s">
        <v>608</v>
      </c>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48"/>
    </row>
    <row r="49" spans="1:51" ht="21" customHeight="1" x14ac:dyDescent="0.2">
      <c r="A49" s="491"/>
      <c r="B49" s="455"/>
      <c r="C49" s="454"/>
      <c r="D49" s="455"/>
      <c r="E49" s="458"/>
      <c r="F49" s="357"/>
      <c r="G49" s="178"/>
      <c r="H49" s="179"/>
      <c r="I49" s="179"/>
      <c r="J49" s="179"/>
      <c r="K49" s="179"/>
      <c r="L49" s="179"/>
      <c r="M49" s="179"/>
      <c r="N49" s="179"/>
      <c r="O49" s="179"/>
      <c r="P49" s="179"/>
      <c r="Q49" s="179"/>
      <c r="R49" s="179"/>
      <c r="S49" s="179"/>
      <c r="T49" s="179"/>
      <c r="U49" s="179"/>
      <c r="V49" s="180"/>
      <c r="W49" s="449" t="s">
        <v>551</v>
      </c>
      <c r="X49" s="450"/>
      <c r="Y49" s="450"/>
      <c r="Z49" s="450"/>
      <c r="AA49" s="451"/>
      <c r="AB49" s="446" t="s">
        <v>672</v>
      </c>
      <c r="AC49" s="447"/>
      <c r="AD49" s="447"/>
      <c r="AE49" s="447"/>
      <c r="AF49" s="447"/>
      <c r="AG49" s="447"/>
      <c r="AH49" s="447"/>
      <c r="AI49" s="447"/>
      <c r="AJ49" s="447"/>
      <c r="AK49" s="447"/>
      <c r="AL49" s="447"/>
      <c r="AM49" s="447"/>
      <c r="AN49" s="447"/>
      <c r="AO49" s="447"/>
      <c r="AP49" s="447"/>
      <c r="AQ49" s="447"/>
      <c r="AR49" s="447"/>
      <c r="AS49" s="447"/>
      <c r="AT49" s="447"/>
      <c r="AU49" s="447"/>
      <c r="AV49" s="447"/>
      <c r="AW49" s="447"/>
      <c r="AX49" s="448"/>
    </row>
    <row r="50" spans="1:51" ht="34.5" customHeight="1" x14ac:dyDescent="0.2">
      <c r="A50" s="491"/>
      <c r="B50" s="455"/>
      <c r="C50" s="452" t="s">
        <v>562</v>
      </c>
      <c r="D50" s="453"/>
      <c r="E50" s="456" t="s">
        <v>250</v>
      </c>
      <c r="F50" s="368"/>
      <c r="G50" s="459" t="s">
        <v>168</v>
      </c>
      <c r="H50" s="460"/>
      <c r="I50" s="460"/>
      <c r="J50" s="461" t="s">
        <v>578</v>
      </c>
      <c r="K50" s="462"/>
      <c r="L50" s="462"/>
      <c r="M50" s="462"/>
      <c r="N50" s="462"/>
      <c r="O50" s="462"/>
      <c r="P50" s="462"/>
      <c r="Q50" s="462"/>
      <c r="R50" s="462"/>
      <c r="S50" s="462"/>
      <c r="T50" s="463"/>
      <c r="U50" s="464" t="s">
        <v>675</v>
      </c>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5"/>
      <c r="AY50" s="62"/>
    </row>
    <row r="51" spans="1:51" ht="34.5" customHeight="1" x14ac:dyDescent="0.2">
      <c r="A51" s="491"/>
      <c r="B51" s="455"/>
      <c r="C51" s="454"/>
      <c r="D51" s="455"/>
      <c r="E51" s="457"/>
      <c r="F51" s="354"/>
      <c r="G51" s="459" t="s">
        <v>563</v>
      </c>
      <c r="H51" s="460"/>
      <c r="I51" s="460"/>
      <c r="J51" s="460"/>
      <c r="K51" s="460"/>
      <c r="L51" s="460"/>
      <c r="M51" s="460"/>
      <c r="N51" s="460"/>
      <c r="O51" s="460"/>
      <c r="P51" s="460"/>
      <c r="Q51" s="460"/>
      <c r="R51" s="460"/>
      <c r="S51" s="460"/>
      <c r="T51" s="460"/>
      <c r="U51" s="480" t="s">
        <v>675</v>
      </c>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5"/>
      <c r="AY51" s="62"/>
    </row>
    <row r="52" spans="1:51" ht="34.5" customHeight="1" thickBot="1" x14ac:dyDescent="0.25">
      <c r="A52" s="491"/>
      <c r="B52" s="455"/>
      <c r="C52" s="454"/>
      <c r="D52" s="455"/>
      <c r="E52" s="458"/>
      <c r="F52" s="357"/>
      <c r="G52" s="459" t="s">
        <v>551</v>
      </c>
      <c r="H52" s="460"/>
      <c r="I52" s="460"/>
      <c r="J52" s="460"/>
      <c r="K52" s="460"/>
      <c r="L52" s="460"/>
      <c r="M52" s="460"/>
      <c r="N52" s="460"/>
      <c r="O52" s="460"/>
      <c r="P52" s="460"/>
      <c r="Q52" s="460"/>
      <c r="R52" s="460"/>
      <c r="S52" s="460"/>
      <c r="T52" s="460"/>
      <c r="U52" s="181" t="s">
        <v>675</v>
      </c>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3"/>
      <c r="AY52" s="62"/>
    </row>
    <row r="53" spans="1:51" ht="27" customHeight="1" x14ac:dyDescent="0.2">
      <c r="A53" s="481" t="s">
        <v>44</v>
      </c>
      <c r="B53" s="482"/>
      <c r="C53" s="482"/>
      <c r="D53" s="482"/>
      <c r="E53" s="482"/>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3"/>
    </row>
    <row r="54" spans="1:51" ht="27" customHeight="1" x14ac:dyDescent="0.2">
      <c r="A54" s="5"/>
      <c r="B54" s="6"/>
      <c r="C54" s="484" t="s">
        <v>29</v>
      </c>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6"/>
      <c r="AD54" s="485" t="s">
        <v>33</v>
      </c>
      <c r="AE54" s="485"/>
      <c r="AF54" s="485"/>
      <c r="AG54" s="487" t="s">
        <v>28</v>
      </c>
      <c r="AH54" s="485"/>
      <c r="AI54" s="485"/>
      <c r="AJ54" s="485"/>
      <c r="AK54" s="485"/>
      <c r="AL54" s="485"/>
      <c r="AM54" s="485"/>
      <c r="AN54" s="485"/>
      <c r="AO54" s="485"/>
      <c r="AP54" s="485"/>
      <c r="AQ54" s="485"/>
      <c r="AR54" s="485"/>
      <c r="AS54" s="485"/>
      <c r="AT54" s="485"/>
      <c r="AU54" s="485"/>
      <c r="AV54" s="485"/>
      <c r="AW54" s="485"/>
      <c r="AX54" s="488"/>
    </row>
    <row r="55" spans="1:51" ht="99.6" customHeight="1" x14ac:dyDescent="0.2">
      <c r="A55" s="526" t="s">
        <v>130</v>
      </c>
      <c r="B55" s="527"/>
      <c r="C55" s="532" t="s">
        <v>131</v>
      </c>
      <c r="D55" s="533"/>
      <c r="E55" s="533"/>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4"/>
      <c r="AD55" s="535" t="s">
        <v>598</v>
      </c>
      <c r="AE55" s="536"/>
      <c r="AF55" s="536"/>
      <c r="AG55" s="537" t="s">
        <v>612</v>
      </c>
      <c r="AH55" s="538"/>
      <c r="AI55" s="538"/>
      <c r="AJ55" s="538"/>
      <c r="AK55" s="538"/>
      <c r="AL55" s="538"/>
      <c r="AM55" s="538"/>
      <c r="AN55" s="538"/>
      <c r="AO55" s="538"/>
      <c r="AP55" s="538"/>
      <c r="AQ55" s="538"/>
      <c r="AR55" s="538"/>
      <c r="AS55" s="538"/>
      <c r="AT55" s="538"/>
      <c r="AU55" s="538"/>
      <c r="AV55" s="538"/>
      <c r="AW55" s="538"/>
      <c r="AX55" s="539"/>
    </row>
    <row r="56" spans="1:51" ht="57" customHeight="1" x14ac:dyDescent="0.2">
      <c r="A56" s="528"/>
      <c r="B56" s="529"/>
      <c r="C56" s="540" t="s">
        <v>34</v>
      </c>
      <c r="D56" s="541"/>
      <c r="E56" s="541"/>
      <c r="F56" s="541"/>
      <c r="G56" s="541"/>
      <c r="H56" s="541"/>
      <c r="I56" s="541"/>
      <c r="J56" s="541"/>
      <c r="K56" s="541"/>
      <c r="L56" s="541"/>
      <c r="M56" s="541"/>
      <c r="N56" s="541"/>
      <c r="O56" s="541"/>
      <c r="P56" s="541"/>
      <c r="Q56" s="541"/>
      <c r="R56" s="541"/>
      <c r="S56" s="541"/>
      <c r="T56" s="541"/>
      <c r="U56" s="541"/>
      <c r="V56" s="541"/>
      <c r="W56" s="541"/>
      <c r="X56" s="541"/>
      <c r="Y56" s="541"/>
      <c r="Z56" s="541"/>
      <c r="AA56" s="541"/>
      <c r="AB56" s="541"/>
      <c r="AC56" s="542"/>
      <c r="AD56" s="471" t="s">
        <v>598</v>
      </c>
      <c r="AE56" s="472"/>
      <c r="AF56" s="472"/>
      <c r="AG56" s="474" t="s">
        <v>613</v>
      </c>
      <c r="AH56" s="475"/>
      <c r="AI56" s="475"/>
      <c r="AJ56" s="475"/>
      <c r="AK56" s="475"/>
      <c r="AL56" s="475"/>
      <c r="AM56" s="475"/>
      <c r="AN56" s="475"/>
      <c r="AO56" s="475"/>
      <c r="AP56" s="475"/>
      <c r="AQ56" s="475"/>
      <c r="AR56" s="475"/>
      <c r="AS56" s="475"/>
      <c r="AT56" s="475"/>
      <c r="AU56" s="475"/>
      <c r="AV56" s="475"/>
      <c r="AW56" s="475"/>
      <c r="AX56" s="476"/>
    </row>
    <row r="57" spans="1:51" ht="67.5" customHeight="1" x14ac:dyDescent="0.2">
      <c r="A57" s="530"/>
      <c r="B57" s="531"/>
      <c r="C57" s="543" t="s">
        <v>132</v>
      </c>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5"/>
      <c r="AD57" s="546" t="s">
        <v>598</v>
      </c>
      <c r="AE57" s="547"/>
      <c r="AF57" s="547"/>
      <c r="AG57" s="466" t="s">
        <v>614</v>
      </c>
      <c r="AH57" s="413"/>
      <c r="AI57" s="413"/>
      <c r="AJ57" s="413"/>
      <c r="AK57" s="413"/>
      <c r="AL57" s="413"/>
      <c r="AM57" s="413"/>
      <c r="AN57" s="413"/>
      <c r="AO57" s="413"/>
      <c r="AP57" s="413"/>
      <c r="AQ57" s="413"/>
      <c r="AR57" s="413"/>
      <c r="AS57" s="413"/>
      <c r="AT57" s="413"/>
      <c r="AU57" s="413"/>
      <c r="AV57" s="413"/>
      <c r="AW57" s="413"/>
      <c r="AX57" s="467"/>
    </row>
    <row r="58" spans="1:51" ht="27" customHeight="1" x14ac:dyDescent="0.2">
      <c r="A58" s="91" t="s">
        <v>36</v>
      </c>
      <c r="B58" s="498"/>
      <c r="C58" s="504" t="s">
        <v>38</v>
      </c>
      <c r="D58" s="505"/>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7"/>
      <c r="AD58" s="508" t="s">
        <v>598</v>
      </c>
      <c r="AE58" s="509"/>
      <c r="AF58" s="509"/>
      <c r="AG58" s="510" t="s">
        <v>629</v>
      </c>
      <c r="AH58" s="176"/>
      <c r="AI58" s="176"/>
      <c r="AJ58" s="176"/>
      <c r="AK58" s="176"/>
      <c r="AL58" s="176"/>
      <c r="AM58" s="176"/>
      <c r="AN58" s="176"/>
      <c r="AO58" s="176"/>
      <c r="AP58" s="176"/>
      <c r="AQ58" s="176"/>
      <c r="AR58" s="176"/>
      <c r="AS58" s="176"/>
      <c r="AT58" s="176"/>
      <c r="AU58" s="176"/>
      <c r="AV58" s="176"/>
      <c r="AW58" s="176"/>
      <c r="AX58" s="511"/>
    </row>
    <row r="59" spans="1:51" ht="35.25" customHeight="1" x14ac:dyDescent="0.2">
      <c r="A59" s="499"/>
      <c r="B59" s="500"/>
      <c r="C59" s="512"/>
      <c r="D59" s="513"/>
      <c r="E59" s="516" t="s">
        <v>233</v>
      </c>
      <c r="F59" s="517"/>
      <c r="G59" s="517"/>
      <c r="H59" s="517"/>
      <c r="I59" s="517"/>
      <c r="J59" s="517"/>
      <c r="K59" s="517"/>
      <c r="L59" s="517"/>
      <c r="M59" s="517"/>
      <c r="N59" s="517"/>
      <c r="O59" s="517"/>
      <c r="P59" s="517"/>
      <c r="Q59" s="517"/>
      <c r="R59" s="517"/>
      <c r="S59" s="517"/>
      <c r="T59" s="517"/>
      <c r="U59" s="517"/>
      <c r="V59" s="517"/>
      <c r="W59" s="517"/>
      <c r="X59" s="517"/>
      <c r="Y59" s="517"/>
      <c r="Z59" s="517"/>
      <c r="AA59" s="517"/>
      <c r="AB59" s="517"/>
      <c r="AC59" s="518"/>
      <c r="AD59" s="471" t="s">
        <v>628</v>
      </c>
      <c r="AE59" s="472"/>
      <c r="AF59" s="473"/>
      <c r="AG59" s="466"/>
      <c r="AH59" s="413"/>
      <c r="AI59" s="413"/>
      <c r="AJ59" s="413"/>
      <c r="AK59" s="413"/>
      <c r="AL59" s="413"/>
      <c r="AM59" s="413"/>
      <c r="AN59" s="413"/>
      <c r="AO59" s="413"/>
      <c r="AP59" s="413"/>
      <c r="AQ59" s="413"/>
      <c r="AR59" s="413"/>
      <c r="AS59" s="413"/>
      <c r="AT59" s="413"/>
      <c r="AU59" s="413"/>
      <c r="AV59" s="413"/>
      <c r="AW59" s="413"/>
      <c r="AX59" s="467"/>
    </row>
    <row r="60" spans="1:51" ht="26.25" customHeight="1" x14ac:dyDescent="0.2">
      <c r="A60" s="499"/>
      <c r="B60" s="500"/>
      <c r="C60" s="514"/>
      <c r="D60" s="515"/>
      <c r="E60" s="519" t="s">
        <v>201</v>
      </c>
      <c r="F60" s="520"/>
      <c r="G60" s="520"/>
      <c r="H60" s="520"/>
      <c r="I60" s="520"/>
      <c r="J60" s="520"/>
      <c r="K60" s="520"/>
      <c r="L60" s="520"/>
      <c r="M60" s="520"/>
      <c r="N60" s="520"/>
      <c r="O60" s="520"/>
      <c r="P60" s="520"/>
      <c r="Q60" s="520"/>
      <c r="R60" s="520"/>
      <c r="S60" s="520"/>
      <c r="T60" s="520"/>
      <c r="U60" s="520"/>
      <c r="V60" s="520"/>
      <c r="W60" s="520"/>
      <c r="X60" s="520"/>
      <c r="Y60" s="520"/>
      <c r="Z60" s="520"/>
      <c r="AA60" s="520"/>
      <c r="AB60" s="520"/>
      <c r="AC60" s="521"/>
      <c r="AD60" s="522" t="s">
        <v>616</v>
      </c>
      <c r="AE60" s="523"/>
      <c r="AF60" s="523"/>
      <c r="AG60" s="466"/>
      <c r="AH60" s="413"/>
      <c r="AI60" s="413"/>
      <c r="AJ60" s="413"/>
      <c r="AK60" s="413"/>
      <c r="AL60" s="413"/>
      <c r="AM60" s="413"/>
      <c r="AN60" s="413"/>
      <c r="AO60" s="413"/>
      <c r="AP60" s="413"/>
      <c r="AQ60" s="413"/>
      <c r="AR60" s="413"/>
      <c r="AS60" s="413"/>
      <c r="AT60" s="413"/>
      <c r="AU60" s="413"/>
      <c r="AV60" s="413"/>
      <c r="AW60" s="413"/>
      <c r="AX60" s="467"/>
    </row>
    <row r="61" spans="1:51" ht="42" customHeight="1" x14ac:dyDescent="0.2">
      <c r="A61" s="499"/>
      <c r="B61" s="501"/>
      <c r="C61" s="524" t="s">
        <v>39</v>
      </c>
      <c r="D61" s="525"/>
      <c r="E61" s="525"/>
      <c r="F61" s="525"/>
      <c r="G61" s="525"/>
      <c r="H61" s="525"/>
      <c r="I61" s="525"/>
      <c r="J61" s="525"/>
      <c r="K61" s="525"/>
      <c r="L61" s="525"/>
      <c r="M61" s="525"/>
      <c r="N61" s="525"/>
      <c r="O61" s="525"/>
      <c r="P61" s="525"/>
      <c r="Q61" s="525"/>
      <c r="R61" s="525"/>
      <c r="S61" s="525"/>
      <c r="T61" s="525"/>
      <c r="U61" s="525"/>
      <c r="V61" s="525"/>
      <c r="W61" s="525"/>
      <c r="X61" s="525"/>
      <c r="Y61" s="525"/>
      <c r="Z61" s="525"/>
      <c r="AA61" s="525"/>
      <c r="AB61" s="525"/>
      <c r="AC61" s="525"/>
      <c r="AD61" s="548" t="s">
        <v>598</v>
      </c>
      <c r="AE61" s="549"/>
      <c r="AF61" s="549"/>
      <c r="AG61" s="550" t="s">
        <v>615</v>
      </c>
      <c r="AH61" s="551"/>
      <c r="AI61" s="551"/>
      <c r="AJ61" s="551"/>
      <c r="AK61" s="551"/>
      <c r="AL61" s="551"/>
      <c r="AM61" s="551"/>
      <c r="AN61" s="551"/>
      <c r="AO61" s="551"/>
      <c r="AP61" s="551"/>
      <c r="AQ61" s="551"/>
      <c r="AR61" s="551"/>
      <c r="AS61" s="551"/>
      <c r="AT61" s="551"/>
      <c r="AU61" s="551"/>
      <c r="AV61" s="551"/>
      <c r="AW61" s="551"/>
      <c r="AX61" s="552"/>
    </row>
    <row r="62" spans="1:51" ht="66" customHeight="1" x14ac:dyDescent="0.2">
      <c r="A62" s="499"/>
      <c r="B62" s="501"/>
      <c r="C62" s="553" t="s">
        <v>133</v>
      </c>
      <c r="D62" s="542"/>
      <c r="E62" s="542"/>
      <c r="F62" s="542"/>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471" t="s">
        <v>598</v>
      </c>
      <c r="AE62" s="472"/>
      <c r="AF62" s="472"/>
      <c r="AG62" s="474" t="s">
        <v>617</v>
      </c>
      <c r="AH62" s="475"/>
      <c r="AI62" s="475"/>
      <c r="AJ62" s="475"/>
      <c r="AK62" s="475"/>
      <c r="AL62" s="475"/>
      <c r="AM62" s="475"/>
      <c r="AN62" s="475"/>
      <c r="AO62" s="475"/>
      <c r="AP62" s="475"/>
      <c r="AQ62" s="475"/>
      <c r="AR62" s="475"/>
      <c r="AS62" s="475"/>
      <c r="AT62" s="475"/>
      <c r="AU62" s="475"/>
      <c r="AV62" s="475"/>
      <c r="AW62" s="475"/>
      <c r="AX62" s="476"/>
    </row>
    <row r="63" spans="1:51" ht="26.25" customHeight="1" x14ac:dyDescent="0.2">
      <c r="A63" s="499"/>
      <c r="B63" s="501"/>
      <c r="C63" s="553" t="s">
        <v>35</v>
      </c>
      <c r="D63" s="542"/>
      <c r="E63" s="542"/>
      <c r="F63" s="542"/>
      <c r="G63" s="542"/>
      <c r="H63" s="542"/>
      <c r="I63" s="542"/>
      <c r="J63" s="542"/>
      <c r="K63" s="542"/>
      <c r="L63" s="542"/>
      <c r="M63" s="542"/>
      <c r="N63" s="542"/>
      <c r="O63" s="542"/>
      <c r="P63" s="542"/>
      <c r="Q63" s="542"/>
      <c r="R63" s="542"/>
      <c r="S63" s="542"/>
      <c r="T63" s="542"/>
      <c r="U63" s="542"/>
      <c r="V63" s="542"/>
      <c r="W63" s="542"/>
      <c r="X63" s="542"/>
      <c r="Y63" s="542"/>
      <c r="Z63" s="542"/>
      <c r="AA63" s="542"/>
      <c r="AB63" s="542"/>
      <c r="AC63" s="542"/>
      <c r="AD63" s="471" t="s">
        <v>618</v>
      </c>
      <c r="AE63" s="472"/>
      <c r="AF63" s="472"/>
      <c r="AG63" s="474"/>
      <c r="AH63" s="475"/>
      <c r="AI63" s="475"/>
      <c r="AJ63" s="475"/>
      <c r="AK63" s="475"/>
      <c r="AL63" s="475"/>
      <c r="AM63" s="475"/>
      <c r="AN63" s="475"/>
      <c r="AO63" s="475"/>
      <c r="AP63" s="475"/>
      <c r="AQ63" s="475"/>
      <c r="AR63" s="475"/>
      <c r="AS63" s="475"/>
      <c r="AT63" s="475"/>
      <c r="AU63" s="475"/>
      <c r="AV63" s="475"/>
      <c r="AW63" s="475"/>
      <c r="AX63" s="476"/>
    </row>
    <row r="64" spans="1:51" ht="48.75" customHeight="1" x14ac:dyDescent="0.2">
      <c r="A64" s="499"/>
      <c r="B64" s="501"/>
      <c r="C64" s="553" t="s">
        <v>40</v>
      </c>
      <c r="D64" s="542"/>
      <c r="E64" s="542"/>
      <c r="F64" s="542"/>
      <c r="G64" s="542"/>
      <c r="H64" s="542"/>
      <c r="I64" s="542"/>
      <c r="J64" s="542"/>
      <c r="K64" s="542"/>
      <c r="L64" s="542"/>
      <c r="M64" s="542"/>
      <c r="N64" s="542"/>
      <c r="O64" s="542"/>
      <c r="P64" s="542"/>
      <c r="Q64" s="542"/>
      <c r="R64" s="542"/>
      <c r="S64" s="542"/>
      <c r="T64" s="542"/>
      <c r="U64" s="542"/>
      <c r="V64" s="542"/>
      <c r="W64" s="542"/>
      <c r="X64" s="542"/>
      <c r="Y64" s="542"/>
      <c r="Z64" s="542"/>
      <c r="AA64" s="542"/>
      <c r="AB64" s="542"/>
      <c r="AC64" s="569"/>
      <c r="AD64" s="471" t="s">
        <v>598</v>
      </c>
      <c r="AE64" s="472"/>
      <c r="AF64" s="472"/>
      <c r="AG64" s="474" t="s">
        <v>619</v>
      </c>
      <c r="AH64" s="475"/>
      <c r="AI64" s="475"/>
      <c r="AJ64" s="475"/>
      <c r="AK64" s="475"/>
      <c r="AL64" s="475"/>
      <c r="AM64" s="475"/>
      <c r="AN64" s="475"/>
      <c r="AO64" s="475"/>
      <c r="AP64" s="475"/>
      <c r="AQ64" s="475"/>
      <c r="AR64" s="475"/>
      <c r="AS64" s="475"/>
      <c r="AT64" s="475"/>
      <c r="AU64" s="475"/>
      <c r="AV64" s="475"/>
      <c r="AW64" s="475"/>
      <c r="AX64" s="476"/>
    </row>
    <row r="65" spans="1:50" ht="26.25" customHeight="1" x14ac:dyDescent="0.2">
      <c r="A65" s="499"/>
      <c r="B65" s="501"/>
      <c r="C65" s="553" t="s">
        <v>211</v>
      </c>
      <c r="D65" s="542"/>
      <c r="E65" s="542"/>
      <c r="F65" s="542"/>
      <c r="G65" s="542"/>
      <c r="H65" s="542"/>
      <c r="I65" s="542"/>
      <c r="J65" s="542"/>
      <c r="K65" s="542"/>
      <c r="L65" s="542"/>
      <c r="M65" s="542"/>
      <c r="N65" s="542"/>
      <c r="O65" s="542"/>
      <c r="P65" s="542"/>
      <c r="Q65" s="542"/>
      <c r="R65" s="542"/>
      <c r="S65" s="542"/>
      <c r="T65" s="542"/>
      <c r="U65" s="542"/>
      <c r="V65" s="542"/>
      <c r="W65" s="542"/>
      <c r="X65" s="542"/>
      <c r="Y65" s="542"/>
      <c r="Z65" s="542"/>
      <c r="AA65" s="542"/>
      <c r="AB65" s="542"/>
      <c r="AC65" s="569"/>
      <c r="AD65" s="546" t="s">
        <v>618</v>
      </c>
      <c r="AE65" s="547"/>
      <c r="AF65" s="547"/>
      <c r="AG65" s="570"/>
      <c r="AH65" s="571"/>
      <c r="AI65" s="571"/>
      <c r="AJ65" s="571"/>
      <c r="AK65" s="571"/>
      <c r="AL65" s="571"/>
      <c r="AM65" s="571"/>
      <c r="AN65" s="571"/>
      <c r="AO65" s="571"/>
      <c r="AP65" s="571"/>
      <c r="AQ65" s="571"/>
      <c r="AR65" s="571"/>
      <c r="AS65" s="571"/>
      <c r="AT65" s="571"/>
      <c r="AU65" s="571"/>
      <c r="AV65" s="571"/>
      <c r="AW65" s="571"/>
      <c r="AX65" s="572"/>
    </row>
    <row r="66" spans="1:50" ht="26.25" customHeight="1" x14ac:dyDescent="0.2">
      <c r="A66" s="499"/>
      <c r="B66" s="501"/>
      <c r="C66" s="468" t="s">
        <v>212</v>
      </c>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70"/>
      <c r="AD66" s="471" t="s">
        <v>618</v>
      </c>
      <c r="AE66" s="472"/>
      <c r="AF66" s="473"/>
      <c r="AG66" s="474"/>
      <c r="AH66" s="475"/>
      <c r="AI66" s="475"/>
      <c r="AJ66" s="475"/>
      <c r="AK66" s="475"/>
      <c r="AL66" s="475"/>
      <c r="AM66" s="475"/>
      <c r="AN66" s="475"/>
      <c r="AO66" s="475"/>
      <c r="AP66" s="475"/>
      <c r="AQ66" s="475"/>
      <c r="AR66" s="475"/>
      <c r="AS66" s="475"/>
      <c r="AT66" s="475"/>
      <c r="AU66" s="475"/>
      <c r="AV66" s="475"/>
      <c r="AW66" s="475"/>
      <c r="AX66" s="476"/>
    </row>
    <row r="67" spans="1:50" ht="51" customHeight="1" x14ac:dyDescent="0.2">
      <c r="A67" s="502"/>
      <c r="B67" s="503"/>
      <c r="C67" s="477" t="s">
        <v>203</v>
      </c>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9"/>
      <c r="AD67" s="563" t="s">
        <v>598</v>
      </c>
      <c r="AE67" s="564"/>
      <c r="AF67" s="565"/>
      <c r="AG67" s="566" t="s">
        <v>620</v>
      </c>
      <c r="AH67" s="567"/>
      <c r="AI67" s="567"/>
      <c r="AJ67" s="567"/>
      <c r="AK67" s="567"/>
      <c r="AL67" s="567"/>
      <c r="AM67" s="567"/>
      <c r="AN67" s="567"/>
      <c r="AO67" s="567"/>
      <c r="AP67" s="567"/>
      <c r="AQ67" s="567"/>
      <c r="AR67" s="567"/>
      <c r="AS67" s="567"/>
      <c r="AT67" s="567"/>
      <c r="AU67" s="567"/>
      <c r="AV67" s="567"/>
      <c r="AW67" s="567"/>
      <c r="AX67" s="568"/>
    </row>
    <row r="68" spans="1:50" ht="27" customHeight="1" x14ac:dyDescent="0.2">
      <c r="A68" s="91" t="s">
        <v>37</v>
      </c>
      <c r="B68" s="587"/>
      <c r="C68" s="588" t="s">
        <v>204</v>
      </c>
      <c r="D68" s="589"/>
      <c r="E68" s="589"/>
      <c r="F68" s="589"/>
      <c r="G68" s="589"/>
      <c r="H68" s="589"/>
      <c r="I68" s="589"/>
      <c r="J68" s="589"/>
      <c r="K68" s="589"/>
      <c r="L68" s="589"/>
      <c r="M68" s="589"/>
      <c r="N68" s="589"/>
      <c r="O68" s="589"/>
      <c r="P68" s="589"/>
      <c r="Q68" s="589"/>
      <c r="R68" s="589"/>
      <c r="S68" s="589"/>
      <c r="T68" s="589"/>
      <c r="U68" s="589"/>
      <c r="V68" s="589"/>
      <c r="W68" s="589"/>
      <c r="X68" s="589"/>
      <c r="Y68" s="589"/>
      <c r="Z68" s="589"/>
      <c r="AA68" s="589"/>
      <c r="AB68" s="589"/>
      <c r="AC68" s="590"/>
      <c r="AD68" s="548" t="s">
        <v>598</v>
      </c>
      <c r="AE68" s="549"/>
      <c r="AF68" s="591"/>
      <c r="AG68" s="550" t="s">
        <v>621</v>
      </c>
      <c r="AH68" s="551"/>
      <c r="AI68" s="551"/>
      <c r="AJ68" s="551"/>
      <c r="AK68" s="551"/>
      <c r="AL68" s="551"/>
      <c r="AM68" s="551"/>
      <c r="AN68" s="551"/>
      <c r="AO68" s="551"/>
      <c r="AP68" s="551"/>
      <c r="AQ68" s="551"/>
      <c r="AR68" s="551"/>
      <c r="AS68" s="551"/>
      <c r="AT68" s="551"/>
      <c r="AU68" s="551"/>
      <c r="AV68" s="551"/>
      <c r="AW68" s="551"/>
      <c r="AX68" s="552"/>
    </row>
    <row r="69" spans="1:50" ht="35.25" customHeight="1" x14ac:dyDescent="0.2">
      <c r="A69" s="499"/>
      <c r="B69" s="501"/>
      <c r="C69" s="592" t="s">
        <v>42</v>
      </c>
      <c r="D69" s="593"/>
      <c r="E69" s="593"/>
      <c r="F69" s="593"/>
      <c r="G69" s="593"/>
      <c r="H69" s="593"/>
      <c r="I69" s="593"/>
      <c r="J69" s="593"/>
      <c r="K69" s="593"/>
      <c r="L69" s="593"/>
      <c r="M69" s="593"/>
      <c r="N69" s="593"/>
      <c r="O69" s="593"/>
      <c r="P69" s="593"/>
      <c r="Q69" s="593"/>
      <c r="R69" s="593"/>
      <c r="S69" s="593"/>
      <c r="T69" s="593"/>
      <c r="U69" s="593"/>
      <c r="V69" s="593"/>
      <c r="W69" s="593"/>
      <c r="X69" s="593"/>
      <c r="Y69" s="593"/>
      <c r="Z69" s="593"/>
      <c r="AA69" s="593"/>
      <c r="AB69" s="593"/>
      <c r="AC69" s="594"/>
      <c r="AD69" s="595" t="s">
        <v>618</v>
      </c>
      <c r="AE69" s="596"/>
      <c r="AF69" s="596"/>
      <c r="AG69" s="474"/>
      <c r="AH69" s="475"/>
      <c r="AI69" s="475"/>
      <c r="AJ69" s="475"/>
      <c r="AK69" s="475"/>
      <c r="AL69" s="475"/>
      <c r="AM69" s="475"/>
      <c r="AN69" s="475"/>
      <c r="AO69" s="475"/>
      <c r="AP69" s="475"/>
      <c r="AQ69" s="475"/>
      <c r="AR69" s="475"/>
      <c r="AS69" s="475"/>
      <c r="AT69" s="475"/>
      <c r="AU69" s="475"/>
      <c r="AV69" s="475"/>
      <c r="AW69" s="475"/>
      <c r="AX69" s="476"/>
    </row>
    <row r="70" spans="1:50" ht="53.4" customHeight="1" x14ac:dyDescent="0.2">
      <c r="A70" s="499"/>
      <c r="B70" s="501"/>
      <c r="C70" s="553" t="s">
        <v>166</v>
      </c>
      <c r="D70" s="54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471" t="s">
        <v>598</v>
      </c>
      <c r="AE70" s="472"/>
      <c r="AF70" s="472"/>
      <c r="AG70" s="474" t="s">
        <v>622</v>
      </c>
      <c r="AH70" s="475"/>
      <c r="AI70" s="475"/>
      <c r="AJ70" s="475"/>
      <c r="AK70" s="475"/>
      <c r="AL70" s="475"/>
      <c r="AM70" s="475"/>
      <c r="AN70" s="475"/>
      <c r="AO70" s="475"/>
      <c r="AP70" s="475"/>
      <c r="AQ70" s="475"/>
      <c r="AR70" s="475"/>
      <c r="AS70" s="475"/>
      <c r="AT70" s="475"/>
      <c r="AU70" s="475"/>
      <c r="AV70" s="475"/>
      <c r="AW70" s="475"/>
      <c r="AX70" s="476"/>
    </row>
    <row r="71" spans="1:50" ht="27" customHeight="1" x14ac:dyDescent="0.2">
      <c r="A71" s="502"/>
      <c r="B71" s="503"/>
      <c r="C71" s="553" t="s">
        <v>41</v>
      </c>
      <c r="D71" s="542"/>
      <c r="E71" s="542"/>
      <c r="F71" s="542"/>
      <c r="G71" s="542"/>
      <c r="H71" s="542"/>
      <c r="I71" s="542"/>
      <c r="J71" s="542"/>
      <c r="K71" s="542"/>
      <c r="L71" s="542"/>
      <c r="M71" s="542"/>
      <c r="N71" s="542"/>
      <c r="O71" s="542"/>
      <c r="P71" s="542"/>
      <c r="Q71" s="542"/>
      <c r="R71" s="542"/>
      <c r="S71" s="542"/>
      <c r="T71" s="542"/>
      <c r="U71" s="542"/>
      <c r="V71" s="542"/>
      <c r="W71" s="542"/>
      <c r="X71" s="542"/>
      <c r="Y71" s="542"/>
      <c r="Z71" s="542"/>
      <c r="AA71" s="542"/>
      <c r="AB71" s="542"/>
      <c r="AC71" s="542"/>
      <c r="AD71" s="471" t="s">
        <v>598</v>
      </c>
      <c r="AE71" s="472"/>
      <c r="AF71" s="472"/>
      <c r="AG71" s="554" t="s">
        <v>623</v>
      </c>
      <c r="AH71" s="179"/>
      <c r="AI71" s="179"/>
      <c r="AJ71" s="179"/>
      <c r="AK71" s="179"/>
      <c r="AL71" s="179"/>
      <c r="AM71" s="179"/>
      <c r="AN71" s="179"/>
      <c r="AO71" s="179"/>
      <c r="AP71" s="179"/>
      <c r="AQ71" s="179"/>
      <c r="AR71" s="179"/>
      <c r="AS71" s="179"/>
      <c r="AT71" s="179"/>
      <c r="AU71" s="179"/>
      <c r="AV71" s="179"/>
      <c r="AW71" s="179"/>
      <c r="AX71" s="555"/>
    </row>
    <row r="72" spans="1:50" ht="41.25" customHeight="1" x14ac:dyDescent="0.2">
      <c r="A72" s="556" t="s">
        <v>54</v>
      </c>
      <c r="B72" s="557"/>
      <c r="C72" s="560" t="s">
        <v>134</v>
      </c>
      <c r="D72" s="561"/>
      <c r="E72" s="561"/>
      <c r="F72" s="561"/>
      <c r="G72" s="561"/>
      <c r="H72" s="561"/>
      <c r="I72" s="561"/>
      <c r="J72" s="561"/>
      <c r="K72" s="561"/>
      <c r="L72" s="561"/>
      <c r="M72" s="561"/>
      <c r="N72" s="561"/>
      <c r="O72" s="561"/>
      <c r="P72" s="561"/>
      <c r="Q72" s="561"/>
      <c r="R72" s="561"/>
      <c r="S72" s="561"/>
      <c r="T72" s="561"/>
      <c r="U72" s="561"/>
      <c r="V72" s="561"/>
      <c r="W72" s="561"/>
      <c r="X72" s="561"/>
      <c r="Y72" s="561"/>
      <c r="Z72" s="561"/>
      <c r="AA72" s="561"/>
      <c r="AB72" s="561"/>
      <c r="AC72" s="505"/>
      <c r="AD72" s="508" t="s">
        <v>618</v>
      </c>
      <c r="AE72" s="509"/>
      <c r="AF72" s="562"/>
      <c r="AG72" s="510"/>
      <c r="AH72" s="176"/>
      <c r="AI72" s="176"/>
      <c r="AJ72" s="176"/>
      <c r="AK72" s="176"/>
      <c r="AL72" s="176"/>
      <c r="AM72" s="176"/>
      <c r="AN72" s="176"/>
      <c r="AO72" s="176"/>
      <c r="AP72" s="176"/>
      <c r="AQ72" s="176"/>
      <c r="AR72" s="176"/>
      <c r="AS72" s="176"/>
      <c r="AT72" s="176"/>
      <c r="AU72" s="176"/>
      <c r="AV72" s="176"/>
      <c r="AW72" s="176"/>
      <c r="AX72" s="511"/>
    </row>
    <row r="73" spans="1:50" ht="19.649999999999999" customHeight="1" x14ac:dyDescent="0.2">
      <c r="A73" s="558"/>
      <c r="B73" s="559"/>
      <c r="C73" s="585" t="s">
        <v>0</v>
      </c>
      <c r="D73" s="586"/>
      <c r="E73" s="586"/>
      <c r="F73" s="586"/>
      <c r="G73" s="586"/>
      <c r="H73" s="586"/>
      <c r="I73" s="586"/>
      <c r="J73" s="586"/>
      <c r="K73" s="586"/>
      <c r="L73" s="586"/>
      <c r="M73" s="586"/>
      <c r="N73" s="586"/>
      <c r="O73" s="582" t="s">
        <v>568</v>
      </c>
      <c r="P73" s="583"/>
      <c r="Q73" s="583"/>
      <c r="R73" s="583"/>
      <c r="S73" s="583"/>
      <c r="T73" s="583"/>
      <c r="U73" s="583"/>
      <c r="V73" s="583"/>
      <c r="W73" s="583"/>
      <c r="X73" s="583"/>
      <c r="Y73" s="583"/>
      <c r="Z73" s="583"/>
      <c r="AA73" s="583"/>
      <c r="AB73" s="583"/>
      <c r="AC73" s="583"/>
      <c r="AD73" s="583"/>
      <c r="AE73" s="583"/>
      <c r="AF73" s="584"/>
      <c r="AG73" s="466"/>
      <c r="AH73" s="413"/>
      <c r="AI73" s="413"/>
      <c r="AJ73" s="413"/>
      <c r="AK73" s="413"/>
      <c r="AL73" s="413"/>
      <c r="AM73" s="413"/>
      <c r="AN73" s="413"/>
      <c r="AO73" s="413"/>
      <c r="AP73" s="413"/>
      <c r="AQ73" s="413"/>
      <c r="AR73" s="413"/>
      <c r="AS73" s="413"/>
      <c r="AT73" s="413"/>
      <c r="AU73" s="413"/>
      <c r="AV73" s="413"/>
      <c r="AW73" s="413"/>
      <c r="AX73" s="467"/>
    </row>
    <row r="74" spans="1:50" ht="24.75" customHeight="1" x14ac:dyDescent="0.2">
      <c r="A74" s="558"/>
      <c r="B74" s="559"/>
      <c r="C74" s="573"/>
      <c r="D74" s="574"/>
      <c r="E74" s="575"/>
      <c r="F74" s="575"/>
      <c r="G74" s="575"/>
      <c r="H74" s="576"/>
      <c r="I74" s="576"/>
      <c r="J74" s="577"/>
      <c r="K74" s="577"/>
      <c r="L74" s="577"/>
      <c r="M74" s="576"/>
      <c r="N74" s="578"/>
      <c r="O74" s="579"/>
      <c r="P74" s="580"/>
      <c r="Q74" s="580"/>
      <c r="R74" s="580"/>
      <c r="S74" s="580"/>
      <c r="T74" s="580"/>
      <c r="U74" s="580"/>
      <c r="V74" s="580"/>
      <c r="W74" s="580"/>
      <c r="X74" s="580"/>
      <c r="Y74" s="580"/>
      <c r="Z74" s="580"/>
      <c r="AA74" s="580"/>
      <c r="AB74" s="580"/>
      <c r="AC74" s="580"/>
      <c r="AD74" s="580"/>
      <c r="AE74" s="580"/>
      <c r="AF74" s="581"/>
      <c r="AG74" s="466"/>
      <c r="AH74" s="413"/>
      <c r="AI74" s="413"/>
      <c r="AJ74" s="413"/>
      <c r="AK74" s="413"/>
      <c r="AL74" s="413"/>
      <c r="AM74" s="413"/>
      <c r="AN74" s="413"/>
      <c r="AO74" s="413"/>
      <c r="AP74" s="413"/>
      <c r="AQ74" s="413"/>
      <c r="AR74" s="413"/>
      <c r="AS74" s="413"/>
      <c r="AT74" s="413"/>
      <c r="AU74" s="413"/>
      <c r="AV74" s="413"/>
      <c r="AW74" s="413"/>
      <c r="AX74" s="467"/>
    </row>
    <row r="75" spans="1:50" ht="102" customHeight="1" x14ac:dyDescent="0.2">
      <c r="A75" s="91" t="s">
        <v>45</v>
      </c>
      <c r="B75" s="92"/>
      <c r="C75" s="95" t="s">
        <v>49</v>
      </c>
      <c r="D75" s="96"/>
      <c r="E75" s="96"/>
      <c r="F75" s="97"/>
      <c r="G75" s="98" t="s">
        <v>665</v>
      </c>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9"/>
    </row>
    <row r="76" spans="1:50" ht="103.5" customHeight="1" thickBot="1" x14ac:dyDescent="0.25">
      <c r="A76" s="93"/>
      <c r="B76" s="94"/>
      <c r="C76" s="100" t="s">
        <v>53</v>
      </c>
      <c r="D76" s="101"/>
      <c r="E76" s="101"/>
      <c r="F76" s="102"/>
      <c r="G76" s="103" t="s">
        <v>624</v>
      </c>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4"/>
    </row>
    <row r="77" spans="1:50" ht="24" customHeight="1" x14ac:dyDescent="0.2">
      <c r="A77" s="78" t="s">
        <v>30</v>
      </c>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80"/>
    </row>
    <row r="78" spans="1:50" ht="73.8" customHeight="1" thickBot="1" x14ac:dyDescent="0.25">
      <c r="A78" s="81" t="s">
        <v>676</v>
      </c>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3"/>
    </row>
    <row r="79" spans="1:50" ht="24.75" customHeight="1" x14ac:dyDescent="0.2">
      <c r="A79" s="84" t="s">
        <v>31</v>
      </c>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row>
    <row r="80" spans="1:50" ht="67.5" customHeight="1" thickBot="1" x14ac:dyDescent="0.25">
      <c r="A80" s="87" t="s">
        <v>129</v>
      </c>
      <c r="B80" s="88"/>
      <c r="C80" s="88"/>
      <c r="D80" s="88"/>
      <c r="E80" s="89"/>
      <c r="F80" s="90" t="s">
        <v>677</v>
      </c>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3"/>
    </row>
    <row r="81" spans="1:51" ht="24.75" customHeight="1" x14ac:dyDescent="0.2">
      <c r="A81" s="84" t="s">
        <v>43</v>
      </c>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6"/>
    </row>
    <row r="82" spans="1:51" ht="66" customHeight="1" thickBot="1" x14ac:dyDescent="0.25">
      <c r="A82" s="87" t="s">
        <v>129</v>
      </c>
      <c r="B82" s="88"/>
      <c r="C82" s="88"/>
      <c r="D82" s="88"/>
      <c r="E82" s="89"/>
      <c r="F82" s="90" t="s">
        <v>678</v>
      </c>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3"/>
    </row>
    <row r="83" spans="1:51" ht="24.75" customHeight="1" x14ac:dyDescent="0.2">
      <c r="A83" s="597" t="s">
        <v>32</v>
      </c>
      <c r="B83" s="598"/>
      <c r="C83" s="598"/>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598"/>
      <c r="AL83" s="598"/>
      <c r="AM83" s="598"/>
      <c r="AN83" s="598"/>
      <c r="AO83" s="598"/>
      <c r="AP83" s="598"/>
      <c r="AQ83" s="598"/>
      <c r="AR83" s="598"/>
      <c r="AS83" s="598"/>
      <c r="AT83" s="598"/>
      <c r="AU83" s="598"/>
      <c r="AV83" s="598"/>
      <c r="AW83" s="598"/>
      <c r="AX83" s="599"/>
    </row>
    <row r="84" spans="1:51" ht="67.5" customHeight="1" thickBot="1" x14ac:dyDescent="0.25">
      <c r="A84" s="600" t="s">
        <v>625</v>
      </c>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3"/>
    </row>
    <row r="85" spans="1:51" ht="24.75" customHeight="1" x14ac:dyDescent="0.2">
      <c r="A85" s="601" t="s">
        <v>214</v>
      </c>
      <c r="B85" s="602"/>
      <c r="C85" s="602"/>
      <c r="D85" s="602"/>
      <c r="E85" s="602"/>
      <c r="F85" s="602"/>
      <c r="G85" s="602"/>
      <c r="H85" s="602"/>
      <c r="I85" s="602"/>
      <c r="J85" s="602"/>
      <c r="K85" s="602"/>
      <c r="L85" s="602"/>
      <c r="M85" s="602"/>
      <c r="N85" s="602"/>
      <c r="O85" s="602"/>
      <c r="P85" s="602"/>
      <c r="Q85" s="602"/>
      <c r="R85" s="602"/>
      <c r="S85" s="602"/>
      <c r="T85" s="602"/>
      <c r="U85" s="602"/>
      <c r="V85" s="602"/>
      <c r="W85" s="602"/>
      <c r="X85" s="602"/>
      <c r="Y85" s="602"/>
      <c r="Z85" s="602"/>
      <c r="AA85" s="602"/>
      <c r="AB85" s="602"/>
      <c r="AC85" s="602"/>
      <c r="AD85" s="602"/>
      <c r="AE85" s="602"/>
      <c r="AF85" s="602"/>
      <c r="AG85" s="602"/>
      <c r="AH85" s="602"/>
      <c r="AI85" s="602"/>
      <c r="AJ85" s="602"/>
      <c r="AK85" s="602"/>
      <c r="AL85" s="602"/>
      <c r="AM85" s="602"/>
      <c r="AN85" s="602"/>
      <c r="AO85" s="602"/>
      <c r="AP85" s="602"/>
      <c r="AQ85" s="602"/>
      <c r="AR85" s="602"/>
      <c r="AS85" s="602"/>
      <c r="AT85" s="602"/>
      <c r="AU85" s="602"/>
      <c r="AV85" s="602"/>
      <c r="AW85" s="602"/>
      <c r="AX85" s="603"/>
    </row>
    <row r="86" spans="1:51" ht="24.75" customHeight="1" x14ac:dyDescent="0.2">
      <c r="A86" s="604" t="s">
        <v>248</v>
      </c>
      <c r="B86" s="605"/>
      <c r="C86" s="605"/>
      <c r="D86" s="606"/>
      <c r="E86" s="607" t="s">
        <v>590</v>
      </c>
      <c r="F86" s="608"/>
      <c r="G86" s="608"/>
      <c r="H86" s="608"/>
      <c r="I86" s="608"/>
      <c r="J86" s="608"/>
      <c r="K86" s="608"/>
      <c r="L86" s="608"/>
      <c r="M86" s="608"/>
      <c r="N86" s="608"/>
      <c r="O86" s="608"/>
      <c r="P86" s="609"/>
      <c r="Q86" s="607"/>
      <c r="R86" s="608"/>
      <c r="S86" s="608"/>
      <c r="T86" s="608"/>
      <c r="U86" s="608"/>
      <c r="V86" s="608"/>
      <c r="W86" s="608"/>
      <c r="X86" s="608"/>
      <c r="Y86" s="608"/>
      <c r="Z86" s="608"/>
      <c r="AA86" s="608"/>
      <c r="AB86" s="609"/>
      <c r="AC86" s="607"/>
      <c r="AD86" s="608"/>
      <c r="AE86" s="608"/>
      <c r="AF86" s="608"/>
      <c r="AG86" s="608"/>
      <c r="AH86" s="608"/>
      <c r="AI86" s="608"/>
      <c r="AJ86" s="608"/>
      <c r="AK86" s="608"/>
      <c r="AL86" s="608"/>
      <c r="AM86" s="608"/>
      <c r="AN86" s="609"/>
      <c r="AO86" s="607"/>
      <c r="AP86" s="608"/>
      <c r="AQ86" s="608"/>
      <c r="AR86" s="608"/>
      <c r="AS86" s="608"/>
      <c r="AT86" s="608"/>
      <c r="AU86" s="608"/>
      <c r="AV86" s="608"/>
      <c r="AW86" s="608"/>
      <c r="AX86" s="610"/>
      <c r="AY86" s="66"/>
    </row>
    <row r="87" spans="1:51" ht="24.75" customHeight="1" x14ac:dyDescent="0.2">
      <c r="A87" s="611" t="s">
        <v>247</v>
      </c>
      <c r="B87" s="612"/>
      <c r="C87" s="612"/>
      <c r="D87" s="612"/>
      <c r="E87" s="607" t="s">
        <v>591</v>
      </c>
      <c r="F87" s="608"/>
      <c r="G87" s="608"/>
      <c r="H87" s="608"/>
      <c r="I87" s="608"/>
      <c r="J87" s="608"/>
      <c r="K87" s="608"/>
      <c r="L87" s="608"/>
      <c r="M87" s="608"/>
      <c r="N87" s="608"/>
      <c r="O87" s="608"/>
      <c r="P87" s="609"/>
      <c r="Q87" s="607"/>
      <c r="R87" s="608"/>
      <c r="S87" s="608"/>
      <c r="T87" s="608"/>
      <c r="U87" s="608"/>
      <c r="V87" s="608"/>
      <c r="W87" s="608"/>
      <c r="X87" s="608"/>
      <c r="Y87" s="608"/>
      <c r="Z87" s="608"/>
      <c r="AA87" s="608"/>
      <c r="AB87" s="609"/>
      <c r="AC87" s="607"/>
      <c r="AD87" s="608"/>
      <c r="AE87" s="608"/>
      <c r="AF87" s="608"/>
      <c r="AG87" s="608"/>
      <c r="AH87" s="608"/>
      <c r="AI87" s="608"/>
      <c r="AJ87" s="608"/>
      <c r="AK87" s="608"/>
      <c r="AL87" s="608"/>
      <c r="AM87" s="608"/>
      <c r="AN87" s="609"/>
      <c r="AO87" s="607"/>
      <c r="AP87" s="608"/>
      <c r="AQ87" s="608"/>
      <c r="AR87" s="608"/>
      <c r="AS87" s="608"/>
      <c r="AT87" s="608"/>
      <c r="AU87" s="608"/>
      <c r="AV87" s="608"/>
      <c r="AW87" s="608"/>
      <c r="AX87" s="610"/>
    </row>
    <row r="88" spans="1:51" ht="24.75" customHeight="1" x14ac:dyDescent="0.2">
      <c r="A88" s="611" t="s">
        <v>246</v>
      </c>
      <c r="B88" s="612"/>
      <c r="C88" s="612"/>
      <c r="D88" s="612"/>
      <c r="E88" s="607" t="s">
        <v>592</v>
      </c>
      <c r="F88" s="608"/>
      <c r="G88" s="608"/>
      <c r="H88" s="608"/>
      <c r="I88" s="608"/>
      <c r="J88" s="608"/>
      <c r="K88" s="608"/>
      <c r="L88" s="608"/>
      <c r="M88" s="608"/>
      <c r="N88" s="608"/>
      <c r="O88" s="608"/>
      <c r="P88" s="609"/>
      <c r="Q88" s="607"/>
      <c r="R88" s="608"/>
      <c r="S88" s="608"/>
      <c r="T88" s="608"/>
      <c r="U88" s="608"/>
      <c r="V88" s="608"/>
      <c r="W88" s="608"/>
      <c r="X88" s="608"/>
      <c r="Y88" s="608"/>
      <c r="Z88" s="608"/>
      <c r="AA88" s="608"/>
      <c r="AB88" s="609"/>
      <c r="AC88" s="607"/>
      <c r="AD88" s="608"/>
      <c r="AE88" s="608"/>
      <c r="AF88" s="608"/>
      <c r="AG88" s="608"/>
      <c r="AH88" s="608"/>
      <c r="AI88" s="608"/>
      <c r="AJ88" s="608"/>
      <c r="AK88" s="608"/>
      <c r="AL88" s="608"/>
      <c r="AM88" s="608"/>
      <c r="AN88" s="609"/>
      <c r="AO88" s="607"/>
      <c r="AP88" s="608"/>
      <c r="AQ88" s="608"/>
      <c r="AR88" s="608"/>
      <c r="AS88" s="608"/>
      <c r="AT88" s="608"/>
      <c r="AU88" s="608"/>
      <c r="AV88" s="608"/>
      <c r="AW88" s="608"/>
      <c r="AX88" s="610"/>
    </row>
    <row r="89" spans="1:51" ht="24.75" customHeight="1" x14ac:dyDescent="0.2">
      <c r="A89" s="611" t="s">
        <v>245</v>
      </c>
      <c r="B89" s="612"/>
      <c r="C89" s="612"/>
      <c r="D89" s="612"/>
      <c r="E89" s="607" t="s">
        <v>593</v>
      </c>
      <c r="F89" s="608"/>
      <c r="G89" s="608"/>
      <c r="H89" s="608"/>
      <c r="I89" s="608"/>
      <c r="J89" s="608"/>
      <c r="K89" s="608"/>
      <c r="L89" s="608"/>
      <c r="M89" s="608"/>
      <c r="N89" s="608"/>
      <c r="O89" s="608"/>
      <c r="P89" s="609"/>
      <c r="Q89" s="607"/>
      <c r="R89" s="608"/>
      <c r="S89" s="608"/>
      <c r="T89" s="608"/>
      <c r="U89" s="608"/>
      <c r="V89" s="608"/>
      <c r="W89" s="608"/>
      <c r="X89" s="608"/>
      <c r="Y89" s="608"/>
      <c r="Z89" s="608"/>
      <c r="AA89" s="608"/>
      <c r="AB89" s="609"/>
      <c r="AC89" s="607"/>
      <c r="AD89" s="608"/>
      <c r="AE89" s="608"/>
      <c r="AF89" s="608"/>
      <c r="AG89" s="608"/>
      <c r="AH89" s="608"/>
      <c r="AI89" s="608"/>
      <c r="AJ89" s="608"/>
      <c r="AK89" s="608"/>
      <c r="AL89" s="608"/>
      <c r="AM89" s="608"/>
      <c r="AN89" s="609"/>
      <c r="AO89" s="607"/>
      <c r="AP89" s="608"/>
      <c r="AQ89" s="608"/>
      <c r="AR89" s="608"/>
      <c r="AS89" s="608"/>
      <c r="AT89" s="608"/>
      <c r="AU89" s="608"/>
      <c r="AV89" s="608"/>
      <c r="AW89" s="608"/>
      <c r="AX89" s="610"/>
    </row>
    <row r="90" spans="1:51" ht="24.75" customHeight="1" x14ac:dyDescent="0.2">
      <c r="A90" s="611" t="s">
        <v>244</v>
      </c>
      <c r="B90" s="612"/>
      <c r="C90" s="612"/>
      <c r="D90" s="612"/>
      <c r="E90" s="607" t="s">
        <v>594</v>
      </c>
      <c r="F90" s="608"/>
      <c r="G90" s="608"/>
      <c r="H90" s="608"/>
      <c r="I90" s="608"/>
      <c r="J90" s="608"/>
      <c r="K90" s="608"/>
      <c r="L90" s="608"/>
      <c r="M90" s="608"/>
      <c r="N90" s="608"/>
      <c r="O90" s="608"/>
      <c r="P90" s="609"/>
      <c r="Q90" s="607"/>
      <c r="R90" s="608"/>
      <c r="S90" s="608"/>
      <c r="T90" s="608"/>
      <c r="U90" s="608"/>
      <c r="V90" s="608"/>
      <c r="W90" s="608"/>
      <c r="X90" s="608"/>
      <c r="Y90" s="608"/>
      <c r="Z90" s="608"/>
      <c r="AA90" s="608"/>
      <c r="AB90" s="609"/>
      <c r="AC90" s="607"/>
      <c r="AD90" s="608"/>
      <c r="AE90" s="608"/>
      <c r="AF90" s="608"/>
      <c r="AG90" s="608"/>
      <c r="AH90" s="608"/>
      <c r="AI90" s="608"/>
      <c r="AJ90" s="608"/>
      <c r="AK90" s="608"/>
      <c r="AL90" s="608"/>
      <c r="AM90" s="608"/>
      <c r="AN90" s="609"/>
      <c r="AO90" s="607"/>
      <c r="AP90" s="608"/>
      <c r="AQ90" s="608"/>
      <c r="AR90" s="608"/>
      <c r="AS90" s="608"/>
      <c r="AT90" s="608"/>
      <c r="AU90" s="608"/>
      <c r="AV90" s="608"/>
      <c r="AW90" s="608"/>
      <c r="AX90" s="610"/>
    </row>
    <row r="91" spans="1:51" ht="24.75" customHeight="1" x14ac:dyDescent="0.2">
      <c r="A91" s="611" t="s">
        <v>243</v>
      </c>
      <c r="B91" s="612"/>
      <c r="C91" s="612"/>
      <c r="D91" s="612"/>
      <c r="E91" s="607" t="s">
        <v>595</v>
      </c>
      <c r="F91" s="608"/>
      <c r="G91" s="608"/>
      <c r="H91" s="608"/>
      <c r="I91" s="608"/>
      <c r="J91" s="608"/>
      <c r="K91" s="608"/>
      <c r="L91" s="608"/>
      <c r="M91" s="608"/>
      <c r="N91" s="608"/>
      <c r="O91" s="608"/>
      <c r="P91" s="609"/>
      <c r="Q91" s="607"/>
      <c r="R91" s="608"/>
      <c r="S91" s="608"/>
      <c r="T91" s="608"/>
      <c r="U91" s="608"/>
      <c r="V91" s="608"/>
      <c r="W91" s="608"/>
      <c r="X91" s="608"/>
      <c r="Y91" s="608"/>
      <c r="Z91" s="608"/>
      <c r="AA91" s="608"/>
      <c r="AB91" s="609"/>
      <c r="AC91" s="607"/>
      <c r="AD91" s="608"/>
      <c r="AE91" s="608"/>
      <c r="AF91" s="608"/>
      <c r="AG91" s="608"/>
      <c r="AH91" s="608"/>
      <c r="AI91" s="608"/>
      <c r="AJ91" s="608"/>
      <c r="AK91" s="608"/>
      <c r="AL91" s="608"/>
      <c r="AM91" s="608"/>
      <c r="AN91" s="609"/>
      <c r="AO91" s="607"/>
      <c r="AP91" s="608"/>
      <c r="AQ91" s="608"/>
      <c r="AR91" s="608"/>
      <c r="AS91" s="608"/>
      <c r="AT91" s="608"/>
      <c r="AU91" s="608"/>
      <c r="AV91" s="608"/>
      <c r="AW91" s="608"/>
      <c r="AX91" s="610"/>
    </row>
    <row r="92" spans="1:51" ht="24.75" customHeight="1" x14ac:dyDescent="0.2">
      <c r="A92" s="611" t="s">
        <v>242</v>
      </c>
      <c r="B92" s="612"/>
      <c r="C92" s="612"/>
      <c r="D92" s="612"/>
      <c r="E92" s="607" t="s">
        <v>596</v>
      </c>
      <c r="F92" s="608"/>
      <c r="G92" s="608"/>
      <c r="H92" s="608"/>
      <c r="I92" s="608"/>
      <c r="J92" s="608"/>
      <c r="K92" s="608"/>
      <c r="L92" s="608"/>
      <c r="M92" s="608"/>
      <c r="N92" s="608"/>
      <c r="O92" s="608"/>
      <c r="P92" s="609"/>
      <c r="Q92" s="607"/>
      <c r="R92" s="608"/>
      <c r="S92" s="608"/>
      <c r="T92" s="608"/>
      <c r="U92" s="608"/>
      <c r="V92" s="608"/>
      <c r="W92" s="608"/>
      <c r="X92" s="608"/>
      <c r="Y92" s="608"/>
      <c r="Z92" s="608"/>
      <c r="AA92" s="608"/>
      <c r="AB92" s="609"/>
      <c r="AC92" s="607"/>
      <c r="AD92" s="608"/>
      <c r="AE92" s="608"/>
      <c r="AF92" s="608"/>
      <c r="AG92" s="608"/>
      <c r="AH92" s="608"/>
      <c r="AI92" s="608"/>
      <c r="AJ92" s="608"/>
      <c r="AK92" s="608"/>
      <c r="AL92" s="608"/>
      <c r="AM92" s="608"/>
      <c r="AN92" s="609"/>
      <c r="AO92" s="607"/>
      <c r="AP92" s="608"/>
      <c r="AQ92" s="608"/>
      <c r="AR92" s="608"/>
      <c r="AS92" s="608"/>
      <c r="AT92" s="608"/>
      <c r="AU92" s="608"/>
      <c r="AV92" s="608"/>
      <c r="AW92" s="608"/>
      <c r="AX92" s="610"/>
    </row>
    <row r="93" spans="1:51" ht="24.75" customHeight="1" x14ac:dyDescent="0.2">
      <c r="A93" s="611" t="s">
        <v>241</v>
      </c>
      <c r="B93" s="612"/>
      <c r="C93" s="612"/>
      <c r="D93" s="612"/>
      <c r="E93" s="607" t="s">
        <v>597</v>
      </c>
      <c r="F93" s="608"/>
      <c r="G93" s="608"/>
      <c r="H93" s="608"/>
      <c r="I93" s="608"/>
      <c r="J93" s="608"/>
      <c r="K93" s="608"/>
      <c r="L93" s="608"/>
      <c r="M93" s="608"/>
      <c r="N93" s="608"/>
      <c r="O93" s="608"/>
      <c r="P93" s="609"/>
      <c r="Q93" s="607"/>
      <c r="R93" s="608"/>
      <c r="S93" s="608"/>
      <c r="T93" s="608"/>
      <c r="U93" s="608"/>
      <c r="V93" s="608"/>
      <c r="W93" s="608"/>
      <c r="X93" s="608"/>
      <c r="Y93" s="608"/>
      <c r="Z93" s="608"/>
      <c r="AA93" s="608"/>
      <c r="AB93" s="609"/>
      <c r="AC93" s="607"/>
      <c r="AD93" s="608"/>
      <c r="AE93" s="608"/>
      <c r="AF93" s="608"/>
      <c r="AG93" s="608"/>
      <c r="AH93" s="608"/>
      <c r="AI93" s="608"/>
      <c r="AJ93" s="608"/>
      <c r="AK93" s="608"/>
      <c r="AL93" s="608"/>
      <c r="AM93" s="608"/>
      <c r="AN93" s="609"/>
      <c r="AO93" s="607"/>
      <c r="AP93" s="608"/>
      <c r="AQ93" s="608"/>
      <c r="AR93" s="608"/>
      <c r="AS93" s="608"/>
      <c r="AT93" s="608"/>
      <c r="AU93" s="608"/>
      <c r="AV93" s="608"/>
      <c r="AW93" s="608"/>
      <c r="AX93" s="610"/>
    </row>
    <row r="94" spans="1:51" ht="24.75" customHeight="1" x14ac:dyDescent="0.2">
      <c r="A94" s="611" t="s">
        <v>387</v>
      </c>
      <c r="B94" s="612"/>
      <c r="C94" s="612"/>
      <c r="D94" s="612"/>
      <c r="E94" s="615" t="s">
        <v>570</v>
      </c>
      <c r="F94" s="616"/>
      <c r="G94" s="616"/>
      <c r="H94" s="69" t="str">
        <f>IF(E94="","","-")</f>
        <v>-</v>
      </c>
      <c r="I94" s="616"/>
      <c r="J94" s="616"/>
      <c r="K94" s="69" t="str">
        <f>IF(I94="","","-")</f>
        <v/>
      </c>
      <c r="L94" s="77">
        <v>116</v>
      </c>
      <c r="M94" s="77"/>
      <c r="N94" s="69" t="str">
        <f>IF(O94="","","-")</f>
        <v/>
      </c>
      <c r="O94" s="613"/>
      <c r="P94" s="614"/>
      <c r="Q94" s="615"/>
      <c r="R94" s="616"/>
      <c r="S94" s="616"/>
      <c r="T94" s="69" t="str">
        <f>IF(Q94="","","-")</f>
        <v/>
      </c>
      <c r="U94" s="616"/>
      <c r="V94" s="616"/>
      <c r="W94" s="69" t="str">
        <f>IF(U94="","","-")</f>
        <v/>
      </c>
      <c r="X94" s="77"/>
      <c r="Y94" s="77"/>
      <c r="Z94" s="69" t="str">
        <f>IF(AA94="","","-")</f>
        <v/>
      </c>
      <c r="AA94" s="613"/>
      <c r="AB94" s="614"/>
      <c r="AC94" s="615"/>
      <c r="AD94" s="616"/>
      <c r="AE94" s="616"/>
      <c r="AF94" s="69" t="str">
        <f>IF(AC94="","","-")</f>
        <v/>
      </c>
      <c r="AG94" s="616"/>
      <c r="AH94" s="616"/>
      <c r="AI94" s="69" t="str">
        <f>IF(AG94="","","-")</f>
        <v/>
      </c>
      <c r="AJ94" s="77"/>
      <c r="AK94" s="77"/>
      <c r="AL94" s="69" t="str">
        <f>IF(AM94="","","-")</f>
        <v/>
      </c>
      <c r="AM94" s="613"/>
      <c r="AN94" s="614"/>
      <c r="AO94" s="615"/>
      <c r="AP94" s="616"/>
      <c r="AQ94" s="69" t="str">
        <f>IF(AO94="","","-")</f>
        <v/>
      </c>
      <c r="AR94" s="616"/>
      <c r="AS94" s="616"/>
      <c r="AT94" s="69" t="str">
        <f>IF(AR94="","","-")</f>
        <v/>
      </c>
      <c r="AU94" s="77"/>
      <c r="AV94" s="77"/>
      <c r="AW94" s="69" t="str">
        <f>IF(AX94="","","-")</f>
        <v/>
      </c>
      <c r="AX94" s="71"/>
    </row>
    <row r="95" spans="1:51" ht="24.75" customHeight="1" x14ac:dyDescent="0.2">
      <c r="A95" s="611" t="s">
        <v>559</v>
      </c>
      <c r="B95" s="612"/>
      <c r="C95" s="612"/>
      <c r="D95" s="612"/>
      <c r="E95" s="615" t="s">
        <v>570</v>
      </c>
      <c r="F95" s="616"/>
      <c r="G95" s="616"/>
      <c r="H95" s="69"/>
      <c r="I95" s="616"/>
      <c r="J95" s="616"/>
      <c r="K95" s="69"/>
      <c r="L95" s="77">
        <v>117</v>
      </c>
      <c r="M95" s="77"/>
      <c r="N95" s="69" t="str">
        <f>IF(O95="","","-")</f>
        <v/>
      </c>
      <c r="O95" s="613"/>
      <c r="P95" s="614"/>
      <c r="Q95" s="615"/>
      <c r="R95" s="616"/>
      <c r="S95" s="616"/>
      <c r="T95" s="69" t="str">
        <f>IF(Q95="","","-")</f>
        <v/>
      </c>
      <c r="U95" s="616"/>
      <c r="V95" s="616"/>
      <c r="W95" s="69" t="str">
        <f>IF(U95="","","-")</f>
        <v/>
      </c>
      <c r="X95" s="77"/>
      <c r="Y95" s="77"/>
      <c r="Z95" s="69" t="str">
        <f>IF(AA95="","","-")</f>
        <v/>
      </c>
      <c r="AA95" s="613"/>
      <c r="AB95" s="614"/>
      <c r="AC95" s="615"/>
      <c r="AD95" s="616"/>
      <c r="AE95" s="616"/>
      <c r="AF95" s="69" t="str">
        <f>IF(AC95="","","-")</f>
        <v/>
      </c>
      <c r="AG95" s="616"/>
      <c r="AH95" s="616"/>
      <c r="AI95" s="69" t="str">
        <f>IF(AG95="","","-")</f>
        <v/>
      </c>
      <c r="AJ95" s="77"/>
      <c r="AK95" s="77"/>
      <c r="AL95" s="69" t="str">
        <f>IF(AM95="","","-")</f>
        <v/>
      </c>
      <c r="AM95" s="613"/>
      <c r="AN95" s="614"/>
      <c r="AO95" s="615"/>
      <c r="AP95" s="616"/>
      <c r="AQ95" s="69" t="str">
        <f>IF(AO95="","","-")</f>
        <v/>
      </c>
      <c r="AR95" s="616"/>
      <c r="AS95" s="616"/>
      <c r="AT95" s="69" t="str">
        <f>IF(AR95="","","-")</f>
        <v/>
      </c>
      <c r="AU95" s="77"/>
      <c r="AV95" s="77"/>
      <c r="AW95" s="69" t="str">
        <f>IF(AX95="","","-")</f>
        <v/>
      </c>
      <c r="AX95" s="71"/>
    </row>
    <row r="96" spans="1:51" ht="24.75" customHeight="1" x14ac:dyDescent="0.2">
      <c r="A96" s="611" t="s">
        <v>355</v>
      </c>
      <c r="B96" s="612"/>
      <c r="C96" s="612"/>
      <c r="D96" s="612"/>
      <c r="E96" s="729">
        <v>2021</v>
      </c>
      <c r="F96" s="76"/>
      <c r="G96" s="616" t="s">
        <v>599</v>
      </c>
      <c r="H96" s="616"/>
      <c r="I96" s="616"/>
      <c r="J96" s="76">
        <v>20</v>
      </c>
      <c r="K96" s="76"/>
      <c r="L96" s="77">
        <v>131</v>
      </c>
      <c r="M96" s="77"/>
      <c r="N96" s="77"/>
      <c r="O96" s="76"/>
      <c r="P96" s="76"/>
      <c r="Q96" s="729"/>
      <c r="R96" s="76"/>
      <c r="S96" s="616"/>
      <c r="T96" s="616"/>
      <c r="U96" s="616"/>
      <c r="V96" s="76"/>
      <c r="W96" s="76"/>
      <c r="X96" s="77"/>
      <c r="Y96" s="77"/>
      <c r="Z96" s="77"/>
      <c r="AA96" s="76"/>
      <c r="AB96" s="634"/>
      <c r="AC96" s="729"/>
      <c r="AD96" s="76"/>
      <c r="AE96" s="616"/>
      <c r="AF96" s="616"/>
      <c r="AG96" s="616"/>
      <c r="AH96" s="76"/>
      <c r="AI96" s="76"/>
      <c r="AJ96" s="77"/>
      <c r="AK96" s="77"/>
      <c r="AL96" s="77"/>
      <c r="AM96" s="76"/>
      <c r="AN96" s="634"/>
      <c r="AO96" s="729"/>
      <c r="AP96" s="76"/>
      <c r="AQ96" s="616"/>
      <c r="AR96" s="616"/>
      <c r="AS96" s="616"/>
      <c r="AT96" s="76"/>
      <c r="AU96" s="76"/>
      <c r="AV96" s="77"/>
      <c r="AW96" s="77"/>
      <c r="AX96" s="71"/>
    </row>
    <row r="97" spans="1:50" ht="28.35" customHeight="1" x14ac:dyDescent="0.2">
      <c r="A97" s="220" t="s">
        <v>235</v>
      </c>
      <c r="B97" s="221"/>
      <c r="C97" s="221"/>
      <c r="D97" s="221"/>
      <c r="E97" s="221"/>
      <c r="F97" s="222"/>
      <c r="G97" s="73" t="s">
        <v>561</v>
      </c>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5"/>
    </row>
    <row r="98" spans="1:50" ht="28.35" customHeight="1" x14ac:dyDescent="0.2">
      <c r="A98" s="223"/>
      <c r="B98" s="224"/>
      <c r="C98" s="224"/>
      <c r="D98" s="224"/>
      <c r="E98" s="224"/>
      <c r="F98" s="225"/>
      <c r="G98" s="32"/>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row>
    <row r="99" spans="1:50" ht="28.35" customHeight="1" x14ac:dyDescent="0.2">
      <c r="A99" s="223"/>
      <c r="B99" s="224"/>
      <c r="C99" s="224"/>
      <c r="D99" s="224"/>
      <c r="E99" s="224"/>
      <c r="F99" s="225"/>
      <c r="G99" s="32"/>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row>
    <row r="100" spans="1:50" ht="28.35" customHeight="1" x14ac:dyDescent="0.2">
      <c r="A100" s="223"/>
      <c r="B100" s="224"/>
      <c r="C100" s="224"/>
      <c r="D100" s="224"/>
      <c r="E100" s="224"/>
      <c r="F100" s="225"/>
      <c r="G100" s="32"/>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row>
    <row r="101" spans="1:50" ht="27.75" customHeight="1" x14ac:dyDescent="0.2">
      <c r="A101" s="223"/>
      <c r="B101" s="224"/>
      <c r="C101" s="224"/>
      <c r="D101" s="224"/>
      <c r="E101" s="224"/>
      <c r="F101" s="225"/>
      <c r="G101" s="32"/>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row>
    <row r="102" spans="1:50" ht="28.35" customHeight="1" x14ac:dyDescent="0.2">
      <c r="A102" s="223"/>
      <c r="B102" s="224"/>
      <c r="C102" s="224"/>
      <c r="D102" s="224"/>
      <c r="E102" s="224"/>
      <c r="F102" s="225"/>
      <c r="G102" s="32"/>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row>
    <row r="103" spans="1:50" ht="28.35" customHeight="1" x14ac:dyDescent="0.2">
      <c r="A103" s="223"/>
      <c r="B103" s="224"/>
      <c r="C103" s="224"/>
      <c r="D103" s="224"/>
      <c r="E103" s="224"/>
      <c r="F103" s="225"/>
      <c r="G103" s="32"/>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row>
    <row r="104" spans="1:50" ht="27.75" customHeight="1" x14ac:dyDescent="0.2">
      <c r="A104" s="223"/>
      <c r="B104" s="224"/>
      <c r="C104" s="224"/>
      <c r="D104" s="224"/>
      <c r="E104" s="224"/>
      <c r="F104" s="225"/>
      <c r="G104" s="32"/>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row>
    <row r="105" spans="1:50" ht="28.35" customHeight="1" x14ac:dyDescent="0.2">
      <c r="A105" s="223"/>
      <c r="B105" s="224"/>
      <c r="C105" s="224"/>
      <c r="D105" s="224"/>
      <c r="E105" s="224"/>
      <c r="F105" s="225"/>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row>
    <row r="106" spans="1:50" ht="28.35" customHeight="1" x14ac:dyDescent="0.2">
      <c r="A106" s="223"/>
      <c r="B106" s="224"/>
      <c r="C106" s="224"/>
      <c r="D106" s="224"/>
      <c r="E106" s="224"/>
      <c r="F106" s="225"/>
      <c r="G106" s="32"/>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row>
    <row r="107" spans="1:50" ht="28.35" customHeight="1" x14ac:dyDescent="0.2">
      <c r="A107" s="223"/>
      <c r="B107" s="224"/>
      <c r="C107" s="224"/>
      <c r="D107" s="224"/>
      <c r="E107" s="224"/>
      <c r="F107" s="225"/>
      <c r="G107" s="32"/>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row>
    <row r="108" spans="1:50" ht="28.35" customHeight="1" x14ac:dyDescent="0.2">
      <c r="A108" s="223"/>
      <c r="B108" s="224"/>
      <c r="C108" s="224"/>
      <c r="D108" s="224"/>
      <c r="E108" s="224"/>
      <c r="F108" s="225"/>
      <c r="G108" s="32"/>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row>
    <row r="109" spans="1:50" ht="28.35" customHeight="1" x14ac:dyDescent="0.2">
      <c r="A109" s="223"/>
      <c r="B109" s="224"/>
      <c r="C109" s="224"/>
      <c r="D109" s="224"/>
      <c r="E109" s="224"/>
      <c r="F109" s="225"/>
      <c r="G109" s="32"/>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row>
    <row r="110" spans="1:50" ht="27.75" customHeight="1" x14ac:dyDescent="0.2">
      <c r="A110" s="223"/>
      <c r="B110" s="224"/>
      <c r="C110" s="224"/>
      <c r="D110" s="224"/>
      <c r="E110" s="224"/>
      <c r="F110" s="225"/>
      <c r="G110" s="32"/>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row>
    <row r="111" spans="1:50" ht="28.35" customHeight="1" x14ac:dyDescent="0.2">
      <c r="A111" s="223"/>
      <c r="B111" s="224"/>
      <c r="C111" s="224"/>
      <c r="D111" s="224"/>
      <c r="E111" s="224"/>
      <c r="F111" s="225"/>
      <c r="G111" s="32"/>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row>
    <row r="112" spans="1:50" ht="28.35" customHeight="1" x14ac:dyDescent="0.2">
      <c r="A112" s="223"/>
      <c r="B112" s="224"/>
      <c r="C112" s="224"/>
      <c r="D112" s="224"/>
      <c r="E112" s="224"/>
      <c r="F112" s="225"/>
      <c r="G112" s="32"/>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row>
    <row r="113" spans="1:51" ht="28.35" customHeight="1" x14ac:dyDescent="0.2">
      <c r="A113" s="223"/>
      <c r="B113" s="224"/>
      <c r="C113" s="224"/>
      <c r="D113" s="224"/>
      <c r="E113" s="224"/>
      <c r="F113" s="225"/>
      <c r="G113" s="32"/>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row>
    <row r="114" spans="1:51" ht="52.5" customHeight="1" x14ac:dyDescent="0.2">
      <c r="A114" s="223"/>
      <c r="B114" s="224"/>
      <c r="C114" s="224"/>
      <c r="D114" s="224"/>
      <c r="E114" s="224"/>
      <c r="F114" s="225"/>
      <c r="G114" s="32"/>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row>
    <row r="115" spans="1:51" ht="52.5" customHeight="1" x14ac:dyDescent="0.2">
      <c r="A115" s="223"/>
      <c r="B115" s="224"/>
      <c r="C115" s="224"/>
      <c r="D115" s="224"/>
      <c r="E115" s="224"/>
      <c r="F115" s="225"/>
      <c r="G115" s="32"/>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row>
    <row r="116" spans="1:51" ht="52.5" customHeight="1" x14ac:dyDescent="0.2">
      <c r="A116" s="223"/>
      <c r="B116" s="224"/>
      <c r="C116" s="224"/>
      <c r="D116" s="224"/>
      <c r="E116" s="224"/>
      <c r="F116" s="225"/>
      <c r="G116" s="32"/>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row>
    <row r="117" spans="1:51" ht="29.25" customHeight="1" x14ac:dyDescent="0.2">
      <c r="A117" s="223"/>
      <c r="B117" s="224"/>
      <c r="C117" s="224"/>
      <c r="D117" s="224"/>
      <c r="E117" s="224"/>
      <c r="F117" s="225"/>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1" ht="18.45" customHeight="1" x14ac:dyDescent="0.2">
      <c r="A118" s="223"/>
      <c r="B118" s="224"/>
      <c r="C118" s="224"/>
      <c r="D118" s="224"/>
      <c r="E118" s="224"/>
      <c r="F118" s="225"/>
      <c r="G118" s="32"/>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row>
    <row r="119" spans="1:51" ht="35.25" customHeight="1" x14ac:dyDescent="0.2">
      <c r="A119" s="223"/>
      <c r="B119" s="224"/>
      <c r="C119" s="224"/>
      <c r="D119" s="224"/>
      <c r="E119" s="224"/>
      <c r="F119" s="225"/>
      <c r="G119" s="32"/>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row>
    <row r="120" spans="1:51" ht="25.5" customHeight="1" x14ac:dyDescent="0.2">
      <c r="A120" s="223"/>
      <c r="B120" s="224"/>
      <c r="C120" s="224"/>
      <c r="D120" s="224"/>
      <c r="E120" s="224"/>
      <c r="F120" s="225"/>
      <c r="G120" s="32"/>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row>
    <row r="121" spans="1:51" ht="24.75" customHeight="1" thickBot="1" x14ac:dyDescent="0.25">
      <c r="A121" s="617"/>
      <c r="B121" s="618"/>
      <c r="C121" s="618"/>
      <c r="D121" s="618"/>
      <c r="E121" s="618"/>
      <c r="F121" s="619"/>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1" ht="24.75" customHeight="1" x14ac:dyDescent="0.2">
      <c r="A122" s="620" t="s">
        <v>237</v>
      </c>
      <c r="B122" s="621"/>
      <c r="C122" s="621"/>
      <c r="D122" s="621"/>
      <c r="E122" s="621"/>
      <c r="F122" s="622"/>
      <c r="G122" s="626" t="s">
        <v>683</v>
      </c>
      <c r="H122" s="627"/>
      <c r="I122" s="627"/>
      <c r="J122" s="627"/>
      <c r="K122" s="627"/>
      <c r="L122" s="627"/>
      <c r="M122" s="627"/>
      <c r="N122" s="627"/>
      <c r="O122" s="627"/>
      <c r="P122" s="627"/>
      <c r="Q122" s="627"/>
      <c r="R122" s="627"/>
      <c r="S122" s="627"/>
      <c r="T122" s="627"/>
      <c r="U122" s="627"/>
      <c r="V122" s="627"/>
      <c r="W122" s="627"/>
      <c r="X122" s="627"/>
      <c r="Y122" s="627"/>
      <c r="Z122" s="627"/>
      <c r="AA122" s="627"/>
      <c r="AB122" s="628"/>
      <c r="AC122" s="626" t="s">
        <v>684</v>
      </c>
      <c r="AD122" s="629"/>
      <c r="AE122" s="629"/>
      <c r="AF122" s="629"/>
      <c r="AG122" s="629"/>
      <c r="AH122" s="629"/>
      <c r="AI122" s="629"/>
      <c r="AJ122" s="629"/>
      <c r="AK122" s="629"/>
      <c r="AL122" s="629"/>
      <c r="AM122" s="629"/>
      <c r="AN122" s="629"/>
      <c r="AO122" s="629"/>
      <c r="AP122" s="629"/>
      <c r="AQ122" s="629"/>
      <c r="AR122" s="629"/>
      <c r="AS122" s="629"/>
      <c r="AT122" s="629"/>
      <c r="AU122" s="629"/>
      <c r="AV122" s="629"/>
      <c r="AW122" s="629"/>
      <c r="AX122" s="630"/>
    </row>
    <row r="123" spans="1:51" ht="24.75" customHeight="1" x14ac:dyDescent="0.2">
      <c r="A123" s="623"/>
      <c r="B123" s="624"/>
      <c r="C123" s="624"/>
      <c r="D123" s="624"/>
      <c r="E123" s="624"/>
      <c r="F123" s="625"/>
      <c r="G123" s="95" t="s">
        <v>15</v>
      </c>
      <c r="H123" s="631"/>
      <c r="I123" s="631"/>
      <c r="J123" s="631"/>
      <c r="K123" s="631"/>
      <c r="L123" s="632" t="s">
        <v>16</v>
      </c>
      <c r="M123" s="631"/>
      <c r="N123" s="631"/>
      <c r="O123" s="631"/>
      <c r="P123" s="631"/>
      <c r="Q123" s="631"/>
      <c r="R123" s="631"/>
      <c r="S123" s="631"/>
      <c r="T123" s="631"/>
      <c r="U123" s="631"/>
      <c r="V123" s="631"/>
      <c r="W123" s="631"/>
      <c r="X123" s="633"/>
      <c r="Y123" s="645" t="s">
        <v>17</v>
      </c>
      <c r="Z123" s="646"/>
      <c r="AA123" s="646"/>
      <c r="AB123" s="647"/>
      <c r="AC123" s="95" t="s">
        <v>15</v>
      </c>
      <c r="AD123" s="631"/>
      <c r="AE123" s="631"/>
      <c r="AF123" s="631"/>
      <c r="AG123" s="631"/>
      <c r="AH123" s="632" t="s">
        <v>16</v>
      </c>
      <c r="AI123" s="631"/>
      <c r="AJ123" s="631"/>
      <c r="AK123" s="631"/>
      <c r="AL123" s="631"/>
      <c r="AM123" s="631"/>
      <c r="AN123" s="631"/>
      <c r="AO123" s="631"/>
      <c r="AP123" s="631"/>
      <c r="AQ123" s="631"/>
      <c r="AR123" s="631"/>
      <c r="AS123" s="631"/>
      <c r="AT123" s="633"/>
      <c r="AU123" s="645" t="s">
        <v>17</v>
      </c>
      <c r="AV123" s="646"/>
      <c r="AW123" s="646"/>
      <c r="AX123" s="648"/>
    </row>
    <row r="124" spans="1:51" ht="24.75" customHeight="1" x14ac:dyDescent="0.2">
      <c r="A124" s="623"/>
      <c r="B124" s="624"/>
      <c r="C124" s="624"/>
      <c r="D124" s="624"/>
      <c r="E124" s="624"/>
      <c r="F124" s="625"/>
      <c r="G124" s="649" t="s">
        <v>630</v>
      </c>
      <c r="H124" s="650"/>
      <c r="I124" s="650"/>
      <c r="J124" s="650"/>
      <c r="K124" s="651"/>
      <c r="L124" s="652" t="s">
        <v>631</v>
      </c>
      <c r="M124" s="653"/>
      <c r="N124" s="653"/>
      <c r="O124" s="653"/>
      <c r="P124" s="653"/>
      <c r="Q124" s="653"/>
      <c r="R124" s="653"/>
      <c r="S124" s="653"/>
      <c r="T124" s="653"/>
      <c r="U124" s="653"/>
      <c r="V124" s="653"/>
      <c r="W124" s="653"/>
      <c r="X124" s="654"/>
      <c r="Y124" s="655">
        <v>48.442548000000002</v>
      </c>
      <c r="Z124" s="656"/>
      <c r="AA124" s="656"/>
      <c r="AB124" s="657"/>
      <c r="AC124" s="649" t="s">
        <v>630</v>
      </c>
      <c r="AD124" s="650"/>
      <c r="AE124" s="650"/>
      <c r="AF124" s="650"/>
      <c r="AG124" s="651"/>
      <c r="AH124" s="652" t="s">
        <v>633</v>
      </c>
      <c r="AI124" s="653"/>
      <c r="AJ124" s="653"/>
      <c r="AK124" s="653"/>
      <c r="AL124" s="653"/>
      <c r="AM124" s="653"/>
      <c r="AN124" s="653"/>
      <c r="AO124" s="653"/>
      <c r="AP124" s="653"/>
      <c r="AQ124" s="653"/>
      <c r="AR124" s="653"/>
      <c r="AS124" s="653"/>
      <c r="AT124" s="654"/>
      <c r="AU124" s="655">
        <v>78.064800000000005</v>
      </c>
      <c r="AV124" s="656"/>
      <c r="AW124" s="656"/>
      <c r="AX124" s="658"/>
    </row>
    <row r="125" spans="1:51" ht="24.75" customHeight="1" x14ac:dyDescent="0.2">
      <c r="A125" s="623"/>
      <c r="B125" s="624"/>
      <c r="C125" s="624"/>
      <c r="D125" s="624"/>
      <c r="E125" s="624"/>
      <c r="F125" s="625"/>
      <c r="G125" s="635" t="s">
        <v>630</v>
      </c>
      <c r="H125" s="636"/>
      <c r="I125" s="636"/>
      <c r="J125" s="636"/>
      <c r="K125" s="637"/>
      <c r="L125" s="638" t="s">
        <v>632</v>
      </c>
      <c r="M125" s="639"/>
      <c r="N125" s="639"/>
      <c r="O125" s="639"/>
      <c r="P125" s="639"/>
      <c r="Q125" s="639"/>
      <c r="R125" s="639"/>
      <c r="S125" s="639"/>
      <c r="T125" s="639"/>
      <c r="U125" s="639"/>
      <c r="V125" s="639"/>
      <c r="W125" s="639"/>
      <c r="X125" s="640"/>
      <c r="Y125" s="641">
        <v>2.8163520000000002</v>
      </c>
      <c r="Z125" s="642"/>
      <c r="AA125" s="642"/>
      <c r="AB125" s="643"/>
      <c r="AC125" s="635" t="s">
        <v>630</v>
      </c>
      <c r="AD125" s="636"/>
      <c r="AE125" s="636"/>
      <c r="AF125" s="636"/>
      <c r="AG125" s="637"/>
      <c r="AH125" s="638" t="s">
        <v>634</v>
      </c>
      <c r="AI125" s="639"/>
      <c r="AJ125" s="639"/>
      <c r="AK125" s="639"/>
      <c r="AL125" s="639"/>
      <c r="AM125" s="639"/>
      <c r="AN125" s="639"/>
      <c r="AO125" s="639"/>
      <c r="AP125" s="639"/>
      <c r="AQ125" s="639"/>
      <c r="AR125" s="639"/>
      <c r="AS125" s="639"/>
      <c r="AT125" s="640"/>
      <c r="AU125" s="641">
        <v>49.83</v>
      </c>
      <c r="AV125" s="642"/>
      <c r="AW125" s="642"/>
      <c r="AX125" s="644"/>
    </row>
    <row r="126" spans="1:51" ht="24.75" customHeight="1" thickBot="1" x14ac:dyDescent="0.25">
      <c r="A126" s="623"/>
      <c r="B126" s="624"/>
      <c r="C126" s="624"/>
      <c r="D126" s="624"/>
      <c r="E126" s="624"/>
      <c r="F126" s="625"/>
      <c r="G126" s="660" t="s">
        <v>18</v>
      </c>
      <c r="H126" s="661"/>
      <c r="I126" s="661"/>
      <c r="J126" s="661"/>
      <c r="K126" s="661"/>
      <c r="L126" s="662"/>
      <c r="M126" s="325"/>
      <c r="N126" s="325"/>
      <c r="O126" s="325"/>
      <c r="P126" s="325"/>
      <c r="Q126" s="325"/>
      <c r="R126" s="325"/>
      <c r="S126" s="325"/>
      <c r="T126" s="325"/>
      <c r="U126" s="325"/>
      <c r="V126" s="325"/>
      <c r="W126" s="325"/>
      <c r="X126" s="326"/>
      <c r="Y126" s="663">
        <f>SUM(Y124:AB125)</f>
        <v>51.258900000000004</v>
      </c>
      <c r="Z126" s="664"/>
      <c r="AA126" s="664"/>
      <c r="AB126" s="665"/>
      <c r="AC126" s="660" t="s">
        <v>18</v>
      </c>
      <c r="AD126" s="661"/>
      <c r="AE126" s="661"/>
      <c r="AF126" s="661"/>
      <c r="AG126" s="661"/>
      <c r="AH126" s="662"/>
      <c r="AI126" s="325"/>
      <c r="AJ126" s="325"/>
      <c r="AK126" s="325"/>
      <c r="AL126" s="325"/>
      <c r="AM126" s="325"/>
      <c r="AN126" s="325"/>
      <c r="AO126" s="325"/>
      <c r="AP126" s="325"/>
      <c r="AQ126" s="325"/>
      <c r="AR126" s="325"/>
      <c r="AS126" s="325"/>
      <c r="AT126" s="326"/>
      <c r="AU126" s="663">
        <f>SUM(AU124:AX125)</f>
        <v>127.8948</v>
      </c>
      <c r="AV126" s="664"/>
      <c r="AW126" s="664"/>
      <c r="AX126" s="666"/>
    </row>
    <row r="127" spans="1:51" ht="24.75" customHeight="1" x14ac:dyDescent="0.2">
      <c r="A127" s="623"/>
      <c r="B127" s="624"/>
      <c r="C127" s="624"/>
      <c r="D127" s="624"/>
      <c r="E127" s="624"/>
      <c r="F127" s="625"/>
      <c r="G127" s="626" t="s">
        <v>685</v>
      </c>
      <c r="H127" s="629"/>
      <c r="I127" s="629"/>
      <c r="J127" s="629"/>
      <c r="K127" s="629"/>
      <c r="L127" s="629"/>
      <c r="M127" s="629"/>
      <c r="N127" s="629"/>
      <c r="O127" s="629"/>
      <c r="P127" s="629"/>
      <c r="Q127" s="629"/>
      <c r="R127" s="629"/>
      <c r="S127" s="629"/>
      <c r="T127" s="629"/>
      <c r="U127" s="629"/>
      <c r="V127" s="629"/>
      <c r="W127" s="629"/>
      <c r="X127" s="629"/>
      <c r="Y127" s="629"/>
      <c r="Z127" s="629"/>
      <c r="AA127" s="629"/>
      <c r="AB127" s="659"/>
      <c r="AC127" s="626" t="s">
        <v>648</v>
      </c>
      <c r="AD127" s="629"/>
      <c r="AE127" s="629"/>
      <c r="AF127" s="629"/>
      <c r="AG127" s="629"/>
      <c r="AH127" s="629"/>
      <c r="AI127" s="629"/>
      <c r="AJ127" s="629"/>
      <c r="AK127" s="629"/>
      <c r="AL127" s="629"/>
      <c r="AM127" s="629"/>
      <c r="AN127" s="629"/>
      <c r="AO127" s="629"/>
      <c r="AP127" s="629"/>
      <c r="AQ127" s="629"/>
      <c r="AR127" s="629"/>
      <c r="AS127" s="629"/>
      <c r="AT127" s="629"/>
      <c r="AU127" s="629"/>
      <c r="AV127" s="629"/>
      <c r="AW127" s="629"/>
      <c r="AX127" s="630"/>
      <c r="AY127">
        <f>COUNTA($G$129,$AC$129)</f>
        <v>2</v>
      </c>
    </row>
    <row r="128" spans="1:51" ht="24.75" customHeight="1" x14ac:dyDescent="0.2">
      <c r="A128" s="623"/>
      <c r="B128" s="624"/>
      <c r="C128" s="624"/>
      <c r="D128" s="624"/>
      <c r="E128" s="624"/>
      <c r="F128" s="625"/>
      <c r="G128" s="95" t="s">
        <v>15</v>
      </c>
      <c r="H128" s="631"/>
      <c r="I128" s="631"/>
      <c r="J128" s="631"/>
      <c r="K128" s="631"/>
      <c r="L128" s="632" t="s">
        <v>16</v>
      </c>
      <c r="M128" s="631"/>
      <c r="N128" s="631"/>
      <c r="O128" s="631"/>
      <c r="P128" s="631"/>
      <c r="Q128" s="631"/>
      <c r="R128" s="631"/>
      <c r="S128" s="631"/>
      <c r="T128" s="631"/>
      <c r="U128" s="631"/>
      <c r="V128" s="631"/>
      <c r="W128" s="631"/>
      <c r="X128" s="633"/>
      <c r="Y128" s="645" t="s">
        <v>17</v>
      </c>
      <c r="Z128" s="646"/>
      <c r="AA128" s="646"/>
      <c r="AB128" s="647"/>
      <c r="AC128" s="95" t="s">
        <v>15</v>
      </c>
      <c r="AD128" s="631"/>
      <c r="AE128" s="631"/>
      <c r="AF128" s="631"/>
      <c r="AG128" s="631"/>
      <c r="AH128" s="632" t="s">
        <v>16</v>
      </c>
      <c r="AI128" s="631"/>
      <c r="AJ128" s="631"/>
      <c r="AK128" s="631"/>
      <c r="AL128" s="631"/>
      <c r="AM128" s="631"/>
      <c r="AN128" s="631"/>
      <c r="AO128" s="631"/>
      <c r="AP128" s="631"/>
      <c r="AQ128" s="631"/>
      <c r="AR128" s="631"/>
      <c r="AS128" s="631"/>
      <c r="AT128" s="633"/>
      <c r="AU128" s="645" t="s">
        <v>17</v>
      </c>
      <c r="AV128" s="646"/>
      <c r="AW128" s="646"/>
      <c r="AX128" s="648"/>
      <c r="AY128">
        <f>$AY$127</f>
        <v>2</v>
      </c>
    </row>
    <row r="129" spans="1:51" ht="24.75" customHeight="1" x14ac:dyDescent="0.2">
      <c r="A129" s="623"/>
      <c r="B129" s="624"/>
      <c r="C129" s="624"/>
      <c r="D129" s="624"/>
      <c r="E129" s="624"/>
      <c r="F129" s="625"/>
      <c r="G129" s="649" t="s">
        <v>630</v>
      </c>
      <c r="H129" s="650"/>
      <c r="I129" s="650"/>
      <c r="J129" s="650"/>
      <c r="K129" s="651"/>
      <c r="L129" s="652" t="s">
        <v>635</v>
      </c>
      <c r="M129" s="653"/>
      <c r="N129" s="653"/>
      <c r="O129" s="653"/>
      <c r="P129" s="653"/>
      <c r="Q129" s="653"/>
      <c r="R129" s="653"/>
      <c r="S129" s="653"/>
      <c r="T129" s="653"/>
      <c r="U129" s="653"/>
      <c r="V129" s="653"/>
      <c r="W129" s="653"/>
      <c r="X129" s="654"/>
      <c r="Y129" s="655">
        <v>8.25</v>
      </c>
      <c r="Z129" s="656"/>
      <c r="AA129" s="656"/>
      <c r="AB129" s="657"/>
      <c r="AC129" s="649" t="s">
        <v>636</v>
      </c>
      <c r="AD129" s="650"/>
      <c r="AE129" s="650"/>
      <c r="AF129" s="650"/>
      <c r="AG129" s="651"/>
      <c r="AH129" s="652" t="s">
        <v>637</v>
      </c>
      <c r="AI129" s="653"/>
      <c r="AJ129" s="653"/>
      <c r="AK129" s="653"/>
      <c r="AL129" s="653"/>
      <c r="AM129" s="653"/>
      <c r="AN129" s="653"/>
      <c r="AO129" s="653"/>
      <c r="AP129" s="653"/>
      <c r="AQ129" s="653"/>
      <c r="AR129" s="653"/>
      <c r="AS129" s="653"/>
      <c r="AT129" s="654"/>
      <c r="AU129" s="655">
        <v>34.372855000000001</v>
      </c>
      <c r="AV129" s="656"/>
      <c r="AW129" s="656"/>
      <c r="AX129" s="658"/>
      <c r="AY129">
        <f>$AY$127</f>
        <v>2</v>
      </c>
    </row>
    <row r="130" spans="1:51" ht="24.75" customHeight="1" x14ac:dyDescent="0.2">
      <c r="A130" s="623"/>
      <c r="B130" s="624"/>
      <c r="C130" s="624"/>
      <c r="D130" s="624"/>
      <c r="E130" s="624"/>
      <c r="F130" s="625"/>
      <c r="G130" s="660" t="s">
        <v>18</v>
      </c>
      <c r="H130" s="661"/>
      <c r="I130" s="661"/>
      <c r="J130" s="661"/>
      <c r="K130" s="661"/>
      <c r="L130" s="662"/>
      <c r="M130" s="325"/>
      <c r="N130" s="325"/>
      <c r="O130" s="325"/>
      <c r="P130" s="325"/>
      <c r="Q130" s="325"/>
      <c r="R130" s="325"/>
      <c r="S130" s="325"/>
      <c r="T130" s="325"/>
      <c r="U130" s="325"/>
      <c r="V130" s="325"/>
      <c r="W130" s="325"/>
      <c r="X130" s="326"/>
      <c r="Y130" s="663">
        <f>SUM(Y129:AB129)</f>
        <v>8.25</v>
      </c>
      <c r="Z130" s="664"/>
      <c r="AA130" s="664"/>
      <c r="AB130" s="665"/>
      <c r="AC130" s="660" t="s">
        <v>18</v>
      </c>
      <c r="AD130" s="661"/>
      <c r="AE130" s="661"/>
      <c r="AF130" s="661"/>
      <c r="AG130" s="661"/>
      <c r="AH130" s="662"/>
      <c r="AI130" s="325"/>
      <c r="AJ130" s="325"/>
      <c r="AK130" s="325"/>
      <c r="AL130" s="325"/>
      <c r="AM130" s="325"/>
      <c r="AN130" s="325"/>
      <c r="AO130" s="325"/>
      <c r="AP130" s="325"/>
      <c r="AQ130" s="325"/>
      <c r="AR130" s="325"/>
      <c r="AS130" s="325"/>
      <c r="AT130" s="326"/>
      <c r="AU130" s="663">
        <f>SUM(AU129:AX129)</f>
        <v>34.372855000000001</v>
      </c>
      <c r="AV130" s="664"/>
      <c r="AW130" s="664"/>
      <c r="AX130" s="666"/>
      <c r="AY130">
        <f>$AY$127</f>
        <v>2</v>
      </c>
    </row>
    <row r="131" spans="1:51" ht="24.75" customHeight="1" x14ac:dyDescent="0.2">
      <c r="A131" s="4"/>
      <c r="B131" s="4"/>
      <c r="C131" s="4"/>
      <c r="D131" s="4"/>
      <c r="E131" s="4"/>
      <c r="F131" s="4"/>
      <c r="G131" s="7"/>
      <c r="H131" s="7"/>
      <c r="I131" s="7"/>
      <c r="J131" s="7"/>
      <c r="K131" s="7"/>
      <c r="L131" s="3"/>
      <c r="M131" s="7"/>
      <c r="N131" s="7"/>
      <c r="O131" s="7"/>
      <c r="P131" s="7"/>
      <c r="Q131" s="7"/>
      <c r="R131" s="7"/>
      <c r="S131" s="7"/>
      <c r="T131" s="7"/>
      <c r="U131" s="7"/>
      <c r="V131" s="7"/>
      <c r="W131" s="7"/>
      <c r="X131" s="7"/>
      <c r="Y131" s="8"/>
      <c r="Z131" s="8"/>
      <c r="AA131" s="8"/>
      <c r="AB131" s="8"/>
      <c r="AC131" s="7"/>
      <c r="AD131" s="7"/>
      <c r="AE131" s="7"/>
      <c r="AF131" s="7"/>
      <c r="AG131" s="7"/>
      <c r="AH131" s="3"/>
      <c r="AI131" s="7"/>
      <c r="AJ131" s="7"/>
      <c r="AK131" s="7"/>
      <c r="AL131" s="7"/>
      <c r="AM131" s="7"/>
      <c r="AN131" s="7"/>
      <c r="AO131" s="7"/>
      <c r="AP131" s="7"/>
      <c r="AQ131" s="7"/>
      <c r="AR131" s="7"/>
      <c r="AS131" s="7"/>
      <c r="AT131" s="7"/>
      <c r="AU131" s="8"/>
      <c r="AV131" s="8"/>
      <c r="AW131" s="8"/>
      <c r="AX131" s="8"/>
    </row>
    <row r="132" spans="1:51" ht="24.75" customHeight="1" x14ac:dyDescent="0.2"/>
    <row r="133" spans="1:51" ht="24.75" customHeight="1" x14ac:dyDescent="0.2">
      <c r="A133" s="9"/>
      <c r="B133" s="1" t="s">
        <v>26</v>
      </c>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spans="1:51" ht="24.75" customHeight="1" x14ac:dyDescent="0.2">
      <c r="A134" s="9"/>
      <c r="B134" s="38" t="s">
        <v>649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1" ht="59.25" customHeight="1" x14ac:dyDescent="0.2">
      <c r="A135" s="332"/>
      <c r="B135" s="332"/>
      <c r="C135" s="332" t="s">
        <v>24</v>
      </c>
      <c r="D135" s="332"/>
      <c r="E135" s="332"/>
      <c r="F135" s="332"/>
      <c r="G135" s="332"/>
      <c r="H135" s="332"/>
      <c r="I135" s="332"/>
      <c r="J135" s="691" t="s">
        <v>183</v>
      </c>
      <c r="K135" s="612"/>
      <c r="L135" s="612"/>
      <c r="M135" s="612"/>
      <c r="N135" s="612"/>
      <c r="O135" s="612"/>
      <c r="P135" s="313" t="s">
        <v>25</v>
      </c>
      <c r="Q135" s="313"/>
      <c r="R135" s="313"/>
      <c r="S135" s="313"/>
      <c r="T135" s="313"/>
      <c r="U135" s="313"/>
      <c r="V135" s="313"/>
      <c r="W135" s="313"/>
      <c r="X135" s="313"/>
      <c r="Y135" s="692" t="s">
        <v>182</v>
      </c>
      <c r="Z135" s="693"/>
      <c r="AA135" s="693"/>
      <c r="AB135" s="693"/>
      <c r="AC135" s="691" t="s">
        <v>210</v>
      </c>
      <c r="AD135" s="691"/>
      <c r="AE135" s="691"/>
      <c r="AF135" s="691"/>
      <c r="AG135" s="691"/>
      <c r="AH135" s="692" t="s">
        <v>222</v>
      </c>
      <c r="AI135" s="332"/>
      <c r="AJ135" s="332"/>
      <c r="AK135" s="332"/>
      <c r="AL135" s="332" t="s">
        <v>19</v>
      </c>
      <c r="AM135" s="332"/>
      <c r="AN135" s="332"/>
      <c r="AO135" s="694"/>
      <c r="AP135" s="667" t="s">
        <v>184</v>
      </c>
      <c r="AQ135" s="667"/>
      <c r="AR135" s="667"/>
      <c r="AS135" s="667"/>
      <c r="AT135" s="667"/>
      <c r="AU135" s="667"/>
      <c r="AV135" s="667"/>
      <c r="AW135" s="667"/>
      <c r="AX135" s="667"/>
    </row>
    <row r="136" spans="1:51" ht="42" customHeight="1" x14ac:dyDescent="0.2">
      <c r="A136" s="668">
        <v>1</v>
      </c>
      <c r="B136" s="668">
        <v>1</v>
      </c>
      <c r="C136" s="669" t="s">
        <v>679</v>
      </c>
      <c r="D136" s="670"/>
      <c r="E136" s="670"/>
      <c r="F136" s="670"/>
      <c r="G136" s="670"/>
      <c r="H136" s="670"/>
      <c r="I136" s="671"/>
      <c r="J136" s="672">
        <v>6010401015821</v>
      </c>
      <c r="K136" s="673"/>
      <c r="L136" s="673"/>
      <c r="M136" s="673"/>
      <c r="N136" s="673"/>
      <c r="O136" s="674"/>
      <c r="P136" s="675" t="s">
        <v>638</v>
      </c>
      <c r="Q136" s="676"/>
      <c r="R136" s="676"/>
      <c r="S136" s="676"/>
      <c r="T136" s="676"/>
      <c r="U136" s="676"/>
      <c r="V136" s="676"/>
      <c r="W136" s="676"/>
      <c r="X136" s="677"/>
      <c r="Y136" s="678">
        <v>48.4</v>
      </c>
      <c r="Z136" s="679"/>
      <c r="AA136" s="679"/>
      <c r="AB136" s="680"/>
      <c r="AC136" s="681" t="s">
        <v>666</v>
      </c>
      <c r="AD136" s="682"/>
      <c r="AE136" s="682"/>
      <c r="AF136" s="682"/>
      <c r="AG136" s="683"/>
      <c r="AH136" s="684" t="s">
        <v>578</v>
      </c>
      <c r="AI136" s="685"/>
      <c r="AJ136" s="685"/>
      <c r="AK136" s="686"/>
      <c r="AL136" s="687" t="s">
        <v>578</v>
      </c>
      <c r="AM136" s="688"/>
      <c r="AN136" s="688"/>
      <c r="AO136" s="689"/>
      <c r="AP136" s="690" t="s">
        <v>686</v>
      </c>
      <c r="AQ136" s="690"/>
      <c r="AR136" s="690"/>
      <c r="AS136" s="690"/>
      <c r="AT136" s="690"/>
      <c r="AU136" s="690"/>
      <c r="AV136" s="690"/>
      <c r="AW136" s="690"/>
      <c r="AX136" s="690"/>
    </row>
    <row r="137" spans="1:51" ht="30" customHeight="1" x14ac:dyDescent="0.2">
      <c r="A137" s="668">
        <v>2</v>
      </c>
      <c r="B137" s="668">
        <v>1</v>
      </c>
      <c r="C137" s="669" t="s">
        <v>679</v>
      </c>
      <c r="D137" s="695"/>
      <c r="E137" s="695"/>
      <c r="F137" s="695"/>
      <c r="G137" s="695"/>
      <c r="H137" s="695"/>
      <c r="I137" s="696"/>
      <c r="J137" s="672">
        <v>6010401015821</v>
      </c>
      <c r="K137" s="673"/>
      <c r="L137" s="673"/>
      <c r="M137" s="673"/>
      <c r="N137" s="673"/>
      <c r="O137" s="674"/>
      <c r="P137" s="675" t="s">
        <v>639</v>
      </c>
      <c r="Q137" s="676"/>
      <c r="R137" s="676"/>
      <c r="S137" s="676"/>
      <c r="T137" s="676"/>
      <c r="U137" s="676"/>
      <c r="V137" s="676"/>
      <c r="W137" s="676"/>
      <c r="X137" s="677"/>
      <c r="Y137" s="678">
        <v>2.8</v>
      </c>
      <c r="Z137" s="679"/>
      <c r="AA137" s="679"/>
      <c r="AB137" s="680"/>
      <c r="AC137" s="681" t="s">
        <v>666</v>
      </c>
      <c r="AD137" s="682"/>
      <c r="AE137" s="682"/>
      <c r="AF137" s="682"/>
      <c r="AG137" s="683"/>
      <c r="AH137" s="684" t="s">
        <v>578</v>
      </c>
      <c r="AI137" s="685"/>
      <c r="AJ137" s="685"/>
      <c r="AK137" s="686"/>
      <c r="AL137" s="687" t="s">
        <v>578</v>
      </c>
      <c r="AM137" s="688"/>
      <c r="AN137" s="688"/>
      <c r="AO137" s="689"/>
      <c r="AP137" s="690" t="s">
        <v>686</v>
      </c>
      <c r="AQ137" s="690"/>
      <c r="AR137" s="690"/>
      <c r="AS137" s="690"/>
      <c r="AT137" s="690"/>
      <c r="AU137" s="690"/>
      <c r="AV137" s="690"/>
      <c r="AW137" s="690"/>
      <c r="AX137" s="690"/>
      <c r="AY137">
        <f>COUNTA($C$137)</f>
        <v>1</v>
      </c>
    </row>
    <row r="138" spans="1:51" ht="24.75" customHeight="1" x14ac:dyDescent="0.2">
      <c r="A138" s="43"/>
      <c r="B138" s="43"/>
      <c r="C138" s="43"/>
      <c r="D138" s="43"/>
      <c r="E138" s="43"/>
      <c r="F138" s="43"/>
      <c r="G138" s="43"/>
      <c r="H138" s="43"/>
      <c r="I138" s="43"/>
      <c r="J138" s="44"/>
      <c r="K138" s="44"/>
      <c r="L138" s="44"/>
      <c r="M138" s="44"/>
      <c r="N138" s="44"/>
      <c r="O138" s="44"/>
      <c r="P138" s="45"/>
      <c r="Q138" s="45"/>
      <c r="R138" s="45"/>
      <c r="S138" s="45"/>
      <c r="T138" s="45"/>
      <c r="U138" s="45"/>
      <c r="V138" s="45"/>
      <c r="W138" s="45"/>
      <c r="X138" s="45"/>
      <c r="Y138" s="46"/>
      <c r="Z138" s="46"/>
      <c r="AA138" s="46"/>
      <c r="AB138" s="46"/>
      <c r="AC138" s="46"/>
      <c r="AD138" s="46"/>
      <c r="AE138" s="46"/>
      <c r="AF138" s="46"/>
      <c r="AG138" s="46"/>
      <c r="AH138" s="46"/>
      <c r="AI138" s="46"/>
      <c r="AJ138" s="46"/>
      <c r="AK138" s="46"/>
      <c r="AL138" s="46"/>
      <c r="AM138" s="46"/>
      <c r="AN138" s="46"/>
      <c r="AO138" s="46"/>
      <c r="AP138" s="45"/>
      <c r="AQ138" s="45"/>
      <c r="AR138" s="45"/>
      <c r="AS138" s="45"/>
      <c r="AT138" s="45"/>
      <c r="AU138" s="45"/>
      <c r="AV138" s="45"/>
      <c r="AW138" s="45"/>
      <c r="AX138" s="45"/>
      <c r="AY138">
        <f>COUNTA($C$141)</f>
        <v>1</v>
      </c>
    </row>
    <row r="139" spans="1:51" ht="24.75" customHeight="1" x14ac:dyDescent="0.2">
      <c r="A139" s="43"/>
      <c r="B139" s="38" t="s">
        <v>650</v>
      </c>
      <c r="C139" s="43"/>
      <c r="D139" s="43"/>
      <c r="E139" s="43"/>
      <c r="F139" s="43"/>
      <c r="G139" s="43"/>
      <c r="H139" s="43"/>
      <c r="I139" s="43"/>
      <c r="J139" s="43"/>
      <c r="K139" s="43"/>
      <c r="L139" s="43"/>
      <c r="M139" s="43"/>
      <c r="N139" s="43"/>
      <c r="O139" s="43"/>
      <c r="P139" s="47"/>
      <c r="Q139" s="47"/>
      <c r="R139" s="47"/>
      <c r="S139" s="47"/>
      <c r="T139" s="47"/>
      <c r="U139" s="47"/>
      <c r="V139" s="47"/>
      <c r="W139" s="47"/>
      <c r="X139" s="47"/>
      <c r="Y139" s="48"/>
      <c r="Z139" s="48"/>
      <c r="AA139" s="48"/>
      <c r="AB139" s="48"/>
      <c r="AC139" s="48"/>
      <c r="AD139" s="48"/>
      <c r="AE139" s="48"/>
      <c r="AF139" s="48"/>
      <c r="AG139" s="48"/>
      <c r="AH139" s="48"/>
      <c r="AI139" s="48"/>
      <c r="AJ139" s="48"/>
      <c r="AK139" s="48"/>
      <c r="AL139" s="48"/>
      <c r="AM139" s="48"/>
      <c r="AN139" s="48"/>
      <c r="AO139" s="48"/>
      <c r="AP139" s="47"/>
      <c r="AQ139" s="47"/>
      <c r="AR139" s="47"/>
      <c r="AS139" s="47"/>
      <c r="AT139" s="47"/>
      <c r="AU139" s="47"/>
      <c r="AV139" s="47"/>
      <c r="AW139" s="47"/>
      <c r="AX139" s="47"/>
      <c r="AY139">
        <f>$AY$138</f>
        <v>1</v>
      </c>
    </row>
    <row r="140" spans="1:51" ht="59.25" customHeight="1" x14ac:dyDescent="0.2">
      <c r="A140" s="332"/>
      <c r="B140" s="332"/>
      <c r="C140" s="332" t="s">
        <v>24</v>
      </c>
      <c r="D140" s="332"/>
      <c r="E140" s="332"/>
      <c r="F140" s="332"/>
      <c r="G140" s="332"/>
      <c r="H140" s="332"/>
      <c r="I140" s="332"/>
      <c r="J140" s="691" t="s">
        <v>183</v>
      </c>
      <c r="K140" s="612"/>
      <c r="L140" s="612"/>
      <c r="M140" s="612"/>
      <c r="N140" s="612"/>
      <c r="O140" s="612"/>
      <c r="P140" s="313" t="s">
        <v>25</v>
      </c>
      <c r="Q140" s="313"/>
      <c r="R140" s="313"/>
      <c r="S140" s="313"/>
      <c r="T140" s="313"/>
      <c r="U140" s="313"/>
      <c r="V140" s="313"/>
      <c r="W140" s="313"/>
      <c r="X140" s="313"/>
      <c r="Y140" s="692" t="s">
        <v>182</v>
      </c>
      <c r="Z140" s="693"/>
      <c r="AA140" s="693"/>
      <c r="AB140" s="693"/>
      <c r="AC140" s="691" t="s">
        <v>210</v>
      </c>
      <c r="AD140" s="691"/>
      <c r="AE140" s="691"/>
      <c r="AF140" s="691"/>
      <c r="AG140" s="691"/>
      <c r="AH140" s="692" t="s">
        <v>222</v>
      </c>
      <c r="AI140" s="332"/>
      <c r="AJ140" s="332"/>
      <c r="AK140" s="332"/>
      <c r="AL140" s="332" t="s">
        <v>19</v>
      </c>
      <c r="AM140" s="332"/>
      <c r="AN140" s="332"/>
      <c r="AO140" s="694"/>
      <c r="AP140" s="667" t="s">
        <v>184</v>
      </c>
      <c r="AQ140" s="667"/>
      <c r="AR140" s="667"/>
      <c r="AS140" s="667"/>
      <c r="AT140" s="667"/>
      <c r="AU140" s="667"/>
      <c r="AV140" s="667"/>
      <c r="AW140" s="667"/>
      <c r="AX140" s="667"/>
      <c r="AY140">
        <f>$AY$138</f>
        <v>1</v>
      </c>
    </row>
    <row r="141" spans="1:51" ht="41.4" customHeight="1" x14ac:dyDescent="0.2">
      <c r="A141" s="668">
        <v>1</v>
      </c>
      <c r="B141" s="668">
        <v>1</v>
      </c>
      <c r="C141" s="697" t="s">
        <v>680</v>
      </c>
      <c r="D141" s="698"/>
      <c r="E141" s="698"/>
      <c r="F141" s="698"/>
      <c r="G141" s="698"/>
      <c r="H141" s="698"/>
      <c r="I141" s="698"/>
      <c r="J141" s="699">
        <v>1020001071491</v>
      </c>
      <c r="K141" s="700"/>
      <c r="L141" s="700"/>
      <c r="M141" s="700"/>
      <c r="N141" s="700"/>
      <c r="O141" s="700"/>
      <c r="P141" s="701" t="s">
        <v>640</v>
      </c>
      <c r="Q141" s="676"/>
      <c r="R141" s="676"/>
      <c r="S141" s="676"/>
      <c r="T141" s="676"/>
      <c r="U141" s="676"/>
      <c r="V141" s="676"/>
      <c r="W141" s="676"/>
      <c r="X141" s="677"/>
      <c r="Y141" s="678">
        <v>78.099999999999994</v>
      </c>
      <c r="Z141" s="679"/>
      <c r="AA141" s="679"/>
      <c r="AB141" s="680"/>
      <c r="AC141" s="702" t="s">
        <v>231</v>
      </c>
      <c r="AD141" s="703"/>
      <c r="AE141" s="703"/>
      <c r="AF141" s="703"/>
      <c r="AG141" s="703"/>
      <c r="AH141" s="704" t="s">
        <v>255</v>
      </c>
      <c r="AI141" s="705"/>
      <c r="AJ141" s="705"/>
      <c r="AK141" s="705"/>
      <c r="AL141" s="687" t="s">
        <v>255</v>
      </c>
      <c r="AM141" s="688"/>
      <c r="AN141" s="688"/>
      <c r="AO141" s="689"/>
      <c r="AP141" s="690" t="s">
        <v>686</v>
      </c>
      <c r="AQ141" s="690"/>
      <c r="AR141" s="690"/>
      <c r="AS141" s="690"/>
      <c r="AT141" s="690"/>
      <c r="AU141" s="690"/>
      <c r="AV141" s="690"/>
      <c r="AW141" s="690"/>
      <c r="AX141" s="690"/>
      <c r="AY141">
        <f>$AY$138</f>
        <v>1</v>
      </c>
    </row>
    <row r="142" spans="1:51" ht="41.4" customHeight="1" x14ac:dyDescent="0.2">
      <c r="A142" s="668">
        <v>2</v>
      </c>
      <c r="B142" s="668">
        <v>1</v>
      </c>
      <c r="C142" s="697" t="s">
        <v>680</v>
      </c>
      <c r="D142" s="698"/>
      <c r="E142" s="698"/>
      <c r="F142" s="698"/>
      <c r="G142" s="698"/>
      <c r="H142" s="698"/>
      <c r="I142" s="698"/>
      <c r="J142" s="699">
        <v>1020001071491</v>
      </c>
      <c r="K142" s="700"/>
      <c r="L142" s="700"/>
      <c r="M142" s="700"/>
      <c r="N142" s="700"/>
      <c r="O142" s="700"/>
      <c r="P142" s="701" t="s">
        <v>641</v>
      </c>
      <c r="Q142" s="676"/>
      <c r="R142" s="676"/>
      <c r="S142" s="676"/>
      <c r="T142" s="676"/>
      <c r="U142" s="676"/>
      <c r="V142" s="676"/>
      <c r="W142" s="676"/>
      <c r="X142" s="677"/>
      <c r="Y142" s="678">
        <v>49.8</v>
      </c>
      <c r="Z142" s="679"/>
      <c r="AA142" s="679"/>
      <c r="AB142" s="680"/>
      <c r="AC142" s="702" t="s">
        <v>231</v>
      </c>
      <c r="AD142" s="703"/>
      <c r="AE142" s="703"/>
      <c r="AF142" s="703"/>
      <c r="AG142" s="703"/>
      <c r="AH142" s="706" t="s">
        <v>255</v>
      </c>
      <c r="AI142" s="707"/>
      <c r="AJ142" s="707"/>
      <c r="AK142" s="707"/>
      <c r="AL142" s="687" t="s">
        <v>255</v>
      </c>
      <c r="AM142" s="688"/>
      <c r="AN142" s="688"/>
      <c r="AO142" s="689"/>
      <c r="AP142" s="690" t="s">
        <v>686</v>
      </c>
      <c r="AQ142" s="690"/>
      <c r="AR142" s="690"/>
      <c r="AS142" s="690"/>
      <c r="AT142" s="690"/>
      <c r="AU142" s="690"/>
      <c r="AV142" s="690"/>
      <c r="AW142" s="690"/>
      <c r="AX142" s="690"/>
      <c r="AY142">
        <f>COUNTA($C$142)</f>
        <v>1</v>
      </c>
    </row>
    <row r="143" spans="1:51" ht="24.75" customHeight="1" x14ac:dyDescent="0.2">
      <c r="A143" s="49"/>
      <c r="B143" s="49"/>
      <c r="C143" s="49"/>
      <c r="D143" s="49"/>
      <c r="E143" s="49"/>
      <c r="F143" s="49"/>
      <c r="G143" s="49"/>
      <c r="H143" s="49"/>
      <c r="I143" s="49"/>
      <c r="J143" s="49"/>
      <c r="K143" s="49"/>
      <c r="L143" s="49"/>
      <c r="M143" s="49"/>
      <c r="N143" s="49"/>
      <c r="O143" s="49"/>
      <c r="P143" s="50"/>
      <c r="Q143" s="50"/>
      <c r="R143" s="50"/>
      <c r="S143" s="50"/>
      <c r="T143" s="50"/>
      <c r="U143" s="50"/>
      <c r="V143" s="50"/>
      <c r="W143" s="50"/>
      <c r="X143" s="50"/>
      <c r="Y143" s="51"/>
      <c r="Z143" s="51"/>
      <c r="AA143" s="51"/>
      <c r="AB143" s="51"/>
      <c r="AC143" s="51"/>
      <c r="AD143" s="51"/>
      <c r="AE143" s="51"/>
      <c r="AF143" s="51"/>
      <c r="AG143" s="51"/>
      <c r="AH143" s="51"/>
      <c r="AI143" s="51"/>
      <c r="AJ143" s="51"/>
      <c r="AK143" s="51"/>
      <c r="AL143" s="51"/>
      <c r="AM143" s="51"/>
      <c r="AN143" s="51"/>
      <c r="AO143" s="51"/>
      <c r="AP143" s="50"/>
      <c r="AQ143" s="50"/>
      <c r="AR143" s="50"/>
      <c r="AS143" s="50"/>
      <c r="AT143" s="50"/>
      <c r="AU143" s="50"/>
      <c r="AV143" s="50"/>
      <c r="AW143" s="50"/>
      <c r="AX143" s="50"/>
      <c r="AY143">
        <f>COUNTA($C$146)</f>
        <v>1</v>
      </c>
    </row>
    <row r="144" spans="1:51" ht="24.75" customHeight="1" x14ac:dyDescent="0.2">
      <c r="A144" s="43"/>
      <c r="B144" s="38" t="s">
        <v>651</v>
      </c>
      <c r="C144" s="43"/>
      <c r="D144" s="43"/>
      <c r="E144" s="43"/>
      <c r="F144" s="43"/>
      <c r="G144" s="43"/>
      <c r="H144" s="43"/>
      <c r="I144" s="43"/>
      <c r="J144" s="43"/>
      <c r="K144" s="43"/>
      <c r="L144" s="43"/>
      <c r="M144" s="43"/>
      <c r="N144" s="43"/>
      <c r="O144" s="43"/>
      <c r="P144" s="47"/>
      <c r="Q144" s="47"/>
      <c r="R144" s="47"/>
      <c r="S144" s="47"/>
      <c r="T144" s="47"/>
      <c r="U144" s="47"/>
      <c r="V144" s="47"/>
      <c r="W144" s="47"/>
      <c r="X144" s="47"/>
      <c r="Y144" s="48"/>
      <c r="Z144" s="48"/>
      <c r="AA144" s="48"/>
      <c r="AB144" s="48"/>
      <c r="AC144" s="48"/>
      <c r="AD144" s="48"/>
      <c r="AE144" s="48"/>
      <c r="AF144" s="48"/>
      <c r="AG144" s="48"/>
      <c r="AH144" s="48"/>
      <c r="AI144" s="48"/>
      <c r="AJ144" s="48"/>
      <c r="AK144" s="48"/>
      <c r="AL144" s="48"/>
      <c r="AM144" s="48"/>
      <c r="AN144" s="48"/>
      <c r="AO144" s="48"/>
      <c r="AP144" s="47"/>
      <c r="AQ144" s="47"/>
      <c r="AR144" s="47"/>
      <c r="AS144" s="47"/>
      <c r="AT144" s="47"/>
      <c r="AU144" s="47"/>
      <c r="AV144" s="47"/>
      <c r="AW144" s="47"/>
      <c r="AX144" s="47"/>
      <c r="AY144">
        <f>$AY$143</f>
        <v>1</v>
      </c>
    </row>
    <row r="145" spans="1:51" ht="59.25" customHeight="1" x14ac:dyDescent="0.2">
      <c r="A145" s="332"/>
      <c r="B145" s="332"/>
      <c r="C145" s="332" t="s">
        <v>24</v>
      </c>
      <c r="D145" s="332"/>
      <c r="E145" s="332"/>
      <c r="F145" s="332"/>
      <c r="G145" s="332"/>
      <c r="H145" s="332"/>
      <c r="I145" s="332"/>
      <c r="J145" s="691" t="s">
        <v>183</v>
      </c>
      <c r="K145" s="612"/>
      <c r="L145" s="612"/>
      <c r="M145" s="612"/>
      <c r="N145" s="612"/>
      <c r="O145" s="612"/>
      <c r="P145" s="313" t="s">
        <v>25</v>
      </c>
      <c r="Q145" s="313"/>
      <c r="R145" s="313"/>
      <c r="S145" s="313"/>
      <c r="T145" s="313"/>
      <c r="U145" s="313"/>
      <c r="V145" s="313"/>
      <c r="W145" s="313"/>
      <c r="X145" s="313"/>
      <c r="Y145" s="692" t="s">
        <v>182</v>
      </c>
      <c r="Z145" s="693"/>
      <c r="AA145" s="693"/>
      <c r="AB145" s="693"/>
      <c r="AC145" s="691" t="s">
        <v>210</v>
      </c>
      <c r="AD145" s="691"/>
      <c r="AE145" s="691"/>
      <c r="AF145" s="691"/>
      <c r="AG145" s="691"/>
      <c r="AH145" s="692" t="s">
        <v>222</v>
      </c>
      <c r="AI145" s="332"/>
      <c r="AJ145" s="332"/>
      <c r="AK145" s="332"/>
      <c r="AL145" s="332" t="s">
        <v>19</v>
      </c>
      <c r="AM145" s="332"/>
      <c r="AN145" s="332"/>
      <c r="AO145" s="694"/>
      <c r="AP145" s="667" t="s">
        <v>184</v>
      </c>
      <c r="AQ145" s="667"/>
      <c r="AR145" s="667"/>
      <c r="AS145" s="667"/>
      <c r="AT145" s="667"/>
      <c r="AU145" s="667"/>
      <c r="AV145" s="667"/>
      <c r="AW145" s="667"/>
      <c r="AX145" s="667"/>
      <c r="AY145">
        <f>$AY$143</f>
        <v>1</v>
      </c>
    </row>
    <row r="146" spans="1:51" ht="40.950000000000003" customHeight="1" x14ac:dyDescent="0.2">
      <c r="A146" s="668">
        <v>1</v>
      </c>
      <c r="B146" s="668">
        <v>1</v>
      </c>
      <c r="C146" s="697" t="s">
        <v>681</v>
      </c>
      <c r="D146" s="698"/>
      <c r="E146" s="698"/>
      <c r="F146" s="698"/>
      <c r="G146" s="698"/>
      <c r="H146" s="698"/>
      <c r="I146" s="698"/>
      <c r="J146" s="699">
        <v>2080001019369</v>
      </c>
      <c r="K146" s="700"/>
      <c r="L146" s="700"/>
      <c r="M146" s="700"/>
      <c r="N146" s="700"/>
      <c r="O146" s="700"/>
      <c r="P146" s="708" t="s">
        <v>642</v>
      </c>
      <c r="Q146" s="709"/>
      <c r="R146" s="709"/>
      <c r="S146" s="709"/>
      <c r="T146" s="709"/>
      <c r="U146" s="709"/>
      <c r="V146" s="709"/>
      <c r="W146" s="709"/>
      <c r="X146" s="709"/>
      <c r="Y146" s="678">
        <v>8.3000000000000007</v>
      </c>
      <c r="Z146" s="679"/>
      <c r="AA146" s="679"/>
      <c r="AB146" s="680"/>
      <c r="AC146" s="702" t="s">
        <v>224</v>
      </c>
      <c r="AD146" s="703"/>
      <c r="AE146" s="703"/>
      <c r="AF146" s="703"/>
      <c r="AG146" s="703"/>
      <c r="AH146" s="704">
        <v>3</v>
      </c>
      <c r="AI146" s="705"/>
      <c r="AJ146" s="705"/>
      <c r="AK146" s="705"/>
      <c r="AL146" s="687" t="s">
        <v>255</v>
      </c>
      <c r="AM146" s="688"/>
      <c r="AN146" s="688"/>
      <c r="AO146" s="689"/>
      <c r="AP146" s="690" t="s">
        <v>686</v>
      </c>
      <c r="AQ146" s="690"/>
      <c r="AR146" s="690"/>
      <c r="AS146" s="690"/>
      <c r="AT146" s="690"/>
      <c r="AU146" s="690"/>
      <c r="AV146" s="690"/>
      <c r="AW146" s="690"/>
      <c r="AX146" s="690"/>
      <c r="AY146">
        <f>$AY$143</f>
        <v>1</v>
      </c>
    </row>
    <row r="147" spans="1:51" ht="24.75" customHeight="1" x14ac:dyDescent="0.2">
      <c r="A147" s="49"/>
      <c r="B147" s="49"/>
      <c r="C147" s="49"/>
      <c r="D147" s="49"/>
      <c r="E147" s="49"/>
      <c r="F147" s="49"/>
      <c r="G147" s="49"/>
      <c r="H147" s="49"/>
      <c r="I147" s="49"/>
      <c r="J147" s="49"/>
      <c r="K147" s="49"/>
      <c r="L147" s="49"/>
      <c r="M147" s="49"/>
      <c r="N147" s="49"/>
      <c r="O147" s="49"/>
      <c r="P147" s="50"/>
      <c r="Q147" s="50"/>
      <c r="R147" s="50"/>
      <c r="S147" s="50"/>
      <c r="T147" s="50"/>
      <c r="U147" s="50"/>
      <c r="V147" s="50"/>
      <c r="W147" s="50"/>
      <c r="X147" s="50"/>
      <c r="Y147" s="51"/>
      <c r="Z147" s="51"/>
      <c r="AA147" s="51"/>
      <c r="AB147" s="51"/>
      <c r="AC147" s="51"/>
      <c r="AD147" s="51"/>
      <c r="AE147" s="51"/>
      <c r="AF147" s="51"/>
      <c r="AG147" s="51"/>
      <c r="AH147" s="51"/>
      <c r="AI147" s="51"/>
      <c r="AJ147" s="51"/>
      <c r="AK147" s="51"/>
      <c r="AL147" s="51"/>
      <c r="AM147" s="51"/>
      <c r="AN147" s="51"/>
      <c r="AO147" s="51"/>
      <c r="AP147" s="50"/>
      <c r="AQ147" s="50"/>
      <c r="AR147" s="50"/>
      <c r="AS147" s="50"/>
      <c r="AT147" s="50"/>
      <c r="AU147" s="50"/>
      <c r="AV147" s="50"/>
      <c r="AW147" s="50"/>
      <c r="AX147" s="50"/>
      <c r="AY147">
        <f>COUNTA($C$150)</f>
        <v>1</v>
      </c>
    </row>
    <row r="148" spans="1:51" ht="24.75" customHeight="1" x14ac:dyDescent="0.2">
      <c r="A148" s="43"/>
      <c r="B148" s="38" t="s">
        <v>652</v>
      </c>
      <c r="C148" s="43"/>
      <c r="D148" s="43"/>
      <c r="E148" s="43"/>
      <c r="F148" s="43"/>
      <c r="G148" s="43"/>
      <c r="H148" s="43"/>
      <c r="I148" s="43"/>
      <c r="J148" s="43"/>
      <c r="K148" s="43"/>
      <c r="L148" s="43"/>
      <c r="M148" s="43"/>
      <c r="N148" s="43"/>
      <c r="O148" s="43"/>
      <c r="P148" s="47"/>
      <c r="Q148" s="47"/>
      <c r="R148" s="47"/>
      <c r="S148" s="47"/>
      <c r="T148" s="47"/>
      <c r="U148" s="47"/>
      <c r="V148" s="47"/>
      <c r="W148" s="47"/>
      <c r="X148" s="47"/>
      <c r="Y148" s="48"/>
      <c r="Z148" s="48"/>
      <c r="AA148" s="48"/>
      <c r="AB148" s="48"/>
      <c r="AC148" s="48"/>
      <c r="AD148" s="48"/>
      <c r="AE148" s="48"/>
      <c r="AF148" s="48"/>
      <c r="AG148" s="48"/>
      <c r="AH148" s="48"/>
      <c r="AI148" s="48"/>
      <c r="AJ148" s="48"/>
      <c r="AK148" s="48"/>
      <c r="AL148" s="48"/>
      <c r="AM148" s="48"/>
      <c r="AN148" s="48"/>
      <c r="AO148" s="48"/>
      <c r="AP148" s="47"/>
      <c r="AQ148" s="47"/>
      <c r="AR148" s="47"/>
      <c r="AS148" s="47"/>
      <c r="AT148" s="47"/>
      <c r="AU148" s="47"/>
      <c r="AV148" s="47"/>
      <c r="AW148" s="47"/>
      <c r="AX148" s="47"/>
      <c r="AY148">
        <f>$AY$147</f>
        <v>1</v>
      </c>
    </row>
    <row r="149" spans="1:51" ht="59.25" customHeight="1" x14ac:dyDescent="0.2">
      <c r="A149" s="332"/>
      <c r="B149" s="332"/>
      <c r="C149" s="332" t="s">
        <v>24</v>
      </c>
      <c r="D149" s="332"/>
      <c r="E149" s="332"/>
      <c r="F149" s="332"/>
      <c r="G149" s="332"/>
      <c r="H149" s="332"/>
      <c r="I149" s="332"/>
      <c r="J149" s="691" t="s">
        <v>183</v>
      </c>
      <c r="K149" s="612"/>
      <c r="L149" s="612"/>
      <c r="M149" s="612"/>
      <c r="N149" s="612"/>
      <c r="O149" s="612"/>
      <c r="P149" s="313" t="s">
        <v>25</v>
      </c>
      <c r="Q149" s="313"/>
      <c r="R149" s="313"/>
      <c r="S149" s="313"/>
      <c r="T149" s="313"/>
      <c r="U149" s="313"/>
      <c r="V149" s="313"/>
      <c r="W149" s="313"/>
      <c r="X149" s="313"/>
      <c r="Y149" s="692" t="s">
        <v>182</v>
      </c>
      <c r="Z149" s="693"/>
      <c r="AA149" s="693"/>
      <c r="AB149" s="693"/>
      <c r="AC149" s="691" t="s">
        <v>210</v>
      </c>
      <c r="AD149" s="691"/>
      <c r="AE149" s="691"/>
      <c r="AF149" s="691"/>
      <c r="AG149" s="691"/>
      <c r="AH149" s="692" t="s">
        <v>222</v>
      </c>
      <c r="AI149" s="332"/>
      <c r="AJ149" s="332"/>
      <c r="AK149" s="332"/>
      <c r="AL149" s="332" t="s">
        <v>19</v>
      </c>
      <c r="AM149" s="332"/>
      <c r="AN149" s="332"/>
      <c r="AO149" s="694"/>
      <c r="AP149" s="667" t="s">
        <v>184</v>
      </c>
      <c r="AQ149" s="667"/>
      <c r="AR149" s="667"/>
      <c r="AS149" s="667"/>
      <c r="AT149" s="667"/>
      <c r="AU149" s="667"/>
      <c r="AV149" s="667"/>
      <c r="AW149" s="667"/>
      <c r="AX149" s="667"/>
      <c r="AY149">
        <f>$AY$147</f>
        <v>1</v>
      </c>
    </row>
    <row r="150" spans="1:51" ht="30" customHeight="1" x14ac:dyDescent="0.2">
      <c r="A150" s="668">
        <v>1</v>
      </c>
      <c r="B150" s="668">
        <v>1</v>
      </c>
      <c r="C150" s="669" t="s">
        <v>653</v>
      </c>
      <c r="D150" s="670"/>
      <c r="E150" s="670"/>
      <c r="F150" s="670"/>
      <c r="G150" s="670"/>
      <c r="H150" s="670"/>
      <c r="I150" s="671"/>
      <c r="J150" s="672" t="s">
        <v>255</v>
      </c>
      <c r="K150" s="713"/>
      <c r="L150" s="713"/>
      <c r="M150" s="713"/>
      <c r="N150" s="713"/>
      <c r="O150" s="714"/>
      <c r="P150" s="715" t="s">
        <v>654</v>
      </c>
      <c r="Q150" s="716"/>
      <c r="R150" s="716"/>
      <c r="S150" s="716"/>
      <c r="T150" s="716"/>
      <c r="U150" s="716"/>
      <c r="V150" s="716"/>
      <c r="W150" s="716"/>
      <c r="X150" s="717"/>
      <c r="Y150" s="678">
        <v>4.494148</v>
      </c>
      <c r="Z150" s="679"/>
      <c r="AA150" s="679"/>
      <c r="AB150" s="680"/>
      <c r="AC150" s="718" t="s">
        <v>72</v>
      </c>
      <c r="AD150" s="402"/>
      <c r="AE150" s="402"/>
      <c r="AF150" s="402"/>
      <c r="AG150" s="403"/>
      <c r="AH150" s="684" t="s">
        <v>255</v>
      </c>
      <c r="AI150" s="685"/>
      <c r="AJ150" s="685"/>
      <c r="AK150" s="686"/>
      <c r="AL150" s="684" t="s">
        <v>255</v>
      </c>
      <c r="AM150" s="685"/>
      <c r="AN150" s="685"/>
      <c r="AO150" s="686"/>
      <c r="AP150" s="710" t="s">
        <v>255</v>
      </c>
      <c r="AQ150" s="711"/>
      <c r="AR150" s="711"/>
      <c r="AS150" s="711"/>
      <c r="AT150" s="711"/>
      <c r="AU150" s="711"/>
      <c r="AV150" s="711"/>
      <c r="AW150" s="711"/>
      <c r="AX150" s="712"/>
      <c r="AY150">
        <f>$AY$147</f>
        <v>1</v>
      </c>
    </row>
    <row r="151" spans="1:51" ht="30" customHeight="1" x14ac:dyDescent="0.2">
      <c r="A151" s="668">
        <v>2</v>
      </c>
      <c r="B151" s="668">
        <v>1</v>
      </c>
      <c r="C151" s="669" t="s">
        <v>656</v>
      </c>
      <c r="D151" s="670"/>
      <c r="E151" s="670"/>
      <c r="F151" s="670"/>
      <c r="G151" s="670"/>
      <c r="H151" s="670"/>
      <c r="I151" s="671"/>
      <c r="J151" s="672" t="s">
        <v>255</v>
      </c>
      <c r="K151" s="713"/>
      <c r="L151" s="713"/>
      <c r="M151" s="713"/>
      <c r="N151" s="713"/>
      <c r="O151" s="714"/>
      <c r="P151" s="715" t="s">
        <v>654</v>
      </c>
      <c r="Q151" s="716"/>
      <c r="R151" s="716"/>
      <c r="S151" s="716"/>
      <c r="T151" s="716"/>
      <c r="U151" s="716"/>
      <c r="V151" s="716"/>
      <c r="W151" s="716"/>
      <c r="X151" s="717"/>
      <c r="Y151" s="678">
        <v>4.3335900000000001</v>
      </c>
      <c r="Z151" s="679"/>
      <c r="AA151" s="679"/>
      <c r="AB151" s="680"/>
      <c r="AC151" s="718" t="s">
        <v>72</v>
      </c>
      <c r="AD151" s="402"/>
      <c r="AE151" s="402"/>
      <c r="AF151" s="402"/>
      <c r="AG151" s="403"/>
      <c r="AH151" s="684" t="s">
        <v>255</v>
      </c>
      <c r="AI151" s="685"/>
      <c r="AJ151" s="685"/>
      <c r="AK151" s="686"/>
      <c r="AL151" s="684" t="s">
        <v>255</v>
      </c>
      <c r="AM151" s="685"/>
      <c r="AN151" s="685"/>
      <c r="AO151" s="686"/>
      <c r="AP151" s="710" t="s">
        <v>255</v>
      </c>
      <c r="AQ151" s="711"/>
      <c r="AR151" s="711"/>
      <c r="AS151" s="711"/>
      <c r="AT151" s="711"/>
      <c r="AU151" s="711"/>
      <c r="AV151" s="711"/>
      <c r="AW151" s="711"/>
      <c r="AX151" s="712"/>
      <c r="AY151">
        <f>COUNTA($C$151)</f>
        <v>1</v>
      </c>
    </row>
    <row r="152" spans="1:51" ht="30" customHeight="1" x14ac:dyDescent="0.2">
      <c r="A152" s="668">
        <v>3</v>
      </c>
      <c r="B152" s="668">
        <v>1</v>
      </c>
      <c r="C152" s="669" t="s">
        <v>655</v>
      </c>
      <c r="D152" s="670"/>
      <c r="E152" s="670"/>
      <c r="F152" s="670"/>
      <c r="G152" s="670"/>
      <c r="H152" s="670"/>
      <c r="I152" s="671"/>
      <c r="J152" s="672" t="s">
        <v>255</v>
      </c>
      <c r="K152" s="713"/>
      <c r="L152" s="713"/>
      <c r="M152" s="713"/>
      <c r="N152" s="713"/>
      <c r="O152" s="714"/>
      <c r="P152" s="715" t="s">
        <v>654</v>
      </c>
      <c r="Q152" s="716"/>
      <c r="R152" s="716"/>
      <c r="S152" s="716"/>
      <c r="T152" s="716"/>
      <c r="U152" s="716"/>
      <c r="V152" s="716"/>
      <c r="W152" s="716"/>
      <c r="X152" s="717"/>
      <c r="Y152" s="678">
        <v>4.1608320000000001</v>
      </c>
      <c r="Z152" s="679"/>
      <c r="AA152" s="679"/>
      <c r="AB152" s="680"/>
      <c r="AC152" s="718" t="s">
        <v>72</v>
      </c>
      <c r="AD152" s="402"/>
      <c r="AE152" s="402"/>
      <c r="AF152" s="402"/>
      <c r="AG152" s="403"/>
      <c r="AH152" s="684" t="s">
        <v>255</v>
      </c>
      <c r="AI152" s="685"/>
      <c r="AJ152" s="685"/>
      <c r="AK152" s="686"/>
      <c r="AL152" s="684" t="s">
        <v>255</v>
      </c>
      <c r="AM152" s="685"/>
      <c r="AN152" s="685"/>
      <c r="AO152" s="686"/>
      <c r="AP152" s="710" t="s">
        <v>255</v>
      </c>
      <c r="AQ152" s="711"/>
      <c r="AR152" s="711"/>
      <c r="AS152" s="711"/>
      <c r="AT152" s="711"/>
      <c r="AU152" s="711"/>
      <c r="AV152" s="711"/>
      <c r="AW152" s="711"/>
      <c r="AX152" s="712"/>
      <c r="AY152">
        <f>COUNTA($C$152)</f>
        <v>1</v>
      </c>
    </row>
    <row r="153" spans="1:51" ht="30" customHeight="1" x14ac:dyDescent="0.2">
      <c r="A153" s="668">
        <v>4</v>
      </c>
      <c r="B153" s="668">
        <v>1</v>
      </c>
      <c r="C153" s="669" t="s">
        <v>657</v>
      </c>
      <c r="D153" s="670"/>
      <c r="E153" s="670"/>
      <c r="F153" s="670"/>
      <c r="G153" s="670"/>
      <c r="H153" s="670"/>
      <c r="I153" s="671"/>
      <c r="J153" s="672" t="s">
        <v>255</v>
      </c>
      <c r="K153" s="713"/>
      <c r="L153" s="713"/>
      <c r="M153" s="713"/>
      <c r="N153" s="713"/>
      <c r="O153" s="714"/>
      <c r="P153" s="715" t="s">
        <v>654</v>
      </c>
      <c r="Q153" s="716"/>
      <c r="R153" s="716"/>
      <c r="S153" s="716"/>
      <c r="T153" s="716"/>
      <c r="U153" s="716"/>
      <c r="V153" s="716"/>
      <c r="W153" s="716"/>
      <c r="X153" s="717"/>
      <c r="Y153" s="678">
        <v>4.1254720000000002</v>
      </c>
      <c r="Z153" s="679"/>
      <c r="AA153" s="679"/>
      <c r="AB153" s="680"/>
      <c r="AC153" s="718" t="s">
        <v>72</v>
      </c>
      <c r="AD153" s="402"/>
      <c r="AE153" s="402"/>
      <c r="AF153" s="402"/>
      <c r="AG153" s="403"/>
      <c r="AH153" s="684" t="s">
        <v>255</v>
      </c>
      <c r="AI153" s="685"/>
      <c r="AJ153" s="685"/>
      <c r="AK153" s="686"/>
      <c r="AL153" s="684" t="s">
        <v>255</v>
      </c>
      <c r="AM153" s="685"/>
      <c r="AN153" s="685"/>
      <c r="AO153" s="686"/>
      <c r="AP153" s="710" t="s">
        <v>255</v>
      </c>
      <c r="AQ153" s="711"/>
      <c r="AR153" s="711"/>
      <c r="AS153" s="711"/>
      <c r="AT153" s="711"/>
      <c r="AU153" s="711"/>
      <c r="AV153" s="711"/>
      <c r="AW153" s="711"/>
      <c r="AX153" s="712"/>
      <c r="AY153">
        <f>COUNTA($C$153)</f>
        <v>1</v>
      </c>
    </row>
    <row r="154" spans="1:51" ht="30" customHeight="1" x14ac:dyDescent="0.2">
      <c r="A154" s="668">
        <v>5</v>
      </c>
      <c r="B154" s="668">
        <v>1</v>
      </c>
      <c r="C154" s="669" t="s">
        <v>658</v>
      </c>
      <c r="D154" s="670"/>
      <c r="E154" s="670"/>
      <c r="F154" s="670"/>
      <c r="G154" s="670"/>
      <c r="H154" s="670"/>
      <c r="I154" s="671"/>
      <c r="J154" s="672" t="s">
        <v>255</v>
      </c>
      <c r="K154" s="713"/>
      <c r="L154" s="713"/>
      <c r="M154" s="713"/>
      <c r="N154" s="713"/>
      <c r="O154" s="714"/>
      <c r="P154" s="715" t="s">
        <v>654</v>
      </c>
      <c r="Q154" s="716"/>
      <c r="R154" s="716"/>
      <c r="S154" s="716"/>
      <c r="T154" s="716"/>
      <c r="U154" s="716"/>
      <c r="V154" s="716"/>
      <c r="W154" s="716"/>
      <c r="X154" s="717"/>
      <c r="Y154" s="678">
        <v>3.8976479999999998</v>
      </c>
      <c r="Z154" s="679"/>
      <c r="AA154" s="679"/>
      <c r="AB154" s="680"/>
      <c r="AC154" s="718" t="s">
        <v>72</v>
      </c>
      <c r="AD154" s="402"/>
      <c r="AE154" s="402"/>
      <c r="AF154" s="402"/>
      <c r="AG154" s="403"/>
      <c r="AH154" s="684" t="s">
        <v>255</v>
      </c>
      <c r="AI154" s="685"/>
      <c r="AJ154" s="685"/>
      <c r="AK154" s="686"/>
      <c r="AL154" s="684" t="s">
        <v>255</v>
      </c>
      <c r="AM154" s="685"/>
      <c r="AN154" s="685"/>
      <c r="AO154" s="686"/>
      <c r="AP154" s="710" t="s">
        <v>255</v>
      </c>
      <c r="AQ154" s="711"/>
      <c r="AR154" s="711"/>
      <c r="AS154" s="711"/>
      <c r="AT154" s="711"/>
      <c r="AU154" s="711"/>
      <c r="AV154" s="711"/>
      <c r="AW154" s="711"/>
      <c r="AX154" s="712"/>
      <c r="AY154">
        <f>COUNTA($C$154)</f>
        <v>1</v>
      </c>
    </row>
    <row r="155" spans="1:51" ht="30" customHeight="1" x14ac:dyDescent="0.2">
      <c r="A155" s="668">
        <v>6</v>
      </c>
      <c r="B155" s="668">
        <v>1</v>
      </c>
      <c r="C155" s="669" t="s">
        <v>659</v>
      </c>
      <c r="D155" s="670"/>
      <c r="E155" s="670"/>
      <c r="F155" s="670"/>
      <c r="G155" s="670"/>
      <c r="H155" s="670"/>
      <c r="I155" s="671"/>
      <c r="J155" s="672" t="s">
        <v>255</v>
      </c>
      <c r="K155" s="713"/>
      <c r="L155" s="713"/>
      <c r="M155" s="713"/>
      <c r="N155" s="713"/>
      <c r="O155" s="714"/>
      <c r="P155" s="715" t="s">
        <v>654</v>
      </c>
      <c r="Q155" s="716"/>
      <c r="R155" s="716"/>
      <c r="S155" s="716"/>
      <c r="T155" s="716"/>
      <c r="U155" s="716"/>
      <c r="V155" s="716"/>
      <c r="W155" s="716"/>
      <c r="X155" s="717"/>
      <c r="Y155" s="678">
        <v>3.5968170000000002</v>
      </c>
      <c r="Z155" s="679"/>
      <c r="AA155" s="679"/>
      <c r="AB155" s="680"/>
      <c r="AC155" s="718" t="s">
        <v>72</v>
      </c>
      <c r="AD155" s="402"/>
      <c r="AE155" s="402"/>
      <c r="AF155" s="402"/>
      <c r="AG155" s="403"/>
      <c r="AH155" s="684" t="s">
        <v>255</v>
      </c>
      <c r="AI155" s="685"/>
      <c r="AJ155" s="685"/>
      <c r="AK155" s="686"/>
      <c r="AL155" s="684" t="s">
        <v>255</v>
      </c>
      <c r="AM155" s="685"/>
      <c r="AN155" s="685"/>
      <c r="AO155" s="686"/>
      <c r="AP155" s="710" t="s">
        <v>255</v>
      </c>
      <c r="AQ155" s="711"/>
      <c r="AR155" s="711"/>
      <c r="AS155" s="711"/>
      <c r="AT155" s="711"/>
      <c r="AU155" s="711"/>
      <c r="AV155" s="711"/>
      <c r="AW155" s="711"/>
      <c r="AX155" s="712"/>
      <c r="AY155">
        <f>COUNTA($C$155)</f>
        <v>1</v>
      </c>
    </row>
    <row r="156" spans="1:51" ht="30" customHeight="1" x14ac:dyDescent="0.2">
      <c r="A156" s="668">
        <v>7</v>
      </c>
      <c r="B156" s="668">
        <v>1</v>
      </c>
      <c r="C156" s="669" t="s">
        <v>660</v>
      </c>
      <c r="D156" s="670"/>
      <c r="E156" s="670"/>
      <c r="F156" s="670"/>
      <c r="G156" s="670"/>
      <c r="H156" s="670"/>
      <c r="I156" s="671"/>
      <c r="J156" s="672" t="s">
        <v>255</v>
      </c>
      <c r="K156" s="713"/>
      <c r="L156" s="713"/>
      <c r="M156" s="713"/>
      <c r="N156" s="713"/>
      <c r="O156" s="714"/>
      <c r="P156" s="715" t="s">
        <v>654</v>
      </c>
      <c r="Q156" s="716"/>
      <c r="R156" s="716"/>
      <c r="S156" s="716"/>
      <c r="T156" s="716"/>
      <c r="U156" s="716"/>
      <c r="V156" s="716"/>
      <c r="W156" s="716"/>
      <c r="X156" s="717"/>
      <c r="Y156" s="678">
        <v>3.3487049999999998</v>
      </c>
      <c r="Z156" s="679"/>
      <c r="AA156" s="679"/>
      <c r="AB156" s="680"/>
      <c r="AC156" s="718" t="s">
        <v>72</v>
      </c>
      <c r="AD156" s="402"/>
      <c r="AE156" s="402"/>
      <c r="AF156" s="402"/>
      <c r="AG156" s="403"/>
      <c r="AH156" s="684" t="s">
        <v>255</v>
      </c>
      <c r="AI156" s="685"/>
      <c r="AJ156" s="685"/>
      <c r="AK156" s="686"/>
      <c r="AL156" s="684" t="s">
        <v>255</v>
      </c>
      <c r="AM156" s="685"/>
      <c r="AN156" s="685"/>
      <c r="AO156" s="686"/>
      <c r="AP156" s="710" t="s">
        <v>255</v>
      </c>
      <c r="AQ156" s="711"/>
      <c r="AR156" s="711"/>
      <c r="AS156" s="711"/>
      <c r="AT156" s="711"/>
      <c r="AU156" s="711"/>
      <c r="AV156" s="711"/>
      <c r="AW156" s="711"/>
      <c r="AX156" s="712"/>
      <c r="AY156">
        <f>COUNTA($C$156)</f>
        <v>1</v>
      </c>
    </row>
    <row r="157" spans="1:51" ht="30" customHeight="1" x14ac:dyDescent="0.2">
      <c r="A157" s="668">
        <v>8</v>
      </c>
      <c r="B157" s="668">
        <v>1</v>
      </c>
      <c r="C157" s="669" t="s">
        <v>661</v>
      </c>
      <c r="D157" s="670"/>
      <c r="E157" s="670"/>
      <c r="F157" s="670"/>
      <c r="G157" s="670"/>
      <c r="H157" s="670"/>
      <c r="I157" s="671"/>
      <c r="J157" s="672" t="s">
        <v>255</v>
      </c>
      <c r="K157" s="713"/>
      <c r="L157" s="713"/>
      <c r="M157" s="713"/>
      <c r="N157" s="713"/>
      <c r="O157" s="714"/>
      <c r="P157" s="715" t="s">
        <v>654</v>
      </c>
      <c r="Q157" s="716"/>
      <c r="R157" s="716"/>
      <c r="S157" s="716"/>
      <c r="T157" s="716"/>
      <c r="U157" s="716"/>
      <c r="V157" s="716"/>
      <c r="W157" s="716"/>
      <c r="X157" s="717"/>
      <c r="Y157" s="678">
        <v>3.3312810000000002</v>
      </c>
      <c r="Z157" s="679"/>
      <c r="AA157" s="679"/>
      <c r="AB157" s="680"/>
      <c r="AC157" s="718" t="s">
        <v>72</v>
      </c>
      <c r="AD157" s="402"/>
      <c r="AE157" s="402"/>
      <c r="AF157" s="402"/>
      <c r="AG157" s="403"/>
      <c r="AH157" s="684" t="s">
        <v>255</v>
      </c>
      <c r="AI157" s="685"/>
      <c r="AJ157" s="685"/>
      <c r="AK157" s="686"/>
      <c r="AL157" s="684" t="s">
        <v>255</v>
      </c>
      <c r="AM157" s="685"/>
      <c r="AN157" s="685"/>
      <c r="AO157" s="686"/>
      <c r="AP157" s="710" t="s">
        <v>255</v>
      </c>
      <c r="AQ157" s="711"/>
      <c r="AR157" s="711"/>
      <c r="AS157" s="711"/>
      <c r="AT157" s="711"/>
      <c r="AU157" s="711"/>
      <c r="AV157" s="711"/>
      <c r="AW157" s="711"/>
      <c r="AX157" s="712"/>
      <c r="AY157">
        <f>COUNTA($C$157)</f>
        <v>1</v>
      </c>
    </row>
    <row r="158" spans="1:51" ht="30" customHeight="1" x14ac:dyDescent="0.2">
      <c r="A158" s="668">
        <v>9</v>
      </c>
      <c r="B158" s="668">
        <v>1</v>
      </c>
      <c r="C158" s="697" t="s">
        <v>662</v>
      </c>
      <c r="D158" s="698"/>
      <c r="E158" s="698"/>
      <c r="F158" s="698"/>
      <c r="G158" s="698"/>
      <c r="H158" s="698"/>
      <c r="I158" s="698"/>
      <c r="J158" s="699">
        <v>4011305001653</v>
      </c>
      <c r="K158" s="700"/>
      <c r="L158" s="700"/>
      <c r="M158" s="700"/>
      <c r="N158" s="700"/>
      <c r="O158" s="700"/>
      <c r="P158" s="719" t="s">
        <v>663</v>
      </c>
      <c r="Q158" s="720"/>
      <c r="R158" s="720"/>
      <c r="S158" s="720"/>
      <c r="T158" s="720"/>
      <c r="U158" s="720"/>
      <c r="V158" s="720"/>
      <c r="W158" s="720"/>
      <c r="X158" s="720"/>
      <c r="Y158" s="678">
        <v>2.1598410000000001</v>
      </c>
      <c r="Z158" s="679"/>
      <c r="AA158" s="679"/>
      <c r="AB158" s="680"/>
      <c r="AC158" s="718" t="s">
        <v>72</v>
      </c>
      <c r="AD158" s="402"/>
      <c r="AE158" s="402"/>
      <c r="AF158" s="402"/>
      <c r="AG158" s="403"/>
      <c r="AH158" s="684" t="s">
        <v>255</v>
      </c>
      <c r="AI158" s="685"/>
      <c r="AJ158" s="685"/>
      <c r="AK158" s="686"/>
      <c r="AL158" s="684" t="s">
        <v>255</v>
      </c>
      <c r="AM158" s="685"/>
      <c r="AN158" s="685"/>
      <c r="AO158" s="686"/>
      <c r="AP158" s="710" t="s">
        <v>255</v>
      </c>
      <c r="AQ158" s="711"/>
      <c r="AR158" s="711"/>
      <c r="AS158" s="711"/>
      <c r="AT158" s="711"/>
      <c r="AU158" s="711"/>
      <c r="AV158" s="711"/>
      <c r="AW158" s="711"/>
      <c r="AX158" s="712"/>
      <c r="AY158">
        <f>COUNTA($C$158)</f>
        <v>1</v>
      </c>
    </row>
    <row r="159" spans="1:51" ht="30" customHeight="1" x14ac:dyDescent="0.2">
      <c r="A159" s="668">
        <v>10</v>
      </c>
      <c r="B159" s="668">
        <v>1</v>
      </c>
      <c r="C159" s="669" t="s">
        <v>664</v>
      </c>
      <c r="D159" s="670"/>
      <c r="E159" s="670"/>
      <c r="F159" s="670"/>
      <c r="G159" s="670"/>
      <c r="H159" s="670"/>
      <c r="I159" s="671"/>
      <c r="J159" s="672" t="s">
        <v>255</v>
      </c>
      <c r="K159" s="713"/>
      <c r="L159" s="713"/>
      <c r="M159" s="713"/>
      <c r="N159" s="713"/>
      <c r="O159" s="714"/>
      <c r="P159" s="715" t="s">
        <v>663</v>
      </c>
      <c r="Q159" s="716"/>
      <c r="R159" s="716"/>
      <c r="S159" s="716"/>
      <c r="T159" s="716"/>
      <c r="U159" s="716"/>
      <c r="V159" s="716"/>
      <c r="W159" s="716"/>
      <c r="X159" s="717"/>
      <c r="Y159" s="678">
        <v>1.477406</v>
      </c>
      <c r="Z159" s="679"/>
      <c r="AA159" s="679"/>
      <c r="AB159" s="680"/>
      <c r="AC159" s="718" t="s">
        <v>72</v>
      </c>
      <c r="AD159" s="402"/>
      <c r="AE159" s="402"/>
      <c r="AF159" s="402"/>
      <c r="AG159" s="403"/>
      <c r="AH159" s="684" t="s">
        <v>255</v>
      </c>
      <c r="AI159" s="685"/>
      <c r="AJ159" s="685"/>
      <c r="AK159" s="686"/>
      <c r="AL159" s="684" t="s">
        <v>255</v>
      </c>
      <c r="AM159" s="685"/>
      <c r="AN159" s="685"/>
      <c r="AO159" s="686"/>
      <c r="AP159" s="710" t="s">
        <v>255</v>
      </c>
      <c r="AQ159" s="711"/>
      <c r="AR159" s="711"/>
      <c r="AS159" s="711"/>
      <c r="AT159" s="711"/>
      <c r="AU159" s="711"/>
      <c r="AV159" s="711"/>
      <c r="AW159" s="711"/>
      <c r="AX159" s="712"/>
      <c r="AY159">
        <f>COUNTA($C$159)</f>
        <v>1</v>
      </c>
    </row>
    <row r="160" spans="1:51" ht="24.75" customHeight="1" x14ac:dyDescent="0.2">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52"/>
      <c r="AM160" s="52"/>
      <c r="AN160" s="52"/>
      <c r="AO160" s="52"/>
      <c r="AP160" s="52"/>
      <c r="AQ160" s="52"/>
      <c r="AR160" s="52"/>
      <c r="AS160" s="52"/>
      <c r="AT160" s="52"/>
      <c r="AU160" s="52"/>
      <c r="AV160" s="52"/>
      <c r="AW160" s="52"/>
      <c r="AX160" s="52"/>
    </row>
    <row r="161" spans="1:51" ht="24.75" customHeight="1" x14ac:dyDescent="0.2">
      <c r="A161" s="44"/>
      <c r="B161" s="53" t="s">
        <v>202</v>
      </c>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row>
    <row r="162" spans="1:51" ht="58.5" customHeight="1" x14ac:dyDescent="0.2">
      <c r="A162" s="725"/>
      <c r="B162" s="725"/>
      <c r="C162" s="691" t="s">
        <v>179</v>
      </c>
      <c r="D162" s="724"/>
      <c r="E162" s="691" t="s">
        <v>178</v>
      </c>
      <c r="F162" s="724"/>
      <c r="G162" s="724"/>
      <c r="H162" s="724"/>
      <c r="I162" s="724"/>
      <c r="J162" s="691" t="s">
        <v>183</v>
      </c>
      <c r="K162" s="691"/>
      <c r="L162" s="691"/>
      <c r="M162" s="691"/>
      <c r="N162" s="691"/>
      <c r="O162" s="691"/>
      <c r="P162" s="691" t="s">
        <v>25</v>
      </c>
      <c r="Q162" s="691"/>
      <c r="R162" s="691"/>
      <c r="S162" s="691"/>
      <c r="T162" s="691"/>
      <c r="U162" s="691"/>
      <c r="V162" s="691"/>
      <c r="W162" s="691"/>
      <c r="X162" s="691"/>
      <c r="Y162" s="691" t="s">
        <v>185</v>
      </c>
      <c r="Z162" s="724"/>
      <c r="AA162" s="724"/>
      <c r="AB162" s="724"/>
      <c r="AC162" s="691" t="s">
        <v>167</v>
      </c>
      <c r="AD162" s="691"/>
      <c r="AE162" s="691"/>
      <c r="AF162" s="691"/>
      <c r="AG162" s="691"/>
      <c r="AH162" s="691" t="s">
        <v>174</v>
      </c>
      <c r="AI162" s="724"/>
      <c r="AJ162" s="724"/>
      <c r="AK162" s="724"/>
      <c r="AL162" s="724" t="s">
        <v>19</v>
      </c>
      <c r="AM162" s="724"/>
      <c r="AN162" s="724"/>
      <c r="AO162" s="725"/>
      <c r="AP162" s="667" t="s">
        <v>206</v>
      </c>
      <c r="AQ162" s="667"/>
      <c r="AR162" s="667"/>
      <c r="AS162" s="667"/>
      <c r="AT162" s="667"/>
      <c r="AU162" s="667"/>
      <c r="AV162" s="667"/>
      <c r="AW162" s="667"/>
      <c r="AX162" s="667"/>
    </row>
    <row r="163" spans="1:51" ht="41.4" customHeight="1" x14ac:dyDescent="0.2">
      <c r="A163" s="668">
        <v>1</v>
      </c>
      <c r="B163" s="668">
        <v>1</v>
      </c>
      <c r="C163" s="721" t="s">
        <v>643</v>
      </c>
      <c r="D163" s="721"/>
      <c r="E163" s="722" t="s">
        <v>682</v>
      </c>
      <c r="F163" s="723"/>
      <c r="G163" s="723"/>
      <c r="H163" s="723"/>
      <c r="I163" s="723"/>
      <c r="J163" s="699">
        <v>6010401015821</v>
      </c>
      <c r="K163" s="700"/>
      <c r="L163" s="700"/>
      <c r="M163" s="700"/>
      <c r="N163" s="700"/>
      <c r="O163" s="700"/>
      <c r="P163" s="708" t="s">
        <v>644</v>
      </c>
      <c r="Q163" s="709"/>
      <c r="R163" s="709"/>
      <c r="S163" s="709"/>
      <c r="T163" s="709"/>
      <c r="U163" s="709"/>
      <c r="V163" s="709"/>
      <c r="W163" s="709"/>
      <c r="X163" s="709"/>
      <c r="Y163" s="678">
        <v>48.4</v>
      </c>
      <c r="Z163" s="679"/>
      <c r="AA163" s="679"/>
      <c r="AB163" s="680"/>
      <c r="AC163" s="702" t="s">
        <v>225</v>
      </c>
      <c r="AD163" s="703"/>
      <c r="AE163" s="703"/>
      <c r="AF163" s="703"/>
      <c r="AG163" s="703"/>
      <c r="AH163" s="706">
        <v>3</v>
      </c>
      <c r="AI163" s="707"/>
      <c r="AJ163" s="707"/>
      <c r="AK163" s="707"/>
      <c r="AL163" s="687" t="s">
        <v>255</v>
      </c>
      <c r="AM163" s="688"/>
      <c r="AN163" s="688"/>
      <c r="AO163" s="689"/>
      <c r="AP163" s="690" t="s">
        <v>686</v>
      </c>
      <c r="AQ163" s="690"/>
      <c r="AR163" s="690"/>
      <c r="AS163" s="690"/>
      <c r="AT163" s="690"/>
      <c r="AU163" s="690"/>
      <c r="AV163" s="690"/>
      <c r="AW163" s="690"/>
      <c r="AX163" s="690"/>
    </row>
    <row r="164" spans="1:51" ht="30" customHeight="1" x14ac:dyDescent="0.2">
      <c r="A164" s="668">
        <v>2</v>
      </c>
      <c r="B164" s="668">
        <v>1</v>
      </c>
      <c r="C164" s="721" t="s">
        <v>643</v>
      </c>
      <c r="D164" s="721"/>
      <c r="E164" s="722" t="s">
        <v>682</v>
      </c>
      <c r="F164" s="723"/>
      <c r="G164" s="723"/>
      <c r="H164" s="723"/>
      <c r="I164" s="723"/>
      <c r="J164" s="699">
        <v>6010401015821</v>
      </c>
      <c r="K164" s="700"/>
      <c r="L164" s="700"/>
      <c r="M164" s="700"/>
      <c r="N164" s="700"/>
      <c r="O164" s="700"/>
      <c r="P164" s="708" t="s">
        <v>645</v>
      </c>
      <c r="Q164" s="709"/>
      <c r="R164" s="709"/>
      <c r="S164" s="709"/>
      <c r="T164" s="709"/>
      <c r="U164" s="709"/>
      <c r="V164" s="709"/>
      <c r="W164" s="709"/>
      <c r="X164" s="709"/>
      <c r="Y164" s="678">
        <v>2.8</v>
      </c>
      <c r="Z164" s="679"/>
      <c r="AA164" s="679"/>
      <c r="AB164" s="680"/>
      <c r="AC164" s="702" t="s">
        <v>231</v>
      </c>
      <c r="AD164" s="703"/>
      <c r="AE164" s="703"/>
      <c r="AF164" s="703"/>
      <c r="AG164" s="703"/>
      <c r="AH164" s="706" t="s">
        <v>255</v>
      </c>
      <c r="AI164" s="707"/>
      <c r="AJ164" s="707"/>
      <c r="AK164" s="707"/>
      <c r="AL164" s="687" t="s">
        <v>255</v>
      </c>
      <c r="AM164" s="688"/>
      <c r="AN164" s="688"/>
      <c r="AO164" s="689"/>
      <c r="AP164" s="690" t="s">
        <v>686</v>
      </c>
      <c r="AQ164" s="690"/>
      <c r="AR164" s="690"/>
      <c r="AS164" s="690"/>
      <c r="AT164" s="690"/>
      <c r="AU164" s="690"/>
      <c r="AV164" s="690"/>
      <c r="AW164" s="690"/>
      <c r="AX164" s="690"/>
      <c r="AY164">
        <f>COUNTA($E$164)</f>
        <v>1</v>
      </c>
    </row>
  </sheetData>
  <sheetProtection formatRows="0"/>
  <dataConsolidate link="1"/>
  <mergeCells count="695">
    <mergeCell ref="S96:U96"/>
    <mergeCell ref="V96:W96"/>
    <mergeCell ref="AC96:AD96"/>
    <mergeCell ref="AE96:AG96"/>
    <mergeCell ref="AH96:AI96"/>
    <mergeCell ref="AP156:AX156"/>
    <mergeCell ref="AL155:AO155"/>
    <mergeCell ref="AP155:AX155"/>
    <mergeCell ref="AP154:AX154"/>
    <mergeCell ref="AP152:AX152"/>
    <mergeCell ref="AQ96:AS96"/>
    <mergeCell ref="E94:G94"/>
    <mergeCell ref="I94:J94"/>
    <mergeCell ref="L94:M94"/>
    <mergeCell ref="O94:P94"/>
    <mergeCell ref="Q94:S94"/>
    <mergeCell ref="U94:V94"/>
    <mergeCell ref="X94:Y94"/>
    <mergeCell ref="AR94:AS94"/>
    <mergeCell ref="AM96:AN96"/>
    <mergeCell ref="AO96:AP96"/>
    <mergeCell ref="Q95:S95"/>
    <mergeCell ref="L96:N96"/>
    <mergeCell ref="X96:Z96"/>
    <mergeCell ref="AJ96:AL96"/>
    <mergeCell ref="E96:F96"/>
    <mergeCell ref="G96:I96"/>
    <mergeCell ref="J96:K96"/>
    <mergeCell ref="Q96:R96"/>
    <mergeCell ref="AP164:AX164"/>
    <mergeCell ref="AC163:AG163"/>
    <mergeCell ref="AH163:AK163"/>
    <mergeCell ref="AL163:AO163"/>
    <mergeCell ref="AP163:AX163"/>
    <mergeCell ref="AP162:AX162"/>
    <mergeCell ref="AL159:AO159"/>
    <mergeCell ref="AP159:AX159"/>
    <mergeCell ref="AH158:AK158"/>
    <mergeCell ref="AL158:AO158"/>
    <mergeCell ref="AP158:AX158"/>
    <mergeCell ref="A164:B164"/>
    <mergeCell ref="C164:D164"/>
    <mergeCell ref="E164:I164"/>
    <mergeCell ref="J164:O164"/>
    <mergeCell ref="P164:X164"/>
    <mergeCell ref="Y164:AB164"/>
    <mergeCell ref="AC162:AG162"/>
    <mergeCell ref="AH162:AK162"/>
    <mergeCell ref="AL162:AO162"/>
    <mergeCell ref="A163:B163"/>
    <mergeCell ref="C163:D163"/>
    <mergeCell ref="E163:I163"/>
    <mergeCell ref="J163:O163"/>
    <mergeCell ref="P163:X163"/>
    <mergeCell ref="Y163:AB163"/>
    <mergeCell ref="A162:B162"/>
    <mergeCell ref="C162:D162"/>
    <mergeCell ref="E162:I162"/>
    <mergeCell ref="J162:O162"/>
    <mergeCell ref="P162:X162"/>
    <mergeCell ref="Y162:AB162"/>
    <mergeCell ref="AC164:AG164"/>
    <mergeCell ref="AH164:AK164"/>
    <mergeCell ref="AL164:AO164"/>
    <mergeCell ref="A159:B159"/>
    <mergeCell ref="C159:I159"/>
    <mergeCell ref="J159:O159"/>
    <mergeCell ref="P159:X159"/>
    <mergeCell ref="Y159:AB159"/>
    <mergeCell ref="AC159:AG159"/>
    <mergeCell ref="AH159:AK159"/>
    <mergeCell ref="A158:B158"/>
    <mergeCell ref="C158:I158"/>
    <mergeCell ref="J158:O158"/>
    <mergeCell ref="P158:X158"/>
    <mergeCell ref="Y158:AB158"/>
    <mergeCell ref="AC158:AG158"/>
    <mergeCell ref="A157:B157"/>
    <mergeCell ref="C157:I157"/>
    <mergeCell ref="J157:O157"/>
    <mergeCell ref="P157:X157"/>
    <mergeCell ref="Y157:AB157"/>
    <mergeCell ref="AC157:AG157"/>
    <mergeCell ref="AH157:AK157"/>
    <mergeCell ref="AL157:AO157"/>
    <mergeCell ref="AP157:AX157"/>
    <mergeCell ref="AP153:AX153"/>
    <mergeCell ref="A156:B156"/>
    <mergeCell ref="C156:I156"/>
    <mergeCell ref="J156:O156"/>
    <mergeCell ref="P156:X156"/>
    <mergeCell ref="Y156:AB156"/>
    <mergeCell ref="AC156:AG156"/>
    <mergeCell ref="AH156:AK156"/>
    <mergeCell ref="AL156:AO156"/>
    <mergeCell ref="AH154:AK154"/>
    <mergeCell ref="AL154:AO154"/>
    <mergeCell ref="A155:B155"/>
    <mergeCell ref="C155:I155"/>
    <mergeCell ref="J155:O155"/>
    <mergeCell ref="P155:X155"/>
    <mergeCell ref="Y155:AB155"/>
    <mergeCell ref="AC155:AG155"/>
    <mergeCell ref="AH155:AK155"/>
    <mergeCell ref="A154:B154"/>
    <mergeCell ref="C154:I154"/>
    <mergeCell ref="J154:O154"/>
    <mergeCell ref="P154:X154"/>
    <mergeCell ref="Y154:AB154"/>
    <mergeCell ref="AC154:AG154"/>
    <mergeCell ref="A152:B152"/>
    <mergeCell ref="C152:I152"/>
    <mergeCell ref="J152:O152"/>
    <mergeCell ref="P152:X152"/>
    <mergeCell ref="Y152:AB152"/>
    <mergeCell ref="AC152:AG152"/>
    <mergeCell ref="AH152:AK152"/>
    <mergeCell ref="AL152:AO152"/>
    <mergeCell ref="A153:B153"/>
    <mergeCell ref="C153:I153"/>
    <mergeCell ref="J153:O153"/>
    <mergeCell ref="P153:X153"/>
    <mergeCell ref="Y153:AB153"/>
    <mergeCell ref="AC153:AG153"/>
    <mergeCell ref="AH153:AK153"/>
    <mergeCell ref="AL153:AO153"/>
    <mergeCell ref="AH150:AK150"/>
    <mergeCell ref="AL150:AO150"/>
    <mergeCell ref="AP150:AX150"/>
    <mergeCell ref="A151:B151"/>
    <mergeCell ref="C151:I151"/>
    <mergeCell ref="J151:O151"/>
    <mergeCell ref="P151:X151"/>
    <mergeCell ref="Y151:AB151"/>
    <mergeCell ref="AC151:AG151"/>
    <mergeCell ref="AH151:AK151"/>
    <mergeCell ref="A150:B150"/>
    <mergeCell ref="C150:I150"/>
    <mergeCell ref="J150:O150"/>
    <mergeCell ref="P150:X150"/>
    <mergeCell ref="Y150:AB150"/>
    <mergeCell ref="AC150:AG150"/>
    <mergeCell ref="AL151:AO151"/>
    <mergeCell ref="AP151:AX151"/>
    <mergeCell ref="A149:B149"/>
    <mergeCell ref="C149:I149"/>
    <mergeCell ref="J149:O149"/>
    <mergeCell ref="P149:X149"/>
    <mergeCell ref="Y149:AB149"/>
    <mergeCell ref="AC149:AG149"/>
    <mergeCell ref="AH149:AK149"/>
    <mergeCell ref="AL149:AO149"/>
    <mergeCell ref="AP149:AX149"/>
    <mergeCell ref="AL146:AO146"/>
    <mergeCell ref="AP146:AX146"/>
    <mergeCell ref="AH145:AK145"/>
    <mergeCell ref="AL145:AO145"/>
    <mergeCell ref="AP145:AX145"/>
    <mergeCell ref="A146:B146"/>
    <mergeCell ref="C146:I146"/>
    <mergeCell ref="J146:O146"/>
    <mergeCell ref="P146:X146"/>
    <mergeCell ref="Y146:AB146"/>
    <mergeCell ref="AC146:AG146"/>
    <mergeCell ref="AH146:AK146"/>
    <mergeCell ref="A145:B145"/>
    <mergeCell ref="C145:I145"/>
    <mergeCell ref="J145:O145"/>
    <mergeCell ref="P145:X145"/>
    <mergeCell ref="Y145:AB145"/>
    <mergeCell ref="AC145:AG145"/>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140:B140"/>
    <mergeCell ref="C140:I140"/>
    <mergeCell ref="J140:O140"/>
    <mergeCell ref="P140:X140"/>
    <mergeCell ref="Y140:AB140"/>
    <mergeCell ref="AC140:AG140"/>
    <mergeCell ref="AH140:AK140"/>
    <mergeCell ref="AP141:AX141"/>
    <mergeCell ref="AH137:AK137"/>
    <mergeCell ref="AL137:AO137"/>
    <mergeCell ref="AP137:AX137"/>
    <mergeCell ref="A137:B137"/>
    <mergeCell ref="C137:I137"/>
    <mergeCell ref="J137:O137"/>
    <mergeCell ref="P137:X137"/>
    <mergeCell ref="Y137:AB137"/>
    <mergeCell ref="AC137:AG137"/>
    <mergeCell ref="AP135:AX135"/>
    <mergeCell ref="A136:B136"/>
    <mergeCell ref="C136:I136"/>
    <mergeCell ref="J136:O136"/>
    <mergeCell ref="P136:X136"/>
    <mergeCell ref="Y136:AB136"/>
    <mergeCell ref="AC136:AG136"/>
    <mergeCell ref="AH136:AK136"/>
    <mergeCell ref="AL136:AO136"/>
    <mergeCell ref="AP136:AX136"/>
    <mergeCell ref="A135:B135"/>
    <mergeCell ref="C135:I135"/>
    <mergeCell ref="J135:O135"/>
    <mergeCell ref="P135:X135"/>
    <mergeCell ref="Y135:AB135"/>
    <mergeCell ref="AC135:AG135"/>
    <mergeCell ref="AH135:AK135"/>
    <mergeCell ref="AL135:AO13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Y123:AB123"/>
    <mergeCell ref="AC123:AG123"/>
    <mergeCell ref="AH123:AT123"/>
    <mergeCell ref="AU123:AX123"/>
    <mergeCell ref="G124:K124"/>
    <mergeCell ref="L124:X124"/>
    <mergeCell ref="Y124:AB124"/>
    <mergeCell ref="AC124:AG124"/>
    <mergeCell ref="AH124:AT124"/>
    <mergeCell ref="AU124:AX124"/>
    <mergeCell ref="A97:F121"/>
    <mergeCell ref="A122:F130"/>
    <mergeCell ref="G122:AB122"/>
    <mergeCell ref="AC122:AX122"/>
    <mergeCell ref="G123:K123"/>
    <mergeCell ref="L123:X123"/>
    <mergeCell ref="AA96:AB96"/>
    <mergeCell ref="AM95:AN95"/>
    <mergeCell ref="AO95:AP95"/>
    <mergeCell ref="AR95:AS95"/>
    <mergeCell ref="AU95:AV95"/>
    <mergeCell ref="A96:D96"/>
    <mergeCell ref="O96:P96"/>
    <mergeCell ref="U95:V95"/>
    <mergeCell ref="X95:Y95"/>
    <mergeCell ref="AA95:AB95"/>
    <mergeCell ref="AC95:AE95"/>
    <mergeCell ref="AG95:AH95"/>
    <mergeCell ref="AJ95:AK95"/>
    <mergeCell ref="A95:D95"/>
    <mergeCell ref="E95:G95"/>
    <mergeCell ref="I95:J95"/>
    <mergeCell ref="L95:M95"/>
    <mergeCell ref="O95:P95"/>
    <mergeCell ref="A93:D93"/>
    <mergeCell ref="E93:P93"/>
    <mergeCell ref="Q93:AB93"/>
    <mergeCell ref="AC93:AN93"/>
    <mergeCell ref="AO93:AX93"/>
    <mergeCell ref="A94:D94"/>
    <mergeCell ref="A91:D91"/>
    <mergeCell ref="E91:P91"/>
    <mergeCell ref="Q91:AB91"/>
    <mergeCell ref="AC91:AN91"/>
    <mergeCell ref="AO91:AX91"/>
    <mergeCell ref="A92:D92"/>
    <mergeCell ref="E92:P92"/>
    <mergeCell ref="Q92:AB92"/>
    <mergeCell ref="AC92:AN92"/>
    <mergeCell ref="AO92:AX92"/>
    <mergeCell ref="AA94:AB94"/>
    <mergeCell ref="AC94:AE94"/>
    <mergeCell ref="AG94:AH94"/>
    <mergeCell ref="AJ94:AK94"/>
    <mergeCell ref="AM94:AN94"/>
    <mergeCell ref="AO94:AP94"/>
    <mergeCell ref="AU94:AV94"/>
    <mergeCell ref="A89:D89"/>
    <mergeCell ref="E89:P89"/>
    <mergeCell ref="Q89:AB89"/>
    <mergeCell ref="AC89:AN89"/>
    <mergeCell ref="AO89:AX89"/>
    <mergeCell ref="A90:D90"/>
    <mergeCell ref="E90:P90"/>
    <mergeCell ref="Q90:AB90"/>
    <mergeCell ref="AC90:AN90"/>
    <mergeCell ref="AO90:AX90"/>
    <mergeCell ref="Q87:AB87"/>
    <mergeCell ref="AC87:AN87"/>
    <mergeCell ref="AO87:AX87"/>
    <mergeCell ref="A88:D88"/>
    <mergeCell ref="E88:P88"/>
    <mergeCell ref="Q88:AB88"/>
    <mergeCell ref="AC88:AN88"/>
    <mergeCell ref="AO88:AX88"/>
    <mergeCell ref="A87:D87"/>
    <mergeCell ref="AD68:AF68"/>
    <mergeCell ref="AG68:AX68"/>
    <mergeCell ref="C69:AC69"/>
    <mergeCell ref="AD69:AF69"/>
    <mergeCell ref="AG69:AX69"/>
    <mergeCell ref="C70:AC70"/>
    <mergeCell ref="AD70:AF70"/>
    <mergeCell ref="AG70:AX70"/>
    <mergeCell ref="C71:AC71"/>
    <mergeCell ref="AD71:AF71"/>
    <mergeCell ref="AG63:AX63"/>
    <mergeCell ref="AG71:AX71"/>
    <mergeCell ref="A72:B74"/>
    <mergeCell ref="C72:AC72"/>
    <mergeCell ref="AD72:AF72"/>
    <mergeCell ref="AG72:AX74"/>
    <mergeCell ref="AD67:AF67"/>
    <mergeCell ref="AG67:AX67"/>
    <mergeCell ref="C64:AC64"/>
    <mergeCell ref="AD64:AF64"/>
    <mergeCell ref="AG64:AX64"/>
    <mergeCell ref="C65:AC65"/>
    <mergeCell ref="AD65:AF65"/>
    <mergeCell ref="AG65:AX65"/>
    <mergeCell ref="C74:D74"/>
    <mergeCell ref="E74:G74"/>
    <mergeCell ref="H74:I74"/>
    <mergeCell ref="J74:L74"/>
    <mergeCell ref="M74:N74"/>
    <mergeCell ref="O74:AF74"/>
    <mergeCell ref="O73:AF73"/>
    <mergeCell ref="C73:N73"/>
    <mergeCell ref="A68:B71"/>
    <mergeCell ref="C68:AC68"/>
    <mergeCell ref="C67:AC67"/>
    <mergeCell ref="U51:AX51"/>
    <mergeCell ref="G52:T52"/>
    <mergeCell ref="A53:AX53"/>
    <mergeCell ref="C54:AC54"/>
    <mergeCell ref="AD54:AF54"/>
    <mergeCell ref="AG54:AX54"/>
    <mergeCell ref="A47:B52"/>
    <mergeCell ref="C47:D49"/>
    <mergeCell ref="E47:F47"/>
    <mergeCell ref="G47:AX47"/>
    <mergeCell ref="E48:F49"/>
    <mergeCell ref="A58:B67"/>
    <mergeCell ref="C58:AC58"/>
    <mergeCell ref="AD58:AF58"/>
    <mergeCell ref="AG58:AX60"/>
    <mergeCell ref="C59:D60"/>
    <mergeCell ref="E59:AC59"/>
    <mergeCell ref="AD59:AF59"/>
    <mergeCell ref="E60:AC60"/>
    <mergeCell ref="AD60:AF60"/>
    <mergeCell ref="C61:AC61"/>
    <mergeCell ref="A55:B57"/>
    <mergeCell ref="C55:AC55"/>
    <mergeCell ref="C50:D52"/>
    <mergeCell ref="E50:F52"/>
    <mergeCell ref="G50:I50"/>
    <mergeCell ref="J50:T50"/>
    <mergeCell ref="U50:AX50"/>
    <mergeCell ref="G51:T51"/>
    <mergeCell ref="AG57:AX57"/>
    <mergeCell ref="C66:AC66"/>
    <mergeCell ref="AD66:AF66"/>
    <mergeCell ref="AG66:AX66"/>
    <mergeCell ref="AD55:AF55"/>
    <mergeCell ref="AG55:AX55"/>
    <mergeCell ref="C56:AC56"/>
    <mergeCell ref="AD56:AF56"/>
    <mergeCell ref="AG56:AX56"/>
    <mergeCell ref="C57:AC57"/>
    <mergeCell ref="AD57:AF57"/>
    <mergeCell ref="AD61:AF61"/>
    <mergeCell ref="AG61:AX61"/>
    <mergeCell ref="C62:AC62"/>
    <mergeCell ref="AD62:AF62"/>
    <mergeCell ref="AG62:AX62"/>
    <mergeCell ref="C63:AC63"/>
    <mergeCell ref="AD63:AF63"/>
    <mergeCell ref="AB40:AD41"/>
    <mergeCell ref="AM42:AP42"/>
    <mergeCell ref="AQ42:AT42"/>
    <mergeCell ref="AU42:AX42"/>
    <mergeCell ref="Y43:AA43"/>
    <mergeCell ref="AE40:AH41"/>
    <mergeCell ref="W48:AA48"/>
    <mergeCell ref="AB48:AX48"/>
    <mergeCell ref="W49:AA49"/>
    <mergeCell ref="AB49:AX49"/>
    <mergeCell ref="Y42:AA42"/>
    <mergeCell ref="AB42:AD42"/>
    <mergeCell ref="AE42:AH42"/>
    <mergeCell ref="AI42:AL42"/>
    <mergeCell ref="AM39:AP39"/>
    <mergeCell ref="AQ39:AX39"/>
    <mergeCell ref="G38:X39"/>
    <mergeCell ref="Y38:AA38"/>
    <mergeCell ref="AB38:AD38"/>
    <mergeCell ref="AE38:AH38"/>
    <mergeCell ref="AI38:AL38"/>
    <mergeCell ref="AM38:AP38"/>
    <mergeCell ref="A45:F46"/>
    <mergeCell ref="G45:AX46"/>
    <mergeCell ref="AM43:AP43"/>
    <mergeCell ref="AQ43:AT43"/>
    <mergeCell ref="AU43:AX43"/>
    <mergeCell ref="G42:O44"/>
    <mergeCell ref="P42:X44"/>
    <mergeCell ref="Y44:AA44"/>
    <mergeCell ref="AB44:AD44"/>
    <mergeCell ref="AE44:AH44"/>
    <mergeCell ref="AI44:AL44"/>
    <mergeCell ref="AM44:AP44"/>
    <mergeCell ref="AQ44:AT44"/>
    <mergeCell ref="AU44:AX44"/>
    <mergeCell ref="A40:F44"/>
    <mergeCell ref="G40:O41"/>
    <mergeCell ref="AM40:AP41"/>
    <mergeCell ref="AQ40:AT40"/>
    <mergeCell ref="AU40:AX40"/>
    <mergeCell ref="AQ41:AR41"/>
    <mergeCell ref="AS41:AT41"/>
    <mergeCell ref="AU41:AV41"/>
    <mergeCell ref="AW41:AX41"/>
    <mergeCell ref="A31:F33"/>
    <mergeCell ref="G31:X31"/>
    <mergeCell ref="Y31:AA31"/>
    <mergeCell ref="AB31:AD31"/>
    <mergeCell ref="AE31:AH31"/>
    <mergeCell ref="AI31:AL31"/>
    <mergeCell ref="AB33:AD33"/>
    <mergeCell ref="AE33:AH33"/>
    <mergeCell ref="AI33:AL33"/>
    <mergeCell ref="AM35:AP35"/>
    <mergeCell ref="AQ35:AT35"/>
    <mergeCell ref="AU35:AX35"/>
    <mergeCell ref="A37:F39"/>
    <mergeCell ref="G37:X37"/>
    <mergeCell ref="Y37:AA37"/>
    <mergeCell ref="AB37:AD37"/>
    <mergeCell ref="AQ38:AX38"/>
    <mergeCell ref="AE37:AH37"/>
    <mergeCell ref="AI37:AL37"/>
    <mergeCell ref="AB43:AD43"/>
    <mergeCell ref="AE43:AH43"/>
    <mergeCell ref="AI43:AL43"/>
    <mergeCell ref="A28:F30"/>
    <mergeCell ref="G28:O28"/>
    <mergeCell ref="P28:X28"/>
    <mergeCell ref="Y28:AA28"/>
    <mergeCell ref="AB28:AD28"/>
    <mergeCell ref="AE28:AH28"/>
    <mergeCell ref="Y36:AA36"/>
    <mergeCell ref="AB36:AD36"/>
    <mergeCell ref="AE36:AH36"/>
    <mergeCell ref="AI36:AL36"/>
    <mergeCell ref="AI28:AL28"/>
    <mergeCell ref="A34:F36"/>
    <mergeCell ref="AI40:AL41"/>
    <mergeCell ref="Y39:AA39"/>
    <mergeCell ref="AB39:AD39"/>
    <mergeCell ref="AE39:AH39"/>
    <mergeCell ref="AI39:AL39"/>
    <mergeCell ref="P40:X41"/>
    <mergeCell ref="Y40:AA41"/>
    <mergeCell ref="AQ36:AT36"/>
    <mergeCell ref="AU36:AX36"/>
    <mergeCell ref="AI34:AL34"/>
    <mergeCell ref="AM34:AP34"/>
    <mergeCell ref="AQ34:AT34"/>
    <mergeCell ref="AU34:AX34"/>
    <mergeCell ref="G35:O36"/>
    <mergeCell ref="P35:X36"/>
    <mergeCell ref="Y35:AA35"/>
    <mergeCell ref="AB35:AD35"/>
    <mergeCell ref="AE35:AH35"/>
    <mergeCell ref="AI35:AL35"/>
    <mergeCell ref="G34:O34"/>
    <mergeCell ref="P34:X34"/>
    <mergeCell ref="AM37:AP37"/>
    <mergeCell ref="AQ37:AX37"/>
    <mergeCell ref="AM31:AP31"/>
    <mergeCell ref="AQ31:AX31"/>
    <mergeCell ref="Y32:AA32"/>
    <mergeCell ref="AB32:AD32"/>
    <mergeCell ref="AE29:AH29"/>
    <mergeCell ref="AI29:AL29"/>
    <mergeCell ref="Y34:AA34"/>
    <mergeCell ref="AM33:AP33"/>
    <mergeCell ref="AQ33:AX33"/>
    <mergeCell ref="AB34:AD34"/>
    <mergeCell ref="AE34:AH34"/>
    <mergeCell ref="AM29:AP29"/>
    <mergeCell ref="AQ29:AT29"/>
    <mergeCell ref="AU29:AX29"/>
    <mergeCell ref="Y30:AA30"/>
    <mergeCell ref="AB30:AD30"/>
    <mergeCell ref="AE30:AH30"/>
    <mergeCell ref="AI30:AL30"/>
    <mergeCell ref="AM30:AP30"/>
    <mergeCell ref="AQ30:AT30"/>
    <mergeCell ref="AU30:AX30"/>
    <mergeCell ref="AM36:AP36"/>
    <mergeCell ref="A22:F26"/>
    <mergeCell ref="G22:O22"/>
    <mergeCell ref="P22:V22"/>
    <mergeCell ref="W22:AC22"/>
    <mergeCell ref="G26:O26"/>
    <mergeCell ref="P26:V26"/>
    <mergeCell ref="W26:AC26"/>
    <mergeCell ref="A27:F27"/>
    <mergeCell ref="G27:AX27"/>
    <mergeCell ref="AD22:AX22"/>
    <mergeCell ref="G23:O23"/>
    <mergeCell ref="P23:V23"/>
    <mergeCell ref="W23:AC23"/>
    <mergeCell ref="G25:O25"/>
    <mergeCell ref="P25:V25"/>
    <mergeCell ref="W25:AC25"/>
    <mergeCell ref="G32:X33"/>
    <mergeCell ref="AE32:AH32"/>
    <mergeCell ref="AI32:AL32"/>
    <mergeCell ref="AM32:AP32"/>
    <mergeCell ref="AQ32:AX32"/>
    <mergeCell ref="Y33:AA33"/>
    <mergeCell ref="G29:O30"/>
    <mergeCell ref="P29:X30"/>
    <mergeCell ref="Y29:AA29"/>
    <mergeCell ref="AB29:AD29"/>
    <mergeCell ref="AM28:AP28"/>
    <mergeCell ref="AQ28:AT28"/>
    <mergeCell ref="AU28:AX28"/>
    <mergeCell ref="I18:O18"/>
    <mergeCell ref="P18:V18"/>
    <mergeCell ref="W18:AC18"/>
    <mergeCell ref="AD18:AJ18"/>
    <mergeCell ref="AK18:AQ18"/>
    <mergeCell ref="AR18:AX18"/>
    <mergeCell ref="I17:O17"/>
    <mergeCell ref="P17:V17"/>
    <mergeCell ref="AD23:AX26"/>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P24:V24"/>
    <mergeCell ref="W24:AC2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4:O14"/>
    <mergeCell ref="P14:V14"/>
    <mergeCell ref="P15:V15"/>
    <mergeCell ref="W15:AC15"/>
    <mergeCell ref="AD15:AJ15"/>
    <mergeCell ref="AK15:AQ15"/>
    <mergeCell ref="AR15:AX15"/>
    <mergeCell ref="G48:V49"/>
    <mergeCell ref="U52:AX52"/>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E7:AX7"/>
    <mergeCell ref="A9:F9"/>
    <mergeCell ref="G9:AX9"/>
    <mergeCell ref="AE5:AP5"/>
    <mergeCell ref="AQ5:AX5"/>
    <mergeCell ref="A6:F6"/>
    <mergeCell ref="G6:AX6"/>
    <mergeCell ref="A7:F7"/>
    <mergeCell ref="G7:X7"/>
    <mergeCell ref="Y7:AD7"/>
    <mergeCell ref="AT96:AU96"/>
    <mergeCell ref="AV96:AW96"/>
    <mergeCell ref="A77:AX77"/>
    <mergeCell ref="A78:AX78"/>
    <mergeCell ref="A79:AX79"/>
    <mergeCell ref="A80:E80"/>
    <mergeCell ref="F80:AX80"/>
    <mergeCell ref="A81:AX81"/>
    <mergeCell ref="A75:B76"/>
    <mergeCell ref="C75:F75"/>
    <mergeCell ref="G75:AX75"/>
    <mergeCell ref="C76:F76"/>
    <mergeCell ref="G76:AX76"/>
    <mergeCell ref="A82:E82"/>
    <mergeCell ref="F82:AX82"/>
    <mergeCell ref="A83:AX83"/>
    <mergeCell ref="A84:AX84"/>
    <mergeCell ref="A85:AX85"/>
    <mergeCell ref="A86:D86"/>
    <mergeCell ref="E86:P86"/>
    <mergeCell ref="Q86:AB86"/>
    <mergeCell ref="AC86:AN86"/>
    <mergeCell ref="AO86:AX86"/>
    <mergeCell ref="E87:P87"/>
  </mergeCells>
  <phoneticPr fontId="5"/>
  <conditionalFormatting sqref="P14:AQ14">
    <cfRule type="expression" dxfId="167" priority="973">
      <formula>IF(RIGHT(TEXT(P14,"0.#"),1)=".",FALSE,TRUE)</formula>
    </cfRule>
    <cfRule type="expression" dxfId="166" priority="974">
      <formula>IF(RIGHT(TEXT(P14,"0.#"),1)=".",TRUE,FALSE)</formula>
    </cfRule>
  </conditionalFormatting>
  <conditionalFormatting sqref="P18:AX18">
    <cfRule type="expression" dxfId="165" priority="971">
      <formula>IF(RIGHT(TEXT(P18,"0.#"),1)=".",FALSE,TRUE)</formula>
    </cfRule>
    <cfRule type="expression" dxfId="164" priority="972">
      <formula>IF(RIGHT(TEXT(P18,"0.#"),1)=".",TRUE,FALSE)</formula>
    </cfRule>
  </conditionalFormatting>
  <conditionalFormatting sqref="Y126">
    <cfRule type="expression" dxfId="163" priority="967">
      <formula>IF(RIGHT(TEXT(Y126,"0.#"),1)=".",FALSE,TRUE)</formula>
    </cfRule>
    <cfRule type="expression" dxfId="162" priority="968">
      <formula>IF(RIGHT(TEXT(Y126,"0.#"),1)=".",TRUE,FALSE)</formula>
    </cfRule>
  </conditionalFormatting>
  <conditionalFormatting sqref="P16:AQ17 P13:AX13 P15:AX15">
    <cfRule type="expression" dxfId="161" priority="965">
      <formula>IF(RIGHT(TEXT(P13,"0.#"),1)=".",FALSE,TRUE)</formula>
    </cfRule>
    <cfRule type="expression" dxfId="160" priority="966">
      <formula>IF(RIGHT(TEXT(P13,"0.#"),1)=".",TRUE,FALSE)</formula>
    </cfRule>
  </conditionalFormatting>
  <conditionalFormatting sqref="P19:AJ19">
    <cfRule type="expression" dxfId="159" priority="963">
      <formula>IF(RIGHT(TEXT(P19,"0.#"),1)=".",FALSE,TRUE)</formula>
    </cfRule>
    <cfRule type="expression" dxfId="158" priority="964">
      <formula>IF(RIGHT(TEXT(P19,"0.#"),1)=".",TRUE,FALSE)</formula>
    </cfRule>
  </conditionalFormatting>
  <conditionalFormatting sqref="AE29 AQ29">
    <cfRule type="expression" dxfId="157" priority="961">
      <formula>IF(RIGHT(TEXT(AE29,"0.#"),1)=".",FALSE,TRUE)</formula>
    </cfRule>
    <cfRule type="expression" dxfId="156" priority="962">
      <formula>IF(RIGHT(TEXT(AE29,"0.#"),1)=".",TRUE,FALSE)</formula>
    </cfRule>
  </conditionalFormatting>
  <conditionalFormatting sqref="AU126">
    <cfRule type="expression" dxfId="155" priority="955">
      <formula>IF(RIGHT(TEXT(AU126,"0.#"),1)=".",FALSE,TRUE)</formula>
    </cfRule>
    <cfRule type="expression" dxfId="154" priority="956">
      <formula>IF(RIGHT(TEXT(AU126,"0.#"),1)=".",TRUE,FALSE)</formula>
    </cfRule>
  </conditionalFormatting>
  <conditionalFormatting sqref="Y130">
    <cfRule type="expression" dxfId="153" priority="949">
      <formula>IF(RIGHT(TEXT(Y130,"0.#"),1)=".",FALSE,TRUE)</formula>
    </cfRule>
    <cfRule type="expression" dxfId="152" priority="950">
      <formula>IF(RIGHT(TEXT(Y130,"0.#"),1)=".",TRUE,FALSE)</formula>
    </cfRule>
  </conditionalFormatting>
  <conditionalFormatting sqref="AU130">
    <cfRule type="expression" dxfId="151" priority="943">
      <formula>IF(RIGHT(TEXT(AU130,"0.#"),1)=".",FALSE,TRUE)</formula>
    </cfRule>
    <cfRule type="expression" dxfId="150" priority="944">
      <formula>IF(RIGHT(TEXT(AU130,"0.#"),1)=".",TRUE,FALSE)</formula>
    </cfRule>
  </conditionalFormatting>
  <conditionalFormatting sqref="AU129">
    <cfRule type="expression" dxfId="149" priority="941">
      <formula>IF(RIGHT(TEXT(AU129,"0.#"),1)=".",FALSE,TRUE)</formula>
    </cfRule>
    <cfRule type="expression" dxfId="148" priority="942">
      <formula>IF(RIGHT(TEXT(AU129,"0.#"),1)=".",TRUE,FALSE)</formula>
    </cfRule>
  </conditionalFormatting>
  <conditionalFormatting sqref="AI29">
    <cfRule type="expression" dxfId="147" priority="939">
      <formula>IF(RIGHT(TEXT(AI29,"0.#"),1)=".",FALSE,TRUE)</formula>
    </cfRule>
    <cfRule type="expression" dxfId="146" priority="940">
      <formula>IF(RIGHT(TEXT(AI29,"0.#"),1)=".",TRUE,FALSE)</formula>
    </cfRule>
  </conditionalFormatting>
  <conditionalFormatting sqref="AM29">
    <cfRule type="expression" dxfId="145" priority="937">
      <formula>IF(RIGHT(TEXT(AM29,"0.#"),1)=".",FALSE,TRUE)</formula>
    </cfRule>
    <cfRule type="expression" dxfId="144" priority="938">
      <formula>IF(RIGHT(TEXT(AM29,"0.#"),1)=".",TRUE,FALSE)</formula>
    </cfRule>
  </conditionalFormatting>
  <conditionalFormatting sqref="AE30">
    <cfRule type="expression" dxfId="143" priority="935">
      <formula>IF(RIGHT(TEXT(AE30,"0.#"),1)=".",FALSE,TRUE)</formula>
    </cfRule>
    <cfRule type="expression" dxfId="142" priority="936">
      <formula>IF(RIGHT(TEXT(AE30,"0.#"),1)=".",TRUE,FALSE)</formula>
    </cfRule>
  </conditionalFormatting>
  <conditionalFormatting sqref="AI30">
    <cfRule type="expression" dxfId="141" priority="933">
      <formula>IF(RIGHT(TEXT(AI30,"0.#"),1)=".",FALSE,TRUE)</formula>
    </cfRule>
    <cfRule type="expression" dxfId="140" priority="934">
      <formula>IF(RIGHT(TEXT(AI30,"0.#"),1)=".",TRUE,FALSE)</formula>
    </cfRule>
  </conditionalFormatting>
  <conditionalFormatting sqref="Y158">
    <cfRule type="expression" dxfId="139" priority="803">
      <formula>IF(RIGHT(TEXT(Y158,"0.#"),1)=".",FALSE,TRUE)</formula>
    </cfRule>
    <cfRule type="expression" dxfId="138" priority="804">
      <formula>IF(RIGHT(TEXT(Y158,"0.#"),1)=".",TRUE,FALSE)</formula>
    </cfRule>
  </conditionalFormatting>
  <conditionalFormatting sqref="W23">
    <cfRule type="expression" dxfId="137" priority="887">
      <formula>IF(RIGHT(TEXT(W23,"0.#"),1)=".",FALSE,TRUE)</formula>
    </cfRule>
    <cfRule type="expression" dxfId="136" priority="888">
      <formula>IF(RIGHT(TEXT(W23,"0.#"),1)=".",TRUE,FALSE)</formula>
    </cfRule>
  </conditionalFormatting>
  <conditionalFormatting sqref="W24:W25">
    <cfRule type="expression" dxfId="135" priority="885">
      <formula>IF(RIGHT(TEXT(W24,"0.#"),1)=".",FALSE,TRUE)</formula>
    </cfRule>
    <cfRule type="expression" dxfId="134" priority="886">
      <formula>IF(RIGHT(TEXT(W24,"0.#"),1)=".",TRUE,FALSE)</formula>
    </cfRule>
  </conditionalFormatting>
  <conditionalFormatting sqref="P23">
    <cfRule type="expression" dxfId="133" priority="881">
      <formula>IF(RIGHT(TEXT(P23,"0.#"),1)=".",FALSE,TRUE)</formula>
    </cfRule>
    <cfRule type="expression" dxfId="132" priority="882">
      <formula>IF(RIGHT(TEXT(P23,"0.#"),1)=".",TRUE,FALSE)</formula>
    </cfRule>
  </conditionalFormatting>
  <conditionalFormatting sqref="P24:P25">
    <cfRule type="expression" dxfId="131" priority="879">
      <formula>IF(RIGHT(TEXT(P24,"0.#"),1)=".",FALSE,TRUE)</formula>
    </cfRule>
    <cfRule type="expression" dxfId="130" priority="880">
      <formula>IF(RIGHT(TEXT(P24,"0.#"),1)=".",TRUE,FALSE)</formula>
    </cfRule>
  </conditionalFormatting>
  <conditionalFormatting sqref="AU29">
    <cfRule type="expression" dxfId="129" priority="747">
      <formula>IF(RIGHT(TEXT(AU29,"0.#"),1)=".",FALSE,TRUE)</formula>
    </cfRule>
    <cfRule type="expression" dxfId="128" priority="748">
      <formula>IF(RIGHT(TEXT(AU29,"0.#"),1)=".",TRUE,FALSE)</formula>
    </cfRule>
  </conditionalFormatting>
  <conditionalFormatting sqref="P26:AC26">
    <cfRule type="expression" dxfId="127" priority="743">
      <formula>IF(RIGHT(TEXT(P26,"0.#"),1)=".",FALSE,TRUE)</formula>
    </cfRule>
    <cfRule type="expression" dxfId="126" priority="744">
      <formula>IF(RIGHT(TEXT(P26,"0.#"),1)=".",TRUE,FALSE)</formula>
    </cfRule>
  </conditionalFormatting>
  <conditionalFormatting sqref="AM38">
    <cfRule type="expression" dxfId="125" priority="693">
      <formula>IF(RIGHT(TEXT(AM38,"0.#"),1)=".",FALSE,TRUE)</formula>
    </cfRule>
    <cfRule type="expression" dxfId="124" priority="694">
      <formula>IF(RIGHT(TEXT(AM38,"0.#"),1)=".",TRUE,FALSE)</formula>
    </cfRule>
  </conditionalFormatting>
  <conditionalFormatting sqref="AE39">
    <cfRule type="expression" dxfId="123" priority="691">
      <formula>IF(RIGHT(TEXT(AE39,"0.#"),1)=".",FALSE,TRUE)</formula>
    </cfRule>
    <cfRule type="expression" dxfId="122" priority="692">
      <formula>IF(RIGHT(TEXT(AE39,"0.#"),1)=".",TRUE,FALSE)</formula>
    </cfRule>
  </conditionalFormatting>
  <conditionalFormatting sqref="AI39">
    <cfRule type="expression" dxfId="121" priority="689">
      <formula>IF(RIGHT(TEXT(AI39,"0.#"),1)=".",FALSE,TRUE)</formula>
    </cfRule>
    <cfRule type="expression" dxfId="120" priority="690">
      <formula>IF(RIGHT(TEXT(AI39,"0.#"),1)=".",TRUE,FALSE)</formula>
    </cfRule>
  </conditionalFormatting>
  <conditionalFormatting sqref="AQ39">
    <cfRule type="expression" dxfId="119" priority="687">
      <formula>IF(RIGHT(TEXT(AQ39,"0.#"),1)=".",FALSE,TRUE)</formula>
    </cfRule>
    <cfRule type="expression" dxfId="118" priority="688">
      <formula>IF(RIGHT(TEXT(AQ39,"0.#"),1)=".",TRUE,FALSE)</formula>
    </cfRule>
  </conditionalFormatting>
  <conditionalFormatting sqref="AE38 AQ38">
    <cfRule type="expression" dxfId="117" priority="697">
      <formula>IF(RIGHT(TEXT(AE38,"0.#"),1)=".",FALSE,TRUE)</formula>
    </cfRule>
    <cfRule type="expression" dxfId="116" priority="698">
      <formula>IF(RIGHT(TEXT(AE38,"0.#"),1)=".",TRUE,FALSE)</formula>
    </cfRule>
  </conditionalFormatting>
  <conditionalFormatting sqref="AI38">
    <cfRule type="expression" dxfId="115" priority="695">
      <formula>IF(RIGHT(TEXT(AI38,"0.#"),1)=".",FALSE,TRUE)</formula>
    </cfRule>
    <cfRule type="expression" dxfId="114" priority="696">
      <formula>IF(RIGHT(TEXT(AI38,"0.#"),1)=".",TRUE,FALSE)</formula>
    </cfRule>
  </conditionalFormatting>
  <conditionalFormatting sqref="AE35 AQ35">
    <cfRule type="expression" dxfId="113" priority="685">
      <formula>IF(RIGHT(TEXT(AE35,"0.#"),1)=".",FALSE,TRUE)</formula>
    </cfRule>
    <cfRule type="expression" dxfId="112" priority="686">
      <formula>IF(RIGHT(TEXT(AE35,"0.#"),1)=".",TRUE,FALSE)</formula>
    </cfRule>
  </conditionalFormatting>
  <conditionalFormatting sqref="AI35">
    <cfRule type="expression" dxfId="111" priority="683">
      <formula>IF(RIGHT(TEXT(AI35,"0.#"),1)=".",FALSE,TRUE)</formula>
    </cfRule>
    <cfRule type="expression" dxfId="110" priority="684">
      <formula>IF(RIGHT(TEXT(AI35,"0.#"),1)=".",TRUE,FALSE)</formula>
    </cfRule>
  </conditionalFormatting>
  <conditionalFormatting sqref="AM35">
    <cfRule type="expression" dxfId="109" priority="681">
      <formula>IF(RIGHT(TEXT(AM35,"0.#"),1)=".",FALSE,TRUE)</formula>
    </cfRule>
    <cfRule type="expression" dxfId="108" priority="682">
      <formula>IF(RIGHT(TEXT(AM35,"0.#"),1)=".",TRUE,FALSE)</formula>
    </cfRule>
  </conditionalFormatting>
  <conditionalFormatting sqref="AE36">
    <cfRule type="expression" dxfId="107" priority="679">
      <formula>IF(RIGHT(TEXT(AE36,"0.#"),1)=".",FALSE,TRUE)</formula>
    </cfRule>
    <cfRule type="expression" dxfId="106" priority="680">
      <formula>IF(RIGHT(TEXT(AE36,"0.#"),1)=".",TRUE,FALSE)</formula>
    </cfRule>
  </conditionalFormatting>
  <conditionalFormatting sqref="AI36">
    <cfRule type="expression" dxfId="105" priority="677">
      <formula>IF(RIGHT(TEXT(AI36,"0.#"),1)=".",FALSE,TRUE)</formula>
    </cfRule>
    <cfRule type="expression" dxfId="104" priority="678">
      <formula>IF(RIGHT(TEXT(AI36,"0.#"),1)=".",TRUE,FALSE)</formula>
    </cfRule>
  </conditionalFormatting>
  <conditionalFormatting sqref="AQ36">
    <cfRule type="expression" dxfId="103" priority="673">
      <formula>IF(RIGHT(TEXT(AQ36,"0.#"),1)=".",FALSE,TRUE)</formula>
    </cfRule>
    <cfRule type="expression" dxfId="102" priority="674">
      <formula>IF(RIGHT(TEXT(AQ36,"0.#"),1)=".",TRUE,FALSE)</formula>
    </cfRule>
  </conditionalFormatting>
  <conditionalFormatting sqref="AU35">
    <cfRule type="expression" dxfId="101" priority="671">
      <formula>IF(RIGHT(TEXT(AU35,"0.#"),1)=".",FALSE,TRUE)</formula>
    </cfRule>
    <cfRule type="expression" dxfId="100" priority="672">
      <formula>IF(RIGHT(TEXT(AU35,"0.#"),1)=".",TRUE,FALSE)</formula>
    </cfRule>
  </conditionalFormatting>
  <conditionalFormatting sqref="AU36">
    <cfRule type="expression" dxfId="99" priority="669">
      <formula>IF(RIGHT(TEXT(AU36,"0.#"),1)=".",FALSE,TRUE)</formula>
    </cfRule>
    <cfRule type="expression" dxfId="98" priority="670">
      <formula>IF(RIGHT(TEXT(AU36,"0.#"),1)=".",TRUE,FALSE)</formula>
    </cfRule>
  </conditionalFormatting>
  <conditionalFormatting sqref="AM32">
    <cfRule type="expression" dxfId="97" priority="609">
      <formula>IF(RIGHT(TEXT(AM32,"0.#"),1)=".",FALSE,TRUE)</formula>
    </cfRule>
    <cfRule type="expression" dxfId="96" priority="610">
      <formula>IF(RIGHT(TEXT(AM32,"0.#"),1)=".",TRUE,FALSE)</formula>
    </cfRule>
  </conditionalFormatting>
  <conditionalFormatting sqref="AE33">
    <cfRule type="expression" dxfId="95" priority="607">
      <formula>IF(RIGHT(TEXT(AE33,"0.#"),1)=".",FALSE,TRUE)</formula>
    </cfRule>
    <cfRule type="expression" dxfId="94" priority="608">
      <formula>IF(RIGHT(TEXT(AE33,"0.#"),1)=".",TRUE,FALSE)</formula>
    </cfRule>
  </conditionalFormatting>
  <conditionalFormatting sqref="AI33">
    <cfRule type="expression" dxfId="93" priority="605">
      <formula>IF(RIGHT(TEXT(AI33,"0.#"),1)=".",FALSE,TRUE)</formula>
    </cfRule>
    <cfRule type="expression" dxfId="92" priority="606">
      <formula>IF(RIGHT(TEXT(AI33,"0.#"),1)=".",TRUE,FALSE)</formula>
    </cfRule>
  </conditionalFormatting>
  <conditionalFormatting sqref="AE32 AQ32">
    <cfRule type="expression" dxfId="91" priority="613">
      <formula>IF(RIGHT(TEXT(AE32,"0.#"),1)=".",FALSE,TRUE)</formula>
    </cfRule>
    <cfRule type="expression" dxfId="90" priority="614">
      <formula>IF(RIGHT(TEXT(AE32,"0.#"),1)=".",TRUE,FALSE)</formula>
    </cfRule>
  </conditionalFormatting>
  <conditionalFormatting sqref="AI32">
    <cfRule type="expression" dxfId="89" priority="611">
      <formula>IF(RIGHT(TEXT(AI32,"0.#"),1)=".",FALSE,TRUE)</formula>
    </cfRule>
    <cfRule type="expression" dxfId="88" priority="612">
      <formula>IF(RIGHT(TEXT(AI32,"0.#"),1)=".",TRUE,FALSE)</formula>
    </cfRule>
  </conditionalFormatting>
  <conditionalFormatting sqref="AE42">
    <cfRule type="expression" dxfId="87" priority="565">
      <formula>IF(RIGHT(TEXT(AE42,"0.#"),1)=".",FALSE,TRUE)</formula>
    </cfRule>
    <cfRule type="expression" dxfId="86" priority="566">
      <formula>IF(RIGHT(TEXT(AE42,"0.#"),1)=".",TRUE,FALSE)</formula>
    </cfRule>
  </conditionalFormatting>
  <conditionalFormatting sqref="AM44">
    <cfRule type="expression" dxfId="85" priority="549">
      <formula>IF(RIGHT(TEXT(AM44,"0.#"),1)=".",FALSE,TRUE)</formula>
    </cfRule>
    <cfRule type="expression" dxfId="84" priority="550">
      <formula>IF(RIGHT(TEXT(AM44,"0.#"),1)=".",TRUE,FALSE)</formula>
    </cfRule>
  </conditionalFormatting>
  <conditionalFormatting sqref="AE43">
    <cfRule type="expression" dxfId="83" priority="563">
      <formula>IF(RIGHT(TEXT(AE43,"0.#"),1)=".",FALSE,TRUE)</formula>
    </cfRule>
    <cfRule type="expression" dxfId="82" priority="564">
      <formula>IF(RIGHT(TEXT(AE43,"0.#"),1)=".",TRUE,FALSE)</formula>
    </cfRule>
  </conditionalFormatting>
  <conditionalFormatting sqref="AE44">
    <cfRule type="expression" dxfId="81" priority="561">
      <formula>IF(RIGHT(TEXT(AE44,"0.#"),1)=".",FALSE,TRUE)</formula>
    </cfRule>
    <cfRule type="expression" dxfId="80" priority="562">
      <formula>IF(RIGHT(TEXT(AE44,"0.#"),1)=".",TRUE,FALSE)</formula>
    </cfRule>
  </conditionalFormatting>
  <conditionalFormatting sqref="AI44">
    <cfRule type="expression" dxfId="79" priority="559">
      <formula>IF(RIGHT(TEXT(AI44,"0.#"),1)=".",FALSE,TRUE)</formula>
    </cfRule>
    <cfRule type="expression" dxfId="78" priority="560">
      <formula>IF(RIGHT(TEXT(AI44,"0.#"),1)=".",TRUE,FALSE)</formula>
    </cfRule>
  </conditionalFormatting>
  <conditionalFormatting sqref="AI43">
    <cfRule type="expression" dxfId="77" priority="557">
      <formula>IF(RIGHT(TEXT(AI43,"0.#"),1)=".",FALSE,TRUE)</formula>
    </cfRule>
    <cfRule type="expression" dxfId="76" priority="558">
      <formula>IF(RIGHT(TEXT(AI43,"0.#"),1)=".",TRUE,FALSE)</formula>
    </cfRule>
  </conditionalFormatting>
  <conditionalFormatting sqref="AI42">
    <cfRule type="expression" dxfId="75" priority="555">
      <formula>IF(RIGHT(TEXT(AI42,"0.#"),1)=".",FALSE,TRUE)</formula>
    </cfRule>
    <cfRule type="expression" dxfId="74" priority="556">
      <formula>IF(RIGHT(TEXT(AI42,"0.#"),1)=".",TRUE,FALSE)</formula>
    </cfRule>
  </conditionalFormatting>
  <conditionalFormatting sqref="AM42">
    <cfRule type="expression" dxfId="73" priority="553">
      <formula>IF(RIGHT(TEXT(AM42,"0.#"),1)=".",FALSE,TRUE)</formula>
    </cfRule>
    <cfRule type="expression" dxfId="72" priority="554">
      <formula>IF(RIGHT(TEXT(AM42,"0.#"),1)=".",TRUE,FALSE)</formula>
    </cfRule>
  </conditionalFormatting>
  <conditionalFormatting sqref="AM43">
    <cfRule type="expression" dxfId="71" priority="551">
      <formula>IF(RIGHT(TEXT(AM43,"0.#"),1)=".",FALSE,TRUE)</formula>
    </cfRule>
    <cfRule type="expression" dxfId="70" priority="552">
      <formula>IF(RIGHT(TEXT(AM43,"0.#"),1)=".",TRUE,FALSE)</formula>
    </cfRule>
  </conditionalFormatting>
  <conditionalFormatting sqref="AQ42:AQ44">
    <cfRule type="expression" dxfId="69" priority="547">
      <formula>IF(RIGHT(TEXT(AQ42,"0.#"),1)=".",FALSE,TRUE)</formula>
    </cfRule>
    <cfRule type="expression" dxfId="68" priority="548">
      <formula>IF(RIGHT(TEXT(AQ42,"0.#"),1)=".",TRUE,FALSE)</formula>
    </cfRule>
  </conditionalFormatting>
  <conditionalFormatting sqref="AU42:AU44">
    <cfRule type="expression" dxfId="67" priority="545">
      <formula>IF(RIGHT(TEXT(AU42,"0.#"),1)=".",FALSE,TRUE)</formula>
    </cfRule>
    <cfRule type="expression" dxfId="66" priority="546">
      <formula>IF(RIGHT(TEXT(AU42,"0.#"),1)=".",TRUE,FALSE)</formula>
    </cfRule>
  </conditionalFormatting>
  <conditionalFormatting sqref="AM30 AQ30 AU30">
    <cfRule type="expression" dxfId="65" priority="67">
      <formula>IF(RIGHT(TEXT(AM30,"0.#"),1)=".",FALSE,TRUE)</formula>
    </cfRule>
    <cfRule type="expression" dxfId="64" priority="68">
      <formula>IF(RIGHT(TEXT(AM30,"0.#"),1)=".",TRUE,FALSE)</formula>
    </cfRule>
  </conditionalFormatting>
  <conditionalFormatting sqref="AQ33">
    <cfRule type="expression" dxfId="63" priority="65">
      <formula>IF(RIGHT(TEXT(AQ33,"0.#"),1)=".",FALSE,TRUE)</formula>
    </cfRule>
    <cfRule type="expression" dxfId="62" priority="66">
      <formula>IF(RIGHT(TEXT(AQ33,"0.#"),1)=".",TRUE,FALSE)</formula>
    </cfRule>
  </conditionalFormatting>
  <conditionalFormatting sqref="AM39">
    <cfRule type="expression" dxfId="61" priority="63">
      <formula>IF(RIGHT(TEXT(AM39,"0.#"),1)=".",FALSE,TRUE)</formula>
    </cfRule>
    <cfRule type="expression" dxfId="60" priority="64">
      <formula>IF(RIGHT(TEXT(AM39,"0.#"),1)=".",TRUE,FALSE)</formula>
    </cfRule>
  </conditionalFormatting>
  <conditionalFormatting sqref="AM33">
    <cfRule type="expression" dxfId="59" priority="61">
      <formula>IF(RIGHT(TEXT(AM33,"0.#"),1)=".",FALSE,TRUE)</formula>
    </cfRule>
    <cfRule type="expression" dxfId="58" priority="62">
      <formula>IF(RIGHT(TEXT(AM33,"0.#"),1)=".",TRUE,FALSE)</formula>
    </cfRule>
  </conditionalFormatting>
  <conditionalFormatting sqref="Y125">
    <cfRule type="expression" dxfId="57" priority="59">
      <formula>IF(RIGHT(TEXT(Y125,"0.#"),1)=".",FALSE,TRUE)</formula>
    </cfRule>
    <cfRule type="expression" dxfId="56" priority="60">
      <formula>IF(RIGHT(TEXT(Y125,"0.#"),1)=".",TRUE,FALSE)</formula>
    </cfRule>
  </conditionalFormatting>
  <conditionalFormatting sqref="Y124">
    <cfRule type="expression" dxfId="55" priority="57">
      <formula>IF(RIGHT(TEXT(Y124,"0.#"),1)=".",FALSE,TRUE)</formula>
    </cfRule>
    <cfRule type="expression" dxfId="54" priority="58">
      <formula>IF(RIGHT(TEXT(Y124,"0.#"),1)=".",TRUE,FALSE)</formula>
    </cfRule>
  </conditionalFormatting>
  <conditionalFormatting sqref="AU125">
    <cfRule type="expression" dxfId="53" priority="55">
      <formula>IF(RIGHT(TEXT(AU125,"0.#"),1)=".",FALSE,TRUE)</formula>
    </cfRule>
    <cfRule type="expression" dxfId="52" priority="56">
      <formula>IF(RIGHT(TEXT(AU125,"0.#"),1)=".",TRUE,FALSE)</formula>
    </cfRule>
  </conditionalFormatting>
  <conditionalFormatting sqref="AU124">
    <cfRule type="expression" dxfId="51" priority="53">
      <formula>IF(RIGHT(TEXT(AU124,"0.#"),1)=".",FALSE,TRUE)</formula>
    </cfRule>
    <cfRule type="expression" dxfId="50" priority="54">
      <formula>IF(RIGHT(TEXT(AU124,"0.#"),1)=".",TRUE,FALSE)</formula>
    </cfRule>
  </conditionalFormatting>
  <conditionalFormatting sqref="Y129">
    <cfRule type="expression" dxfId="49" priority="51">
      <formula>IF(RIGHT(TEXT(Y129,"0.#"),1)=".",FALSE,TRUE)</formula>
    </cfRule>
    <cfRule type="expression" dxfId="48" priority="52">
      <formula>IF(RIGHT(TEXT(Y129,"0.#"),1)=".",TRUE,FALSE)</formula>
    </cfRule>
  </conditionalFormatting>
  <conditionalFormatting sqref="AL136:AO137">
    <cfRule type="expression" dxfId="47" priority="47">
      <formula>IF(AND(AL136&gt;=0, RIGHT(TEXT(AL136,"0.#"),1)&lt;&gt;"."),TRUE,FALSE)</formula>
    </cfRule>
    <cfRule type="expression" dxfId="46" priority="48">
      <formula>IF(AND(AL136&gt;=0, RIGHT(TEXT(AL136,"0.#"),1)="."),TRUE,FALSE)</formula>
    </cfRule>
    <cfRule type="expression" dxfId="45" priority="49">
      <formula>IF(AND(AL136&lt;0, RIGHT(TEXT(AL136,"0.#"),1)&lt;&gt;"."),TRUE,FALSE)</formula>
    </cfRule>
    <cfRule type="expression" dxfId="44" priority="50">
      <formula>IF(AND(AL136&lt;0, RIGHT(TEXT(AL136,"0.#"),1)="."),TRUE,FALSE)</formula>
    </cfRule>
  </conditionalFormatting>
  <conditionalFormatting sqref="Y136:Y137">
    <cfRule type="expression" dxfId="43" priority="45">
      <formula>IF(RIGHT(TEXT(Y136,"0.#"),1)=".",FALSE,TRUE)</formula>
    </cfRule>
    <cfRule type="expression" dxfId="42" priority="46">
      <formula>IF(RIGHT(TEXT(Y136,"0.#"),1)=".",TRUE,FALSE)</formula>
    </cfRule>
  </conditionalFormatting>
  <conditionalFormatting sqref="Y141:Y142">
    <cfRule type="expression" dxfId="41" priority="43">
      <formula>IF(RIGHT(TEXT(Y141,"0.#"),1)=".",FALSE,TRUE)</formula>
    </cfRule>
    <cfRule type="expression" dxfId="40" priority="44">
      <formula>IF(RIGHT(TEXT(Y141,"0.#"),1)=".",TRUE,FALSE)</formula>
    </cfRule>
  </conditionalFormatting>
  <conditionalFormatting sqref="AL141:AO141">
    <cfRule type="expression" dxfId="39" priority="39">
      <formula>IF(AND(AL141&gt;=0, RIGHT(TEXT(AL141,"0.#"),1)&lt;&gt;"."),TRUE,FALSE)</formula>
    </cfRule>
    <cfRule type="expression" dxfId="38" priority="40">
      <formula>IF(AND(AL141&gt;=0, RIGHT(TEXT(AL141,"0.#"),1)="."),TRUE,FALSE)</formula>
    </cfRule>
    <cfRule type="expression" dxfId="37" priority="41">
      <formula>IF(AND(AL141&lt;0, RIGHT(TEXT(AL141,"0.#"),1)&lt;&gt;"."),TRUE,FALSE)</formula>
    </cfRule>
    <cfRule type="expression" dxfId="36" priority="42">
      <formula>IF(AND(AL141&lt;0, RIGHT(TEXT(AL141,"0.#"),1)="."),TRUE,FALSE)</formula>
    </cfRule>
  </conditionalFormatting>
  <conditionalFormatting sqref="AL142:AO142">
    <cfRule type="expression" dxfId="35" priority="35">
      <formula>IF(AND(AL142&gt;=0, RIGHT(TEXT(AL142,"0.#"),1)&lt;&gt;"."),TRUE,FALSE)</formula>
    </cfRule>
    <cfRule type="expression" dxfId="34" priority="36">
      <formula>IF(AND(AL142&gt;=0, RIGHT(TEXT(AL142,"0.#"),1)="."),TRUE,FALSE)</formula>
    </cfRule>
    <cfRule type="expression" dxfId="33" priority="37">
      <formula>IF(AND(AL142&lt;0, RIGHT(TEXT(AL142,"0.#"),1)&lt;&gt;"."),TRUE,FALSE)</formula>
    </cfRule>
    <cfRule type="expression" dxfId="32" priority="38">
      <formula>IF(AND(AL142&lt;0, RIGHT(TEXT(AL142,"0.#"),1)="."),TRUE,FALSE)</formula>
    </cfRule>
  </conditionalFormatting>
  <conditionalFormatting sqref="Y146">
    <cfRule type="expression" dxfId="31" priority="29">
      <formula>IF(RIGHT(TEXT(Y146,"0.#"),1)=".",FALSE,TRUE)</formula>
    </cfRule>
    <cfRule type="expression" dxfId="30" priority="30">
      <formula>IF(RIGHT(TEXT(Y146,"0.#"),1)=".",TRUE,FALSE)</formula>
    </cfRule>
  </conditionalFormatting>
  <conditionalFormatting sqref="AL146:AO146">
    <cfRule type="expression" dxfId="29" priority="31">
      <formula>IF(AND(AL146&gt;=0, RIGHT(TEXT(AL146,"0.#"),1)&lt;&gt;"."),TRUE,FALSE)</formula>
    </cfRule>
    <cfRule type="expression" dxfId="28" priority="32">
      <formula>IF(AND(AL146&gt;=0, RIGHT(TEXT(AL146,"0.#"),1)="."),TRUE,FALSE)</formula>
    </cfRule>
    <cfRule type="expression" dxfId="27" priority="33">
      <formula>IF(AND(AL146&lt;0, RIGHT(TEXT(AL146,"0.#"),1)&lt;&gt;"."),TRUE,FALSE)</formula>
    </cfRule>
    <cfRule type="expression" dxfId="26" priority="34">
      <formula>IF(AND(AL146&lt;0, RIGHT(TEXT(AL146,"0.#"),1)="."),TRUE,FALSE)</formula>
    </cfRule>
  </conditionalFormatting>
  <conditionalFormatting sqref="AL163:AO164">
    <cfRule type="expression" dxfId="25" priority="25">
      <formula>IF(AND(AL163&gt;=0, RIGHT(TEXT(AL163,"0.#"),1)&lt;&gt;"."),TRUE,FALSE)</formula>
    </cfRule>
    <cfRule type="expression" dxfId="24" priority="26">
      <formula>IF(AND(AL163&gt;=0, RIGHT(TEXT(AL163,"0.#"),1)="."),TRUE,FALSE)</formula>
    </cfRule>
    <cfRule type="expression" dxfId="23" priority="27">
      <formula>IF(AND(AL163&lt;0, RIGHT(TEXT(AL163,"0.#"),1)&lt;&gt;"."),TRUE,FALSE)</formula>
    </cfRule>
    <cfRule type="expression" dxfId="22" priority="28">
      <formula>IF(AND(AL163&lt;0, RIGHT(TEXT(AL163,"0.#"),1)="."),TRUE,FALSE)</formula>
    </cfRule>
  </conditionalFormatting>
  <conditionalFormatting sqref="Y163:Y164">
    <cfRule type="expression" dxfId="21" priority="23">
      <formula>IF(RIGHT(TEXT(Y163,"0.#"),1)=".",FALSE,TRUE)</formula>
    </cfRule>
    <cfRule type="expression" dxfId="20" priority="24">
      <formula>IF(RIGHT(TEXT(Y163,"0.#"),1)=".",TRUE,FALSE)</formula>
    </cfRule>
  </conditionalFormatting>
  <conditionalFormatting sqref="Y150">
    <cfRule type="expression" dxfId="19" priority="21">
      <formula>IF(RIGHT(TEXT(Y150,"0.#"),1)=".",FALSE,TRUE)</formula>
    </cfRule>
    <cfRule type="expression" dxfId="18" priority="22">
      <formula>IF(RIGHT(TEXT(Y150,"0.#"),1)=".",TRUE,FALSE)</formula>
    </cfRule>
  </conditionalFormatting>
  <conditionalFormatting sqref="Y151">
    <cfRule type="expression" dxfId="17" priority="19">
      <formula>IF(RIGHT(TEXT(Y151,"0.#"),1)=".",FALSE,TRUE)</formula>
    </cfRule>
    <cfRule type="expression" dxfId="16" priority="20">
      <formula>IF(RIGHT(TEXT(Y151,"0.#"),1)=".",TRUE,FALSE)</formula>
    </cfRule>
  </conditionalFormatting>
  <conditionalFormatting sqref="Y152">
    <cfRule type="expression" dxfId="15" priority="17">
      <formula>IF(RIGHT(TEXT(Y152,"0.#"),1)=".",FALSE,TRUE)</formula>
    </cfRule>
    <cfRule type="expression" dxfId="14" priority="18">
      <formula>IF(RIGHT(TEXT(Y152,"0.#"),1)=".",TRUE,FALSE)</formula>
    </cfRule>
  </conditionalFormatting>
  <conditionalFormatting sqref="Y153">
    <cfRule type="expression" dxfId="13" priority="15">
      <formula>IF(RIGHT(TEXT(Y153,"0.#"),1)=".",FALSE,TRUE)</formula>
    </cfRule>
    <cfRule type="expression" dxfId="12" priority="16">
      <formula>IF(RIGHT(TEXT(Y153,"0.#"),1)=".",TRUE,FALSE)</formula>
    </cfRule>
  </conditionalFormatting>
  <conditionalFormatting sqref="Y154">
    <cfRule type="expression" dxfId="11" priority="13">
      <formula>IF(RIGHT(TEXT(Y154,"0.#"),1)=".",FALSE,TRUE)</formula>
    </cfRule>
    <cfRule type="expression" dxfId="10" priority="14">
      <formula>IF(RIGHT(TEXT(Y154,"0.#"),1)=".",TRUE,FALSE)</formula>
    </cfRule>
  </conditionalFormatting>
  <conditionalFormatting sqref="Y155">
    <cfRule type="expression" dxfId="9" priority="11">
      <formula>IF(RIGHT(TEXT(Y155,"0.#"),1)=".",FALSE,TRUE)</formula>
    </cfRule>
    <cfRule type="expression" dxfId="8" priority="12">
      <formula>IF(RIGHT(TEXT(Y155,"0.#"),1)=".",TRUE,FALSE)</formula>
    </cfRule>
  </conditionalFormatting>
  <conditionalFormatting sqref="Y156">
    <cfRule type="expression" dxfId="7" priority="9">
      <formula>IF(RIGHT(TEXT(Y156,"0.#"),1)=".",FALSE,TRUE)</formula>
    </cfRule>
    <cfRule type="expression" dxfId="6" priority="10">
      <formula>IF(RIGHT(TEXT(Y156,"0.#"),1)=".",TRUE,FALSE)</formula>
    </cfRule>
  </conditionalFormatting>
  <conditionalFormatting sqref="Y157">
    <cfRule type="expression" dxfId="5" priority="7">
      <formula>IF(RIGHT(TEXT(Y157,"0.#"),1)=".",FALSE,TRUE)</formula>
    </cfRule>
    <cfRule type="expression" dxfId="4" priority="8">
      <formula>IF(RIGHT(TEXT(Y157,"0.#"),1)=".",TRUE,FALSE)</formula>
    </cfRule>
  </conditionalFormatting>
  <conditionalFormatting sqref="Y159">
    <cfRule type="expression" dxfId="3" priority="3">
      <formula>IF(RIGHT(TEXT(Y159,"0.#"),1)=".",FALSE,TRUE)</formula>
    </cfRule>
    <cfRule type="expression" dxfId="2" priority="4">
      <formula>IF(RIGHT(TEXT(Y159,"0.#"),1)=".",TRUE,FALSE)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6">
    <dataValidation type="whole" allowBlank="1" showInputMessage="1" showErrorMessage="1" sqref="O94:P95 AX94:AX96 AA94:AB95 AM94:AN95">
      <formula1>0</formula1>
      <formula2>99</formula2>
    </dataValidation>
    <dataValidation type="whole" allowBlank="1" showInputMessage="1" showErrorMessage="1" sqref="AJ94:AK95 X94:Y95 AJ96 L94:L96 M94:M95 X96 AU94:AV95 J74">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0:E80">
      <formula1>T行政事業レビュー推進チームの所見</formula1>
    </dataValidation>
    <dataValidation type="custom" imeMode="disabled" allowBlank="1" showInputMessage="1" showErrorMessage="1" sqref="AH136:AK137 AH141:AK142 AH146:AK146 AH150:AK159 AH163:AK164">
      <formula1>OR(AND(MOD(IF(ISNUMBER(AH136), AH136, 0.5),1)=0, 0&lt;=AH136), AH136="-")</formula1>
    </dataValidation>
    <dataValidation type="whole" imeMode="disabled" allowBlank="1" showInputMessage="1" showErrorMessage="1" sqref="AW2:AX2">
      <formula1>0</formula1>
      <formula2>99</formula2>
    </dataValidation>
    <dataValidation type="list" allowBlank="1" showInputMessage="1" showErrorMessage="1" sqref="A82:E82">
      <formula1>T所見を踏まえた改善点</formula1>
    </dataValidation>
    <dataValidation type="list" allowBlank="1" showInputMessage="1" showErrorMessage="1" error="プルダウンリストから選択してください。" sqref="AD59:AF60">
      <formula1>"有,無"</formula1>
    </dataValidation>
    <dataValidation type="list" allowBlank="1" showInputMessage="1" showErrorMessage="1" error="プルダウンリストから選択してください。" sqref="AD55:AF58 AD61:AD72 AE61:AF65 AE67:AF72">
      <formula1>"○,△,×,‐"</formula1>
    </dataValidation>
    <dataValidation type="list" allowBlank="1" showInputMessage="1" showErrorMessage="1" sqref="S5:X5">
      <formula1>T終了年度</formula1>
    </dataValidation>
    <dataValidation type="list" allowBlank="1" showInputMessage="1" showErrorMessage="1" sqref="H74:I74">
      <formula1>T事業番号</formula1>
    </dataValidation>
    <dataValidation type="custom" imeMode="disabled" allowBlank="1" showInputMessage="1" showErrorMessage="1" sqref="AY23 P13:AX13 AR15:AX15 P14:AQ18 AR18:AX18 P19:AJ19 AL163:AO164 Y124:AB125 AU124:AX125 Y129:AB129 AU129:AX129 Y136:AB137 AL136:AO137 Y141:AB142 AL141:AO142 Y146:AB146 AL146:AO146 Y150:AB159 AL150:AO159 Y163:AB164 AE38:AX38 AE29:AX30 AE32:AX32 AQ41:AR41 AU41:AX41 AE42:AX44 AE35:AX36 P23:AC26">
      <formula1>OR(ISNUMBER(P13), P13="-")</formula1>
    </dataValidation>
    <dataValidation type="list" allowBlank="1" showInputMessage="1" showErrorMessage="1" sqref="Q96:R96 AC96:AD96 AO96:AP96">
      <formula1>#REF!</formula1>
    </dataValidation>
    <dataValidation type="custom" allowBlank="1" showInputMessage="1" showErrorMessage="1" errorTitle="法人番号チェック" error="法人番号は13桁の数字で入力してください。" sqref="J163:O164 J150:O159 J146:O146 J141:O142 J136:O137">
      <formula1>OR(J136="-",AND(LEN(J136)=13,IFERROR(SEARCH("-",J136),"")="",IFERROR(SEARCH(".",J136),"")="",ISNUMBER(J136)))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3" max="16383" man="1"/>
    <brk id="67" max="16383" man="1"/>
    <brk id="96" max="50" man="1"/>
    <brk id="13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C163:D164</xm:sqref>
        </x14:dataValidation>
        <x14:dataValidation type="list" allowBlank="1" showInputMessage="1" showErrorMessage="1">
          <x14:formula1>
            <xm:f>入力規則等!$AP$2:$AP$10</xm:f>
          </x14:formula1>
          <xm:sqref>AC163:AG164</xm:sqref>
        </x14:dataValidation>
        <x14:dataValidation type="list" allowBlank="1" showInputMessage="1" showErrorMessage="1">
          <x14:formula1>
            <xm:f>入力規則等!$U$7:$U$9</xm:f>
          </x14:formula1>
          <xm:sqref>U95:V95 I95:J95 AG95:AH95 AR95:AS95</xm:sqref>
        </x14:dataValidation>
        <x14:dataValidation type="list" allowBlank="1" showInputMessage="1" showErrorMessage="1">
          <x14:formula1>
            <xm:f>入力規則等!$U$40:$U$42</xm:f>
          </x14:formula1>
          <xm:sqref>AG94:AH94 U94:V94 I94:J94 AR94:AS94</xm:sqref>
        </x14:dataValidation>
        <x14:dataValidation type="list" allowBlank="1" showInputMessage="1" showErrorMessage="1">
          <x14:formula1>
            <xm:f>入力規則等!$AG$2:$AG$13</xm:f>
          </x14:formula1>
          <xm:sqref>AC136:AG137 AC141:AG142 AC146:AG146 AC150:AG159</xm:sqref>
        </x14:dataValidation>
        <x14:dataValidation type="list" allowBlank="1" showInputMessage="1" showErrorMessage="1">
          <x14:formula1>
            <xm:f>入力規則等!$AI$2:$AI$8</xm:f>
          </x14:formula1>
          <xm:sqref>J50:T50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AO94:AP95 Q94:S95 AC94:AE95 E94:G95</xm:sqref>
        </x14:dataValidation>
        <x14:dataValidation type="list" allowBlank="1" showInputMessage="1" showErrorMessage="1">
          <x14:formula1>
            <xm:f>入力規則等!$U$48</xm:f>
          </x14:formula1>
          <xm:sqref>E96:F96</xm:sqref>
        </x14:dataValidation>
        <x14:dataValidation type="list" allowBlank="1" showInputMessage="1" showErrorMessage="1">
          <x14:formula1>
            <xm:f>入力規則等!$U$13:$U$35</xm:f>
          </x14:formula1>
          <xm:sqref>AJ2:AM2 E74:G74 AE96:AG96 G96:I96 AQ96:AS96 S96:U96</xm:sqref>
        </x14:dataValidation>
        <x14:dataValidation type="list" allowBlank="1" showInputMessage="1" showErrorMessage="1">
          <x14:formula1>
            <xm:f>入力規則等!$U$56:$U$58</xm:f>
          </x14:formula1>
          <xm:sqref>J96:K96 AT96:AU96 AH96:AI96 V96:W96</xm:sqref>
        </x14:dataValidation>
        <x14:dataValidation type="list" allowBlank="1" showInputMessage="1" showErrorMessage="1">
          <x14:formula1>
            <xm:f>入力規則等!$U$49</xm:f>
          </x14:formula1>
          <xm:sqref>C74:D74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E1" sqref="E1"/>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5"/>
    <col min="22" max="22" width="3.33203125" style="25" customWidth="1"/>
    <col min="23" max="23" width="12.44140625" style="25" bestFit="1" customWidth="1"/>
    <col min="24" max="24" width="3.6640625" style="25" customWidth="1"/>
    <col min="25" max="25" width="12.44140625" style="30" bestFit="1" customWidth="1"/>
    <col min="26" max="26" width="12.109375" style="25" customWidth="1"/>
    <col min="27" max="27" width="11.33203125" style="30" bestFit="1" customWidth="1"/>
    <col min="28" max="28" width="12.21875" style="30" customWidth="1"/>
    <col min="29" max="29" width="24.109375" style="30" bestFit="1" customWidth="1"/>
    <col min="30" max="30" width="3.77734375" style="30" customWidth="1"/>
    <col min="31" max="31" width="33.77734375" style="30" bestFit="1" customWidth="1"/>
    <col min="32" max="32" width="3" style="25" customWidth="1"/>
    <col min="33" max="33" width="30.6640625" style="25" customWidth="1"/>
    <col min="34" max="34" width="9" style="25"/>
    <col min="35" max="35" width="14.6640625" style="25" customWidth="1"/>
    <col min="36" max="41" width="9" style="25"/>
    <col min="42" max="42" width="13" style="25" customWidth="1"/>
    <col min="43" max="16384" width="9" style="25"/>
  </cols>
  <sheetData>
    <row r="1" spans="1:42" x14ac:dyDescent="0.2">
      <c r="A1" s="22" t="s">
        <v>75</v>
      </c>
      <c r="B1" s="22" t="s">
        <v>76</v>
      </c>
      <c r="F1" s="23" t="s">
        <v>4</v>
      </c>
      <c r="G1" s="23" t="s">
        <v>65</v>
      </c>
      <c r="K1" s="24" t="s">
        <v>93</v>
      </c>
      <c r="L1" s="22" t="s">
        <v>76</v>
      </c>
      <c r="O1" s="12"/>
      <c r="P1" s="23" t="s">
        <v>5</v>
      </c>
      <c r="Q1" s="23" t="s">
        <v>65</v>
      </c>
      <c r="T1" s="12"/>
      <c r="U1" s="26" t="s">
        <v>156</v>
      </c>
      <c r="W1" s="26" t="s">
        <v>155</v>
      </c>
      <c r="Y1" s="26" t="s">
        <v>73</v>
      </c>
      <c r="Z1" s="26" t="s">
        <v>388</v>
      </c>
      <c r="AA1" s="26" t="s">
        <v>74</v>
      </c>
      <c r="AB1" s="26" t="s">
        <v>389</v>
      </c>
      <c r="AC1" s="26" t="s">
        <v>31</v>
      </c>
      <c r="AD1" s="25"/>
      <c r="AE1" s="26" t="s">
        <v>43</v>
      </c>
      <c r="AF1" s="27"/>
      <c r="AG1" s="39" t="s">
        <v>167</v>
      </c>
      <c r="AI1" s="39" t="s">
        <v>170</v>
      </c>
      <c r="AK1" s="39" t="s">
        <v>175</v>
      </c>
      <c r="AM1" s="56"/>
      <c r="AN1" s="56"/>
      <c r="AP1" s="25" t="s">
        <v>216</v>
      </c>
    </row>
    <row r="2" spans="1:42" ht="13.5" customHeight="1" x14ac:dyDescent="0.2">
      <c r="A2" s="13" t="s">
        <v>77</v>
      </c>
      <c r="B2" s="14"/>
      <c r="C2" s="12" t="str">
        <f>IF(B2="","",A2)</f>
        <v/>
      </c>
      <c r="D2" s="12" t="str">
        <f>IF(C2="","",IF(D1&lt;&gt;"",CONCATENATE(D1,"、",C2),C2))</f>
        <v/>
      </c>
      <c r="F2" s="11" t="s">
        <v>64</v>
      </c>
      <c r="G2" s="16" t="s">
        <v>598</v>
      </c>
      <c r="H2" s="12" t="str">
        <f>IF(G2="","",F2)</f>
        <v>一般会計</v>
      </c>
      <c r="I2" s="12" t="str">
        <f>IF(H2="","",IF(I1&lt;&gt;"",CONCATENATE(I1,"、",H2),H2))</f>
        <v>一般会計</v>
      </c>
      <c r="K2" s="13" t="s">
        <v>94</v>
      </c>
      <c r="L2" s="14"/>
      <c r="M2" s="12" t="str">
        <f>IF(L2="","",K2)</f>
        <v/>
      </c>
      <c r="N2" s="12" t="str">
        <f>IF(M2="","",IF(N1&lt;&gt;"",CONCATENATE(N1,"、",M2),M2))</f>
        <v/>
      </c>
      <c r="O2" s="12"/>
      <c r="P2" s="11" t="s">
        <v>66</v>
      </c>
      <c r="Q2" s="16" t="s">
        <v>598</v>
      </c>
      <c r="R2" s="12" t="str">
        <f>IF(Q2="","",P2)</f>
        <v>直接実施</v>
      </c>
      <c r="S2" s="12" t="str">
        <f>IF(R2="","",IF(S1&lt;&gt;"",CONCATENATE(S1,"、",R2),R2))</f>
        <v>直接実施</v>
      </c>
      <c r="T2" s="12"/>
      <c r="U2" s="70">
        <v>21</v>
      </c>
      <c r="W2" s="29" t="s">
        <v>161</v>
      </c>
      <c r="Y2" s="29" t="s">
        <v>60</v>
      </c>
      <c r="Z2" s="29" t="s">
        <v>60</v>
      </c>
      <c r="AA2" s="63" t="s">
        <v>258</v>
      </c>
      <c r="AB2" s="63" t="s">
        <v>483</v>
      </c>
      <c r="AC2" s="64" t="s">
        <v>126</v>
      </c>
      <c r="AD2" s="25"/>
      <c r="AE2" s="31" t="s">
        <v>157</v>
      </c>
      <c r="AF2" s="27"/>
      <c r="AG2" s="41" t="s">
        <v>224</v>
      </c>
      <c r="AI2" s="39" t="s">
        <v>255</v>
      </c>
      <c r="AK2" s="39" t="s">
        <v>176</v>
      </c>
      <c r="AM2" s="56"/>
      <c r="AN2" s="56"/>
      <c r="AP2" s="41" t="s">
        <v>224</v>
      </c>
    </row>
    <row r="3" spans="1:42" ht="13.5" customHeight="1" x14ac:dyDescent="0.2">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直接実施</v>
      </c>
      <c r="T3" s="12"/>
      <c r="U3" s="29" t="s">
        <v>514</v>
      </c>
      <c r="W3" s="29" t="s">
        <v>136</v>
      </c>
      <c r="Y3" s="29" t="s">
        <v>61</v>
      </c>
      <c r="Z3" s="29" t="s">
        <v>390</v>
      </c>
      <c r="AA3" s="63" t="s">
        <v>356</v>
      </c>
      <c r="AB3" s="63" t="s">
        <v>484</v>
      </c>
      <c r="AC3" s="64" t="s">
        <v>127</v>
      </c>
      <c r="AD3" s="25"/>
      <c r="AE3" s="31" t="s">
        <v>158</v>
      </c>
      <c r="AF3" s="27"/>
      <c r="AG3" s="41" t="s">
        <v>225</v>
      </c>
      <c r="AI3" s="39" t="s">
        <v>169</v>
      </c>
      <c r="AK3" s="39" t="str">
        <f>CHAR(CODE(AK2)+1)</f>
        <v>B</v>
      </c>
      <c r="AM3" s="56"/>
      <c r="AN3" s="56"/>
      <c r="AP3" s="41" t="s">
        <v>225</v>
      </c>
    </row>
    <row r="4" spans="1:42" ht="13.5" customHeight="1" x14ac:dyDescent="0.2">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直接実施</v>
      </c>
      <c r="T4" s="12"/>
      <c r="U4" s="29" t="s">
        <v>567</v>
      </c>
      <c r="W4" s="29" t="s">
        <v>137</v>
      </c>
      <c r="Y4" s="29" t="s">
        <v>263</v>
      </c>
      <c r="Z4" s="29" t="s">
        <v>391</v>
      </c>
      <c r="AA4" s="63" t="s">
        <v>357</v>
      </c>
      <c r="AB4" s="63" t="s">
        <v>485</v>
      </c>
      <c r="AC4" s="63" t="s">
        <v>128</v>
      </c>
      <c r="AD4" s="25"/>
      <c r="AE4" s="31" t="s">
        <v>159</v>
      </c>
      <c r="AF4" s="27"/>
      <c r="AG4" s="41" t="s">
        <v>226</v>
      </c>
      <c r="AI4" s="39" t="s">
        <v>171</v>
      </c>
      <c r="AK4" s="39" t="str">
        <f t="shared" ref="AK4:AK49" si="7">CHAR(CODE(AK3)+1)</f>
        <v>C</v>
      </c>
      <c r="AM4" s="56"/>
      <c r="AN4" s="56"/>
      <c r="AP4" s="41" t="s">
        <v>226</v>
      </c>
    </row>
    <row r="5" spans="1:42" ht="13.5" customHeight="1" x14ac:dyDescent="0.2">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v>
      </c>
      <c r="T5" s="12"/>
      <c r="W5" s="29" t="s">
        <v>538</v>
      </c>
      <c r="Y5" s="29" t="s">
        <v>264</v>
      </c>
      <c r="Z5" s="29" t="s">
        <v>392</v>
      </c>
      <c r="AA5" s="63" t="s">
        <v>358</v>
      </c>
      <c r="AB5" s="63" t="s">
        <v>486</v>
      </c>
      <c r="AC5" s="63" t="s">
        <v>160</v>
      </c>
      <c r="AD5" s="28"/>
      <c r="AE5" s="31" t="s">
        <v>236</v>
      </c>
      <c r="AF5" s="27"/>
      <c r="AG5" s="41" t="s">
        <v>227</v>
      </c>
      <c r="AI5" s="39" t="s">
        <v>261</v>
      </c>
      <c r="AK5" s="39" t="str">
        <f t="shared" si="7"/>
        <v>D</v>
      </c>
      <c r="AP5" s="41" t="s">
        <v>227</v>
      </c>
    </row>
    <row r="6" spans="1:42" ht="13.5" customHeight="1" x14ac:dyDescent="0.2">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v>
      </c>
      <c r="T6" s="12"/>
      <c r="U6" s="29" t="s">
        <v>238</v>
      </c>
      <c r="W6" s="29" t="s">
        <v>540</v>
      </c>
      <c r="Y6" s="29" t="s">
        <v>265</v>
      </c>
      <c r="Z6" s="29" t="s">
        <v>393</v>
      </c>
      <c r="AA6" s="63" t="s">
        <v>359</v>
      </c>
      <c r="AB6" s="63" t="s">
        <v>487</v>
      </c>
      <c r="AC6" s="63" t="s">
        <v>129</v>
      </c>
      <c r="AD6" s="28"/>
      <c r="AE6" s="31" t="s">
        <v>234</v>
      </c>
      <c r="AF6" s="27"/>
      <c r="AG6" s="41" t="s">
        <v>228</v>
      </c>
      <c r="AI6" s="39" t="s">
        <v>262</v>
      </c>
      <c r="AK6" s="39" t="str">
        <f>CHAR(CODE(AK5)+1)</f>
        <v>E</v>
      </c>
      <c r="AP6" s="41" t="s">
        <v>228</v>
      </c>
    </row>
    <row r="7" spans="1:42" ht="13.5" customHeight="1" x14ac:dyDescent="0.2">
      <c r="A7" s="13" t="s">
        <v>82</v>
      </c>
      <c r="B7" s="14"/>
      <c r="C7" s="12" t="str">
        <f t="shared" si="0"/>
        <v/>
      </c>
      <c r="D7" s="12" t="str">
        <f t="shared" si="8"/>
        <v/>
      </c>
      <c r="F7" s="17" t="s">
        <v>186</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v>
      </c>
      <c r="T7" s="12"/>
      <c r="U7" s="29"/>
      <c r="W7" s="29" t="s">
        <v>138</v>
      </c>
      <c r="Y7" s="29" t="s">
        <v>266</v>
      </c>
      <c r="Z7" s="29" t="s">
        <v>394</v>
      </c>
      <c r="AA7" s="63" t="s">
        <v>360</v>
      </c>
      <c r="AB7" s="63" t="s">
        <v>488</v>
      </c>
      <c r="AC7" s="28"/>
      <c r="AD7" s="28"/>
      <c r="AE7" s="29" t="s">
        <v>129</v>
      </c>
      <c r="AF7" s="27"/>
      <c r="AG7" s="41" t="s">
        <v>229</v>
      </c>
      <c r="AH7" s="58"/>
      <c r="AI7" s="41" t="s">
        <v>251</v>
      </c>
      <c r="AK7" s="39" t="str">
        <f>CHAR(CODE(AK6)+1)</f>
        <v>F</v>
      </c>
      <c r="AP7" s="41" t="s">
        <v>229</v>
      </c>
    </row>
    <row r="8" spans="1:42" ht="13.5" customHeight="1" x14ac:dyDescent="0.2">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v>
      </c>
      <c r="T8" s="12"/>
      <c r="U8" s="29" t="s">
        <v>259</v>
      </c>
      <c r="W8" s="29" t="s">
        <v>139</v>
      </c>
      <c r="Y8" s="29" t="s">
        <v>267</v>
      </c>
      <c r="Z8" s="29" t="s">
        <v>395</v>
      </c>
      <c r="AA8" s="63" t="s">
        <v>361</v>
      </c>
      <c r="AB8" s="63" t="s">
        <v>489</v>
      </c>
      <c r="AC8" s="28"/>
      <c r="AD8" s="28"/>
      <c r="AE8" s="28"/>
      <c r="AF8" s="27"/>
      <c r="AG8" s="41" t="s">
        <v>230</v>
      </c>
      <c r="AI8" s="39" t="s">
        <v>252</v>
      </c>
      <c r="AK8" s="39" t="str">
        <f t="shared" si="7"/>
        <v>G</v>
      </c>
      <c r="AP8" s="41" t="s">
        <v>230</v>
      </c>
    </row>
    <row r="9" spans="1:42" ht="13.5" customHeight="1" x14ac:dyDescent="0.2">
      <c r="A9" s="13" t="s">
        <v>84</v>
      </c>
      <c r="B9" s="14"/>
      <c r="C9" s="12" t="str">
        <f t="shared" si="0"/>
        <v/>
      </c>
      <c r="D9" s="12" t="str">
        <f t="shared" si="8"/>
        <v/>
      </c>
      <c r="F9" s="17" t="s">
        <v>187</v>
      </c>
      <c r="G9" s="16"/>
      <c r="H9" s="12" t="str">
        <f t="shared" si="1"/>
        <v/>
      </c>
      <c r="I9" s="12" t="str">
        <f t="shared" si="5"/>
        <v>一般会計</v>
      </c>
      <c r="K9" s="13" t="s">
        <v>101</v>
      </c>
      <c r="L9" s="14"/>
      <c r="M9" s="12" t="str">
        <f t="shared" si="2"/>
        <v/>
      </c>
      <c r="N9" s="12" t="str">
        <f t="shared" si="6"/>
        <v/>
      </c>
      <c r="O9" s="12"/>
      <c r="P9" s="12"/>
      <c r="Q9" s="18"/>
      <c r="T9" s="12"/>
      <c r="U9" s="29" t="s">
        <v>260</v>
      </c>
      <c r="W9" s="29" t="s">
        <v>140</v>
      </c>
      <c r="Y9" s="29" t="s">
        <v>268</v>
      </c>
      <c r="Z9" s="29" t="s">
        <v>396</v>
      </c>
      <c r="AA9" s="63" t="s">
        <v>362</v>
      </c>
      <c r="AB9" s="63" t="s">
        <v>490</v>
      </c>
      <c r="AC9" s="28"/>
      <c r="AD9" s="28"/>
      <c r="AE9" s="28"/>
      <c r="AF9" s="27"/>
      <c r="AG9" s="41" t="s">
        <v>231</v>
      </c>
      <c r="AI9" s="55"/>
      <c r="AK9" s="39" t="str">
        <f t="shared" si="7"/>
        <v>H</v>
      </c>
      <c r="AP9" s="41" t="s">
        <v>231</v>
      </c>
    </row>
    <row r="10" spans="1:42" ht="13.5" customHeight="1" x14ac:dyDescent="0.2">
      <c r="A10" s="13" t="s">
        <v>205</v>
      </c>
      <c r="B10" s="14"/>
      <c r="C10" s="12" t="str">
        <f t="shared" si="0"/>
        <v/>
      </c>
      <c r="D10" s="12" t="str">
        <f t="shared" si="8"/>
        <v/>
      </c>
      <c r="F10" s="17" t="s">
        <v>108</v>
      </c>
      <c r="G10" s="16"/>
      <c r="H10" s="12" t="str">
        <f t="shared" si="1"/>
        <v/>
      </c>
      <c r="I10" s="12" t="str">
        <f t="shared" si="5"/>
        <v>一般会計</v>
      </c>
      <c r="K10" s="13" t="s">
        <v>207</v>
      </c>
      <c r="L10" s="14"/>
      <c r="M10" s="12" t="str">
        <f t="shared" si="2"/>
        <v/>
      </c>
      <c r="N10" s="12" t="str">
        <f t="shared" si="6"/>
        <v/>
      </c>
      <c r="O10" s="12"/>
      <c r="P10" s="12" t="str">
        <f>S8</f>
        <v>直接実施</v>
      </c>
      <c r="Q10" s="18"/>
      <c r="T10" s="12"/>
      <c r="W10" s="29" t="s">
        <v>141</v>
      </c>
      <c r="Y10" s="29" t="s">
        <v>269</v>
      </c>
      <c r="Z10" s="29" t="s">
        <v>397</v>
      </c>
      <c r="AA10" s="63" t="s">
        <v>363</v>
      </c>
      <c r="AB10" s="63" t="s">
        <v>491</v>
      </c>
      <c r="AC10" s="28"/>
      <c r="AD10" s="28"/>
      <c r="AE10" s="28"/>
      <c r="AF10" s="27"/>
      <c r="AG10" s="41" t="s">
        <v>218</v>
      </c>
      <c r="AK10" s="39" t="str">
        <f t="shared" si="7"/>
        <v>I</v>
      </c>
      <c r="AP10" s="39" t="s">
        <v>217</v>
      </c>
    </row>
    <row r="11" spans="1:42" ht="13.5" customHeight="1" x14ac:dyDescent="0.2">
      <c r="A11" s="13" t="s">
        <v>85</v>
      </c>
      <c r="B11" s="14"/>
      <c r="C11" s="12" t="str">
        <f t="shared" si="0"/>
        <v/>
      </c>
      <c r="D11" s="12" t="str">
        <f t="shared" si="8"/>
        <v/>
      </c>
      <c r="F11" s="17" t="s">
        <v>109</v>
      </c>
      <c r="G11" s="16"/>
      <c r="H11" s="12" t="str">
        <f t="shared" si="1"/>
        <v/>
      </c>
      <c r="I11" s="12" t="str">
        <f t="shared" si="5"/>
        <v>一般会計</v>
      </c>
      <c r="K11" s="13" t="s">
        <v>102</v>
      </c>
      <c r="L11" s="14" t="s">
        <v>598</v>
      </c>
      <c r="M11" s="12" t="str">
        <f t="shared" si="2"/>
        <v>その他の事項経費</v>
      </c>
      <c r="N11" s="12" t="str">
        <f t="shared" si="6"/>
        <v>その他の事項経費</v>
      </c>
      <c r="O11" s="12"/>
      <c r="P11" s="12"/>
      <c r="Q11" s="18"/>
      <c r="T11" s="12"/>
      <c r="W11" s="29" t="s">
        <v>564</v>
      </c>
      <c r="Y11" s="29" t="s">
        <v>270</v>
      </c>
      <c r="Z11" s="29" t="s">
        <v>398</v>
      </c>
      <c r="AA11" s="63" t="s">
        <v>364</v>
      </c>
      <c r="AB11" s="63" t="s">
        <v>492</v>
      </c>
      <c r="AC11" s="28"/>
      <c r="AD11" s="28"/>
      <c r="AE11" s="28"/>
      <c r="AF11" s="27"/>
      <c r="AG11" s="39" t="s">
        <v>221</v>
      </c>
      <c r="AK11" s="39" t="str">
        <f t="shared" si="7"/>
        <v>J</v>
      </c>
    </row>
    <row r="12" spans="1:42" ht="13.5" customHeight="1" x14ac:dyDescent="0.2">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6" t="s">
        <v>515</v>
      </c>
      <c r="W12" s="29" t="s">
        <v>142</v>
      </c>
      <c r="Y12" s="29" t="s">
        <v>271</v>
      </c>
      <c r="Z12" s="29" t="s">
        <v>399</v>
      </c>
      <c r="AA12" s="63" t="s">
        <v>365</v>
      </c>
      <c r="AB12" s="63" t="s">
        <v>493</v>
      </c>
      <c r="AC12" s="28"/>
      <c r="AD12" s="28"/>
      <c r="AE12" s="28"/>
      <c r="AF12" s="27"/>
      <c r="AG12" s="39" t="s">
        <v>219</v>
      </c>
      <c r="AK12" s="39" t="str">
        <f t="shared" si="7"/>
        <v>K</v>
      </c>
    </row>
    <row r="13" spans="1:42" ht="13.5" customHeight="1" x14ac:dyDescent="0.2">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272</v>
      </c>
      <c r="Z13" s="29" t="s">
        <v>400</v>
      </c>
      <c r="AA13" s="63" t="s">
        <v>366</v>
      </c>
      <c r="AB13" s="63" t="s">
        <v>494</v>
      </c>
      <c r="AC13" s="28"/>
      <c r="AD13" s="28"/>
      <c r="AE13" s="28"/>
      <c r="AF13" s="27"/>
      <c r="AG13" s="39" t="s">
        <v>220</v>
      </c>
      <c r="AK13" s="39" t="str">
        <f t="shared" si="7"/>
        <v>L</v>
      </c>
    </row>
    <row r="14" spans="1:42" ht="13.5" customHeight="1" x14ac:dyDescent="0.2">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29" t="s">
        <v>516</v>
      </c>
      <c r="W14" s="29" t="s">
        <v>144</v>
      </c>
      <c r="Y14" s="29" t="s">
        <v>273</v>
      </c>
      <c r="Z14" s="29" t="s">
        <v>401</v>
      </c>
      <c r="AA14" s="63" t="s">
        <v>367</v>
      </c>
      <c r="AB14" s="63" t="s">
        <v>495</v>
      </c>
      <c r="AC14" s="28"/>
      <c r="AD14" s="28"/>
      <c r="AE14" s="28"/>
      <c r="AF14" s="27"/>
      <c r="AG14" s="55"/>
      <c r="AK14" s="39" t="str">
        <f t="shared" si="7"/>
        <v>M</v>
      </c>
    </row>
    <row r="15" spans="1:42" ht="13.5" customHeight="1" x14ac:dyDescent="0.2">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29" t="s">
        <v>517</v>
      </c>
      <c r="W15" s="29" t="s">
        <v>145</v>
      </c>
      <c r="Y15" s="29" t="s">
        <v>274</v>
      </c>
      <c r="Z15" s="29" t="s">
        <v>402</v>
      </c>
      <c r="AA15" s="63" t="s">
        <v>368</v>
      </c>
      <c r="AB15" s="63" t="s">
        <v>496</v>
      </c>
      <c r="AC15" s="28"/>
      <c r="AD15" s="28"/>
      <c r="AE15" s="28"/>
      <c r="AF15" s="27"/>
      <c r="AG15" s="56"/>
      <c r="AK15" s="39" t="str">
        <f t="shared" si="7"/>
        <v>N</v>
      </c>
    </row>
    <row r="16" spans="1:42" ht="13.5" customHeight="1" x14ac:dyDescent="0.2">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29" t="s">
        <v>518</v>
      </c>
      <c r="W16" s="29" t="s">
        <v>146</v>
      </c>
      <c r="Y16" s="29" t="s">
        <v>275</v>
      </c>
      <c r="Z16" s="29" t="s">
        <v>403</v>
      </c>
      <c r="AA16" s="63" t="s">
        <v>369</v>
      </c>
      <c r="AB16" s="63" t="s">
        <v>497</v>
      </c>
      <c r="AC16" s="28"/>
      <c r="AD16" s="28"/>
      <c r="AE16" s="28"/>
      <c r="AF16" s="27"/>
      <c r="AG16" s="56"/>
      <c r="AK16" s="39" t="str">
        <f t="shared" si="7"/>
        <v>O</v>
      </c>
    </row>
    <row r="17" spans="1:37" ht="13.5" customHeight="1" x14ac:dyDescent="0.2">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29" t="s">
        <v>536</v>
      </c>
      <c r="W17" s="29" t="s">
        <v>147</v>
      </c>
      <c r="Y17" s="29" t="s">
        <v>276</v>
      </c>
      <c r="Z17" s="29" t="s">
        <v>404</v>
      </c>
      <c r="AA17" s="63" t="s">
        <v>370</v>
      </c>
      <c r="AB17" s="63" t="s">
        <v>498</v>
      </c>
      <c r="AC17" s="28"/>
      <c r="AD17" s="28"/>
      <c r="AE17" s="28"/>
      <c r="AF17" s="27"/>
      <c r="AG17" s="56"/>
      <c r="AK17" s="39" t="str">
        <f t="shared" si="7"/>
        <v>P</v>
      </c>
    </row>
    <row r="18" spans="1:37" ht="13.5" customHeight="1" x14ac:dyDescent="0.2">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29" t="s">
        <v>519</v>
      </c>
      <c r="W18" s="29" t="s">
        <v>148</v>
      </c>
      <c r="Y18" s="29" t="s">
        <v>277</v>
      </c>
      <c r="Z18" s="29" t="s">
        <v>405</v>
      </c>
      <c r="AA18" s="63" t="s">
        <v>371</v>
      </c>
      <c r="AB18" s="63" t="s">
        <v>499</v>
      </c>
      <c r="AC18" s="28"/>
      <c r="AD18" s="28"/>
      <c r="AE18" s="28"/>
      <c r="AF18" s="27"/>
      <c r="AK18" s="39" t="str">
        <f t="shared" si="7"/>
        <v>Q</v>
      </c>
    </row>
    <row r="19" spans="1:37" ht="13.5" customHeight="1" x14ac:dyDescent="0.2">
      <c r="A19" s="13" t="s">
        <v>197</v>
      </c>
      <c r="B19" s="14"/>
      <c r="C19" s="12" t="str">
        <f t="shared" si="9"/>
        <v/>
      </c>
      <c r="D19" s="12" t="str">
        <f t="shared" si="8"/>
        <v/>
      </c>
      <c r="F19" s="17" t="s">
        <v>117</v>
      </c>
      <c r="G19" s="16"/>
      <c r="H19" s="12" t="str">
        <f t="shared" si="1"/>
        <v/>
      </c>
      <c r="I19" s="12" t="str">
        <f t="shared" si="5"/>
        <v>一般会計</v>
      </c>
      <c r="K19" s="12"/>
      <c r="L19" s="12"/>
      <c r="O19" s="12"/>
      <c r="P19" s="12"/>
      <c r="Q19" s="18"/>
      <c r="T19" s="12"/>
      <c r="U19" s="29" t="s">
        <v>520</v>
      </c>
      <c r="W19" s="29" t="s">
        <v>149</v>
      </c>
      <c r="Y19" s="29" t="s">
        <v>278</v>
      </c>
      <c r="Z19" s="29" t="s">
        <v>406</v>
      </c>
      <c r="AA19" s="63" t="s">
        <v>372</v>
      </c>
      <c r="AB19" s="63" t="s">
        <v>500</v>
      </c>
      <c r="AC19" s="28"/>
      <c r="AD19" s="28"/>
      <c r="AE19" s="28"/>
      <c r="AF19" s="27"/>
      <c r="AK19" s="39" t="str">
        <f t="shared" si="7"/>
        <v>R</v>
      </c>
    </row>
    <row r="20" spans="1:37" ht="13.5" customHeight="1" x14ac:dyDescent="0.2">
      <c r="A20" s="13" t="s">
        <v>198</v>
      </c>
      <c r="B20" s="14"/>
      <c r="C20" s="12" t="str">
        <f t="shared" si="9"/>
        <v/>
      </c>
      <c r="D20" s="12" t="str">
        <f t="shared" si="8"/>
        <v/>
      </c>
      <c r="F20" s="17" t="s">
        <v>196</v>
      </c>
      <c r="G20" s="16"/>
      <c r="H20" s="12" t="str">
        <f t="shared" si="1"/>
        <v/>
      </c>
      <c r="I20" s="12" t="str">
        <f t="shared" si="5"/>
        <v>一般会計</v>
      </c>
      <c r="K20" s="12"/>
      <c r="L20" s="12"/>
      <c r="O20" s="12"/>
      <c r="P20" s="12"/>
      <c r="Q20" s="18"/>
      <c r="T20" s="12"/>
      <c r="U20" s="29" t="s">
        <v>521</v>
      </c>
      <c r="W20" s="29" t="s">
        <v>150</v>
      </c>
      <c r="Y20" s="29" t="s">
        <v>279</v>
      </c>
      <c r="Z20" s="29" t="s">
        <v>407</v>
      </c>
      <c r="AA20" s="63" t="s">
        <v>373</v>
      </c>
      <c r="AB20" s="63" t="s">
        <v>501</v>
      </c>
      <c r="AC20" s="28"/>
      <c r="AD20" s="28"/>
      <c r="AE20" s="28"/>
      <c r="AF20" s="27"/>
      <c r="AK20" s="39" t="str">
        <f t="shared" si="7"/>
        <v>S</v>
      </c>
    </row>
    <row r="21" spans="1:37" ht="13.5" customHeight="1" x14ac:dyDescent="0.2">
      <c r="A21" s="13" t="s">
        <v>199</v>
      </c>
      <c r="B21" s="14"/>
      <c r="C21" s="12" t="str">
        <f t="shared" si="9"/>
        <v/>
      </c>
      <c r="D21" s="12" t="str">
        <f t="shared" si="8"/>
        <v/>
      </c>
      <c r="F21" s="17" t="s">
        <v>118</v>
      </c>
      <c r="G21" s="16"/>
      <c r="H21" s="12" t="str">
        <f t="shared" si="1"/>
        <v/>
      </c>
      <c r="I21" s="12" t="str">
        <f t="shared" si="5"/>
        <v>一般会計</v>
      </c>
      <c r="K21" s="12"/>
      <c r="L21" s="12"/>
      <c r="O21" s="12"/>
      <c r="P21" s="12"/>
      <c r="Q21" s="18"/>
      <c r="T21" s="12"/>
      <c r="U21" s="29" t="s">
        <v>522</v>
      </c>
      <c r="W21" s="29" t="s">
        <v>151</v>
      </c>
      <c r="Y21" s="29" t="s">
        <v>280</v>
      </c>
      <c r="Z21" s="29" t="s">
        <v>408</v>
      </c>
      <c r="AA21" s="63" t="s">
        <v>374</v>
      </c>
      <c r="AB21" s="63" t="s">
        <v>502</v>
      </c>
      <c r="AC21" s="28"/>
      <c r="AD21" s="28"/>
      <c r="AE21" s="28"/>
      <c r="AF21" s="27"/>
      <c r="AK21" s="39" t="str">
        <f t="shared" si="7"/>
        <v>T</v>
      </c>
    </row>
    <row r="22" spans="1:37" ht="13.5" customHeight="1" x14ac:dyDescent="0.2">
      <c r="A22" s="13" t="s">
        <v>200</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29" t="s">
        <v>566</v>
      </c>
      <c r="W22" s="29" t="s">
        <v>152</v>
      </c>
      <c r="Y22" s="29" t="s">
        <v>281</v>
      </c>
      <c r="Z22" s="29" t="s">
        <v>409</v>
      </c>
      <c r="AA22" s="63" t="s">
        <v>375</v>
      </c>
      <c r="AB22" s="63" t="s">
        <v>503</v>
      </c>
      <c r="AC22" s="28"/>
      <c r="AD22" s="28"/>
      <c r="AE22" s="28"/>
      <c r="AF22" s="27"/>
      <c r="AK22" s="39" t="str">
        <f t="shared" si="7"/>
        <v>U</v>
      </c>
    </row>
    <row r="23" spans="1:37" ht="13.5" customHeight="1" x14ac:dyDescent="0.2">
      <c r="A23" s="61" t="s">
        <v>253</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29" t="s">
        <v>523</v>
      </c>
      <c r="W23" s="29" t="s">
        <v>153</v>
      </c>
      <c r="Y23" s="29" t="s">
        <v>282</v>
      </c>
      <c r="Z23" s="29" t="s">
        <v>410</v>
      </c>
      <c r="AA23" s="63" t="s">
        <v>376</v>
      </c>
      <c r="AB23" s="63" t="s">
        <v>504</v>
      </c>
      <c r="AC23" s="28"/>
      <c r="AD23" s="28"/>
      <c r="AE23" s="28"/>
      <c r="AF23" s="27"/>
      <c r="AK23" s="39" t="str">
        <f t="shared" si="7"/>
        <v>V</v>
      </c>
    </row>
    <row r="24" spans="1:37" ht="13.5" customHeight="1" x14ac:dyDescent="0.2">
      <c r="A24" s="72"/>
      <c r="B24" s="59"/>
      <c r="F24" s="17" t="s">
        <v>256</v>
      </c>
      <c r="G24" s="16"/>
      <c r="H24" s="12" t="str">
        <f t="shared" si="1"/>
        <v/>
      </c>
      <c r="I24" s="12" t="str">
        <f t="shared" si="5"/>
        <v>一般会計</v>
      </c>
      <c r="K24" s="12"/>
      <c r="L24" s="12"/>
      <c r="O24" s="12"/>
      <c r="P24" s="12"/>
      <c r="Q24" s="18"/>
      <c r="T24" s="12"/>
      <c r="U24" s="29" t="s">
        <v>524</v>
      </c>
      <c r="W24" s="29" t="s">
        <v>154</v>
      </c>
      <c r="Y24" s="29" t="s">
        <v>283</v>
      </c>
      <c r="Z24" s="29" t="s">
        <v>411</v>
      </c>
      <c r="AA24" s="63" t="s">
        <v>377</v>
      </c>
      <c r="AB24" s="63" t="s">
        <v>505</v>
      </c>
      <c r="AC24" s="28"/>
      <c r="AD24" s="28"/>
      <c r="AE24" s="28"/>
      <c r="AF24" s="27"/>
      <c r="AK24" s="39" t="str">
        <f>CHAR(CODE(AK23)+1)</f>
        <v>W</v>
      </c>
    </row>
    <row r="25" spans="1:37" ht="13.5" customHeight="1" x14ac:dyDescent="0.2">
      <c r="A25" s="60"/>
      <c r="B25" s="59"/>
      <c r="F25" s="17" t="s">
        <v>121</v>
      </c>
      <c r="G25" s="16"/>
      <c r="H25" s="12" t="str">
        <f t="shared" si="1"/>
        <v/>
      </c>
      <c r="I25" s="12" t="str">
        <f t="shared" si="5"/>
        <v>一般会計</v>
      </c>
      <c r="K25" s="12"/>
      <c r="L25" s="12"/>
      <c r="O25" s="12"/>
      <c r="P25" s="12"/>
      <c r="Q25" s="18"/>
      <c r="T25" s="12"/>
      <c r="U25" s="29" t="s">
        <v>525</v>
      </c>
      <c r="W25" s="54"/>
      <c r="Y25" s="29" t="s">
        <v>284</v>
      </c>
      <c r="Z25" s="29" t="s">
        <v>412</v>
      </c>
      <c r="AA25" s="63" t="s">
        <v>378</v>
      </c>
      <c r="AB25" s="63" t="s">
        <v>506</v>
      </c>
      <c r="AC25" s="28"/>
      <c r="AD25" s="28"/>
      <c r="AE25" s="28"/>
      <c r="AF25" s="27"/>
      <c r="AK25" s="39" t="str">
        <f t="shared" si="7"/>
        <v>X</v>
      </c>
    </row>
    <row r="26" spans="1:37" ht="13.5" customHeight="1" x14ac:dyDescent="0.2">
      <c r="A26" s="60"/>
      <c r="B26" s="59"/>
      <c r="F26" s="17" t="s">
        <v>122</v>
      </c>
      <c r="G26" s="16"/>
      <c r="H26" s="12" t="str">
        <f t="shared" si="1"/>
        <v/>
      </c>
      <c r="I26" s="12" t="str">
        <f t="shared" si="5"/>
        <v>一般会計</v>
      </c>
      <c r="K26" s="12"/>
      <c r="L26" s="12"/>
      <c r="O26" s="12"/>
      <c r="P26" s="12"/>
      <c r="Q26" s="18"/>
      <c r="T26" s="12"/>
      <c r="U26" s="29" t="s">
        <v>526</v>
      </c>
      <c r="Y26" s="29" t="s">
        <v>285</v>
      </c>
      <c r="Z26" s="29" t="s">
        <v>413</v>
      </c>
      <c r="AA26" s="63" t="s">
        <v>379</v>
      </c>
      <c r="AB26" s="63" t="s">
        <v>507</v>
      </c>
      <c r="AC26" s="28"/>
      <c r="AD26" s="28"/>
      <c r="AE26" s="28"/>
      <c r="AF26" s="27"/>
      <c r="AK26" s="39" t="str">
        <f t="shared" si="7"/>
        <v>Y</v>
      </c>
    </row>
    <row r="27" spans="1:37" ht="13.5" customHeight="1" x14ac:dyDescent="0.2">
      <c r="A27" s="12" t="str">
        <f>IF(D23="", "-", D23)</f>
        <v>-</v>
      </c>
      <c r="B27" s="12"/>
      <c r="F27" s="17" t="s">
        <v>123</v>
      </c>
      <c r="G27" s="16"/>
      <c r="H27" s="12" t="str">
        <f t="shared" si="1"/>
        <v/>
      </c>
      <c r="I27" s="12" t="str">
        <f t="shared" si="5"/>
        <v>一般会計</v>
      </c>
      <c r="K27" s="12"/>
      <c r="L27" s="12"/>
      <c r="O27" s="12"/>
      <c r="P27" s="12"/>
      <c r="Q27" s="18"/>
      <c r="T27" s="12"/>
      <c r="U27" s="29" t="s">
        <v>527</v>
      </c>
      <c r="Y27" s="29" t="s">
        <v>286</v>
      </c>
      <c r="Z27" s="29" t="s">
        <v>414</v>
      </c>
      <c r="AA27" s="63" t="s">
        <v>380</v>
      </c>
      <c r="AB27" s="63" t="s">
        <v>508</v>
      </c>
      <c r="AC27" s="28"/>
      <c r="AD27" s="28"/>
      <c r="AE27" s="28"/>
      <c r="AF27" s="27"/>
      <c r="AK27" s="39" t="str">
        <f>CHAR(CODE(AK26)+1)</f>
        <v>Z</v>
      </c>
    </row>
    <row r="28" spans="1:37" ht="13.5" customHeight="1" x14ac:dyDescent="0.2">
      <c r="B28" s="12"/>
      <c r="F28" s="17" t="s">
        <v>124</v>
      </c>
      <c r="G28" s="16"/>
      <c r="H28" s="12" t="str">
        <f t="shared" si="1"/>
        <v/>
      </c>
      <c r="I28" s="12" t="str">
        <f t="shared" si="5"/>
        <v>一般会計</v>
      </c>
      <c r="K28" s="12"/>
      <c r="L28" s="12"/>
      <c r="O28" s="12"/>
      <c r="P28" s="12"/>
      <c r="Q28" s="18"/>
      <c r="T28" s="12"/>
      <c r="U28" s="29" t="s">
        <v>528</v>
      </c>
      <c r="Y28" s="29" t="s">
        <v>287</v>
      </c>
      <c r="Z28" s="29" t="s">
        <v>415</v>
      </c>
      <c r="AA28" s="63" t="s">
        <v>381</v>
      </c>
      <c r="AB28" s="63" t="s">
        <v>509</v>
      </c>
      <c r="AC28" s="28"/>
      <c r="AD28" s="28"/>
      <c r="AE28" s="28"/>
      <c r="AF28" s="27"/>
      <c r="AK28" s="39" t="s">
        <v>177</v>
      </c>
    </row>
    <row r="29" spans="1:37" ht="13.5" customHeight="1" x14ac:dyDescent="0.2">
      <c r="A29" s="12"/>
      <c r="B29" s="12"/>
      <c r="F29" s="17" t="s">
        <v>188</v>
      </c>
      <c r="G29" s="16"/>
      <c r="H29" s="12" t="str">
        <f t="shared" si="1"/>
        <v/>
      </c>
      <c r="I29" s="12" t="str">
        <f t="shared" si="5"/>
        <v>一般会計</v>
      </c>
      <c r="K29" s="12"/>
      <c r="L29" s="12"/>
      <c r="O29" s="12"/>
      <c r="P29" s="12"/>
      <c r="Q29" s="18"/>
      <c r="T29" s="12"/>
      <c r="U29" s="29" t="s">
        <v>529</v>
      </c>
      <c r="Y29" s="29" t="s">
        <v>288</v>
      </c>
      <c r="Z29" s="29" t="s">
        <v>416</v>
      </c>
      <c r="AA29" s="63" t="s">
        <v>382</v>
      </c>
      <c r="AB29" s="63" t="s">
        <v>510</v>
      </c>
      <c r="AC29" s="28"/>
      <c r="AD29" s="28"/>
      <c r="AE29" s="28"/>
      <c r="AF29" s="27"/>
      <c r="AK29" s="39" t="str">
        <f t="shared" si="7"/>
        <v>b</v>
      </c>
    </row>
    <row r="30" spans="1:37" ht="13.5" customHeight="1" x14ac:dyDescent="0.2">
      <c r="A30" s="12"/>
      <c r="B30" s="12"/>
      <c r="F30" s="17" t="s">
        <v>189</v>
      </c>
      <c r="G30" s="16"/>
      <c r="H30" s="12" t="str">
        <f t="shared" si="1"/>
        <v/>
      </c>
      <c r="I30" s="12" t="str">
        <f t="shared" si="5"/>
        <v>一般会計</v>
      </c>
      <c r="K30" s="12"/>
      <c r="L30" s="12"/>
      <c r="O30" s="12"/>
      <c r="P30" s="12"/>
      <c r="Q30" s="18"/>
      <c r="T30" s="12"/>
      <c r="U30" s="29" t="s">
        <v>530</v>
      </c>
      <c r="Y30" s="29" t="s">
        <v>289</v>
      </c>
      <c r="Z30" s="29" t="s">
        <v>417</v>
      </c>
      <c r="AA30" s="63" t="s">
        <v>383</v>
      </c>
      <c r="AB30" s="63" t="s">
        <v>511</v>
      </c>
      <c r="AC30" s="28"/>
      <c r="AD30" s="28"/>
      <c r="AE30" s="28"/>
      <c r="AF30" s="27"/>
      <c r="AK30" s="39" t="str">
        <f t="shared" si="7"/>
        <v>c</v>
      </c>
    </row>
    <row r="31" spans="1:37" ht="13.5" customHeight="1" x14ac:dyDescent="0.2">
      <c r="A31" s="12"/>
      <c r="B31" s="12"/>
      <c r="F31" s="17" t="s">
        <v>190</v>
      </c>
      <c r="G31" s="16"/>
      <c r="H31" s="12" t="str">
        <f t="shared" si="1"/>
        <v/>
      </c>
      <c r="I31" s="12" t="str">
        <f t="shared" si="5"/>
        <v>一般会計</v>
      </c>
      <c r="K31" s="12"/>
      <c r="L31" s="12"/>
      <c r="O31" s="12"/>
      <c r="P31" s="12"/>
      <c r="Q31" s="18"/>
      <c r="T31" s="12"/>
      <c r="U31" s="29" t="s">
        <v>531</v>
      </c>
      <c r="Y31" s="29" t="s">
        <v>290</v>
      </c>
      <c r="Z31" s="29" t="s">
        <v>418</v>
      </c>
      <c r="AA31" s="63" t="s">
        <v>384</v>
      </c>
      <c r="AB31" s="63" t="s">
        <v>512</v>
      </c>
      <c r="AC31" s="28"/>
      <c r="AD31" s="28"/>
      <c r="AE31" s="28"/>
      <c r="AF31" s="27"/>
      <c r="AK31" s="39" t="str">
        <f t="shared" si="7"/>
        <v>d</v>
      </c>
    </row>
    <row r="32" spans="1:37" ht="13.5" customHeight="1" x14ac:dyDescent="0.2">
      <c r="A32" s="12"/>
      <c r="B32" s="12"/>
      <c r="F32" s="17" t="s">
        <v>191</v>
      </c>
      <c r="G32" s="16"/>
      <c r="H32" s="12" t="str">
        <f t="shared" si="1"/>
        <v/>
      </c>
      <c r="I32" s="12" t="str">
        <f t="shared" si="5"/>
        <v>一般会計</v>
      </c>
      <c r="K32" s="12"/>
      <c r="L32" s="12"/>
      <c r="O32" s="12"/>
      <c r="P32" s="12"/>
      <c r="Q32" s="18"/>
      <c r="T32" s="12"/>
      <c r="U32" s="29" t="s">
        <v>532</v>
      </c>
      <c r="Y32" s="29" t="s">
        <v>291</v>
      </c>
      <c r="Z32" s="29" t="s">
        <v>419</v>
      </c>
      <c r="AA32" s="63" t="s">
        <v>62</v>
      </c>
      <c r="AB32" s="63" t="s">
        <v>62</v>
      </c>
      <c r="AC32" s="28"/>
      <c r="AD32" s="28"/>
      <c r="AE32" s="28"/>
      <c r="AF32" s="27"/>
      <c r="AK32" s="39" t="str">
        <f t="shared" si="7"/>
        <v>e</v>
      </c>
    </row>
    <row r="33" spans="1:37" ht="13.5" customHeight="1" x14ac:dyDescent="0.2">
      <c r="A33" s="12"/>
      <c r="B33" s="12"/>
      <c r="F33" s="17" t="s">
        <v>192</v>
      </c>
      <c r="G33" s="16"/>
      <c r="H33" s="12" t="str">
        <f t="shared" si="1"/>
        <v/>
      </c>
      <c r="I33" s="12" t="str">
        <f t="shared" si="5"/>
        <v>一般会計</v>
      </c>
      <c r="K33" s="12"/>
      <c r="L33" s="12"/>
      <c r="O33" s="12"/>
      <c r="P33" s="12"/>
      <c r="Q33" s="18"/>
      <c r="T33" s="12"/>
      <c r="U33" s="29" t="s">
        <v>533</v>
      </c>
      <c r="Y33" s="29" t="s">
        <v>292</v>
      </c>
      <c r="Z33" s="29" t="s">
        <v>420</v>
      </c>
      <c r="AA33" s="54"/>
      <c r="AB33" s="28"/>
      <c r="AC33" s="28"/>
      <c r="AD33" s="28"/>
      <c r="AE33" s="28"/>
      <c r="AF33" s="27"/>
      <c r="AK33" s="39" t="str">
        <f t="shared" si="7"/>
        <v>f</v>
      </c>
    </row>
    <row r="34" spans="1:37" ht="13.5" customHeight="1" x14ac:dyDescent="0.2">
      <c r="A34" s="12"/>
      <c r="B34" s="12"/>
      <c r="F34" s="17" t="s">
        <v>193</v>
      </c>
      <c r="G34" s="16"/>
      <c r="H34" s="12" t="str">
        <f t="shared" si="1"/>
        <v/>
      </c>
      <c r="I34" s="12" t="str">
        <f t="shared" si="5"/>
        <v>一般会計</v>
      </c>
      <c r="K34" s="12"/>
      <c r="L34" s="12"/>
      <c r="O34" s="12"/>
      <c r="P34" s="12"/>
      <c r="Q34" s="18"/>
      <c r="T34" s="12"/>
      <c r="U34" s="29" t="s">
        <v>534</v>
      </c>
      <c r="Y34" s="29" t="s">
        <v>293</v>
      </c>
      <c r="Z34" s="29" t="s">
        <v>421</v>
      </c>
      <c r="AB34" s="28"/>
      <c r="AC34" s="28"/>
      <c r="AD34" s="28"/>
      <c r="AE34" s="28"/>
      <c r="AF34" s="27"/>
      <c r="AK34" s="39" t="str">
        <f t="shared" si="7"/>
        <v>g</v>
      </c>
    </row>
    <row r="35" spans="1:37" ht="13.5" customHeight="1" x14ac:dyDescent="0.2">
      <c r="A35" s="12"/>
      <c r="B35" s="12"/>
      <c r="F35" s="17" t="s">
        <v>194</v>
      </c>
      <c r="G35" s="16"/>
      <c r="H35" s="12" t="str">
        <f t="shared" si="1"/>
        <v/>
      </c>
      <c r="I35" s="12" t="str">
        <f t="shared" si="5"/>
        <v>一般会計</v>
      </c>
      <c r="K35" s="12"/>
      <c r="L35" s="12"/>
      <c r="O35" s="12"/>
      <c r="P35" s="12"/>
      <c r="Q35" s="18"/>
      <c r="T35" s="12"/>
      <c r="U35" s="29" t="s">
        <v>535</v>
      </c>
      <c r="Y35" s="29" t="s">
        <v>294</v>
      </c>
      <c r="Z35" s="29" t="s">
        <v>422</v>
      </c>
      <c r="AC35" s="28"/>
      <c r="AF35" s="27"/>
      <c r="AK35" s="39" t="str">
        <f t="shared" si="7"/>
        <v>h</v>
      </c>
    </row>
    <row r="36" spans="1:37" ht="13.5" customHeight="1" x14ac:dyDescent="0.2">
      <c r="A36" s="12"/>
      <c r="B36" s="12"/>
      <c r="F36" s="17" t="s">
        <v>195</v>
      </c>
      <c r="G36" s="16"/>
      <c r="H36" s="12" t="str">
        <f t="shared" si="1"/>
        <v/>
      </c>
      <c r="I36" s="12" t="str">
        <f t="shared" si="5"/>
        <v>一般会計</v>
      </c>
      <c r="K36" s="12"/>
      <c r="L36" s="12"/>
      <c r="O36" s="12"/>
      <c r="P36" s="12"/>
      <c r="Q36" s="18"/>
      <c r="T36" s="12"/>
      <c r="Y36" s="29" t="s">
        <v>295</v>
      </c>
      <c r="Z36" s="29" t="s">
        <v>423</v>
      </c>
      <c r="AF36" s="27"/>
      <c r="AK36" s="3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29" t="s">
        <v>296</v>
      </c>
      <c r="Z37" s="29" t="s">
        <v>424</v>
      </c>
      <c r="AF37" s="27"/>
      <c r="AK37" s="39" t="str">
        <f t="shared" si="7"/>
        <v>j</v>
      </c>
    </row>
    <row r="38" spans="1:37" x14ac:dyDescent="0.2">
      <c r="A38" s="12"/>
      <c r="B38" s="12"/>
      <c r="F38" s="12"/>
      <c r="G38" s="18"/>
      <c r="K38" s="12"/>
      <c r="L38" s="12"/>
      <c r="O38" s="12"/>
      <c r="P38" s="12"/>
      <c r="Q38" s="18"/>
      <c r="T38" s="12"/>
      <c r="Y38" s="29" t="s">
        <v>297</v>
      </c>
      <c r="Z38" s="29" t="s">
        <v>425</v>
      </c>
      <c r="AF38" s="27"/>
      <c r="AK38" s="39" t="str">
        <f t="shared" si="7"/>
        <v>k</v>
      </c>
    </row>
    <row r="39" spans="1:37" x14ac:dyDescent="0.2">
      <c r="A39" s="12"/>
      <c r="B39" s="12"/>
      <c r="F39" s="12" t="str">
        <f>I37</f>
        <v>一般会計</v>
      </c>
      <c r="G39" s="18"/>
      <c r="K39" s="12"/>
      <c r="L39" s="12"/>
      <c r="O39" s="12"/>
      <c r="P39" s="12"/>
      <c r="Q39" s="18"/>
      <c r="T39" s="12"/>
      <c r="U39" s="29" t="s">
        <v>537</v>
      </c>
      <c r="Y39" s="29" t="s">
        <v>298</v>
      </c>
      <c r="Z39" s="29" t="s">
        <v>426</v>
      </c>
      <c r="AF39" s="27"/>
      <c r="AK39" s="39" t="str">
        <f t="shared" si="7"/>
        <v>l</v>
      </c>
    </row>
    <row r="40" spans="1:37" x14ac:dyDescent="0.2">
      <c r="A40" s="12"/>
      <c r="B40" s="12"/>
      <c r="F40" s="12"/>
      <c r="G40" s="18"/>
      <c r="K40" s="12"/>
      <c r="L40" s="12"/>
      <c r="O40" s="12"/>
      <c r="P40" s="12"/>
      <c r="Q40" s="18"/>
      <c r="T40" s="12"/>
      <c r="U40" s="29"/>
      <c r="Y40" s="29" t="s">
        <v>299</v>
      </c>
      <c r="Z40" s="29" t="s">
        <v>427</v>
      </c>
      <c r="AF40" s="27"/>
      <c r="AK40" s="39" t="str">
        <f t="shared" si="7"/>
        <v>m</v>
      </c>
    </row>
    <row r="41" spans="1:37" x14ac:dyDescent="0.2">
      <c r="A41" s="12"/>
      <c r="B41" s="12"/>
      <c r="F41" s="12"/>
      <c r="G41" s="18"/>
      <c r="K41" s="12"/>
      <c r="L41" s="12"/>
      <c r="O41" s="12"/>
      <c r="P41" s="12"/>
      <c r="Q41" s="18"/>
      <c r="T41" s="12"/>
      <c r="U41" s="29" t="s">
        <v>239</v>
      </c>
      <c r="Y41" s="29" t="s">
        <v>300</v>
      </c>
      <c r="Z41" s="29" t="s">
        <v>428</v>
      </c>
      <c r="AF41" s="27"/>
      <c r="AK41" s="39" t="str">
        <f t="shared" si="7"/>
        <v>n</v>
      </c>
    </row>
    <row r="42" spans="1:37" x14ac:dyDescent="0.2">
      <c r="A42" s="12"/>
      <c r="B42" s="12"/>
      <c r="F42" s="12"/>
      <c r="G42" s="18"/>
      <c r="K42" s="12"/>
      <c r="L42" s="12"/>
      <c r="O42" s="12"/>
      <c r="P42" s="12"/>
      <c r="Q42" s="18"/>
      <c r="T42" s="12"/>
      <c r="U42" s="29" t="s">
        <v>249</v>
      </c>
      <c r="Y42" s="29" t="s">
        <v>301</v>
      </c>
      <c r="Z42" s="29" t="s">
        <v>429</v>
      </c>
      <c r="AF42" s="27"/>
      <c r="AK42" s="39" t="str">
        <f t="shared" si="7"/>
        <v>o</v>
      </c>
    </row>
    <row r="43" spans="1:37" x14ac:dyDescent="0.2">
      <c r="A43" s="12"/>
      <c r="B43" s="12"/>
      <c r="F43" s="12"/>
      <c r="G43" s="18"/>
      <c r="K43" s="12"/>
      <c r="L43" s="12"/>
      <c r="O43" s="12"/>
      <c r="P43" s="12"/>
      <c r="Q43" s="18"/>
      <c r="T43" s="12"/>
      <c r="Y43" s="29" t="s">
        <v>302</v>
      </c>
      <c r="Z43" s="29" t="s">
        <v>430</v>
      </c>
      <c r="AF43" s="27"/>
      <c r="AK43" s="39" t="str">
        <f t="shared" si="7"/>
        <v>p</v>
      </c>
    </row>
    <row r="44" spans="1:37" x14ac:dyDescent="0.2">
      <c r="A44" s="12"/>
      <c r="B44" s="12"/>
      <c r="F44" s="12"/>
      <c r="G44" s="18"/>
      <c r="K44" s="12"/>
      <c r="L44" s="12"/>
      <c r="O44" s="12"/>
      <c r="P44" s="12"/>
      <c r="Q44" s="18"/>
      <c r="T44" s="12"/>
      <c r="Y44" s="29" t="s">
        <v>303</v>
      </c>
      <c r="Z44" s="29" t="s">
        <v>431</v>
      </c>
      <c r="AF44" s="27"/>
      <c r="AK44" s="39" t="str">
        <f t="shared" si="7"/>
        <v>q</v>
      </c>
    </row>
    <row r="45" spans="1:37" x14ac:dyDescent="0.2">
      <c r="A45" s="12"/>
      <c r="B45" s="12"/>
      <c r="F45" s="12"/>
      <c r="G45" s="18"/>
      <c r="K45" s="12"/>
      <c r="L45" s="12"/>
      <c r="O45" s="12"/>
      <c r="P45" s="12"/>
      <c r="Q45" s="18"/>
      <c r="T45" s="12"/>
      <c r="U45" s="26" t="s">
        <v>156</v>
      </c>
      <c r="Y45" s="29" t="s">
        <v>304</v>
      </c>
      <c r="Z45" s="29" t="s">
        <v>432</v>
      </c>
      <c r="AF45" s="27"/>
      <c r="AK45" s="39" t="str">
        <f t="shared" si="7"/>
        <v>r</v>
      </c>
    </row>
    <row r="46" spans="1:37" x14ac:dyDescent="0.2">
      <c r="A46" s="12"/>
      <c r="B46" s="12"/>
      <c r="F46" s="12"/>
      <c r="G46" s="18"/>
      <c r="K46" s="12"/>
      <c r="L46" s="12"/>
      <c r="O46" s="12"/>
      <c r="P46" s="12"/>
      <c r="Q46" s="18"/>
      <c r="T46" s="12"/>
      <c r="U46" s="70" t="s">
        <v>565</v>
      </c>
      <c r="Y46" s="29" t="s">
        <v>305</v>
      </c>
      <c r="Z46" s="29" t="s">
        <v>433</v>
      </c>
      <c r="AF46" s="27"/>
      <c r="AK46" s="39" t="str">
        <f t="shared" si="7"/>
        <v>s</v>
      </c>
    </row>
    <row r="47" spans="1:37" x14ac:dyDescent="0.2">
      <c r="A47" s="12"/>
      <c r="B47" s="12"/>
      <c r="F47" s="12"/>
      <c r="G47" s="18"/>
      <c r="K47" s="12"/>
      <c r="L47" s="12"/>
      <c r="O47" s="12"/>
      <c r="P47" s="12"/>
      <c r="Q47" s="18"/>
      <c r="T47" s="12"/>
      <c r="Y47" s="29" t="s">
        <v>306</v>
      </c>
      <c r="Z47" s="29" t="s">
        <v>434</v>
      </c>
      <c r="AF47" s="27"/>
      <c r="AK47" s="39" t="str">
        <f t="shared" si="7"/>
        <v>t</v>
      </c>
    </row>
    <row r="48" spans="1:37" x14ac:dyDescent="0.2">
      <c r="A48" s="12"/>
      <c r="B48" s="12"/>
      <c r="F48" s="12"/>
      <c r="G48" s="18"/>
      <c r="K48" s="12"/>
      <c r="L48" s="12"/>
      <c r="O48" s="12"/>
      <c r="P48" s="12"/>
      <c r="Q48" s="18"/>
      <c r="T48" s="12"/>
      <c r="U48" s="70">
        <v>2021</v>
      </c>
      <c r="Y48" s="29" t="s">
        <v>307</v>
      </c>
      <c r="Z48" s="29" t="s">
        <v>435</v>
      </c>
      <c r="AF48" s="27"/>
      <c r="AK48" s="39" t="str">
        <f t="shared" si="7"/>
        <v>u</v>
      </c>
    </row>
    <row r="49" spans="1:37" x14ac:dyDescent="0.2">
      <c r="A49" s="12"/>
      <c r="B49" s="12"/>
      <c r="F49" s="12"/>
      <c r="G49" s="18"/>
      <c r="K49" s="12"/>
      <c r="L49" s="12"/>
      <c r="O49" s="12"/>
      <c r="P49" s="12"/>
      <c r="Q49" s="18"/>
      <c r="T49" s="12"/>
      <c r="U49" s="70">
        <v>2022</v>
      </c>
      <c r="Y49" s="29" t="s">
        <v>308</v>
      </c>
      <c r="Z49" s="29" t="s">
        <v>436</v>
      </c>
      <c r="AF49" s="27"/>
      <c r="AK49" s="39" t="str">
        <f t="shared" si="7"/>
        <v>v</v>
      </c>
    </row>
    <row r="50" spans="1:37" x14ac:dyDescent="0.2">
      <c r="A50" s="12"/>
      <c r="B50" s="12"/>
      <c r="F50" s="12"/>
      <c r="G50" s="18"/>
      <c r="K50" s="12"/>
      <c r="L50" s="12"/>
      <c r="O50" s="12"/>
      <c r="P50" s="12"/>
      <c r="Q50" s="18"/>
      <c r="T50" s="12"/>
      <c r="U50" s="70">
        <v>2023</v>
      </c>
      <c r="Y50" s="29" t="s">
        <v>309</v>
      </c>
      <c r="Z50" s="29" t="s">
        <v>437</v>
      </c>
      <c r="AF50" s="27"/>
    </row>
    <row r="51" spans="1:37" x14ac:dyDescent="0.2">
      <c r="A51" s="12"/>
      <c r="B51" s="12"/>
      <c r="F51" s="12"/>
      <c r="G51" s="18"/>
      <c r="K51" s="12"/>
      <c r="L51" s="12"/>
      <c r="O51" s="12"/>
      <c r="P51" s="12"/>
      <c r="Q51" s="18"/>
      <c r="T51" s="12"/>
      <c r="U51" s="70">
        <v>2024</v>
      </c>
      <c r="Y51" s="29" t="s">
        <v>310</v>
      </c>
      <c r="Z51" s="29" t="s">
        <v>438</v>
      </c>
      <c r="AF51" s="27"/>
    </row>
    <row r="52" spans="1:37" x14ac:dyDescent="0.2">
      <c r="A52" s="12"/>
      <c r="B52" s="12"/>
      <c r="F52" s="12"/>
      <c r="G52" s="18"/>
      <c r="K52" s="12"/>
      <c r="L52" s="12"/>
      <c r="O52" s="12"/>
      <c r="P52" s="12"/>
      <c r="Q52" s="18"/>
      <c r="T52" s="12"/>
      <c r="U52" s="70">
        <v>2025</v>
      </c>
      <c r="Y52" s="29" t="s">
        <v>311</v>
      </c>
      <c r="Z52" s="29" t="s">
        <v>439</v>
      </c>
      <c r="AF52" s="27"/>
    </row>
    <row r="53" spans="1:37" x14ac:dyDescent="0.2">
      <c r="A53" s="12"/>
      <c r="B53" s="12"/>
      <c r="F53" s="12"/>
      <c r="G53" s="18"/>
      <c r="K53" s="12"/>
      <c r="L53" s="12"/>
      <c r="O53" s="12"/>
      <c r="P53" s="12"/>
      <c r="Q53" s="18"/>
      <c r="T53" s="12"/>
      <c r="U53" s="70">
        <v>2026</v>
      </c>
      <c r="Y53" s="29" t="s">
        <v>312</v>
      </c>
      <c r="Z53" s="29" t="s">
        <v>440</v>
      </c>
      <c r="AF53" s="27"/>
    </row>
    <row r="54" spans="1:37" x14ac:dyDescent="0.2">
      <c r="A54" s="12"/>
      <c r="B54" s="12"/>
      <c r="F54" s="12"/>
      <c r="G54" s="18"/>
      <c r="K54" s="12"/>
      <c r="L54" s="12"/>
      <c r="O54" s="12"/>
      <c r="P54" s="19"/>
      <c r="Q54" s="18"/>
      <c r="T54" s="12"/>
      <c r="Y54" s="29" t="s">
        <v>313</v>
      </c>
      <c r="Z54" s="29" t="s">
        <v>441</v>
      </c>
      <c r="AF54" s="27"/>
    </row>
    <row r="55" spans="1:37" x14ac:dyDescent="0.2">
      <c r="A55" s="12"/>
      <c r="B55" s="12"/>
      <c r="F55" s="12"/>
      <c r="G55" s="18"/>
      <c r="K55" s="12"/>
      <c r="L55" s="12"/>
      <c r="O55" s="12"/>
      <c r="P55" s="12"/>
      <c r="Q55" s="18"/>
      <c r="T55" s="12"/>
      <c r="Y55" s="29" t="s">
        <v>314</v>
      </c>
      <c r="Z55" s="29" t="s">
        <v>442</v>
      </c>
      <c r="AF55" s="27"/>
    </row>
    <row r="56" spans="1:37" x14ac:dyDescent="0.2">
      <c r="A56" s="12"/>
      <c r="B56" s="12"/>
      <c r="F56" s="12"/>
      <c r="G56" s="18"/>
      <c r="K56" s="12"/>
      <c r="L56" s="12"/>
      <c r="O56" s="12"/>
      <c r="P56" s="12"/>
      <c r="Q56" s="18"/>
      <c r="T56" s="12"/>
      <c r="U56" s="70">
        <v>20</v>
      </c>
      <c r="Y56" s="29" t="s">
        <v>315</v>
      </c>
      <c r="Z56" s="29" t="s">
        <v>443</v>
      </c>
      <c r="AF56" s="27"/>
    </row>
    <row r="57" spans="1:37" x14ac:dyDescent="0.2">
      <c r="A57" s="12"/>
      <c r="B57" s="12"/>
      <c r="F57" s="12"/>
      <c r="G57" s="18"/>
      <c r="K57" s="12"/>
      <c r="L57" s="12"/>
      <c r="O57" s="12"/>
      <c r="P57" s="12"/>
      <c r="Q57" s="18"/>
      <c r="T57" s="12"/>
      <c r="U57" s="29" t="s">
        <v>513</v>
      </c>
      <c r="Y57" s="29" t="s">
        <v>316</v>
      </c>
      <c r="Z57" s="29" t="s">
        <v>444</v>
      </c>
      <c r="AF57" s="27"/>
    </row>
    <row r="58" spans="1:37" x14ac:dyDescent="0.2">
      <c r="A58" s="12"/>
      <c r="B58" s="12"/>
      <c r="F58" s="12"/>
      <c r="G58" s="18"/>
      <c r="K58" s="12"/>
      <c r="L58" s="12"/>
      <c r="O58" s="12"/>
      <c r="P58" s="12"/>
      <c r="Q58" s="18"/>
      <c r="T58" s="12"/>
      <c r="U58" s="29" t="s">
        <v>514</v>
      </c>
      <c r="Y58" s="29" t="s">
        <v>317</v>
      </c>
      <c r="Z58" s="29" t="s">
        <v>445</v>
      </c>
      <c r="AF58" s="27"/>
    </row>
    <row r="59" spans="1:37" x14ac:dyDescent="0.2">
      <c r="A59" s="12"/>
      <c r="B59" s="12"/>
      <c r="F59" s="12"/>
      <c r="G59" s="18"/>
      <c r="K59" s="12"/>
      <c r="L59" s="12"/>
      <c r="O59" s="12"/>
      <c r="P59" s="12"/>
      <c r="Q59" s="18"/>
      <c r="T59" s="12"/>
      <c r="Y59" s="29" t="s">
        <v>318</v>
      </c>
      <c r="Z59" s="29" t="s">
        <v>446</v>
      </c>
      <c r="AF59" s="27"/>
    </row>
    <row r="60" spans="1:37" x14ac:dyDescent="0.2">
      <c r="A60" s="12"/>
      <c r="B60" s="12"/>
      <c r="F60" s="12"/>
      <c r="G60" s="18"/>
      <c r="K60" s="12"/>
      <c r="L60" s="12"/>
      <c r="O60" s="12"/>
      <c r="P60" s="12"/>
      <c r="Q60" s="18"/>
      <c r="T60" s="12"/>
      <c r="Y60" s="29" t="s">
        <v>319</v>
      </c>
      <c r="Z60" s="29" t="s">
        <v>447</v>
      </c>
      <c r="AF60" s="27"/>
    </row>
    <row r="61" spans="1:37" x14ac:dyDescent="0.2">
      <c r="A61" s="12"/>
      <c r="B61" s="12"/>
      <c r="F61" s="12"/>
      <c r="G61" s="18"/>
      <c r="K61" s="12"/>
      <c r="L61" s="12"/>
      <c r="O61" s="12"/>
      <c r="P61" s="12"/>
      <c r="Q61" s="18"/>
      <c r="T61" s="12"/>
      <c r="Y61" s="29" t="s">
        <v>320</v>
      </c>
      <c r="Z61" s="29" t="s">
        <v>448</v>
      </c>
      <c r="AF61" s="27"/>
    </row>
    <row r="62" spans="1:37" x14ac:dyDescent="0.2">
      <c r="A62" s="12"/>
      <c r="B62" s="12"/>
      <c r="F62" s="12"/>
      <c r="G62" s="18"/>
      <c r="K62" s="12"/>
      <c r="L62" s="12"/>
      <c r="O62" s="12"/>
      <c r="P62" s="12"/>
      <c r="Q62" s="18"/>
      <c r="T62" s="12"/>
      <c r="Y62" s="29" t="s">
        <v>321</v>
      </c>
      <c r="Z62" s="29" t="s">
        <v>449</v>
      </c>
      <c r="AF62" s="27"/>
    </row>
    <row r="63" spans="1:37" x14ac:dyDescent="0.2">
      <c r="A63" s="12"/>
      <c r="B63" s="12"/>
      <c r="F63" s="12"/>
      <c r="G63" s="18"/>
      <c r="K63" s="12"/>
      <c r="L63" s="12"/>
      <c r="O63" s="12"/>
      <c r="P63" s="12"/>
      <c r="Q63" s="18"/>
      <c r="T63" s="12"/>
      <c r="Y63" s="29" t="s">
        <v>322</v>
      </c>
      <c r="Z63" s="29" t="s">
        <v>450</v>
      </c>
      <c r="AF63" s="27"/>
    </row>
    <row r="64" spans="1:37" x14ac:dyDescent="0.2">
      <c r="A64" s="12"/>
      <c r="B64" s="12"/>
      <c r="F64" s="12"/>
      <c r="G64" s="18"/>
      <c r="K64" s="12"/>
      <c r="L64" s="12"/>
      <c r="O64" s="12"/>
      <c r="P64" s="12"/>
      <c r="Q64" s="18"/>
      <c r="T64" s="12"/>
      <c r="Y64" s="29" t="s">
        <v>323</v>
      </c>
      <c r="Z64" s="29" t="s">
        <v>451</v>
      </c>
      <c r="AF64" s="27"/>
    </row>
    <row r="65" spans="1:32" x14ac:dyDescent="0.2">
      <c r="A65" s="12"/>
      <c r="B65" s="12"/>
      <c r="F65" s="12"/>
      <c r="G65" s="18"/>
      <c r="K65" s="12"/>
      <c r="L65" s="12"/>
      <c r="O65" s="12"/>
      <c r="P65" s="12"/>
      <c r="Q65" s="18"/>
      <c r="T65" s="12"/>
      <c r="Y65" s="29" t="s">
        <v>324</v>
      </c>
      <c r="Z65" s="29" t="s">
        <v>452</v>
      </c>
      <c r="AF65" s="27"/>
    </row>
    <row r="66" spans="1:32" x14ac:dyDescent="0.2">
      <c r="A66" s="12"/>
      <c r="B66" s="12"/>
      <c r="F66" s="12"/>
      <c r="G66" s="18"/>
      <c r="K66" s="12"/>
      <c r="L66" s="12"/>
      <c r="O66" s="12"/>
      <c r="P66" s="12"/>
      <c r="Q66" s="18"/>
      <c r="T66" s="12"/>
      <c r="Y66" s="29" t="s">
        <v>63</v>
      </c>
      <c r="Z66" s="29" t="s">
        <v>453</v>
      </c>
      <c r="AF66" s="27"/>
    </row>
    <row r="67" spans="1:32" x14ac:dyDescent="0.2">
      <c r="A67" s="12"/>
      <c r="B67" s="12"/>
      <c r="F67" s="12"/>
      <c r="G67" s="18"/>
      <c r="K67" s="12"/>
      <c r="L67" s="12"/>
      <c r="O67" s="12"/>
      <c r="P67" s="12"/>
      <c r="Q67" s="18"/>
      <c r="T67" s="12"/>
      <c r="Y67" s="29" t="s">
        <v>325</v>
      </c>
      <c r="Z67" s="29" t="s">
        <v>454</v>
      </c>
      <c r="AF67" s="27"/>
    </row>
    <row r="68" spans="1:32" x14ac:dyDescent="0.2">
      <c r="A68" s="12"/>
      <c r="B68" s="12"/>
      <c r="F68" s="12"/>
      <c r="G68" s="18"/>
      <c r="K68" s="12"/>
      <c r="L68" s="12"/>
      <c r="O68" s="12"/>
      <c r="P68" s="12"/>
      <c r="Q68" s="18"/>
      <c r="T68" s="12"/>
      <c r="Y68" s="29" t="s">
        <v>326</v>
      </c>
      <c r="Z68" s="29" t="s">
        <v>455</v>
      </c>
      <c r="AF68" s="27"/>
    </row>
    <row r="69" spans="1:32" x14ac:dyDescent="0.2">
      <c r="A69" s="12"/>
      <c r="B69" s="12"/>
      <c r="F69" s="12"/>
      <c r="G69" s="18"/>
      <c r="K69" s="12"/>
      <c r="L69" s="12"/>
      <c r="O69" s="12"/>
      <c r="P69" s="12"/>
      <c r="Q69" s="18"/>
      <c r="T69" s="12"/>
      <c r="Y69" s="29" t="s">
        <v>327</v>
      </c>
      <c r="Z69" s="29" t="s">
        <v>456</v>
      </c>
      <c r="AF69" s="27"/>
    </row>
    <row r="70" spans="1:32" x14ac:dyDescent="0.2">
      <c r="A70" s="12"/>
      <c r="B70" s="12"/>
      <c r="Y70" s="29" t="s">
        <v>328</v>
      </c>
      <c r="Z70" s="29" t="s">
        <v>457</v>
      </c>
    </row>
    <row r="71" spans="1:32" x14ac:dyDescent="0.2">
      <c r="Y71" s="29" t="s">
        <v>329</v>
      </c>
      <c r="Z71" s="29" t="s">
        <v>458</v>
      </c>
    </row>
    <row r="72" spans="1:32" x14ac:dyDescent="0.2">
      <c r="Y72" s="29" t="s">
        <v>330</v>
      </c>
      <c r="Z72" s="29" t="s">
        <v>459</v>
      </c>
    </row>
    <row r="73" spans="1:32" x14ac:dyDescent="0.2">
      <c r="Y73" s="29" t="s">
        <v>331</v>
      </c>
      <c r="Z73" s="29" t="s">
        <v>460</v>
      </c>
    </row>
    <row r="74" spans="1:32" x14ac:dyDescent="0.2">
      <c r="Y74" s="29" t="s">
        <v>332</v>
      </c>
      <c r="Z74" s="29" t="s">
        <v>461</v>
      </c>
    </row>
    <row r="75" spans="1:32" x14ac:dyDescent="0.2">
      <c r="Y75" s="29" t="s">
        <v>333</v>
      </c>
      <c r="Z75" s="29" t="s">
        <v>462</v>
      </c>
    </row>
    <row r="76" spans="1:32" x14ac:dyDescent="0.2">
      <c r="Y76" s="29" t="s">
        <v>334</v>
      </c>
      <c r="Z76" s="29" t="s">
        <v>463</v>
      </c>
    </row>
    <row r="77" spans="1:32" x14ac:dyDescent="0.2">
      <c r="Y77" s="29" t="s">
        <v>335</v>
      </c>
      <c r="Z77" s="29" t="s">
        <v>464</v>
      </c>
    </row>
    <row r="78" spans="1:32" x14ac:dyDescent="0.2">
      <c r="Y78" s="29" t="s">
        <v>336</v>
      </c>
      <c r="Z78" s="29" t="s">
        <v>465</v>
      </c>
    </row>
    <row r="79" spans="1:32" x14ac:dyDescent="0.2">
      <c r="Y79" s="29" t="s">
        <v>337</v>
      </c>
      <c r="Z79" s="29" t="s">
        <v>466</v>
      </c>
    </row>
    <row r="80" spans="1:32" x14ac:dyDescent="0.2">
      <c r="Y80" s="29" t="s">
        <v>338</v>
      </c>
      <c r="Z80" s="29" t="s">
        <v>467</v>
      </c>
    </row>
    <row r="81" spans="25:26" x14ac:dyDescent="0.2">
      <c r="Y81" s="29" t="s">
        <v>339</v>
      </c>
      <c r="Z81" s="29" t="s">
        <v>468</v>
      </c>
    </row>
    <row r="82" spans="25:26" x14ac:dyDescent="0.2">
      <c r="Y82" s="29" t="s">
        <v>340</v>
      </c>
      <c r="Z82" s="29" t="s">
        <v>469</v>
      </c>
    </row>
    <row r="83" spans="25:26" x14ac:dyDescent="0.2">
      <c r="Y83" s="29" t="s">
        <v>341</v>
      </c>
      <c r="Z83" s="29" t="s">
        <v>470</v>
      </c>
    </row>
    <row r="84" spans="25:26" x14ac:dyDescent="0.2">
      <c r="Y84" s="29" t="s">
        <v>342</v>
      </c>
      <c r="Z84" s="29" t="s">
        <v>471</v>
      </c>
    </row>
    <row r="85" spans="25:26" x14ac:dyDescent="0.2">
      <c r="Y85" s="29" t="s">
        <v>343</v>
      </c>
      <c r="Z85" s="29" t="s">
        <v>472</v>
      </c>
    </row>
    <row r="86" spans="25:26" x14ac:dyDescent="0.2">
      <c r="Y86" s="29" t="s">
        <v>344</v>
      </c>
      <c r="Z86" s="29" t="s">
        <v>473</v>
      </c>
    </row>
    <row r="87" spans="25:26" x14ac:dyDescent="0.2">
      <c r="Y87" s="29" t="s">
        <v>345</v>
      </c>
      <c r="Z87" s="29" t="s">
        <v>474</v>
      </c>
    </row>
    <row r="88" spans="25:26" x14ac:dyDescent="0.2">
      <c r="Y88" s="29" t="s">
        <v>346</v>
      </c>
      <c r="Z88" s="29" t="s">
        <v>475</v>
      </c>
    </row>
    <row r="89" spans="25:26" x14ac:dyDescent="0.2">
      <c r="Y89" s="29" t="s">
        <v>347</v>
      </c>
      <c r="Z89" s="29" t="s">
        <v>476</v>
      </c>
    </row>
    <row r="90" spans="25:26" x14ac:dyDescent="0.2">
      <c r="Y90" s="29" t="s">
        <v>348</v>
      </c>
      <c r="Z90" s="29" t="s">
        <v>477</v>
      </c>
    </row>
    <row r="91" spans="25:26" x14ac:dyDescent="0.2">
      <c r="Y91" s="29" t="s">
        <v>349</v>
      </c>
      <c r="Z91" s="29" t="s">
        <v>478</v>
      </c>
    </row>
    <row r="92" spans="25:26" x14ac:dyDescent="0.2">
      <c r="Y92" s="29" t="s">
        <v>350</v>
      </c>
      <c r="Z92" s="29" t="s">
        <v>479</v>
      </c>
    </row>
    <row r="93" spans="25:26" x14ac:dyDescent="0.2">
      <c r="Y93" s="29" t="s">
        <v>351</v>
      </c>
      <c r="Z93" s="29" t="s">
        <v>480</v>
      </c>
    </row>
    <row r="94" spans="25:26" x14ac:dyDescent="0.2">
      <c r="Y94" s="29" t="s">
        <v>352</v>
      </c>
      <c r="Z94" s="29" t="s">
        <v>481</v>
      </c>
    </row>
    <row r="95" spans="25:26" x14ac:dyDescent="0.2">
      <c r="Y95" s="29" t="s">
        <v>353</v>
      </c>
      <c r="Z95" s="29" t="s">
        <v>482</v>
      </c>
    </row>
    <row r="96" spans="25:26" x14ac:dyDescent="0.2">
      <c r="Y96" s="29" t="s">
        <v>257</v>
      </c>
      <c r="Z96" s="29" t="s">
        <v>483</v>
      </c>
    </row>
    <row r="97" spans="25:26" x14ac:dyDescent="0.2">
      <c r="Y97" s="29" t="s">
        <v>354</v>
      </c>
      <c r="Z97" s="29" t="s">
        <v>484</v>
      </c>
    </row>
    <row r="98" spans="25:26" x14ac:dyDescent="0.2">
      <c r="Y98" s="29" t="s">
        <v>355</v>
      </c>
      <c r="Z98" s="29" t="s">
        <v>485</v>
      </c>
    </row>
    <row r="99" spans="25:26" x14ac:dyDescent="0.2">
      <c r="Y99" s="29" t="s">
        <v>385</v>
      </c>
      <c r="Z99" s="29" t="s">
        <v>486</v>
      </c>
    </row>
    <row r="100" spans="25:26" x14ac:dyDescent="0.2">
      <c r="Y100" s="29" t="s">
        <v>569</v>
      </c>
      <c r="Z100" s="29" t="s">
        <v>487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2022-05-31T12:09:12Z</cp:lastPrinted>
  <dcterms:created xsi:type="dcterms:W3CDTF">2012-03-13T00:50:25Z</dcterms:created>
  <dcterms:modified xsi:type="dcterms:W3CDTF">2022-08-26T14:18:44Z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