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680" windowWidth="17316" windowHeight="5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0" hidden="1">行政事業レビューシート!$A$2:$BH$220</definedName>
    <definedName name="_xlnm._FilterDatabase" localSheetId="3" hidden="1">別紙2!$A$1:$AZ$39</definedName>
    <definedName name="_xlnm._FilterDatabase" localSheetId="4" hidden="1">別紙3!$A$2:$AZ$121</definedName>
    <definedName name="_xlnm.Print_Area" localSheetId="0">行政事業レビューシート!$A$1:$AY$220</definedName>
    <definedName name="_xlnm.Print_Area" localSheetId="2">別紙1!$A$1:$AX$36</definedName>
    <definedName name="_xlnm.Print_Area" localSheetId="3">別紙2!$A$1:$AX$39</definedName>
    <definedName name="_xlnm.Print_Area" localSheetId="4">別紙3!$A$1:$AX$121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39" i="6" l="1"/>
  <c r="P28" i="11" l="1"/>
  <c r="AY40" i="11" l="1"/>
  <c r="AY41" i="11" s="1"/>
  <c r="AY37" i="11"/>
  <c r="AY39" i="11" s="1"/>
  <c r="AY36" i="11"/>
  <c r="AY188" i="11"/>
  <c r="AY190" i="11" s="1"/>
  <c r="AY173" i="11"/>
  <c r="AY169" i="11"/>
  <c r="AY175" i="11" l="1"/>
  <c r="AY191" i="11"/>
  <c r="AY189" i="11"/>
  <c r="AY171" i="11"/>
  <c r="AY172" i="11"/>
  <c r="AY170" i="11"/>
  <c r="AY42" i="11"/>
  <c r="AY38" i="11"/>
  <c r="AY174" i="11"/>
  <c r="AY71" i="11"/>
  <c r="AY68" i="11"/>
  <c r="AY70" i="11" s="1"/>
  <c r="AY65" i="11"/>
  <c r="AY67" i="11" s="1"/>
  <c r="AY61" i="11"/>
  <c r="AY63" i="11" s="1"/>
  <c r="AY58" i="11"/>
  <c r="AY60" i="11" s="1"/>
  <c r="AY57" i="11"/>
  <c r="AY64" i="11"/>
  <c r="AY44" i="11"/>
  <c r="AY46" i="11" s="1"/>
  <c r="AY43" i="11"/>
  <c r="AY47" i="11"/>
  <c r="AY49" i="11" s="1"/>
  <c r="AY59" i="11" l="1"/>
  <c r="AY62" i="11"/>
  <c r="AY69" i="11"/>
  <c r="AY45" i="11"/>
  <c r="AY66" i="11"/>
  <c r="AY48" i="11"/>
  <c r="AY50" i="11" l="1"/>
  <c r="AY56" i="11" s="1"/>
  <c r="AY53" i="11" l="1"/>
  <c r="AY54" i="11"/>
  <c r="AY51" i="11"/>
  <c r="AY55" i="11"/>
  <c r="AY52" i="11"/>
  <c r="AW124" i="11" l="1"/>
  <c r="AT124" i="11"/>
  <c r="AQ124" i="11"/>
  <c r="AL124" i="11"/>
  <c r="AI124" i="11"/>
  <c r="AF124" i="11"/>
  <c r="Z124" i="11"/>
  <c r="W124" i="11"/>
  <c r="T124" i="11"/>
  <c r="N124" i="11"/>
  <c r="AW123" i="11"/>
  <c r="AT123" i="11"/>
  <c r="AQ123" i="11"/>
  <c r="AL123" i="11"/>
  <c r="AI123" i="11"/>
  <c r="AF123" i="11"/>
  <c r="Z123" i="11"/>
  <c r="W123" i="11"/>
  <c r="T123" i="11"/>
  <c r="N123" i="11"/>
  <c r="K123" i="11"/>
  <c r="H123" i="11"/>
  <c r="AY220" i="11" l="1"/>
  <c r="AY219" i="11"/>
  <c r="AY215" i="11"/>
  <c r="AY217" i="11" s="1"/>
  <c r="AY211" i="11"/>
  <c r="AY214" i="11" s="1"/>
  <c r="AY210" i="11"/>
  <c r="AY209" i="11"/>
  <c r="AY208" i="11"/>
  <c r="AY204" i="11"/>
  <c r="AY206" i="11" s="1"/>
  <c r="AY200" i="11"/>
  <c r="AY203" i="11" s="1"/>
  <c r="AY196" i="11"/>
  <c r="AY198" i="11" s="1"/>
  <c r="AY192" i="11"/>
  <c r="AY195" i="11" s="1"/>
  <c r="AY181" i="11"/>
  <c r="AU180" i="11"/>
  <c r="Y180" i="11"/>
  <c r="AY177" i="11"/>
  <c r="AU176" i="11"/>
  <c r="Y176" i="11"/>
  <c r="AY176" i="11"/>
  <c r="AU172" i="11"/>
  <c r="Y172" i="11"/>
  <c r="AU168" i="11"/>
  <c r="Y168" i="11"/>
  <c r="W28" i="11"/>
  <c r="AD21" i="11"/>
  <c r="W21" i="11"/>
  <c r="P21" i="11"/>
  <c r="AR18" i="11"/>
  <c r="AK18" i="11"/>
  <c r="AD18" i="11"/>
  <c r="AD20" i="11" s="1"/>
  <c r="W18" i="11"/>
  <c r="W20" i="11" s="1"/>
  <c r="P18" i="11"/>
  <c r="P20" i="11" s="1"/>
  <c r="AV2" i="11"/>
  <c r="AY199" i="11" l="1"/>
  <c r="AY207" i="11"/>
  <c r="AY218" i="11"/>
  <c r="AY197" i="11"/>
  <c r="AY205" i="11"/>
  <c r="AY216" i="11"/>
  <c r="AY179" i="11"/>
  <c r="AY180" i="11"/>
  <c r="AY194" i="11"/>
  <c r="AY202" i="11"/>
  <c r="AY213" i="11"/>
  <c r="AY178" i="11"/>
  <c r="AY193" i="11"/>
  <c r="AY201" i="11"/>
  <c r="AY212" i="11"/>
  <c r="AY75" i="7" l="1"/>
  <c r="AY77" i="7" s="1"/>
  <c r="AY78" i="7" l="1"/>
  <c r="AY76" i="7"/>
  <c r="AY5" i="7" l="1"/>
  <c r="AY110" i="7" l="1"/>
  <c r="AY106" i="7"/>
  <c r="AY102" i="7"/>
  <c r="AY98" i="7"/>
  <c r="AY85" i="7"/>
  <c r="AY84" i="7"/>
  <c r="AY83" i="7"/>
  <c r="AY79" i="7"/>
  <c r="AY80" i="7" s="1"/>
  <c r="AY71"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6" i="7"/>
  <c r="AY27" i="7" s="1"/>
  <c r="AY25" i="7"/>
  <c r="AY24" i="7"/>
  <c r="AY23" i="7"/>
  <c r="AY22" i="7"/>
  <c r="AY21" i="7"/>
  <c r="AY20" i="7"/>
  <c r="AY15" i="7"/>
  <c r="AY14" i="7"/>
  <c r="AY13" i="7"/>
  <c r="AY12" i="7"/>
  <c r="AY11" i="7"/>
  <c r="AY10" i="7"/>
  <c r="AY9" i="7"/>
  <c r="AY8" i="7"/>
  <c r="AY7" i="7"/>
  <c r="AY6" i="7"/>
  <c r="AY28" i="7" l="1"/>
  <c r="AY118" i="7" l="1"/>
  <c r="AY120" i="7" s="1"/>
  <c r="AY114" i="7"/>
  <c r="AY116" i="7" s="1"/>
  <c r="AY112" i="7"/>
  <c r="AY113" i="7"/>
  <c r="AY111" i="7"/>
  <c r="AY108" i="7"/>
  <c r="AY109" i="7"/>
  <c r="AY107" i="7"/>
  <c r="AY104" i="7"/>
  <c r="AY105" i="7"/>
  <c r="AY103" i="7"/>
  <c r="AY100" i="7"/>
  <c r="AY101" i="7"/>
  <c r="AY99" i="7"/>
  <c r="AY94" i="7"/>
  <c r="AY96" i="7" s="1"/>
  <c r="AY90" i="7"/>
  <c r="AY92" i="7" s="1"/>
  <c r="AY86" i="7"/>
  <c r="AY88" i="7" s="1"/>
  <c r="AY81" i="7"/>
  <c r="AY82" i="7"/>
  <c r="AY72" i="7"/>
  <c r="AY67" i="7"/>
  <c r="AY68" i="7" s="1"/>
  <c r="AY63" i="7"/>
  <c r="AY64" i="7" s="1"/>
  <c r="AY70" i="7" l="1"/>
  <c r="AY66" i="7"/>
  <c r="AY65" i="7"/>
  <c r="AY69" i="7"/>
  <c r="AY91" i="7"/>
  <c r="AY115" i="7"/>
  <c r="AY119" i="7"/>
  <c r="AY87" i="7"/>
  <c r="AY97" i="7"/>
  <c r="AY121" i="7"/>
  <c r="AY95" i="7"/>
  <c r="AY89" i="7"/>
  <c r="AY93" i="7"/>
  <c r="AY117" i="7"/>
  <c r="AY74" i="7"/>
  <c r="AY73" i="7"/>
  <c r="AY61" i="7" l="1"/>
  <c r="AY62" i="7"/>
  <c r="AY60" i="7"/>
  <c r="AY29" i="7"/>
  <c r="AY16" i="7"/>
  <c r="AY17" i="7" s="1"/>
  <c r="AY2" i="7"/>
  <c r="AY4" i="7" s="1"/>
  <c r="AY36" i="6"/>
  <c r="AY38" i="6" s="1"/>
  <c r="AY31" i="6"/>
  <c r="AY27" i="6"/>
  <c r="AY23" i="6"/>
  <c r="AY19" i="6"/>
  <c r="AY21" i="6" s="1"/>
  <c r="AY14" i="6"/>
  <c r="AY10" i="6"/>
  <c r="AY6" i="6"/>
  <c r="AY8" i="6" s="1"/>
  <c r="AY2" i="6"/>
  <c r="AY30" i="5"/>
  <c r="AY33" i="5" s="1"/>
  <c r="AY23" i="5"/>
  <c r="AY27" i="5" s="1"/>
  <c r="AY16" i="5"/>
  <c r="AY21" i="5" s="1"/>
  <c r="AY9" i="5"/>
  <c r="AY11" i="5" s="1"/>
  <c r="AY2" i="5"/>
  <c r="AY3" i="5" s="1"/>
  <c r="AY7" i="6" l="1"/>
  <c r="AY22" i="6"/>
  <c r="AY14" i="5"/>
  <c r="AY32" i="5"/>
  <c r="AY9" i="6"/>
  <c r="AY25" i="6"/>
  <c r="AY37" i="6"/>
  <c r="AY24" i="5"/>
  <c r="AY39" i="6"/>
  <c r="AY26" i="5"/>
  <c r="AY34" i="6"/>
  <c r="AY36" i="5"/>
  <c r="AY20" i="6"/>
  <c r="AY6" i="5"/>
  <c r="AY13" i="5"/>
  <c r="AY17" i="5"/>
  <c r="AY19" i="5"/>
  <c r="AY29" i="5"/>
  <c r="AY25" i="5"/>
  <c r="AY35" i="5"/>
  <c r="AY11" i="6"/>
  <c r="AY24" i="6"/>
  <c r="AY29" i="6"/>
  <c r="AY3" i="7"/>
  <c r="AY8" i="5"/>
  <c r="AY20" i="5"/>
  <c r="AY12" i="6"/>
  <c r="AY5" i="5"/>
  <c r="AY10" i="5"/>
  <c r="AY12" i="5"/>
  <c r="AY22" i="5"/>
  <c r="AY18" i="5"/>
  <c r="AY28" i="5"/>
  <c r="AY34" i="5"/>
  <c r="AY13" i="6"/>
  <c r="AY26" i="6"/>
  <c r="AY28" i="6"/>
  <c r="AY33" i="6"/>
  <c r="AY4" i="5"/>
  <c r="AY15" i="5"/>
  <c r="AY31" i="5"/>
  <c r="AY30" i="6"/>
  <c r="AY32" i="6"/>
  <c r="AY18" i="7"/>
  <c r="AY19" i="7"/>
  <c r="AY17" i="6"/>
  <c r="AY16" i="6"/>
  <c r="AY15" i="6"/>
  <c r="AY4" i="6"/>
  <c r="AY3" i="6"/>
  <c r="AY5" i="6"/>
  <c r="AY7" i="5"/>
  <c r="C12" i="4" l="1"/>
  <c r="C23" i="4" l="1"/>
  <c r="Y39" i="6" l="1"/>
  <c r="AU34" i="6"/>
  <c r="Y34" i="6"/>
  <c r="AU30" i="6"/>
  <c r="Y30" i="6"/>
  <c r="AU26" i="6"/>
  <c r="Y26" i="6"/>
  <c r="AU22" i="6"/>
  <c r="Y22" i="6"/>
  <c r="AU17" i="6"/>
  <c r="Y17" i="6"/>
  <c r="Y13" i="6"/>
  <c r="AU13" i="6"/>
  <c r="AU9" i="6"/>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<sst xmlns="http://schemas.openxmlformats.org/spreadsheetml/2006/main" count="1929" uniqueCount="820">
  <si>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</si>
  <si>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</si>
  <si>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</si>
  <si>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</si>
  <si>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</si>
  <si>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</si>
  <si>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</si>
  <si>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</si>
  <si>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</si>
  <si>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</si>
  <si>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</si>
  <si>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</si>
  <si>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</si>
  <si>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</si>
  <si>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</si>
  <si>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</si>
  <si>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</si>
  <si>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</si>
  <si>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</si>
  <si>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</si>
  <si>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</si>
  <si>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</si>
  <si>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</si>
  <si>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</si>
  <si>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</si>
  <si>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</si>
  <si>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</si>
  <si>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</si>
  <si>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</si>
  <si>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</si>
  <si>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</si>
  <si>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</si>
  <si>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</si>
  <si>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</si>
  <si>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</si>
  <si>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</si>
  <si>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</si>
  <si>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</si>
  <si>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</si>
  <si>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</si>
  <si>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</si>
  <si>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</si>
  <si>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</si>
  <si>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</si>
  <si>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</si>
  <si>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</si>
  <si>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</si>
  <si>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</si>
  <si>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</si>
  <si>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</si>
  <si>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</si>
  <si>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</si>
  <si>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</si>
  <si>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</si>
  <si>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</si>
  <si>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</si>
  <si>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</si>
  <si>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</si>
  <si>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</si>
  <si>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</si>
  <si>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</si>
  <si>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</si>
  <si>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</si>
  <si>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</si>
  <si>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</si>
  <si>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</si>
  <si>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</si>
  <si>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</si>
  <si>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</si>
  <si>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</si>
  <si>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</si>
  <si>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</si>
  <si>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</si>
  <si>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</si>
  <si>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</si>
  <si>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</si>
  <si>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</si>
  <si>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</si>
  <si>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</si>
  <si>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</si>
  <si>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</si>
  <si>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</si>
  <si>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</si>
  <si>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</si>
  <si>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</si>
  <si>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</si>
  <si>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</si>
  <si>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</si>
  <si>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</si>
  <si>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</si>
  <si>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</si>
  <si>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</si>
  <si>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</si>
  <si>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</si>
  <si>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</si>
  <si>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</si>
  <si>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</si>
  <si>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</si>
  <si>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</si>
  <si>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</si>
  <si>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</si>
  <si>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</si>
  <si>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</si>
  <si>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</si>
  <si>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</si>
  <si>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</si>
  <si>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</si>
  <si>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</si>
  <si>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</si>
  <si>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</si>
  <si>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</si>
  <si>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</si>
  <si>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</si>
  <si>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</si>
  <si>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</si>
  <si>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</si>
  <si>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</si>
  <si>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</si>
  <si>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</si>
  <si>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</si>
  <si>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</si>
  <si>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</si>
  <si>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</si>
  <si>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</si>
  <si>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</si>
  <si>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</si>
  <si>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</si>
  <si>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</si>
  <si>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</si>
  <si>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</si>
  <si>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</si>
  <si>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</si>
  <si>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</si>
  <si>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</si>
  <si>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</si>
  <si>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</si>
  <si>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</si>
  <si>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</si>
  <si>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</si>
  <si>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</si>
  <si>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</si>
  <si>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</si>
  <si>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</si>
  <si>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</si>
  <si>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</si>
  <si>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</si>
  <si>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</si>
  <si>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</si>
  <si>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</si>
  <si>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</si>
  <si>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</si>
  <si>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</si>
  <si>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</si>
  <si>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</si>
  <si>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</si>
  <si>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</si>
  <si>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</si>
  <si>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</si>
  <si>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</si>
  <si>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</si>
  <si>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</si>
  <si>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</si>
  <si>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</si>
  <si>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</si>
  <si>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</si>
  <si>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</si>
  <si>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</si>
  <si>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</si>
  <si>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</si>
  <si>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</si>
  <si>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</si>
  <si>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</si>
  <si>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</si>
  <si>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</si>
  <si>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</si>
  <si>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</si>
  <si>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</si>
  <si>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</si>
  <si>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</si>
  <si>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</si>
  <si>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</si>
  <si>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</si>
  <si>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</si>
  <si>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</si>
  <si>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</si>
  <si>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</si>
  <si>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</si>
  <si>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</si>
  <si>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</si>
  <si>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</si>
  <si>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</si>
  <si>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</si>
  <si>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</si>
  <si>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</si>
  <si>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</si>
  <si>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</si>
  <si>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</si>
  <si>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</si>
  <si>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</si>
  <si>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</si>
  <si>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</si>
  <si>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</si>
  <si>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</si>
  <si>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</si>
  <si>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</si>
  <si>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</si>
  <si>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</si>
  <si>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</si>
  <si>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</si>
  <si>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</si>
  <si>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</si>
  <si>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</si>
  <si>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</si>
  <si>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</si>
  <si>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</si>
  <si>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</si>
  <si>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</si>
  <si>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</si>
  <si>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</si>
  <si>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</si>
  <si>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</si>
  <si>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</si>
  <si>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</si>
  <si>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</si>
  <si>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</si>
  <si>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</si>
  <si>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</si>
  <si>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</si>
  <si>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</si>
  <si>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</si>
  <si>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</si>
  <si>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</si>
  <si>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</si>
  <si>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</si>
  <si>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</si>
  <si>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</si>
  <si>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</si>
  <si>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</si>
  <si>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</si>
  <si>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</si>
  <si>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</si>
  <si>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</si>
  <si>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</si>
  <si>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</si>
  <si>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</si>
  <si>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</si>
  <si>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</si>
  <si>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</si>
  <si>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</si>
  <si>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</si>
  <si>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</si>
  <si>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</si>
  <si>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</si>
  <si>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</si>
  <si>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</si>
  <si>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</si>
  <si>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</si>
  <si>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</si>
  <si>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</si>
  <si>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</si>
  <si>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</si>
  <si>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</si>
  <si>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</si>
  <si>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</si>
  <si>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</si>
  <si>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</si>
  <si>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</si>
  <si>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</si>
  <si>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</si>
  <si>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</si>
  <si>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</si>
  <si>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</si>
  <si>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</si>
  <si>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</si>
  <si>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</si>
  <si>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</si>
  <si>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</si>
  <si>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</si>
  <si>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</si>
  <si>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</si>
  <si>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</si>
  <si>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</si>
  <si>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</si>
  <si>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</si>
  <si>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</si>
  <si>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</si>
  <si>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</si>
  <si>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</si>
  <si>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</si>
  <si>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</si>
  <si>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</si>
  <si>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</si>
  <si>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</si>
  <si>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</si>
  <si>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</si>
  <si>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</si>
  <si>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</si>
  <si>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</si>
  <si>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</si>
  <si>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</si>
  <si>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</si>
  <si>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</si>
  <si>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</si>
  <si>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</si>
  <si>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</si>
  <si>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</si>
  <si>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</si>
  <si>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</si>
  <si>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</si>
  <si>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</si>
  <si>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</si>
  <si>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</si>
  <si>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</si>
  <si>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</si>
  <si>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</si>
  <si>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</si>
  <si>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</si>
  <si>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</si>
  <si>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</si>
  <si>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</si>
  <si>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</si>
  <si>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</si>
  <si>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</si>
  <si>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</si>
  <si>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</si>
  <si>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</si>
  <si>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</si>
  <si>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</si>
  <si>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</si>
  <si>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</si>
  <si>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</si>
  <si>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</si>
  <si>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</si>
  <si>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</si>
  <si>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</si>
  <si>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</si>
  <si>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</si>
  <si>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</si>
  <si>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</si>
  <si>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</si>
  <si>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</si>
  <si>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</si>
  <si>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</si>
  <si>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</si>
  <si>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</si>
  <si>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</si>
  <si>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</si>
  <si>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</si>
  <si>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</si>
  <si>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</si>
  <si>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</si>
  <si>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</si>
  <si>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</si>
  <si>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</si>
  <si>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</si>
  <si>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</si>
  <si>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</si>
  <si>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</si>
  <si>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</si>
  <si>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</si>
  <si>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</si>
  <si>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</si>
  <si>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</si>
  <si>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</si>
  <si>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</si>
  <si>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</si>
  <si>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</si>
  <si>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</si>
  <si>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</si>
  <si>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</si>
  <si>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</si>
  <si>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</si>
  <si>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</si>
  <si>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</si>
  <si>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</si>
  <si>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</si>
  <si>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</si>
  <si>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</si>
  <si>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</si>
  <si>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</si>
  <si>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</si>
  <si>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</si>
  <si>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</si>
  <si>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</si>
  <si>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</si>
  <si>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</si>
  <si>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</si>
  <si>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</si>
  <si>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</si>
  <si>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</si>
  <si>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</si>
  <si>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</si>
  <si>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</si>
  <si>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</si>
  <si>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</si>
  <si>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</si>
  <si>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</si>
  <si>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</si>
  <si>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</si>
  <si>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</si>
  <si>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</si>
  <si>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</si>
  <si>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</si>
  <si>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</si>
  <si>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</si>
  <si>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</si>
  <si>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</si>
  <si>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</si>
  <si>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</si>
  <si>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</si>
  <si>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</si>
  <si>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</si>
  <si>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</si>
  <si>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</si>
  <si>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</si>
  <si>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</si>
  <si>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</si>
  <si>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</si>
  <si>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</si>
  <si>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</si>
  <si>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</si>
  <si>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</si>
  <si>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</si>
  <si>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</si>
  <si>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</si>
  <si>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</si>
  <si>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</si>
  <si>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</si>
  <si>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</si>
  <si>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</si>
  <si>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</si>
  <si>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</si>
  <si>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</si>
  <si>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</si>
  <si>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</si>
  <si>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</si>
  <si>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</si>
  <si>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</si>
  <si>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</si>
  <si>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</si>
  <si>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</si>
  <si>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</si>
  <si>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</si>
  <si>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</si>
  <si>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</si>
  <si>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</si>
  <si>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</si>
  <si>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</si>
  <si>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</si>
  <si>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</si>
  <si>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</si>
  <si>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</si>
  <si>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</si>
  <si>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</si>
  <si>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</si>
  <si>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</si>
  <si>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</si>
  <si>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</si>
  <si>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</si>
  <si>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</si>
  <si>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</si>
  <si>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</si>
  <si>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</si>
  <si>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</si>
  <si>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</si>
  <si>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</si>
  <si>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</si>
  <si>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</si>
  <si>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</si>
  <si>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</si>
  <si>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</si>
  <si>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</si>
  <si>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</si>
  <si>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</si>
  <si>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</si>
  <si>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</si>
  <si>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</si>
  <si>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</si>
  <si>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</si>
  <si>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</si>
  <si>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</si>
  <si>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</si>
  <si>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</si>
  <si>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</si>
  <si>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</si>
  <si>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</si>
  <si>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</si>
  <si>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</si>
  <si>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</si>
  <si>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</si>
  <si>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</si>
  <si>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</si>
  <si>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</si>
  <si>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</si>
  <si>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</si>
  <si>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</si>
  <si>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</si>
  <si>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</si>
  <si>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</si>
  <si>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</si>
  <si>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</si>
  <si>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</si>
  <si>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</si>
  <si>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</si>
  <si>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</si>
  <si>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</si>
  <si>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</si>
  <si>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</si>
  <si>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</si>
  <si>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</si>
  <si>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</si>
  <si>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</si>
  <si>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</si>
  <si>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</si>
  <si>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</si>
  <si>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</si>
  <si>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</si>
  <si>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</si>
  <si>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</si>
  <si>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</si>
  <si>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</si>
  <si>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</si>
  <si>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</si>
  <si>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</si>
  <si>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</si>
  <si>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</si>
  <si>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</si>
  <si>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</si>
  <si>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</si>
  <si>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</si>
  <si>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</si>
  <si>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</si>
  <si>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</si>
  <si>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</si>
  <si>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</si>
  <si>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</si>
  <si>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</si>
  <si>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</si>
  <si>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</si>
  <si>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</si>
  <si>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</si>
  <si>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</si>
  <si>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</si>
  <si>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</si>
  <si>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</si>
  <si>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</si>
  <si>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</si>
  <si>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</si>
  <si>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</si>
  <si>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</si>
  <si>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</si>
  <si>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</si>
  <si>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</si>
  <si>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</si>
  <si>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</si>
  <si>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</si>
  <si>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</si>
  <si>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</si>
  <si>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</si>
  <si>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</si>
  <si>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</si>
  <si>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</si>
  <si>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</si>
  <si>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</si>
  <si>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</si>
  <si>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</si>
  <si>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</si>
  <si>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</si>
  <si>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</si>
  <si>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</si>
  <si>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</si>
  <si>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</si>
  <si>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</si>
  <si>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</si>
  <si>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</si>
  <si>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</si>
  <si>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</si>
  <si>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</si>
  <si>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</si>
  <si>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</si>
  <si>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</si>
  <si>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</si>
  <si>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</si>
  <si>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</si>
  <si>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</si>
  <si>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</si>
  <si>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</si>
  <si>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</si>
  <si>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</si>
  <si>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</si>
  <si>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</si>
  <si>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</si>
  <si>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</si>
  <si>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</si>
  <si>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</si>
  <si>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</si>
  <si>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</si>
  <si>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</si>
  <si>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</si>
  <si>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男女共同参画局</t>
  </si>
  <si>
    <t>花咲 恵乃</t>
  </si>
  <si>
    <t>平成9年度</t>
  </si>
  <si>
    <t>終了予定なし</t>
  </si>
  <si>
    <t>推進課</t>
  </si>
  <si>
    <t>男女共同参画社会基本法11条、13条</t>
  </si>
  <si>
    <t>男女共同参画基本計画</t>
  </si>
  <si>
    <t>男女共同参画社会の形成の促進に向け、政策・方針決定過程への女性の参画の拡大を促す取組を進め、第５次男女共同参画基本計画に明記された「指導的地位に占める女性の割合が2020年代の可能な限り早期に30％程度となるよう目指して取組を進める。さらに、その水準を通過点として、指導的地位に占める女性の割合が30％を超えてさらに上昇し、2030年代には、誰もが性別を意識することなく活躍でき、指導的地位にある人々の性別に偏りがないような社会となること」を目指す。</t>
  </si>
  <si>
    <t>本施策では、様々な分野における女性の政策・方針決定過程への参画状況、地方公共団体における男女共同参画の推進状況、国の審議会等への女性委員の登用状況を定期的に調査し、取りまとめて公表しているほか、様々な分野で活躍を目指す女性に対する支援情報の提供、民間企業等における女性役員の登用促進に資する情報提供等の取組を実施している。</t>
  </si>
  <si>
    <t>-</t>
  </si>
  <si>
    <t>諸謝金</t>
  </si>
  <si>
    <t>非常勤職員手当</t>
  </si>
  <si>
    <t>庁費</t>
  </si>
  <si>
    <t>職員旅費</t>
  </si>
  <si>
    <t>委員等旅費</t>
  </si>
  <si>
    <t>第５次男女共同参画基本計画における成果目標</t>
  </si>
  <si>
    <t>文部科学省「学校基本統計」</t>
  </si>
  <si>
    <t>☑</t>
  </si>
  <si>
    <t>配布数</t>
  </si>
  <si>
    <t>イベント数</t>
  </si>
  <si>
    <t>円</t>
  </si>
  <si>
    <t>印刷製本及び梱包・送付費用/配布数</t>
    <phoneticPr fontId="5"/>
  </si>
  <si>
    <t>742,948円/910冊</t>
  </si>
  <si>
    <t>1,121,434/3,201冊</t>
  </si>
  <si>
    <t>623,504/3,717冊</t>
  </si>
  <si>
    <t>366,850/3,793冊</t>
  </si>
  <si>
    <t>2,904,000円/１サイト</t>
  </si>
  <si>
    <t>2,601,500円/1サイト</t>
  </si>
  <si>
    <t>コンテンツ等改修費用/イベント数</t>
    <phoneticPr fontId="5"/>
  </si>
  <si>
    <t>864,000/179イベント</t>
  </si>
  <si>
    <t>141</t>
  </si>
  <si>
    <t>138</t>
  </si>
  <si>
    <t>98</t>
  </si>
  <si>
    <t>94</t>
  </si>
  <si>
    <t>101</t>
  </si>
  <si>
    <t>89</t>
  </si>
  <si>
    <t>93</t>
  </si>
  <si>
    <t>0101</t>
  </si>
  <si>
    <t>○</t>
  </si>
  <si>
    <t>-</t>
    <phoneticPr fontId="5"/>
  </si>
  <si>
    <t>東証一部上場企業役員に占める女性の割合</t>
    <rPh sb="0" eb="2">
      <t>トウショウ</t>
    </rPh>
    <rPh sb="2" eb="4">
      <t>イチブ</t>
    </rPh>
    <rPh sb="4" eb="6">
      <t>ジョウジョウ</t>
    </rPh>
    <rPh sb="6" eb="8">
      <t>キギョウ</t>
    </rPh>
    <rPh sb="8" eb="10">
      <t>ヤクイン</t>
    </rPh>
    <rPh sb="11" eb="12">
      <t>シ</t>
    </rPh>
    <rPh sb="14" eb="16">
      <t>ジョセイ</t>
    </rPh>
    <rPh sb="17" eb="19">
      <t>ワリアイ</t>
    </rPh>
    <phoneticPr fontId="5"/>
  </si>
  <si>
    <t>東洋経済新報社「役員四季報」等</t>
    <rPh sb="14" eb="15">
      <t>トウ</t>
    </rPh>
    <phoneticPr fontId="5"/>
  </si>
  <si>
    <t>有価証券報告書に掲載された女性役員に係る情報の集計及び開示の取組や女性役員の登用が進んでいない要因の調査等を通じ、女性の活躍に積極的に取り組む企業が評価されることや、企業における女性役員登用・育成の課題の克服につながるよう努める。</t>
    <phoneticPr fontId="5"/>
  </si>
  <si>
    <t>女性役員登用に向けた広報・啓発資料の作成・配布</t>
    <rPh sb="18" eb="20">
      <t>サクセイ</t>
    </rPh>
    <phoneticPr fontId="5"/>
  </si>
  <si>
    <t>夏休み期間における理工チャレンジ（リコチャレ）イベントの開催</t>
    <phoneticPr fontId="5"/>
  </si>
  <si>
    <t>女子生徒等の理工系分野への進路選択支援に関するウェブサイトのコンテンツ等改修費用／イベント数
※情報発信等による軽微なサイト更新は総務課予算で実施</t>
    <phoneticPr fontId="5"/>
  </si>
  <si>
    <t>ウェブサイト「理工チャレンジ（リコチャレ）～女子中高校生・女子学生の理工系分野への選択～」を通して大学，研究機関，学術団体，企業
等の協力の下，女子児童・生徒，保護者及び教員に対し，理工系選択のメリットに関する意識啓発，理工系分野の仕事内容，働き方及び理工系出身者のキャリアに関する理解を促す取組やイベントの情報発信を行う。</t>
    <phoneticPr fontId="5"/>
  </si>
  <si>
    <t>夏休み期間における理工チャレンジ（リコチャレ）イベントへの参加</t>
    <rPh sb="29" eb="31">
      <t>サンカ</t>
    </rPh>
    <phoneticPr fontId="5"/>
  </si>
  <si>
    <t>府</t>
  </si>
  <si>
    <t>　男女共同参画社会の実現は、少子高齢化が進み、人口減少社会に突入した我が国社会にとって、社会の多様性と活力を高め、我が国経済が力強く発展していく観点や、男女間の実質的な機会の平等を担保する観点から極めて重要。本施策は、男女共同参画社会基本法に掲げる男女共同参画社会の形成の促進という目標に向け、第５次男女共同参画基本計画により実施が求められている事業である。
　また、「女性の職業生活における活躍の推進に関する法律」が令和元年に一部改正されたところであり、働く場面で活躍したいという希望を持つすべての女性が、その個性と能力を十分に発揮できる社会を実現するために、男女の実質的な機会の均等を目指す取組に関連する事業である。</t>
    <rPh sb="1" eb="3">
      <t>ダンジョ</t>
    </rPh>
    <rPh sb="3" eb="5">
      <t>キョウドウ</t>
    </rPh>
    <rPh sb="5" eb="7">
      <t>サンカク</t>
    </rPh>
    <rPh sb="7" eb="9">
      <t>シャカイ</t>
    </rPh>
    <rPh sb="10" eb="12">
      <t>ジツゲン</t>
    </rPh>
    <rPh sb="14" eb="16">
      <t>ショウシ</t>
    </rPh>
    <rPh sb="16" eb="19">
      <t>コウレイカ</t>
    </rPh>
    <rPh sb="20" eb="21">
      <t>スス</t>
    </rPh>
    <rPh sb="23" eb="25">
      <t>ジンコウ</t>
    </rPh>
    <rPh sb="25" eb="27">
      <t>ゲンショウ</t>
    </rPh>
    <rPh sb="27" eb="29">
      <t>シャカイ</t>
    </rPh>
    <rPh sb="30" eb="32">
      <t>トツニュウ</t>
    </rPh>
    <rPh sb="34" eb="35">
      <t>ワ</t>
    </rPh>
    <rPh sb="36" eb="37">
      <t>クニ</t>
    </rPh>
    <rPh sb="37" eb="39">
      <t>シャカイ</t>
    </rPh>
    <rPh sb="44" eb="46">
      <t>シャカイ</t>
    </rPh>
    <rPh sb="47" eb="50">
      <t>タヨウセイ</t>
    </rPh>
    <rPh sb="51" eb="53">
      <t>カツリョク</t>
    </rPh>
    <rPh sb="54" eb="55">
      <t>タカ</t>
    </rPh>
    <rPh sb="57" eb="58">
      <t>ワ</t>
    </rPh>
    <rPh sb="59" eb="60">
      <t>クニ</t>
    </rPh>
    <rPh sb="60" eb="62">
      <t>ケイザイ</t>
    </rPh>
    <rPh sb="63" eb="65">
      <t>チカラヅヨ</t>
    </rPh>
    <rPh sb="66" eb="68">
      <t>ハッテン</t>
    </rPh>
    <rPh sb="72" eb="74">
      <t>カンテン</t>
    </rPh>
    <rPh sb="76" eb="79">
      <t>ダンジョカン</t>
    </rPh>
    <rPh sb="80" eb="83">
      <t>ジッシツテキ</t>
    </rPh>
    <rPh sb="84" eb="86">
      <t>キカイ</t>
    </rPh>
    <rPh sb="87" eb="89">
      <t>ビョウドウ</t>
    </rPh>
    <rPh sb="90" eb="92">
      <t>タンポ</t>
    </rPh>
    <rPh sb="94" eb="96">
      <t>カンテン</t>
    </rPh>
    <rPh sb="98" eb="99">
      <t>キワ</t>
    </rPh>
    <rPh sb="101" eb="103">
      <t>ジュウヨウ</t>
    </rPh>
    <rPh sb="209" eb="211">
      <t>レイワ</t>
    </rPh>
    <rPh sb="211" eb="213">
      <t>ガンネン</t>
    </rPh>
    <rPh sb="214" eb="216">
      <t>イチブ</t>
    </rPh>
    <rPh sb="216" eb="218">
      <t>カイセイ</t>
    </rPh>
    <rPh sb="297" eb="299">
      <t>トリクミ</t>
    </rPh>
    <rPh sb="300" eb="302">
      <t>カンレン</t>
    </rPh>
    <rPh sb="304" eb="306">
      <t>ジギョウ</t>
    </rPh>
    <phoneticPr fontId="6"/>
  </si>
  <si>
    <t>‐</t>
  </si>
  <si>
    <t>一般競争入札等により事業を実施しており、単位当たりコスト等の水準は妥当である。</t>
    <rPh sb="0" eb="2">
      <t>イッパン</t>
    </rPh>
    <rPh sb="2" eb="4">
      <t>キョウソウ</t>
    </rPh>
    <rPh sb="4" eb="6">
      <t>ニュウサツ</t>
    </rPh>
    <rPh sb="6" eb="7">
      <t>トウ</t>
    </rPh>
    <phoneticPr fontId="6"/>
  </si>
  <si>
    <t>　本件事業によって調査されたデータは、男女共同参画会議専門調査会における資料や男女共同参画白書などの様々な資料に反映される他、民間企業、地方公共団体等においても活用されている。</t>
    <phoneticPr fontId="5"/>
  </si>
  <si>
    <t>　成果目標は原則として令和7年度を最終目標としているため、現時点での評価はできないが、国の本省課室長相当職に占める女性の割合、地方公共団体の課長相当職に占める女性の割合等いずれも割合は向上している。</t>
    <rPh sb="1" eb="3">
      <t>セイカ</t>
    </rPh>
    <rPh sb="3" eb="5">
      <t>モクヒョウ</t>
    </rPh>
    <rPh sb="6" eb="8">
      <t>ゲンソク</t>
    </rPh>
    <rPh sb="11" eb="13">
      <t>レイワ</t>
    </rPh>
    <rPh sb="14" eb="16">
      <t>ネンド</t>
    </rPh>
    <rPh sb="17" eb="19">
      <t>サイシュウ</t>
    </rPh>
    <rPh sb="19" eb="21">
      <t>モクヒョウ</t>
    </rPh>
    <rPh sb="29" eb="32">
      <t>ゲンジテン</t>
    </rPh>
    <rPh sb="34" eb="36">
      <t>ヒョウカ</t>
    </rPh>
    <rPh sb="63" eb="65">
      <t>チホウ</t>
    </rPh>
    <rPh sb="65" eb="67">
      <t>コウキョウ</t>
    </rPh>
    <rPh sb="67" eb="69">
      <t>ダンタイ</t>
    </rPh>
    <rPh sb="70" eb="72">
      <t>カチョウ</t>
    </rPh>
    <rPh sb="84" eb="85">
      <t>トウ</t>
    </rPh>
    <rPh sb="89" eb="91">
      <t>ワリアイ</t>
    </rPh>
    <rPh sb="92" eb="94">
      <t>コウジョウ</t>
    </rPh>
    <phoneticPr fontId="6"/>
  </si>
  <si>
    <t>991,100/113イベント</t>
    <phoneticPr fontId="5"/>
  </si>
  <si>
    <t>832,530/3,910冊</t>
    <rPh sb="13" eb="14">
      <t>サツ</t>
    </rPh>
    <phoneticPr fontId="5"/>
  </si>
  <si>
    <t>参画状況の見える化による取組の促進</t>
    <rPh sb="0" eb="2">
      <t>サンカク</t>
    </rPh>
    <rPh sb="2" eb="4">
      <t>ジョウキョウ</t>
    </rPh>
    <rPh sb="5" eb="6">
      <t>ミ</t>
    </rPh>
    <rPh sb="8" eb="9">
      <t>カ</t>
    </rPh>
    <rPh sb="12" eb="14">
      <t>トリクミ</t>
    </rPh>
    <rPh sb="15" eb="17">
      <t>ソクシン</t>
    </rPh>
    <phoneticPr fontId="5"/>
  </si>
  <si>
    <t>推進状況の見える化による取組の促進</t>
    <rPh sb="0" eb="2">
      <t>スイシン</t>
    </rPh>
    <rPh sb="2" eb="4">
      <t>ジョウキョウ</t>
    </rPh>
    <rPh sb="5" eb="6">
      <t>ミ</t>
    </rPh>
    <rPh sb="8" eb="9">
      <t>カ</t>
    </rPh>
    <rPh sb="12" eb="14">
      <t>トリクミ</t>
    </rPh>
    <rPh sb="15" eb="17">
      <t>ソクシン</t>
    </rPh>
    <phoneticPr fontId="5"/>
  </si>
  <si>
    <t>女性役員の登用促進</t>
    <rPh sb="0" eb="2">
      <t>ジョセイ</t>
    </rPh>
    <rPh sb="2" eb="4">
      <t>ヤクイン</t>
    </rPh>
    <rPh sb="5" eb="7">
      <t>トウヨウ</t>
    </rPh>
    <rPh sb="7" eb="9">
      <t>ソクシン</t>
    </rPh>
    <phoneticPr fontId="5"/>
  </si>
  <si>
    <t>「女性役員登用に向けた広報・啓発資料」配布に係る単位当たりコスト</t>
    <phoneticPr fontId="5"/>
  </si>
  <si>
    <t>情報の見える化による取組の促進</t>
    <rPh sb="0" eb="2">
      <t>ジョウホウ</t>
    </rPh>
    <rPh sb="3" eb="4">
      <t>ミ</t>
    </rPh>
    <rPh sb="6" eb="7">
      <t>カ</t>
    </rPh>
    <rPh sb="10" eb="12">
      <t>トリクミ</t>
    </rPh>
    <rPh sb="13" eb="15">
      <t>ソクシン</t>
    </rPh>
    <phoneticPr fontId="5"/>
  </si>
  <si>
    <t>-</t>
    <phoneticPr fontId="5"/>
  </si>
  <si>
    <t>有</t>
  </si>
  <si>
    <t>A.アイ・シー・ネット　株式会社</t>
    <phoneticPr fontId="5"/>
  </si>
  <si>
    <t>B.株式会社サーベイリサーチセンター</t>
    <phoneticPr fontId="5"/>
  </si>
  <si>
    <t>諸謝金</t>
    <rPh sb="0" eb="3">
      <t>ショシャキン</t>
    </rPh>
    <phoneticPr fontId="5"/>
  </si>
  <si>
    <t>「地方公共団体における男女共同参画社会の形成又は女性に関する施策の推進状況」WEB調査・データ集計</t>
    <phoneticPr fontId="5"/>
  </si>
  <si>
    <t>C.株式会社タイム・エージェント</t>
    <phoneticPr fontId="5"/>
  </si>
  <si>
    <t>D.内外地図株式会社</t>
    <phoneticPr fontId="5"/>
  </si>
  <si>
    <t>情報処理業務庁費</t>
    <rPh sb="0" eb="2">
      <t>ジョウホウ</t>
    </rPh>
    <rPh sb="2" eb="4">
      <t>ショリ</t>
    </rPh>
    <rPh sb="4" eb="6">
      <t>ギョウム</t>
    </rPh>
    <rPh sb="6" eb="8">
      <t>チョウヒ</t>
    </rPh>
    <phoneticPr fontId="5"/>
  </si>
  <si>
    <t>「市町村女性参画状況見える化マップ」保守管理改修業務</t>
    <phoneticPr fontId="5"/>
  </si>
  <si>
    <t>E.松原工業株式会社</t>
    <phoneticPr fontId="5"/>
  </si>
  <si>
    <t>F. 朝日梱包株式会社</t>
    <phoneticPr fontId="5"/>
  </si>
  <si>
    <t>G.株式会社ステージ</t>
    <phoneticPr fontId="5"/>
  </si>
  <si>
    <t>＊政治分野におけるハラスメント防止研修教材の作成及び地方議会・地方公共団体における政治分野に係る男女共同参画の推進に向けた優良取組事例集の作成</t>
    <phoneticPr fontId="5"/>
  </si>
  <si>
    <t>H.株式会社ステージ</t>
    <phoneticPr fontId="5"/>
  </si>
  <si>
    <t>J.株式会社ステージ</t>
    <phoneticPr fontId="5"/>
  </si>
  <si>
    <t>M.株式会社プロフェース・システムズ</t>
    <phoneticPr fontId="5"/>
  </si>
  <si>
    <t>女性役員候補データベース（女性リーダー人材バンク）保守管理業務</t>
    <phoneticPr fontId="5"/>
  </si>
  <si>
    <t>N.株式会社東洋経済新報社</t>
    <phoneticPr fontId="5"/>
  </si>
  <si>
    <t>上場企業の女性役員登用状況に係るデータ加工</t>
    <phoneticPr fontId="5"/>
  </si>
  <si>
    <t>O.株式会社イー・ウーマン</t>
    <phoneticPr fontId="5"/>
  </si>
  <si>
    <t>諸外国の経済分野における女性比率の向上に係るクオータ制等の制度・施策等に関する調査研究</t>
    <phoneticPr fontId="5"/>
  </si>
  <si>
    <t>P.株式会社ＴＷＯ</t>
    <phoneticPr fontId="5"/>
  </si>
  <si>
    <t xml:space="preserve">Q.カンタムソリューションズ株式会社 </t>
    <phoneticPr fontId="5"/>
  </si>
  <si>
    <t>R.内外地図株式会社</t>
    <phoneticPr fontId="5"/>
  </si>
  <si>
    <t>女性活躍推進法「見える化」サイト改修等業務</t>
    <phoneticPr fontId="5"/>
  </si>
  <si>
    <t>S.株式会社ダイナモ</t>
    <phoneticPr fontId="5"/>
  </si>
  <si>
    <t>女性活躍推進法「見える化」サイトＳＮＳの周知及び広報業務</t>
    <phoneticPr fontId="5"/>
  </si>
  <si>
    <t>女子生徒等の理工系分野への進路選択における地域性についての調査研究</t>
    <phoneticPr fontId="5"/>
  </si>
  <si>
    <t>女子生徒等の理工系分野への進路選択支援に向けた動画公開セミナーの運営業務</t>
    <phoneticPr fontId="5"/>
  </si>
  <si>
    <t>非常勤職員手当</t>
    <rPh sb="0" eb="3">
      <t>ヒジョウキン</t>
    </rPh>
    <rPh sb="3" eb="5">
      <t>ショクイン</t>
    </rPh>
    <rPh sb="5" eb="7">
      <t>テアテ</t>
    </rPh>
    <phoneticPr fontId="5"/>
  </si>
  <si>
    <t>理工系等分野における女性活躍調査研究等のための民間からの派遣職員経費</t>
    <rPh sb="0" eb="3">
      <t>リコウケイ</t>
    </rPh>
    <rPh sb="3" eb="4">
      <t>トウ</t>
    </rPh>
    <rPh sb="4" eb="6">
      <t>ブンヤ</t>
    </rPh>
    <rPh sb="10" eb="12">
      <t>ジョセイ</t>
    </rPh>
    <rPh sb="12" eb="14">
      <t>カツヤク</t>
    </rPh>
    <rPh sb="14" eb="16">
      <t>チョウサ</t>
    </rPh>
    <rPh sb="16" eb="18">
      <t>ケンキュウ</t>
    </rPh>
    <rPh sb="18" eb="19">
      <t>トウ</t>
    </rPh>
    <rPh sb="23" eb="25">
      <t>ミンカン</t>
    </rPh>
    <rPh sb="28" eb="30">
      <t>ハケン</t>
    </rPh>
    <rPh sb="30" eb="32">
      <t>ショクイン</t>
    </rPh>
    <rPh sb="32" eb="34">
      <t>ケイヒ</t>
    </rPh>
    <phoneticPr fontId="5"/>
  </si>
  <si>
    <t>政策・方針決定過程への女性の参画状況に係る調査研究のための民間からの派遣職員経費</t>
    <rPh sb="0" eb="2">
      <t>セイサク</t>
    </rPh>
    <rPh sb="3" eb="5">
      <t>ホウシン</t>
    </rPh>
    <rPh sb="5" eb="7">
      <t>ケッテイ</t>
    </rPh>
    <rPh sb="7" eb="9">
      <t>カテイ</t>
    </rPh>
    <rPh sb="11" eb="13">
      <t>ジョセイ</t>
    </rPh>
    <rPh sb="14" eb="16">
      <t>サンカク</t>
    </rPh>
    <rPh sb="16" eb="18">
      <t>ジョウキョウ</t>
    </rPh>
    <rPh sb="19" eb="20">
      <t>カカ</t>
    </rPh>
    <rPh sb="21" eb="23">
      <t>チョウサ</t>
    </rPh>
    <rPh sb="23" eb="25">
      <t>ケンキュウ</t>
    </rPh>
    <rPh sb="29" eb="31">
      <t>ミンカン</t>
    </rPh>
    <rPh sb="34" eb="36">
      <t>ハケン</t>
    </rPh>
    <rPh sb="36" eb="38">
      <t>ショクイン</t>
    </rPh>
    <rPh sb="38" eb="40">
      <t>ケイヒ</t>
    </rPh>
    <phoneticPr fontId="5"/>
  </si>
  <si>
    <t>「パンフレット　諸外国における政治分野の男女共同参画のための取組」のデータ作成業務</t>
    <phoneticPr fontId="5"/>
  </si>
  <si>
    <t>株式会社サーベイリサーチセンター</t>
    <phoneticPr fontId="5"/>
  </si>
  <si>
    <t>株式会社タイム・エージェント</t>
    <phoneticPr fontId="5"/>
  </si>
  <si>
    <t xml:space="preserve">政治分野における男女共同参画の推進に向けた地方議会・地方公共団体の取組事例調査の集計業務 </t>
    <phoneticPr fontId="5"/>
  </si>
  <si>
    <t>内外地図株式会社</t>
    <phoneticPr fontId="5"/>
  </si>
  <si>
    <t>-</t>
    <phoneticPr fontId="5"/>
  </si>
  <si>
    <t>都道府県別見える化マップの作成業務</t>
    <phoneticPr fontId="5"/>
  </si>
  <si>
    <t>松原工業株式会社</t>
    <phoneticPr fontId="5"/>
  </si>
  <si>
    <t>「女性の政治参画マップ２０２１」の梱包発送業務</t>
    <phoneticPr fontId="5"/>
  </si>
  <si>
    <t>朝日梱包株式会社</t>
    <phoneticPr fontId="5"/>
  </si>
  <si>
    <t>インプレッション株式会社</t>
    <phoneticPr fontId="5"/>
  </si>
  <si>
    <t>「女性の政治参画マップ２０２１」ポスター印刷用データの作成等業務</t>
    <phoneticPr fontId="5"/>
  </si>
  <si>
    <t>メディアランド株式会社</t>
    <phoneticPr fontId="5"/>
  </si>
  <si>
    <t>「女性の政治参画マップ２０２１」の印刷</t>
    <rPh sb="17" eb="19">
      <t>インサツ</t>
    </rPh>
    <phoneticPr fontId="5"/>
  </si>
  <si>
    <t>株式会社ステージ</t>
    <phoneticPr fontId="5"/>
  </si>
  <si>
    <t>政治分野におけるハラスメント防止研修教材の作成及び地方議会・地方公共団体における政治分野に係る男女共同参画の推進に向けた優良取組事例集の作成</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</si>
  <si>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</si>
  <si>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</si>
  <si>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</si>
  <si>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</si>
  <si>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</si>
  <si>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</si>
  <si>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</si>
  <si>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「令和３年度政治分野におけるハラスメント防止研修教材」等の作成に関する検討会出席謝金</t>
    <rPh sb="38" eb="40">
      <t>シュッセキ</t>
    </rPh>
    <rPh sb="40" eb="42">
      <t>シャキン</t>
    </rPh>
    <phoneticPr fontId="5"/>
  </si>
  <si>
    <t>人生１００年時代の結婚と家族に関する研究会準備等業務</t>
    <phoneticPr fontId="5"/>
  </si>
  <si>
    <t>人生１００年時代の結婚と家族に関する研究会出席謝金</t>
    <rPh sb="21" eb="23">
      <t>シュッセキ</t>
    </rPh>
    <phoneticPr fontId="5"/>
  </si>
  <si>
    <t>みずほリサーチ＆テクノロジーズ株式会社</t>
    <phoneticPr fontId="5"/>
  </si>
  <si>
    <t>株式会社　ニッセイ基礎研究所</t>
    <phoneticPr fontId="5"/>
  </si>
  <si>
    <t>政策・方針決定過程への女性の参画状況に係る調査研究のための民間からの派遣職員経費</t>
    <phoneticPr fontId="5"/>
  </si>
  <si>
    <t>株式会社プロフェース・システムズ</t>
    <phoneticPr fontId="5"/>
  </si>
  <si>
    <t>株式会社東洋経済新報社</t>
    <phoneticPr fontId="5"/>
  </si>
  <si>
    <t>株式会社イー・ウーマン</t>
    <phoneticPr fontId="5"/>
  </si>
  <si>
    <t>株式会社ＴＷＯ</t>
    <phoneticPr fontId="5"/>
  </si>
  <si>
    <t>株式会社アライ印刷</t>
    <phoneticPr fontId="5"/>
  </si>
  <si>
    <t xml:space="preserve">カンタムソリューションズ株式会社 </t>
    <phoneticPr fontId="5"/>
  </si>
  <si>
    <t>ジェンダー投資に関する調査研究報告書及び女性役員登用促進リーフレットの梱包発送業務</t>
    <rPh sb="39" eb="41">
      <t>ギョウム</t>
    </rPh>
    <phoneticPr fontId="5"/>
  </si>
  <si>
    <t>凸版印刷株式会社</t>
    <phoneticPr fontId="5"/>
  </si>
  <si>
    <t>女性役員登用促進リーフレットの印刷製本</t>
    <rPh sb="17" eb="19">
      <t>セイホン</t>
    </rPh>
    <phoneticPr fontId="5"/>
  </si>
  <si>
    <t>ジェンダー投資に関する調査研究報告書の印刷製本</t>
    <rPh sb="21" eb="23">
      <t>セイホン</t>
    </rPh>
    <phoneticPr fontId="5"/>
  </si>
  <si>
    <t>ジェンダー投資に関する調査研究報告書デザイン版下作成</t>
    <rPh sb="22" eb="24">
      <t>ハンシタ</t>
    </rPh>
    <rPh sb="24" eb="26">
      <t>サクセイ</t>
    </rPh>
    <phoneticPr fontId="5"/>
  </si>
  <si>
    <t>令和３年度女性活躍推進法「見える化」サイトＳＮＳの周知及び広報業務</t>
    <phoneticPr fontId="5"/>
  </si>
  <si>
    <t>株式会社ダイナモ</t>
    <phoneticPr fontId="5"/>
  </si>
  <si>
    <t>フォーシーズンズ株式会社</t>
    <phoneticPr fontId="5"/>
  </si>
  <si>
    <t>「女性応援ポータルサイト」のコンテンツ等改修業務</t>
    <phoneticPr fontId="5"/>
  </si>
  <si>
    <t>三菱ＵＦＪリサーチ＆コンサルティング株式会社</t>
    <phoneticPr fontId="5"/>
  </si>
  <si>
    <t>株式会社　ＴＷＯ</t>
    <phoneticPr fontId="5"/>
  </si>
  <si>
    <t>「理工チャレンジ」に関するチラシ及び「夏のリコチャレ」デザイン作成業務</t>
    <phoneticPr fontId="5"/>
  </si>
  <si>
    <t>株式会社テストイベント企画</t>
    <phoneticPr fontId="5"/>
  </si>
  <si>
    <t>株式会社　エヌ・ティ・ティ・データ経営研究所</t>
    <phoneticPr fontId="5"/>
  </si>
  <si>
    <t>第５回理工系女子応援ネットワーク会議におけるＷＥＢ会議準備等業務</t>
    <phoneticPr fontId="5"/>
  </si>
  <si>
    <t>女子生徒等の理工系分野への進路選択支援～（「理工チャレンジ」サイト～改修）</t>
    <phoneticPr fontId="5"/>
  </si>
  <si>
    <t>「令和３年度政治分野におけるハラスメント防止研修教材」等の作成に関する検討会オンライン会議準備等業務</t>
    <phoneticPr fontId="5"/>
  </si>
  <si>
    <t>14.男女共同参画</t>
    <rPh sb="3" eb="5">
      <t>ダンジョ</t>
    </rPh>
    <rPh sb="5" eb="7">
      <t>キョウドウ</t>
    </rPh>
    <rPh sb="7" eb="9">
      <t>サンカク</t>
    </rPh>
    <phoneticPr fontId="5"/>
  </si>
  <si>
    <t>20.男女共同参画基本計画の作成・推進</t>
    <rPh sb="3" eb="5">
      <t>ダンジョ</t>
    </rPh>
    <rPh sb="5" eb="7">
      <t>キョウドウ</t>
    </rPh>
    <rPh sb="7" eb="9">
      <t>サンカク</t>
    </rPh>
    <rPh sb="9" eb="11">
      <t>キホン</t>
    </rPh>
    <rPh sb="11" eb="13">
      <t>ケイカク</t>
    </rPh>
    <rPh sb="14" eb="16">
      <t>サクセイ</t>
    </rPh>
    <rPh sb="17" eb="19">
      <t>スイシン</t>
    </rPh>
    <phoneticPr fontId="5"/>
  </si>
  <si>
    <t>https://www8.cao.go.jp/hyouka/r2hyouka/hontai3-2.pdf</t>
    <phoneticPr fontId="5"/>
  </si>
  <si>
    <t>911,900/120イベント</t>
    <phoneticPr fontId="5"/>
  </si>
  <si>
    <t>女性役員候補データベース（女性リーダー人材バンク）保守管理業務</t>
    <rPh sb="13" eb="15">
      <t>ジョセイ</t>
    </rPh>
    <rPh sb="19" eb="21">
      <t>ジンザイ</t>
    </rPh>
    <phoneticPr fontId="5"/>
  </si>
  <si>
    <t>「企業における女性の役員登用・育成等に係る調査研究」報告書概要版のデザイン版下作成</t>
    <phoneticPr fontId="5"/>
  </si>
  <si>
    <t>U.三菱ＵＦＪリサーチ＆コンサルティング株式会社</t>
    <phoneticPr fontId="5"/>
  </si>
  <si>
    <t>諸謝金</t>
    <phoneticPr fontId="5"/>
  </si>
  <si>
    <t>女子生徒等の理工系分野への進路選択における地域性についての調査研究</t>
    <phoneticPr fontId="5"/>
  </si>
  <si>
    <t>T.フォーシーズンズ株式会社</t>
    <phoneticPr fontId="5"/>
  </si>
  <si>
    <t>Z.個人（民間派遣職員）</t>
    <phoneticPr fontId="5"/>
  </si>
  <si>
    <t>非常勤職員手当</t>
    <phoneticPr fontId="5"/>
  </si>
  <si>
    <t>Y.フォーシーズンズ株式会社</t>
    <rPh sb="10" eb="14">
      <t>カブシキガイシャ</t>
    </rPh>
    <phoneticPr fontId="5"/>
  </si>
  <si>
    <t>情報処理業務庁費</t>
    <phoneticPr fontId="5"/>
  </si>
  <si>
    <t>女子生徒等の理工系分野への進路選択支援に関するウェブサイト（「理工チャレンジ」サイト）のコンテンツ等改修業務</t>
    <phoneticPr fontId="5"/>
  </si>
  <si>
    <t>X.株式会社　エヌ・ティ・ティ・データ経営研究所</t>
    <phoneticPr fontId="5"/>
  </si>
  <si>
    <t>W.株式会社テストイベント企画</t>
    <phoneticPr fontId="5"/>
  </si>
  <si>
    <t>女子生徒等の理工系分野への進路選択支援に向けた動画公開セミナーの運営業務</t>
    <phoneticPr fontId="5"/>
  </si>
  <si>
    <t>V.株式会社TWO</t>
    <phoneticPr fontId="5"/>
  </si>
  <si>
    <t>政治・行政・司法等の各分野における女性の参画状況について、毎年度、データを収集し、取りまとめる。</t>
    <rPh sb="41" eb="42">
      <t>ト</t>
    </rPh>
    <phoneticPr fontId="5"/>
  </si>
  <si>
    <t>全国の地方公共団体における男女共同参画社会の形成又は女性に関する施策の推進状況を把握し取りまとめる。</t>
    <rPh sb="0" eb="2">
      <t>ゼンコク</t>
    </rPh>
    <rPh sb="3" eb="5">
      <t>チホウ</t>
    </rPh>
    <rPh sb="5" eb="7">
      <t>コウキョウ</t>
    </rPh>
    <rPh sb="7" eb="9">
      <t>ダンタイ</t>
    </rPh>
    <rPh sb="13" eb="15">
      <t>ダンジョ</t>
    </rPh>
    <rPh sb="15" eb="17">
      <t>キョウドウ</t>
    </rPh>
    <rPh sb="17" eb="19">
      <t>サンカク</t>
    </rPh>
    <rPh sb="19" eb="21">
      <t>シャカイ</t>
    </rPh>
    <rPh sb="22" eb="24">
      <t>ケイセイ</t>
    </rPh>
    <rPh sb="24" eb="25">
      <t>マタ</t>
    </rPh>
    <rPh sb="26" eb="28">
      <t>ジョセイ</t>
    </rPh>
    <rPh sb="29" eb="30">
      <t>カン</t>
    </rPh>
    <rPh sb="32" eb="34">
      <t>セサク</t>
    </rPh>
    <rPh sb="35" eb="37">
      <t>スイシン</t>
    </rPh>
    <rPh sb="37" eb="39">
      <t>ジョウキョウ</t>
    </rPh>
    <rPh sb="40" eb="42">
      <t>ハアク</t>
    </rPh>
    <rPh sb="43" eb="44">
      <t>ト</t>
    </rPh>
    <phoneticPr fontId="5"/>
  </si>
  <si>
    <t>女性活躍推進法に基づく特定事業主行動計画や女性の活躍状況に関する情報の公表について、各特定事業主を比較できる形での更なる「見える化」を行う。</t>
    <rPh sb="43" eb="45">
      <t>トクテイ</t>
    </rPh>
    <rPh sb="45" eb="48">
      <t>ジギョウヌシ</t>
    </rPh>
    <phoneticPr fontId="5"/>
  </si>
  <si>
    <t>アイ・シー・ネット株式会社</t>
    <phoneticPr fontId="5"/>
  </si>
  <si>
    <t>1,042,505円/3,187冊</t>
    <phoneticPr fontId="5"/>
  </si>
  <si>
    <t>1,203,000/3,910冊</t>
    <phoneticPr fontId="5"/>
  </si>
  <si>
    <t>　支出先の選定は会計基準等に基づき、一般競争入札を行い、競争性を確保したうえで事業を実施している。
　令和３年度に一者応札となった事業については、市場価格調査を行った業者の中に、コロナの影響で通常の作業体制が取れず、WEB調査にかかる作業に支障が生じる可能性があるため参加を見送った業者があったこと、参考見積を提出したものの後日入札不参加となった業者があったことが理由である。</t>
    <rPh sb="51" eb="53">
      <t>レイワ</t>
    </rPh>
    <rPh sb="54" eb="56">
      <t>ネンド</t>
    </rPh>
    <rPh sb="73" eb="75">
      <t>シジョウ</t>
    </rPh>
    <rPh sb="75" eb="77">
      <t>カカク</t>
    </rPh>
    <rPh sb="77" eb="79">
      <t>チョウサ</t>
    </rPh>
    <rPh sb="111" eb="113">
      <t>チョウサ</t>
    </rPh>
    <rPh sb="117" eb="119">
      <t>サギョウ</t>
    </rPh>
    <rPh sb="120" eb="122">
      <t>シショウ</t>
    </rPh>
    <rPh sb="123" eb="124">
      <t>ショウ</t>
    </rPh>
    <rPh sb="150" eb="152">
      <t>サンコウ</t>
    </rPh>
    <rPh sb="152" eb="154">
      <t>ミツ</t>
    </rPh>
    <rPh sb="155" eb="157">
      <t>テイシュツ</t>
    </rPh>
    <rPh sb="162" eb="164">
      <t>ゴジツ</t>
    </rPh>
    <rPh sb="164" eb="166">
      <t>ニュウサツ</t>
    </rPh>
    <rPh sb="166" eb="169">
      <t>フサンカ</t>
    </rPh>
    <rPh sb="173" eb="175">
      <t>ギョウシャ</t>
    </rPh>
    <phoneticPr fontId="5"/>
  </si>
  <si>
    <t>（令和２年度以前）「地方公共団体における男女共同参画社会の形成又は女性に関する施策の推進施策」配布に係る単位当たりコスト
印刷製本及び梱包・送付費用／配布数
（令和３年度以降）「地方公共団体における男女共同参画社会の形成又は女性に関する施策の推進状況」調査経費／ホームページ閲覧数</t>
    <rPh sb="127" eb="129">
      <t>チョウサ</t>
    </rPh>
    <rPh sb="129" eb="131">
      <t>ケイヒ</t>
    </rPh>
    <phoneticPr fontId="5"/>
  </si>
  <si>
    <t>更新数
閲覧数</t>
    <rPh sb="5" eb="8">
      <t>エツランスウ</t>
    </rPh>
    <phoneticPr fontId="5"/>
  </si>
  <si>
    <t>5,192,000円/22,539</t>
    <rPh sb="9" eb="10">
      <t>エン</t>
    </rPh>
    <phoneticPr fontId="5"/>
  </si>
  <si>
    <t>3,487,000円/22,539</t>
    <rPh sb="9" eb="10">
      <t>エン</t>
    </rPh>
    <phoneticPr fontId="5"/>
  </si>
  <si>
    <t>（令和２年度以前）女性活躍推進法特集サイトの構築・改修等費用／構築・改修等サイト数
※情報発信等による軽微なサイト更新は総務課予算で実施
（令和３年度以降）女性活躍推進法特集サイトの構築・改修等費用／閲覧数</t>
    <rPh sb="76" eb="78">
      <t>イコウ</t>
    </rPh>
    <rPh sb="101" eb="104">
      <t>エツランスウ</t>
    </rPh>
    <phoneticPr fontId="5"/>
  </si>
  <si>
    <t>2,576,200円/92,036</t>
    <phoneticPr fontId="5"/>
  </si>
  <si>
    <t>4,541,000円/92,036</t>
    <phoneticPr fontId="5"/>
  </si>
  <si>
    <t>（令和２年度以前）「女性の政策・方針決定参画状況調べ」作成・配布
（令和３年度以降）「女性の政策・方針決定参画状況調べ」ホームページ閲覧数</t>
    <rPh sb="35" eb="37">
      <t>レイワ</t>
    </rPh>
    <rPh sb="38" eb="40">
      <t>ネンド</t>
    </rPh>
    <rPh sb="40" eb="42">
      <t>イコウ</t>
    </rPh>
    <rPh sb="67" eb="70">
      <t>エツランスウ</t>
    </rPh>
    <phoneticPr fontId="5"/>
  </si>
  <si>
    <t>（令和２年度以前）「地方公共団体における男女共同参画社会の形成又は女性に関する施策の推進状況」作成・配布
（令和３年度以降）「地方公共団体における男女共同参画社会の形成又は女性に関する施策の推進状況」ホームページ閲覧数</t>
    <rPh sb="26" eb="28">
      <t>シャカイ</t>
    </rPh>
    <rPh sb="29" eb="31">
      <t>ケイセイ</t>
    </rPh>
    <rPh sb="31" eb="32">
      <t>マタ</t>
    </rPh>
    <rPh sb="33" eb="35">
      <t>ジョセイ</t>
    </rPh>
    <rPh sb="36" eb="37">
      <t>カン</t>
    </rPh>
    <rPh sb="39" eb="41">
      <t>セサク</t>
    </rPh>
    <rPh sb="44" eb="46">
      <t>ジョウキョウ</t>
    </rPh>
    <rPh sb="47" eb="49">
      <t>サクセイ</t>
    </rPh>
    <rPh sb="60" eb="62">
      <t>イコウ</t>
    </rPh>
    <phoneticPr fontId="5"/>
  </si>
  <si>
    <t>（令和２年度以前）女性活躍推進法「見える化」サイトの更新等
（令和３年度以降）女性活躍推進法「見える化」サイトの閲覧数</t>
    <rPh sb="37" eb="39">
      <t>イコウ</t>
    </rPh>
    <rPh sb="57" eb="60">
      <t>エツランスウ</t>
    </rPh>
    <phoneticPr fontId="5"/>
  </si>
  <si>
    <t>サイト構築・改修等費用/構築・改修等サイト数
サイト構築・改修等費用/閲覧数</t>
    <rPh sb="36" eb="39">
      <t>エツランスウ</t>
    </rPh>
    <phoneticPr fontId="5"/>
  </si>
  <si>
    <t>配布数
又は
閲覧数</t>
    <rPh sb="4" eb="5">
      <t>マタ</t>
    </rPh>
    <rPh sb="7" eb="10">
      <t>エツランスウ</t>
    </rPh>
    <phoneticPr fontId="5"/>
  </si>
  <si>
    <t>印刷製本及び梱包・送付費用/配布数
　　又は
調査経費／ホームページ閲覧数</t>
    <rPh sb="20" eb="21">
      <t>マタ</t>
    </rPh>
    <phoneticPr fontId="5"/>
  </si>
  <si>
    <t>内閣官房内閣人事局
「女性国家公務員の登用状況のフォローアップ」</t>
    <phoneticPr fontId="5"/>
  </si>
  <si>
    <t>地方公共団体における男女共同参画社会の
形成又は女性に関する施策の推進状況</t>
    <phoneticPr fontId="5"/>
  </si>
  <si>
    <t>理工系等分野における女性活躍調査研究等のための民間からの派遣職員経費（１人）</t>
    <rPh sb="36" eb="37">
      <t>ニン</t>
    </rPh>
    <phoneticPr fontId="5"/>
  </si>
  <si>
    <t xml:space="preserve">第５次男女共同参画基本計画における成果目標
</t>
    <phoneticPr fontId="5"/>
  </si>
  <si>
    <t xml:space="preserve">国の本省課室長相当職に占める女性の割合（10%）
</t>
    <phoneticPr fontId="5"/>
  </si>
  <si>
    <t xml:space="preserve">第５次男女共同参画基本計画における成果目標
</t>
    <phoneticPr fontId="5"/>
  </si>
  <si>
    <t xml:space="preserve">都道府県職員の本庁課長相当職に占める女性の割合（16%）
</t>
    <phoneticPr fontId="5"/>
  </si>
  <si>
    <t xml:space="preserve">市町村職員の本庁課長相当職に占める女性の割合（22%）
</t>
    <phoneticPr fontId="5"/>
  </si>
  <si>
    <t xml:space="preserve">大学の理学系の学生に占める女性の割合（前年度以上）
</t>
    <phoneticPr fontId="5"/>
  </si>
  <si>
    <t xml:space="preserve">第５次男女共同参画基本計画における成果目標
</t>
    <phoneticPr fontId="5"/>
  </si>
  <si>
    <t xml:space="preserve">大学の工学系の学生に占める女性の割合（前年度以上）
</t>
    <phoneticPr fontId="5"/>
  </si>
  <si>
    <t xml:space="preserve">第5次男女共同参画基本計画における成果目標
</t>
    <phoneticPr fontId="5"/>
  </si>
  <si>
    <t>　男女共同参画社会の形成状況を把握するための調査について、回答者の負担軽減の観点から、一部の調査票には前回の回答内容が表示されるように改善するなど、引き続き調査の効率化を進める。
　一者応札については、多くの業者に参加してもらうため、複数業者への事前ヒアリングの実施や公募期間を長く設定するなど、広く情報提供するよう努めるとともに、入札に当たっての資格要件の見直しを検討する。</t>
    <rPh sb="29" eb="32">
      <t>カイトウシャ</t>
    </rPh>
    <rPh sb="33" eb="35">
      <t>フタン</t>
    </rPh>
    <rPh sb="35" eb="37">
      <t>ケイゲン</t>
    </rPh>
    <rPh sb="38" eb="40">
      <t>カンテン</t>
    </rPh>
    <rPh sb="43" eb="45">
      <t>イチブ</t>
    </rPh>
    <rPh sb="46" eb="49">
      <t>チョウサヒョウ</t>
    </rPh>
    <rPh sb="51" eb="53">
      <t>ゼンカイ</t>
    </rPh>
    <rPh sb="54" eb="56">
      <t>カイトウ</t>
    </rPh>
    <rPh sb="56" eb="58">
      <t>ナイヨウ</t>
    </rPh>
    <rPh sb="59" eb="61">
      <t>ヒョウジ</t>
    </rPh>
    <rPh sb="67" eb="69">
      <t>カイゼン</t>
    </rPh>
    <rPh sb="131" eb="133">
      <t>ジッシ</t>
    </rPh>
    <phoneticPr fontId="5"/>
  </si>
  <si>
    <t>744,614円/900冊</t>
    <phoneticPr fontId="5"/>
  </si>
  <si>
    <t>552,000円/8,856</t>
    <phoneticPr fontId="5"/>
  </si>
  <si>
    <t>（令和２年度以前）「女性の政策・方針決定参画状況調べ」配布に係る単位当たりコスト
印刷製本及び梱包・送付費用／配布数
（令和３年度以降）政策・方針決定過程への女性の参画状況に係る調査研究のための民間からの派遣職員経費／ホームページ閲覧数
　　　　　　　　　　　　</t>
    <rPh sb="10" eb="12">
      <t>ジョセイ</t>
    </rPh>
    <rPh sb="76" eb="78">
      <t>カテイ</t>
    </rPh>
    <rPh sb="80" eb="82">
      <t>ジョセイ</t>
    </rPh>
    <rPh sb="88" eb="89">
      <t>カカ</t>
    </rPh>
    <rPh sb="90" eb="92">
      <t>チョウサ</t>
    </rPh>
    <rPh sb="92" eb="94">
      <t>ケンキュウ</t>
    </rPh>
    <rPh sb="98" eb="100">
      <t>ミンカン</t>
    </rPh>
    <rPh sb="103" eb="105">
      <t>ハケン</t>
    </rPh>
    <rPh sb="105" eb="107">
      <t>ショクイン</t>
    </rPh>
    <rPh sb="107" eb="109">
      <t>ケイヒ</t>
    </rPh>
    <phoneticPr fontId="5"/>
  </si>
  <si>
    <t>印刷製本及び梱包・送付費用/配布数
　　又は
民間からの派遣職員経費／ホームページ閲覧数</t>
    <rPh sb="20" eb="21">
      <t>マタ</t>
    </rPh>
    <rPh sb="23" eb="25">
      <t>ミンカン</t>
    </rPh>
    <rPh sb="28" eb="30">
      <t>ハケン</t>
    </rPh>
    <rPh sb="30" eb="32">
      <t>ショクイン</t>
    </rPh>
    <rPh sb="32" eb="34">
      <t>ケイヒ</t>
    </rPh>
    <phoneticPr fontId="5"/>
  </si>
  <si>
    <t>970,250円/8,856</t>
    <phoneticPr fontId="5"/>
  </si>
  <si>
    <t>　男女共同参画社会の形成の促進は、男女共同参画社会基本法に定められた事項であり、あらゆる分野における女性の参加状況の把握は、男女共同参画社会の形成の促進に向けて必要な施策を検討するにあたって不可欠な情報である。
　また、政府支援情報の適切な情報提供は、活躍したいと考えている女性を支援するうえで有効であり、優先度が高い事業である。</t>
    <phoneticPr fontId="5"/>
  </si>
  <si>
    <t>　社会のあらゆる分野における女性の参画状況、各地方公共団体における男女共同参画に係る施策の推進状況等を把握することは、男女共同参画社会基本法が目指す男女共同参画社会の形成状況の把握、また、そのための施策の検討のために不可欠である。
　特に、令和元年に一部改正された「女性の職業生活における活躍の推進に関する法律」は、女性の職業生活における活躍を迅速かつ重点的に推進し、その結果として男女の人権が尊重され、豊かで活力ある社会を実現することとしており、女性の活躍推進に向けた取組として、女性活躍情報をHPサイト等で「見える化」することは、求職者等の企業選択を通じ、女性が活躍しやすい企業等であるほど優秀な人材等が集まり競争力を高めることができる社会環境を整備するうえで必要な事業である。
　第５次男女共同参画計画における女性の登用・採用に関する全58項目の成果目標について、その達成状況を内閣府のホームページにおいて公表することで、進捗の「見える化」を行うとともに、達成状況の遅れているものについては、目標達成に向けた取組を更に加速させていく。</t>
    <rPh sb="343" eb="344">
      <t>ダイ</t>
    </rPh>
    <rPh sb="346" eb="348">
      <t>ダンジョ</t>
    </rPh>
    <rPh sb="348" eb="350">
      <t>キョウドウ</t>
    </rPh>
    <rPh sb="350" eb="352">
      <t>サンカク</t>
    </rPh>
    <rPh sb="352" eb="354">
      <t>ケイカク</t>
    </rPh>
    <phoneticPr fontId="5"/>
  </si>
  <si>
    <t>　「指導的地位に占める女性の割合の上昇」をはじめとする政府目標である男女共同参画社会の形成の促進に向け、政府施策検討の基礎資料となる、あらゆる分野における女性の参画状況の把握、様々な女性に対する政府支援情報の一元的な情報提供は、政府自らが行う必要がある。</t>
    <rPh sb="2" eb="5">
      <t>シドウテキ</t>
    </rPh>
    <rPh sb="5" eb="7">
      <t>チイ</t>
    </rPh>
    <rPh sb="8" eb="9">
      <t>シ</t>
    </rPh>
    <rPh sb="11" eb="13">
      <t>ジョセイ</t>
    </rPh>
    <rPh sb="14" eb="16">
      <t>ワリアイ</t>
    </rPh>
    <rPh sb="17" eb="19">
      <t>ジョウショウ</t>
    </rPh>
    <rPh sb="49" eb="50">
      <t>ム</t>
    </rPh>
    <rPh sb="94" eb="95">
      <t>タイ</t>
    </rPh>
    <phoneticPr fontId="6"/>
  </si>
  <si>
    <t>　事業の内容について、内閣府自らが行う方が低コストなもの、請負等でアウトソーシングした方がよいものに適切に切り分けを行う等、費目・使途は必要なものに限定している。</t>
    <phoneticPr fontId="5"/>
  </si>
  <si>
    <t>　「地方公共団体における男女共同参画社会の形成又は女性に関する施策の推進状況」をWEB調査とすること等により、効率的な実施を図っている。</t>
    <rPh sb="43" eb="45">
      <t>チョウサ</t>
    </rPh>
    <rPh sb="50" eb="51">
      <t>トウ</t>
    </rPh>
    <rPh sb="55" eb="58">
      <t>コウリツテキ</t>
    </rPh>
    <rPh sb="59" eb="61">
      <t>ジッシ</t>
    </rPh>
    <rPh sb="62" eb="63">
      <t>ハカ</t>
    </rPh>
    <phoneticPr fontId="6"/>
  </si>
  <si>
    <t>　当初の見込みに見合う実績となっている。</t>
    <rPh sb="8" eb="10">
      <t>ミア</t>
    </rPh>
    <rPh sb="11" eb="13">
      <t>ジッセキ</t>
    </rPh>
    <phoneticPr fontId="6"/>
  </si>
  <si>
    <t>－</t>
  </si>
  <si>
    <t>－</t>
    <phoneticPr fontId="5"/>
  </si>
  <si>
    <t>I.個人</t>
    <phoneticPr fontId="5"/>
  </si>
  <si>
    <t>K.法人</t>
    <phoneticPr fontId="5"/>
  </si>
  <si>
    <t>L.民間派遣職員</t>
    <phoneticPr fontId="5"/>
  </si>
  <si>
    <t>P129～133</t>
    <phoneticPr fontId="5"/>
  </si>
  <si>
    <t>点検対象外</t>
    <phoneticPr fontId="5"/>
  </si>
  <si>
    <t>一者応札の現状については、参入可能な事業者の事前調査及び参入要件の緩和を検討するなど、一者応札の是正に努めること。</t>
    <phoneticPr fontId="5"/>
  </si>
  <si>
    <t>執行等改善</t>
  </si>
  <si>
    <t>新型コロナウイルス感染症の感染拡大により、予定していたイベント、シンポジウム等の中止、また、オンライン開催に切り替えたことにより、予定より経費の支出が少なかったことが主な理由であり妥当である。</t>
    <rPh sb="0" eb="2">
      <t>シンガタ</t>
    </rPh>
    <rPh sb="9" eb="12">
      <t>カンセンショウ</t>
    </rPh>
    <rPh sb="13" eb="15">
      <t>カンセン</t>
    </rPh>
    <rPh sb="15" eb="17">
      <t>カクダイ</t>
    </rPh>
    <rPh sb="21" eb="23">
      <t>ヨテイ</t>
    </rPh>
    <rPh sb="38" eb="39">
      <t>ナド</t>
    </rPh>
    <rPh sb="40" eb="42">
      <t>チュウシ</t>
    </rPh>
    <rPh sb="51" eb="53">
      <t>カイサイ</t>
    </rPh>
    <rPh sb="54" eb="55">
      <t>キ</t>
    </rPh>
    <rPh sb="56" eb="57">
      <t>カ</t>
    </rPh>
    <rPh sb="65" eb="67">
      <t>ヨテイ</t>
    </rPh>
    <rPh sb="69" eb="71">
      <t>ケイヒ</t>
    </rPh>
    <rPh sb="72" eb="74">
      <t>シシュツ</t>
    </rPh>
    <rPh sb="75" eb="76">
      <t>スク</t>
    </rPh>
    <rPh sb="83" eb="84">
      <t>オモ</t>
    </rPh>
    <rPh sb="85" eb="87">
      <t>リユウ</t>
    </rPh>
    <rPh sb="90" eb="92">
      <t>ダトウ</t>
    </rPh>
    <phoneticPr fontId="5"/>
  </si>
  <si>
    <t>女性の参画拡大に向けた取組に必要な経費</t>
    <phoneticPr fontId="5"/>
  </si>
  <si>
    <t>一者応札の現状のついては、公告後、これまでに応札実績のある事業者や入札説明書を取りに来た事業者に対し、公告内容を連絡する等の対応を行う。</t>
    <rPh sb="1" eb="2">
      <t>シャ</t>
    </rPh>
    <rPh sb="13" eb="15">
      <t>コウコク</t>
    </rPh>
    <rPh sb="51" eb="53">
      <t>コウコク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</si>
</sst>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0" xfId="0"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3" fillId="2" borderId="12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0" xfId="0" applyFont="1" applyFill="1" applyBorder="1" applyAlignment="1">
      <alignment vertical="center" wrapText="1"/>
    </xf>
    <xf numFmtId="0" fontId="0" fillId="5" borderId="108" xfId="0" applyFont="1" applyFill="1" applyBorder="1" applyAlignment="1">
      <alignment vertical="center" wrapText="1"/>
    </xf>
    <xf numFmtId="0" fontId="0" fillId="5" borderId="132"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6" borderId="80"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26"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3" fillId="6" borderId="3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6"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72"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1"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143</xdr:row>
      <xdr:rowOff>599656</xdr:rowOff>
    </xdr:from>
    <xdr:to>
      <xdr:col>49</xdr:col>
      <xdr:colOff>311728</xdr:colOff>
      <xdr:row>152</xdr:row>
      <xdr:rowOff>153723</xdr:rowOff>
    </xdr:to>
    <xdr:pic>
      <xdr:nvPicPr>
        <xdr:cNvPr id="7" name="図 6"/>
        <xdr:cNvPicPr>
          <a:picLocks noChangeAspect="1"/>
        </xdr:cNvPicPr>
      </xdr:nvPicPr>
      <xdr:blipFill>
        <a:blip xmlns:r="http://schemas.openxmlformats.org/officeDocument/2006/relationships" r:embed="rId1"/>
        <a:stretch>
          <a:fillRect/>
        </a:stretch>
      </xdr:blipFill>
      <xdr:spPr>
        <a:xfrm>
          <a:off x="1260764" y="72033692"/>
          <a:ext cx="7876309" cy="3239375"/>
        </a:xfrm>
        <a:prstGeom prst="rect">
          <a:avLst/>
        </a:prstGeom>
      </xdr:spPr>
    </xdr:pic>
    <xdr:clientData/>
  </xdr:twoCellAnchor>
  <xdr:twoCellAnchor editAs="oneCell">
    <xdr:from>
      <xdr:col>6</xdr:col>
      <xdr:colOff>144780</xdr:colOff>
      <xdr:row>153</xdr:row>
      <xdr:rowOff>404256</xdr:rowOff>
    </xdr:from>
    <xdr:to>
      <xdr:col>49</xdr:col>
      <xdr:colOff>395456</xdr:colOff>
      <xdr:row>155</xdr:row>
      <xdr:rowOff>388620</xdr:rowOff>
    </xdr:to>
    <xdr:pic>
      <xdr:nvPicPr>
        <xdr:cNvPr id="3" name="図 2"/>
        <xdr:cNvPicPr>
          <a:picLocks noChangeAspect="1"/>
        </xdr:cNvPicPr>
      </xdr:nvPicPr>
      <xdr:blipFill>
        <a:blip xmlns:r="http://schemas.openxmlformats.org/officeDocument/2006/relationships" r:embed="rId2"/>
        <a:stretch>
          <a:fillRect/>
        </a:stretch>
      </xdr:blipFill>
      <xdr:spPr>
        <a:xfrm>
          <a:off x="1242060" y="75727956"/>
          <a:ext cx="8114516" cy="1813164"/>
        </a:xfrm>
        <a:prstGeom prst="rect">
          <a:avLst/>
        </a:prstGeom>
      </xdr:spPr>
    </xdr:pic>
    <xdr:clientData/>
  </xdr:twoCellAnchor>
  <xdr:twoCellAnchor editAs="oneCell">
    <xdr:from>
      <xdr:col>6</xdr:col>
      <xdr:colOff>182879</xdr:colOff>
      <xdr:row>156</xdr:row>
      <xdr:rowOff>306448</xdr:rowOff>
    </xdr:from>
    <xdr:to>
      <xdr:col>49</xdr:col>
      <xdr:colOff>311388</xdr:colOff>
      <xdr:row>163</xdr:row>
      <xdr:rowOff>91442</xdr:rowOff>
    </xdr:to>
    <xdr:pic>
      <xdr:nvPicPr>
        <xdr:cNvPr id="5" name="図 4"/>
        <xdr:cNvPicPr>
          <a:picLocks noChangeAspect="1"/>
        </xdr:cNvPicPr>
      </xdr:nvPicPr>
      <xdr:blipFill>
        <a:blip xmlns:r="http://schemas.openxmlformats.org/officeDocument/2006/relationships" r:embed="rId3"/>
        <a:stretch>
          <a:fillRect/>
        </a:stretch>
      </xdr:blipFill>
      <xdr:spPr>
        <a:xfrm>
          <a:off x="1280159" y="82838668"/>
          <a:ext cx="7992349" cy="3442592"/>
        </a:xfrm>
        <a:prstGeom prst="rect">
          <a:avLst/>
        </a:prstGeom>
      </xdr:spPr>
    </xdr:pic>
    <xdr:clientData/>
  </xdr:twoCellAnchor>
  <xdr:twoCellAnchor editAs="oneCell">
    <xdr:from>
      <xdr:col>6</xdr:col>
      <xdr:colOff>101190</xdr:colOff>
      <xdr:row>125</xdr:row>
      <xdr:rowOff>320040</xdr:rowOff>
    </xdr:from>
    <xdr:to>
      <xdr:col>49</xdr:col>
      <xdr:colOff>406571</xdr:colOff>
      <xdr:row>143</xdr:row>
      <xdr:rowOff>307710</xdr:rowOff>
    </xdr:to>
    <xdr:pic>
      <xdr:nvPicPr>
        <xdr:cNvPr id="12" name="図 11"/>
        <xdr:cNvPicPr>
          <a:picLocks noChangeAspect="1"/>
        </xdr:cNvPicPr>
      </xdr:nvPicPr>
      <xdr:blipFill>
        <a:blip xmlns:r="http://schemas.openxmlformats.org/officeDocument/2006/relationships" r:embed="rId4"/>
        <a:stretch>
          <a:fillRect/>
        </a:stretch>
      </xdr:blipFill>
      <xdr:spPr>
        <a:xfrm>
          <a:off x="1198470" y="69387720"/>
          <a:ext cx="8169221" cy="6716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116897</xdr:colOff>
      <xdr:row>25</xdr:row>
      <xdr:rowOff>204353</xdr:rowOff>
    </xdr:from>
    <xdr:to>
      <xdr:col>22</xdr:col>
      <xdr:colOff>174047</xdr:colOff>
      <xdr:row>26</xdr:row>
      <xdr:rowOff>360217</xdr:rowOff>
    </xdr:to>
    <xdr:sp macro="" textlink="">
      <xdr:nvSpPr>
        <xdr:cNvPr id="2" name="テキスト ボックス 1"/>
        <xdr:cNvSpPr txBox="1"/>
      </xdr:nvSpPr>
      <xdr:spPr>
        <a:xfrm>
          <a:off x="1377661" y="12999026"/>
          <a:ext cx="2758786" cy="6199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関係活動指標</a:t>
          </a:r>
          <a:r>
            <a:rPr kumimoji="1" lang="en-US" altLang="ja-JP" sz="1100"/>
            <a:t>】</a:t>
          </a:r>
          <a:r>
            <a:rPr kumimoji="1" lang="ja-JP" altLang="en-US" sz="1100"/>
            <a:t>夏休み期間における理工チャレンジ（リコチャレ）イベントの開催</a:t>
          </a:r>
        </a:p>
      </xdr:txBody>
    </xdr:sp>
    <xdr:clientData/>
  </xdr:twoCellAnchor>
  <xdr:twoCellAnchor>
    <xdr:from>
      <xdr:col>7</xdr:col>
      <xdr:colOff>112568</xdr:colOff>
      <xdr:row>32</xdr:row>
      <xdr:rowOff>164521</xdr:rowOff>
    </xdr:from>
    <xdr:to>
      <xdr:col>22</xdr:col>
      <xdr:colOff>169718</xdr:colOff>
      <xdr:row>33</xdr:row>
      <xdr:rowOff>327312</xdr:rowOff>
    </xdr:to>
    <xdr:sp macro="" textlink="">
      <xdr:nvSpPr>
        <xdr:cNvPr id="3" name="テキスト ボックス 2"/>
        <xdr:cNvSpPr txBox="1"/>
      </xdr:nvSpPr>
      <xdr:spPr>
        <a:xfrm>
          <a:off x="1373332" y="15674685"/>
          <a:ext cx="2758786" cy="6199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関係活動指標</a:t>
          </a:r>
          <a:r>
            <a:rPr kumimoji="1" lang="en-US" altLang="ja-JP" sz="1100"/>
            <a:t>】</a:t>
          </a:r>
          <a:r>
            <a:rPr kumimoji="1" lang="ja-JP" altLang="en-US" sz="1100"/>
            <a:t>夏休み期間における理工チャレンジ（リコチャレ）イベントの開催</a:t>
          </a:r>
        </a:p>
      </xdr:txBody>
    </xdr:sp>
    <xdr:clientData/>
  </xdr:twoCellAnchor>
  <xdr:twoCellAnchor>
    <xdr:from>
      <xdr:col>6</xdr:col>
      <xdr:colOff>81394</xdr:colOff>
      <xdr:row>3</xdr:row>
      <xdr:rowOff>575831</xdr:rowOff>
    </xdr:from>
    <xdr:to>
      <xdr:col>23</xdr:col>
      <xdr:colOff>110836</xdr:colOff>
      <xdr:row>5</xdr:row>
      <xdr:rowOff>748146</xdr:rowOff>
    </xdr:to>
    <xdr:sp macro="" textlink="">
      <xdr:nvSpPr>
        <xdr:cNvPr id="4" name="テキスト ボックス 3"/>
        <xdr:cNvSpPr txBox="1"/>
      </xdr:nvSpPr>
      <xdr:spPr>
        <a:xfrm>
          <a:off x="1162049" y="1337831"/>
          <a:ext cx="3091296" cy="18071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関係活動指標</a:t>
          </a:r>
          <a:r>
            <a:rPr kumimoji="1" lang="en-US" altLang="ja-JP" sz="1100"/>
            <a:t>】</a:t>
          </a:r>
        </a:p>
        <a:p>
          <a:r>
            <a:rPr kumimoji="1" lang="ja-JP" altLang="en-US" sz="1100"/>
            <a:t>・「女性の政策・方針決定参画状況調べ」ホームページ閲覧数</a:t>
          </a:r>
          <a:br>
            <a:rPr kumimoji="1" lang="ja-JP" altLang="en-US" sz="1100"/>
          </a:br>
          <a:r>
            <a:rPr kumimoji="1" lang="ja-JP" altLang="en-US" sz="1100"/>
            <a:t>・女性活躍推進法「見える化」サイトの閲覧数</a:t>
          </a:r>
          <a:endParaRPr kumimoji="1" lang="en-US" altLang="ja-JP" sz="1100"/>
        </a:p>
      </xdr:txBody>
    </xdr:sp>
    <xdr:clientData/>
  </xdr:twoCellAnchor>
  <xdr:twoCellAnchor>
    <xdr:from>
      <xdr:col>6</xdr:col>
      <xdr:colOff>83126</xdr:colOff>
      <xdr:row>10</xdr:row>
      <xdr:rowOff>606137</xdr:rowOff>
    </xdr:from>
    <xdr:to>
      <xdr:col>23</xdr:col>
      <xdr:colOff>138546</xdr:colOff>
      <xdr:row>12</xdr:row>
      <xdr:rowOff>789709</xdr:rowOff>
    </xdr:to>
    <xdr:sp macro="" textlink="">
      <xdr:nvSpPr>
        <xdr:cNvPr id="5" name="テキスト ボックス 4"/>
        <xdr:cNvSpPr txBox="1"/>
      </xdr:nvSpPr>
      <xdr:spPr>
        <a:xfrm>
          <a:off x="1163781" y="5136573"/>
          <a:ext cx="3117274" cy="19015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関係活動指標</a:t>
          </a:r>
          <a:r>
            <a:rPr kumimoji="1" lang="en-US" altLang="ja-JP" sz="1100"/>
            <a:t>】</a:t>
          </a:r>
        </a:p>
        <a:p>
          <a:r>
            <a:rPr kumimoji="1" lang="ja-JP" altLang="en-US" sz="1100"/>
            <a:t>・「女性の政策・方針決定参画状況調べ」ホームページ閲覧数</a:t>
          </a:r>
          <a:endParaRPr kumimoji="1" lang="en-US" altLang="ja-JP" sz="1100"/>
        </a:p>
        <a:p>
          <a:r>
            <a:rPr kumimoji="1" lang="ja-JP" altLang="en-US" sz="1100"/>
            <a:t>・「地方公共団体における男女共同参画社会の形成又は女性に関する施策の推進状況」ホームページ閲覧数</a:t>
          </a:r>
          <a:br>
            <a:rPr kumimoji="1" lang="ja-JP" altLang="en-US" sz="1100"/>
          </a:br>
          <a:r>
            <a:rPr kumimoji="1" lang="ja-JP" altLang="en-US" sz="1100"/>
            <a:t>・女性活躍推進法「見える化」サイトの閲覧数</a:t>
          </a:r>
          <a:endParaRPr kumimoji="1" lang="en-US" altLang="ja-JP" sz="1100"/>
        </a:p>
      </xdr:txBody>
    </xdr:sp>
    <xdr:clientData/>
  </xdr:twoCellAnchor>
  <xdr:twoCellAnchor>
    <xdr:from>
      <xdr:col>6</xdr:col>
      <xdr:colOff>80528</xdr:colOff>
      <xdr:row>17</xdr:row>
      <xdr:rowOff>668482</xdr:rowOff>
    </xdr:from>
    <xdr:to>
      <xdr:col>23</xdr:col>
      <xdr:colOff>110836</xdr:colOff>
      <xdr:row>19</xdr:row>
      <xdr:rowOff>713509</xdr:rowOff>
    </xdr:to>
    <xdr:sp macro="" textlink="">
      <xdr:nvSpPr>
        <xdr:cNvPr id="6" name="テキスト ボックス 5"/>
        <xdr:cNvSpPr txBox="1"/>
      </xdr:nvSpPr>
      <xdr:spPr>
        <a:xfrm>
          <a:off x="1161183" y="9147464"/>
          <a:ext cx="3092162" cy="17352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関係活動指標</a:t>
          </a:r>
          <a:r>
            <a:rPr kumimoji="1" lang="en-US" altLang="ja-JP" sz="1100"/>
            <a:t>】</a:t>
          </a:r>
        </a:p>
        <a:p>
          <a:r>
            <a:rPr kumimoji="1" lang="ja-JP" altLang="en-US" sz="1100"/>
            <a:t>・「女性の政策・方針決定参画状況調べ」ホームページ閲覧数</a:t>
          </a:r>
          <a:endParaRPr kumimoji="1" lang="en-US" altLang="ja-JP" sz="1100"/>
        </a:p>
        <a:p>
          <a:r>
            <a:rPr kumimoji="1" lang="ja-JP" altLang="en-US" sz="1100"/>
            <a:t>・「地方公共団体における男女共同参画社会の形成又は女性に関する施策の推進状況」ホームページ閲覧数</a:t>
          </a:r>
          <a:br>
            <a:rPr kumimoji="1" lang="ja-JP" altLang="en-US" sz="1100"/>
          </a:br>
          <a:r>
            <a:rPr kumimoji="1" lang="ja-JP" altLang="en-US" sz="1100"/>
            <a:t>・女性活躍推進法「見える化」サイトの閲覧数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0"/>
  <sheetViews>
    <sheetView tabSelected="1" view="pageBreakPreview" zoomScale="85" zoomScaleNormal="110"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4"/>
      <c r="B2" s="74"/>
      <c r="C2" s="74"/>
      <c r="D2" s="74"/>
      <c r="E2" s="74"/>
      <c r="F2" s="74"/>
      <c r="G2" s="74"/>
      <c r="H2" s="74"/>
      <c r="I2" s="74"/>
      <c r="J2" s="74"/>
      <c r="K2" s="74"/>
      <c r="L2" s="74"/>
      <c r="M2" s="74"/>
      <c r="N2" s="74"/>
      <c r="O2" s="74"/>
      <c r="P2" s="74"/>
      <c r="Q2" s="74"/>
      <c r="R2" s="74"/>
      <c r="S2" s="74"/>
      <c r="T2" s="74"/>
      <c r="U2" s="74"/>
      <c r="V2" s="74"/>
      <c r="W2" s="74"/>
      <c r="X2" s="83" t="s">
        <v>0</v>
      </c>
      <c r="Y2" s="74"/>
      <c r="Z2" s="52"/>
      <c r="AA2" s="52"/>
      <c r="AB2" s="52"/>
      <c r="AC2" s="52"/>
      <c r="AD2" s="166">
        <v>2022</v>
      </c>
      <c r="AE2" s="166"/>
      <c r="AF2" s="166"/>
      <c r="AG2" s="166"/>
      <c r="AH2" s="166"/>
      <c r="AI2" s="85" t="s">
        <v>280</v>
      </c>
      <c r="AJ2" s="166" t="s">
        <v>647</v>
      </c>
      <c r="AK2" s="166"/>
      <c r="AL2" s="166"/>
      <c r="AM2" s="166"/>
      <c r="AN2" s="85" t="s">
        <v>280</v>
      </c>
      <c r="AO2" s="166">
        <v>21</v>
      </c>
      <c r="AP2" s="166"/>
      <c r="AQ2" s="166"/>
      <c r="AR2" s="86" t="s">
        <v>280</v>
      </c>
      <c r="AS2" s="167">
        <v>124</v>
      </c>
      <c r="AT2" s="167"/>
      <c r="AU2" s="167"/>
      <c r="AV2" s="85" t="str">
        <f>IF(AW2="","","-")</f>
        <v/>
      </c>
      <c r="AW2" s="168"/>
      <c r="AX2" s="168"/>
    </row>
    <row r="3" spans="1:50" ht="21" customHeight="1" thickBot="1" x14ac:dyDescent="0.25">
      <c r="A3" s="169" t="s">
        <v>588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22" t="s">
        <v>57</v>
      </c>
      <c r="AJ3" s="171" t="s">
        <v>598</v>
      </c>
      <c r="AK3" s="171"/>
      <c r="AL3" s="171"/>
      <c r="AM3" s="171"/>
      <c r="AN3" s="171"/>
      <c r="AO3" s="171"/>
      <c r="AP3" s="171"/>
      <c r="AQ3" s="171"/>
      <c r="AR3" s="171"/>
      <c r="AS3" s="171"/>
      <c r="AT3" s="171"/>
      <c r="AU3" s="171"/>
      <c r="AV3" s="171"/>
      <c r="AW3" s="171"/>
      <c r="AX3" s="23" t="s">
        <v>58</v>
      </c>
    </row>
    <row r="4" spans="1:50" ht="24.75" customHeight="1" x14ac:dyDescent="0.2">
      <c r="A4" s="180" t="s">
        <v>23</v>
      </c>
      <c r="B4" s="181"/>
      <c r="C4" s="181"/>
      <c r="D4" s="181"/>
      <c r="E4" s="181"/>
      <c r="F4" s="181"/>
      <c r="G4" s="182" t="s">
        <v>818</v>
      </c>
      <c r="H4" s="183"/>
      <c r="I4" s="183"/>
      <c r="J4" s="183"/>
      <c r="K4" s="183"/>
      <c r="L4" s="183"/>
      <c r="M4" s="183"/>
      <c r="N4" s="183"/>
      <c r="O4" s="183"/>
      <c r="P4" s="183"/>
      <c r="Q4" s="183"/>
      <c r="R4" s="183"/>
      <c r="S4" s="183"/>
      <c r="T4" s="183"/>
      <c r="U4" s="183"/>
      <c r="V4" s="183"/>
      <c r="W4" s="183"/>
      <c r="X4" s="183"/>
      <c r="Y4" s="184" t="s">
        <v>1</v>
      </c>
      <c r="Z4" s="185"/>
      <c r="AA4" s="185"/>
      <c r="AB4" s="185"/>
      <c r="AC4" s="185"/>
      <c r="AD4" s="186"/>
      <c r="AE4" s="187" t="s">
        <v>599</v>
      </c>
      <c r="AF4" s="188"/>
      <c r="AG4" s="188"/>
      <c r="AH4" s="188"/>
      <c r="AI4" s="188"/>
      <c r="AJ4" s="188"/>
      <c r="AK4" s="188"/>
      <c r="AL4" s="188"/>
      <c r="AM4" s="188"/>
      <c r="AN4" s="188"/>
      <c r="AO4" s="188"/>
      <c r="AP4" s="189"/>
      <c r="AQ4" s="190" t="s">
        <v>2</v>
      </c>
      <c r="AR4" s="185"/>
      <c r="AS4" s="185"/>
      <c r="AT4" s="185"/>
      <c r="AU4" s="185"/>
      <c r="AV4" s="185"/>
      <c r="AW4" s="185"/>
      <c r="AX4" s="191"/>
    </row>
    <row r="5" spans="1:50" ht="30" customHeight="1" x14ac:dyDescent="0.2">
      <c r="A5" s="192" t="s">
        <v>60</v>
      </c>
      <c r="B5" s="193"/>
      <c r="C5" s="193"/>
      <c r="D5" s="193"/>
      <c r="E5" s="193"/>
      <c r="F5" s="194"/>
      <c r="G5" s="195" t="s">
        <v>601</v>
      </c>
      <c r="H5" s="196"/>
      <c r="I5" s="196"/>
      <c r="J5" s="196"/>
      <c r="K5" s="196"/>
      <c r="L5" s="196"/>
      <c r="M5" s="197" t="s">
        <v>59</v>
      </c>
      <c r="N5" s="198"/>
      <c r="O5" s="198"/>
      <c r="P5" s="198"/>
      <c r="Q5" s="198"/>
      <c r="R5" s="199"/>
      <c r="S5" s="200" t="s">
        <v>602</v>
      </c>
      <c r="T5" s="196"/>
      <c r="U5" s="196"/>
      <c r="V5" s="196"/>
      <c r="W5" s="196"/>
      <c r="X5" s="201"/>
      <c r="Y5" s="202" t="s">
        <v>3</v>
      </c>
      <c r="Z5" s="203"/>
      <c r="AA5" s="203"/>
      <c r="AB5" s="203"/>
      <c r="AC5" s="203"/>
      <c r="AD5" s="204"/>
      <c r="AE5" s="147" t="s">
        <v>603</v>
      </c>
      <c r="AF5" s="147"/>
      <c r="AG5" s="147"/>
      <c r="AH5" s="147"/>
      <c r="AI5" s="147"/>
      <c r="AJ5" s="147"/>
      <c r="AK5" s="147"/>
      <c r="AL5" s="147"/>
      <c r="AM5" s="147"/>
      <c r="AN5" s="147"/>
      <c r="AO5" s="147"/>
      <c r="AP5" s="148"/>
      <c r="AQ5" s="149" t="s">
        <v>600</v>
      </c>
      <c r="AR5" s="150"/>
      <c r="AS5" s="150"/>
      <c r="AT5" s="150"/>
      <c r="AU5" s="150"/>
      <c r="AV5" s="150"/>
      <c r="AW5" s="150"/>
      <c r="AX5" s="151"/>
    </row>
    <row r="6" spans="1:50" ht="39" customHeight="1" x14ac:dyDescent="0.2">
      <c r="A6" s="152" t="s">
        <v>4</v>
      </c>
      <c r="B6" s="153"/>
      <c r="C6" s="153"/>
      <c r="D6" s="153"/>
      <c r="E6" s="153"/>
      <c r="F6" s="153"/>
      <c r="G6" s="154" t="str">
        <f>入力規則等!F39</f>
        <v>一般会計</v>
      </c>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6"/>
    </row>
    <row r="7" spans="1:50" ht="49.5" customHeight="1" x14ac:dyDescent="0.2">
      <c r="A7" s="157" t="s">
        <v>20</v>
      </c>
      <c r="B7" s="158"/>
      <c r="C7" s="158"/>
      <c r="D7" s="158"/>
      <c r="E7" s="158"/>
      <c r="F7" s="159"/>
      <c r="G7" s="160" t="s">
        <v>604</v>
      </c>
      <c r="H7" s="161"/>
      <c r="I7" s="161"/>
      <c r="J7" s="161"/>
      <c r="K7" s="161"/>
      <c r="L7" s="161"/>
      <c r="M7" s="161"/>
      <c r="N7" s="161"/>
      <c r="O7" s="161"/>
      <c r="P7" s="161"/>
      <c r="Q7" s="161"/>
      <c r="R7" s="161"/>
      <c r="S7" s="161"/>
      <c r="T7" s="161"/>
      <c r="U7" s="161"/>
      <c r="V7" s="161"/>
      <c r="W7" s="161"/>
      <c r="X7" s="162"/>
      <c r="Y7" s="163" t="s">
        <v>265</v>
      </c>
      <c r="Z7" s="164"/>
      <c r="AA7" s="164"/>
      <c r="AB7" s="164"/>
      <c r="AC7" s="164"/>
      <c r="AD7" s="165"/>
      <c r="AE7" s="233" t="s">
        <v>605</v>
      </c>
      <c r="AF7" s="234"/>
      <c r="AG7" s="234"/>
      <c r="AH7" s="234"/>
      <c r="AI7" s="234"/>
      <c r="AJ7" s="234"/>
      <c r="AK7" s="234"/>
      <c r="AL7" s="234"/>
      <c r="AM7" s="234"/>
      <c r="AN7" s="234"/>
      <c r="AO7" s="234"/>
      <c r="AP7" s="234"/>
      <c r="AQ7" s="234"/>
      <c r="AR7" s="234"/>
      <c r="AS7" s="234"/>
      <c r="AT7" s="234"/>
      <c r="AU7" s="234"/>
      <c r="AV7" s="234"/>
      <c r="AW7" s="234"/>
      <c r="AX7" s="235"/>
    </row>
    <row r="8" spans="1:50" ht="53.25" customHeight="1" x14ac:dyDescent="0.2">
      <c r="A8" s="157" t="s">
        <v>196</v>
      </c>
      <c r="B8" s="158"/>
      <c r="C8" s="158"/>
      <c r="D8" s="158"/>
      <c r="E8" s="158"/>
      <c r="F8" s="159"/>
      <c r="G8" s="172" t="str">
        <f>入力規則等!A27</f>
        <v>男女共同参画</v>
      </c>
      <c r="H8" s="173"/>
      <c r="I8" s="173"/>
      <c r="J8" s="173"/>
      <c r="K8" s="173"/>
      <c r="L8" s="173"/>
      <c r="M8" s="173"/>
      <c r="N8" s="173"/>
      <c r="O8" s="173"/>
      <c r="P8" s="173"/>
      <c r="Q8" s="173"/>
      <c r="R8" s="173"/>
      <c r="S8" s="173"/>
      <c r="T8" s="173"/>
      <c r="U8" s="173"/>
      <c r="V8" s="173"/>
      <c r="W8" s="173"/>
      <c r="X8" s="174"/>
      <c r="Y8" s="175" t="s">
        <v>197</v>
      </c>
      <c r="Z8" s="176"/>
      <c r="AA8" s="176"/>
      <c r="AB8" s="176"/>
      <c r="AC8" s="176"/>
      <c r="AD8" s="177"/>
      <c r="AE8" s="178" t="str">
        <f>入力規則等!K13</f>
        <v>その他の事項経費</v>
      </c>
      <c r="AF8" s="173"/>
      <c r="AG8" s="173"/>
      <c r="AH8" s="173"/>
      <c r="AI8" s="173"/>
      <c r="AJ8" s="173"/>
      <c r="AK8" s="173"/>
      <c r="AL8" s="173"/>
      <c r="AM8" s="173"/>
      <c r="AN8" s="173"/>
      <c r="AO8" s="173"/>
      <c r="AP8" s="173"/>
      <c r="AQ8" s="173"/>
      <c r="AR8" s="173"/>
      <c r="AS8" s="173"/>
      <c r="AT8" s="173"/>
      <c r="AU8" s="173"/>
      <c r="AV8" s="173"/>
      <c r="AW8" s="173"/>
      <c r="AX8" s="179"/>
    </row>
    <row r="9" spans="1:50" ht="58.5" customHeight="1" x14ac:dyDescent="0.2">
      <c r="A9" s="142" t="s">
        <v>21</v>
      </c>
      <c r="B9" s="143"/>
      <c r="C9" s="143"/>
      <c r="D9" s="143"/>
      <c r="E9" s="143"/>
      <c r="F9" s="143"/>
      <c r="G9" s="144" t="s">
        <v>606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2">
      <c r="A10" s="248" t="s">
        <v>28</v>
      </c>
      <c r="B10" s="249"/>
      <c r="C10" s="249"/>
      <c r="D10" s="249"/>
      <c r="E10" s="249"/>
      <c r="F10" s="249"/>
      <c r="G10" s="250" t="s">
        <v>607</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2">
      <c r="A11" s="248" t="s">
        <v>5</v>
      </c>
      <c r="B11" s="249"/>
      <c r="C11" s="249"/>
      <c r="D11" s="249"/>
      <c r="E11" s="249"/>
      <c r="F11" s="253"/>
      <c r="G11" s="254" t="str">
        <f>入力規則等!P10</f>
        <v>直接実施、委託・請負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2">
      <c r="A12" s="257" t="s">
        <v>22</v>
      </c>
      <c r="B12" s="258"/>
      <c r="C12" s="258"/>
      <c r="D12" s="258"/>
      <c r="E12" s="258"/>
      <c r="F12" s="259"/>
      <c r="G12" s="264"/>
      <c r="H12" s="265"/>
      <c r="I12" s="265"/>
      <c r="J12" s="265"/>
      <c r="K12" s="265"/>
      <c r="L12" s="265"/>
      <c r="M12" s="265"/>
      <c r="N12" s="265"/>
      <c r="O12" s="265"/>
      <c r="P12" s="239" t="s">
        <v>413</v>
      </c>
      <c r="Q12" s="240"/>
      <c r="R12" s="240"/>
      <c r="S12" s="240"/>
      <c r="T12" s="240"/>
      <c r="U12" s="240"/>
      <c r="V12" s="266"/>
      <c r="W12" s="239" t="s">
        <v>565</v>
      </c>
      <c r="X12" s="240"/>
      <c r="Y12" s="240"/>
      <c r="Z12" s="240"/>
      <c r="AA12" s="240"/>
      <c r="AB12" s="240"/>
      <c r="AC12" s="266"/>
      <c r="AD12" s="239" t="s">
        <v>567</v>
      </c>
      <c r="AE12" s="240"/>
      <c r="AF12" s="240"/>
      <c r="AG12" s="240"/>
      <c r="AH12" s="240"/>
      <c r="AI12" s="240"/>
      <c r="AJ12" s="266"/>
      <c r="AK12" s="239" t="s">
        <v>580</v>
      </c>
      <c r="AL12" s="240"/>
      <c r="AM12" s="240"/>
      <c r="AN12" s="240"/>
      <c r="AO12" s="240"/>
      <c r="AP12" s="240"/>
      <c r="AQ12" s="266"/>
      <c r="AR12" s="239" t="s">
        <v>581</v>
      </c>
      <c r="AS12" s="240"/>
      <c r="AT12" s="240"/>
      <c r="AU12" s="240"/>
      <c r="AV12" s="240"/>
      <c r="AW12" s="240"/>
      <c r="AX12" s="241"/>
    </row>
    <row r="13" spans="1:50" ht="21" customHeight="1" x14ac:dyDescent="0.2">
      <c r="A13" s="260"/>
      <c r="B13" s="261"/>
      <c r="C13" s="261"/>
      <c r="D13" s="261"/>
      <c r="E13" s="261"/>
      <c r="F13" s="262"/>
      <c r="G13" s="223" t="s">
        <v>6</v>
      </c>
      <c r="H13" s="224"/>
      <c r="I13" s="242" t="s">
        <v>7</v>
      </c>
      <c r="J13" s="243"/>
      <c r="K13" s="243"/>
      <c r="L13" s="243"/>
      <c r="M13" s="243"/>
      <c r="N13" s="243"/>
      <c r="O13" s="244"/>
      <c r="P13" s="208">
        <v>75</v>
      </c>
      <c r="Q13" s="209"/>
      <c r="R13" s="209"/>
      <c r="S13" s="209"/>
      <c r="T13" s="209"/>
      <c r="U13" s="209"/>
      <c r="V13" s="210"/>
      <c r="W13" s="208">
        <v>65</v>
      </c>
      <c r="X13" s="209"/>
      <c r="Y13" s="209"/>
      <c r="Z13" s="209"/>
      <c r="AA13" s="209"/>
      <c r="AB13" s="209"/>
      <c r="AC13" s="210"/>
      <c r="AD13" s="208">
        <v>80</v>
      </c>
      <c r="AE13" s="209"/>
      <c r="AF13" s="209"/>
      <c r="AG13" s="209"/>
      <c r="AH13" s="209"/>
      <c r="AI13" s="209"/>
      <c r="AJ13" s="210"/>
      <c r="AK13" s="208">
        <v>77</v>
      </c>
      <c r="AL13" s="209"/>
      <c r="AM13" s="209"/>
      <c r="AN13" s="209"/>
      <c r="AO13" s="209"/>
      <c r="AP13" s="209"/>
      <c r="AQ13" s="210"/>
      <c r="AR13" s="245">
        <v>96</v>
      </c>
      <c r="AS13" s="246"/>
      <c r="AT13" s="246"/>
      <c r="AU13" s="246"/>
      <c r="AV13" s="246"/>
      <c r="AW13" s="246"/>
      <c r="AX13" s="247"/>
    </row>
    <row r="14" spans="1:50" ht="21" customHeight="1" x14ac:dyDescent="0.2">
      <c r="A14" s="260"/>
      <c r="B14" s="261"/>
      <c r="C14" s="261"/>
      <c r="D14" s="261"/>
      <c r="E14" s="261"/>
      <c r="F14" s="262"/>
      <c r="G14" s="225"/>
      <c r="H14" s="226"/>
      <c r="I14" s="205" t="s">
        <v>8</v>
      </c>
      <c r="J14" s="206"/>
      <c r="K14" s="206"/>
      <c r="L14" s="206"/>
      <c r="M14" s="206"/>
      <c r="N14" s="206"/>
      <c r="O14" s="207"/>
      <c r="P14" s="208">
        <v>-1</v>
      </c>
      <c r="Q14" s="209"/>
      <c r="R14" s="209"/>
      <c r="S14" s="209"/>
      <c r="T14" s="209"/>
      <c r="U14" s="209"/>
      <c r="V14" s="210"/>
      <c r="W14" s="208" t="s">
        <v>608</v>
      </c>
      <c r="X14" s="209"/>
      <c r="Y14" s="209"/>
      <c r="Z14" s="209"/>
      <c r="AA14" s="209"/>
      <c r="AB14" s="209"/>
      <c r="AC14" s="210"/>
      <c r="AD14" s="208" t="s">
        <v>608</v>
      </c>
      <c r="AE14" s="209"/>
      <c r="AF14" s="209"/>
      <c r="AG14" s="209"/>
      <c r="AH14" s="209"/>
      <c r="AI14" s="209"/>
      <c r="AJ14" s="210"/>
      <c r="AK14" s="208" t="s">
        <v>608</v>
      </c>
      <c r="AL14" s="209"/>
      <c r="AM14" s="209"/>
      <c r="AN14" s="209"/>
      <c r="AO14" s="209"/>
      <c r="AP14" s="209"/>
      <c r="AQ14" s="210"/>
      <c r="AR14" s="229"/>
      <c r="AS14" s="229"/>
      <c r="AT14" s="229"/>
      <c r="AU14" s="229"/>
      <c r="AV14" s="229"/>
      <c r="AW14" s="229"/>
      <c r="AX14" s="230"/>
    </row>
    <row r="15" spans="1:50" ht="21" customHeight="1" x14ac:dyDescent="0.2">
      <c r="A15" s="260"/>
      <c r="B15" s="261"/>
      <c r="C15" s="261"/>
      <c r="D15" s="261"/>
      <c r="E15" s="261"/>
      <c r="F15" s="262"/>
      <c r="G15" s="225"/>
      <c r="H15" s="226"/>
      <c r="I15" s="205" t="s">
        <v>48</v>
      </c>
      <c r="J15" s="231"/>
      <c r="K15" s="231"/>
      <c r="L15" s="231"/>
      <c r="M15" s="231"/>
      <c r="N15" s="231"/>
      <c r="O15" s="232"/>
      <c r="P15" s="208" t="s">
        <v>608</v>
      </c>
      <c r="Q15" s="209"/>
      <c r="R15" s="209"/>
      <c r="S15" s="209"/>
      <c r="T15" s="209"/>
      <c r="U15" s="209"/>
      <c r="V15" s="210"/>
      <c r="W15" s="208" t="s">
        <v>608</v>
      </c>
      <c r="X15" s="209"/>
      <c r="Y15" s="209"/>
      <c r="Z15" s="209"/>
      <c r="AA15" s="209"/>
      <c r="AB15" s="209"/>
      <c r="AC15" s="210"/>
      <c r="AD15" s="208" t="s">
        <v>608</v>
      </c>
      <c r="AE15" s="209"/>
      <c r="AF15" s="209"/>
      <c r="AG15" s="209"/>
      <c r="AH15" s="209"/>
      <c r="AI15" s="209"/>
      <c r="AJ15" s="210"/>
      <c r="AK15" s="208" t="s">
        <v>608</v>
      </c>
      <c r="AL15" s="209"/>
      <c r="AM15" s="209"/>
      <c r="AN15" s="209"/>
      <c r="AO15" s="209"/>
      <c r="AP15" s="209"/>
      <c r="AQ15" s="210"/>
      <c r="AR15" s="208"/>
      <c r="AS15" s="209"/>
      <c r="AT15" s="209"/>
      <c r="AU15" s="209"/>
      <c r="AV15" s="209"/>
      <c r="AW15" s="209"/>
      <c r="AX15" s="211"/>
    </row>
    <row r="16" spans="1:50" ht="21" customHeight="1" x14ac:dyDescent="0.2">
      <c r="A16" s="260"/>
      <c r="B16" s="261"/>
      <c r="C16" s="261"/>
      <c r="D16" s="261"/>
      <c r="E16" s="261"/>
      <c r="F16" s="262"/>
      <c r="G16" s="225"/>
      <c r="H16" s="226"/>
      <c r="I16" s="205" t="s">
        <v>49</v>
      </c>
      <c r="J16" s="231"/>
      <c r="K16" s="231"/>
      <c r="L16" s="231"/>
      <c r="M16" s="231"/>
      <c r="N16" s="231"/>
      <c r="O16" s="232"/>
      <c r="P16" s="208" t="s">
        <v>608</v>
      </c>
      <c r="Q16" s="209"/>
      <c r="R16" s="209"/>
      <c r="S16" s="209"/>
      <c r="T16" s="209"/>
      <c r="U16" s="209"/>
      <c r="V16" s="210"/>
      <c r="W16" s="208" t="s">
        <v>608</v>
      </c>
      <c r="X16" s="209"/>
      <c r="Y16" s="209"/>
      <c r="Z16" s="209"/>
      <c r="AA16" s="209"/>
      <c r="AB16" s="209"/>
      <c r="AC16" s="210"/>
      <c r="AD16" s="208" t="s">
        <v>608</v>
      </c>
      <c r="AE16" s="209"/>
      <c r="AF16" s="209"/>
      <c r="AG16" s="209"/>
      <c r="AH16" s="209"/>
      <c r="AI16" s="209"/>
      <c r="AJ16" s="210"/>
      <c r="AK16" s="208" t="s">
        <v>608</v>
      </c>
      <c r="AL16" s="209"/>
      <c r="AM16" s="209"/>
      <c r="AN16" s="209"/>
      <c r="AO16" s="209"/>
      <c r="AP16" s="209"/>
      <c r="AQ16" s="210"/>
      <c r="AR16" s="236"/>
      <c r="AS16" s="237"/>
      <c r="AT16" s="237"/>
      <c r="AU16" s="237"/>
      <c r="AV16" s="237"/>
      <c r="AW16" s="237"/>
      <c r="AX16" s="238"/>
    </row>
    <row r="17" spans="1:50" ht="24.75" customHeight="1" x14ac:dyDescent="0.2">
      <c r="A17" s="260"/>
      <c r="B17" s="261"/>
      <c r="C17" s="261"/>
      <c r="D17" s="261"/>
      <c r="E17" s="261"/>
      <c r="F17" s="262"/>
      <c r="G17" s="225"/>
      <c r="H17" s="226"/>
      <c r="I17" s="205" t="s">
        <v>47</v>
      </c>
      <c r="J17" s="206"/>
      <c r="K17" s="206"/>
      <c r="L17" s="206"/>
      <c r="M17" s="206"/>
      <c r="N17" s="206"/>
      <c r="O17" s="207"/>
      <c r="P17" s="208" t="s">
        <v>608</v>
      </c>
      <c r="Q17" s="209"/>
      <c r="R17" s="209"/>
      <c r="S17" s="209"/>
      <c r="T17" s="209"/>
      <c r="U17" s="209"/>
      <c r="V17" s="210"/>
      <c r="W17" s="208" t="s">
        <v>608</v>
      </c>
      <c r="X17" s="209"/>
      <c r="Y17" s="209"/>
      <c r="Z17" s="209"/>
      <c r="AA17" s="209"/>
      <c r="AB17" s="209"/>
      <c r="AC17" s="210"/>
      <c r="AD17" s="208" t="s">
        <v>608</v>
      </c>
      <c r="AE17" s="209"/>
      <c r="AF17" s="209"/>
      <c r="AG17" s="209"/>
      <c r="AH17" s="209"/>
      <c r="AI17" s="209"/>
      <c r="AJ17" s="210"/>
      <c r="AK17" s="208" t="s">
        <v>608</v>
      </c>
      <c r="AL17" s="209"/>
      <c r="AM17" s="209"/>
      <c r="AN17" s="209"/>
      <c r="AO17" s="209"/>
      <c r="AP17" s="209"/>
      <c r="AQ17" s="210"/>
      <c r="AR17" s="221"/>
      <c r="AS17" s="221"/>
      <c r="AT17" s="221"/>
      <c r="AU17" s="221"/>
      <c r="AV17" s="221"/>
      <c r="AW17" s="221"/>
      <c r="AX17" s="222"/>
    </row>
    <row r="18" spans="1:50" ht="24.75" customHeight="1" x14ac:dyDescent="0.2">
      <c r="A18" s="260"/>
      <c r="B18" s="261"/>
      <c r="C18" s="261"/>
      <c r="D18" s="261"/>
      <c r="E18" s="261"/>
      <c r="F18" s="262"/>
      <c r="G18" s="227"/>
      <c r="H18" s="228"/>
      <c r="I18" s="271" t="s">
        <v>18</v>
      </c>
      <c r="J18" s="272"/>
      <c r="K18" s="272"/>
      <c r="L18" s="272"/>
      <c r="M18" s="272"/>
      <c r="N18" s="272"/>
      <c r="O18" s="273"/>
      <c r="P18" s="274">
        <f>SUM(P13:V17)</f>
        <v>74</v>
      </c>
      <c r="Q18" s="275"/>
      <c r="R18" s="275"/>
      <c r="S18" s="275"/>
      <c r="T18" s="275"/>
      <c r="U18" s="275"/>
      <c r="V18" s="276"/>
      <c r="W18" s="274">
        <f>SUM(W13:AC17)</f>
        <v>65</v>
      </c>
      <c r="X18" s="275"/>
      <c r="Y18" s="275"/>
      <c r="Z18" s="275"/>
      <c r="AA18" s="275"/>
      <c r="AB18" s="275"/>
      <c r="AC18" s="276"/>
      <c r="AD18" s="274">
        <f>SUM(AD13:AJ17)</f>
        <v>80</v>
      </c>
      <c r="AE18" s="275"/>
      <c r="AF18" s="275"/>
      <c r="AG18" s="275"/>
      <c r="AH18" s="275"/>
      <c r="AI18" s="275"/>
      <c r="AJ18" s="276"/>
      <c r="AK18" s="274">
        <f>SUM(AK13:AQ17)</f>
        <v>77</v>
      </c>
      <c r="AL18" s="275"/>
      <c r="AM18" s="275"/>
      <c r="AN18" s="275"/>
      <c r="AO18" s="275"/>
      <c r="AP18" s="275"/>
      <c r="AQ18" s="276"/>
      <c r="AR18" s="274">
        <f>SUM(AR13:AX17)</f>
        <v>96</v>
      </c>
      <c r="AS18" s="275"/>
      <c r="AT18" s="275"/>
      <c r="AU18" s="275"/>
      <c r="AV18" s="275"/>
      <c r="AW18" s="275"/>
      <c r="AX18" s="277"/>
    </row>
    <row r="19" spans="1:50" ht="24.75" customHeight="1" x14ac:dyDescent="0.2">
      <c r="A19" s="260"/>
      <c r="B19" s="261"/>
      <c r="C19" s="261"/>
      <c r="D19" s="261"/>
      <c r="E19" s="261"/>
      <c r="F19" s="262"/>
      <c r="G19" s="267" t="s">
        <v>9</v>
      </c>
      <c r="H19" s="268"/>
      <c r="I19" s="268"/>
      <c r="J19" s="268"/>
      <c r="K19" s="268"/>
      <c r="L19" s="268"/>
      <c r="M19" s="268"/>
      <c r="N19" s="268"/>
      <c r="O19" s="268"/>
      <c r="P19" s="208">
        <v>61</v>
      </c>
      <c r="Q19" s="209"/>
      <c r="R19" s="209"/>
      <c r="S19" s="209"/>
      <c r="T19" s="209"/>
      <c r="U19" s="209"/>
      <c r="V19" s="210"/>
      <c r="W19" s="208">
        <v>48</v>
      </c>
      <c r="X19" s="209"/>
      <c r="Y19" s="209"/>
      <c r="Z19" s="209"/>
      <c r="AA19" s="209"/>
      <c r="AB19" s="209"/>
      <c r="AC19" s="210"/>
      <c r="AD19" s="208">
        <v>39</v>
      </c>
      <c r="AE19" s="209"/>
      <c r="AF19" s="209"/>
      <c r="AG19" s="209"/>
      <c r="AH19" s="209"/>
      <c r="AI19" s="209"/>
      <c r="AJ19" s="210"/>
      <c r="AK19" s="269"/>
      <c r="AL19" s="269"/>
      <c r="AM19" s="269"/>
      <c r="AN19" s="269"/>
      <c r="AO19" s="269"/>
      <c r="AP19" s="269"/>
      <c r="AQ19" s="269"/>
      <c r="AR19" s="269"/>
      <c r="AS19" s="269"/>
      <c r="AT19" s="269"/>
      <c r="AU19" s="269"/>
      <c r="AV19" s="269"/>
      <c r="AW19" s="269"/>
      <c r="AX19" s="270"/>
    </row>
    <row r="20" spans="1:50" ht="24.75" customHeight="1" x14ac:dyDescent="0.2">
      <c r="A20" s="260"/>
      <c r="B20" s="261"/>
      <c r="C20" s="261"/>
      <c r="D20" s="261"/>
      <c r="E20" s="261"/>
      <c r="F20" s="262"/>
      <c r="G20" s="267" t="s">
        <v>10</v>
      </c>
      <c r="H20" s="268"/>
      <c r="I20" s="268"/>
      <c r="J20" s="268"/>
      <c r="K20" s="268"/>
      <c r="L20" s="268"/>
      <c r="M20" s="268"/>
      <c r="N20" s="268"/>
      <c r="O20" s="268"/>
      <c r="P20" s="278">
        <f>IF(P18=0, "-", SUM(P19)/P18)</f>
        <v>0.82432432432432434</v>
      </c>
      <c r="Q20" s="278"/>
      <c r="R20" s="278"/>
      <c r="S20" s="278"/>
      <c r="T20" s="278"/>
      <c r="U20" s="278"/>
      <c r="V20" s="278"/>
      <c r="W20" s="278">
        <f>IF(W18=0, "-", SUM(W19)/W18)</f>
        <v>0.7384615384615385</v>
      </c>
      <c r="X20" s="278"/>
      <c r="Y20" s="278"/>
      <c r="Z20" s="278"/>
      <c r="AA20" s="278"/>
      <c r="AB20" s="278"/>
      <c r="AC20" s="278"/>
      <c r="AD20" s="278">
        <f>IF(AD18=0, "-", SUM(AD19)/AD18)</f>
        <v>0.48749999999999999</v>
      </c>
      <c r="AE20" s="278"/>
      <c r="AF20" s="278"/>
      <c r="AG20" s="278"/>
      <c r="AH20" s="278"/>
      <c r="AI20" s="278"/>
      <c r="AJ20" s="278"/>
      <c r="AK20" s="269"/>
      <c r="AL20" s="269"/>
      <c r="AM20" s="269"/>
      <c r="AN20" s="269"/>
      <c r="AO20" s="269"/>
      <c r="AP20" s="269"/>
      <c r="AQ20" s="279"/>
      <c r="AR20" s="279"/>
      <c r="AS20" s="279"/>
      <c r="AT20" s="279"/>
      <c r="AU20" s="269"/>
      <c r="AV20" s="269"/>
      <c r="AW20" s="269"/>
      <c r="AX20" s="270"/>
    </row>
    <row r="21" spans="1:50" ht="25.5" customHeight="1" x14ac:dyDescent="0.2">
      <c r="A21" s="142"/>
      <c r="B21" s="143"/>
      <c r="C21" s="143"/>
      <c r="D21" s="143"/>
      <c r="E21" s="143"/>
      <c r="F21" s="263"/>
      <c r="G21" s="296" t="s">
        <v>239</v>
      </c>
      <c r="H21" s="297"/>
      <c r="I21" s="297"/>
      <c r="J21" s="297"/>
      <c r="K21" s="297"/>
      <c r="L21" s="297"/>
      <c r="M21" s="297"/>
      <c r="N21" s="297"/>
      <c r="O21" s="297"/>
      <c r="P21" s="278">
        <f>IF(P19=0, "-", SUM(P19)/SUM(P13,P14))</f>
        <v>0.82432432432432434</v>
      </c>
      <c r="Q21" s="278"/>
      <c r="R21" s="278"/>
      <c r="S21" s="278"/>
      <c r="T21" s="278"/>
      <c r="U21" s="278"/>
      <c r="V21" s="278"/>
      <c r="W21" s="278">
        <f>IF(W19=0, "-", SUM(W19)/SUM(W13,W14))</f>
        <v>0.7384615384615385</v>
      </c>
      <c r="X21" s="278"/>
      <c r="Y21" s="278"/>
      <c r="Z21" s="278"/>
      <c r="AA21" s="278"/>
      <c r="AB21" s="278"/>
      <c r="AC21" s="278"/>
      <c r="AD21" s="278">
        <f>IF(AD19=0, "-", SUM(AD19)/SUM(AD13,AD14))</f>
        <v>0.48749999999999999</v>
      </c>
      <c r="AE21" s="278"/>
      <c r="AF21" s="278"/>
      <c r="AG21" s="278"/>
      <c r="AH21" s="278"/>
      <c r="AI21" s="278"/>
      <c r="AJ21" s="278"/>
      <c r="AK21" s="269"/>
      <c r="AL21" s="269"/>
      <c r="AM21" s="269"/>
      <c r="AN21" s="269"/>
      <c r="AO21" s="269"/>
      <c r="AP21" s="269"/>
      <c r="AQ21" s="279"/>
      <c r="AR21" s="279"/>
      <c r="AS21" s="279"/>
      <c r="AT21" s="279"/>
      <c r="AU21" s="269"/>
      <c r="AV21" s="269"/>
      <c r="AW21" s="269"/>
      <c r="AX21" s="270"/>
    </row>
    <row r="22" spans="1:50" ht="18.75" customHeight="1" x14ac:dyDescent="0.2">
      <c r="A22" s="298" t="s">
        <v>584</v>
      </c>
      <c r="B22" s="299"/>
      <c r="C22" s="299"/>
      <c r="D22" s="299"/>
      <c r="E22" s="299"/>
      <c r="F22" s="300"/>
      <c r="G22" s="304" t="s">
        <v>231</v>
      </c>
      <c r="H22" s="284"/>
      <c r="I22" s="284"/>
      <c r="J22" s="284"/>
      <c r="K22" s="284"/>
      <c r="L22" s="284"/>
      <c r="M22" s="284"/>
      <c r="N22" s="284"/>
      <c r="O22" s="305"/>
      <c r="P22" s="283" t="s">
        <v>582</v>
      </c>
      <c r="Q22" s="284"/>
      <c r="R22" s="284"/>
      <c r="S22" s="284"/>
      <c r="T22" s="284"/>
      <c r="U22" s="284"/>
      <c r="V22" s="305"/>
      <c r="W22" s="283" t="s">
        <v>583</v>
      </c>
      <c r="X22" s="284"/>
      <c r="Y22" s="284"/>
      <c r="Z22" s="284"/>
      <c r="AA22" s="284"/>
      <c r="AB22" s="284"/>
      <c r="AC22" s="305"/>
      <c r="AD22" s="283" t="s">
        <v>230</v>
      </c>
      <c r="AE22" s="284"/>
      <c r="AF22" s="284"/>
      <c r="AG22" s="284"/>
      <c r="AH22" s="284"/>
      <c r="AI22" s="284"/>
      <c r="AJ22" s="284"/>
      <c r="AK22" s="284"/>
      <c r="AL22" s="284"/>
      <c r="AM22" s="284"/>
      <c r="AN22" s="284"/>
      <c r="AO22" s="284"/>
      <c r="AP22" s="284"/>
      <c r="AQ22" s="284"/>
      <c r="AR22" s="284"/>
      <c r="AS22" s="284"/>
      <c r="AT22" s="284"/>
      <c r="AU22" s="284"/>
      <c r="AV22" s="284"/>
      <c r="AW22" s="284"/>
      <c r="AX22" s="285"/>
    </row>
    <row r="23" spans="1:50" ht="25.5" customHeight="1" x14ac:dyDescent="0.2">
      <c r="A23" s="301"/>
      <c r="B23" s="302"/>
      <c r="C23" s="302"/>
      <c r="D23" s="302"/>
      <c r="E23" s="302"/>
      <c r="F23" s="303"/>
      <c r="G23" s="286" t="s">
        <v>609</v>
      </c>
      <c r="H23" s="287"/>
      <c r="I23" s="287"/>
      <c r="J23" s="287"/>
      <c r="K23" s="287"/>
      <c r="L23" s="287"/>
      <c r="M23" s="287"/>
      <c r="N23" s="287"/>
      <c r="O23" s="288"/>
      <c r="P23" s="245">
        <v>62</v>
      </c>
      <c r="Q23" s="246"/>
      <c r="R23" s="246"/>
      <c r="S23" s="246"/>
      <c r="T23" s="246"/>
      <c r="U23" s="246"/>
      <c r="V23" s="289"/>
      <c r="W23" s="245">
        <v>80</v>
      </c>
      <c r="X23" s="246"/>
      <c r="Y23" s="246"/>
      <c r="Z23" s="246"/>
      <c r="AA23" s="246"/>
      <c r="AB23" s="246"/>
      <c r="AC23" s="289"/>
      <c r="AD23" s="290"/>
      <c r="AE23" s="291"/>
      <c r="AF23" s="291"/>
      <c r="AG23" s="291"/>
      <c r="AH23" s="291"/>
      <c r="AI23" s="291"/>
      <c r="AJ23" s="291"/>
      <c r="AK23" s="291"/>
      <c r="AL23" s="291"/>
      <c r="AM23" s="291"/>
      <c r="AN23" s="291"/>
      <c r="AO23" s="291"/>
      <c r="AP23" s="291"/>
      <c r="AQ23" s="291"/>
      <c r="AR23" s="291"/>
      <c r="AS23" s="291"/>
      <c r="AT23" s="291"/>
      <c r="AU23" s="291"/>
      <c r="AV23" s="291"/>
      <c r="AW23" s="291"/>
      <c r="AX23" s="292"/>
    </row>
    <row r="24" spans="1:50" ht="25.5" customHeight="1" x14ac:dyDescent="0.2">
      <c r="A24" s="301"/>
      <c r="B24" s="302"/>
      <c r="C24" s="302"/>
      <c r="D24" s="302"/>
      <c r="E24" s="302"/>
      <c r="F24" s="303"/>
      <c r="G24" s="280" t="s">
        <v>610</v>
      </c>
      <c r="H24" s="281"/>
      <c r="I24" s="281"/>
      <c r="J24" s="281"/>
      <c r="K24" s="281"/>
      <c r="L24" s="281"/>
      <c r="M24" s="281"/>
      <c r="N24" s="281"/>
      <c r="O24" s="282"/>
      <c r="P24" s="208">
        <v>8</v>
      </c>
      <c r="Q24" s="209"/>
      <c r="R24" s="209"/>
      <c r="S24" s="209"/>
      <c r="T24" s="209"/>
      <c r="U24" s="209"/>
      <c r="V24" s="210"/>
      <c r="W24" s="208">
        <v>8</v>
      </c>
      <c r="X24" s="209"/>
      <c r="Y24" s="209"/>
      <c r="Z24" s="209"/>
      <c r="AA24" s="209"/>
      <c r="AB24" s="209"/>
      <c r="AC24" s="210"/>
      <c r="AD24" s="293"/>
      <c r="AE24" s="294"/>
      <c r="AF24" s="294"/>
      <c r="AG24" s="294"/>
      <c r="AH24" s="294"/>
      <c r="AI24" s="294"/>
      <c r="AJ24" s="294"/>
      <c r="AK24" s="294"/>
      <c r="AL24" s="294"/>
      <c r="AM24" s="294"/>
      <c r="AN24" s="294"/>
      <c r="AO24" s="294"/>
      <c r="AP24" s="294"/>
      <c r="AQ24" s="294"/>
      <c r="AR24" s="294"/>
      <c r="AS24" s="294"/>
      <c r="AT24" s="294"/>
      <c r="AU24" s="294"/>
      <c r="AV24" s="294"/>
      <c r="AW24" s="294"/>
      <c r="AX24" s="295"/>
    </row>
    <row r="25" spans="1:50" ht="25.5" customHeight="1" x14ac:dyDescent="0.2">
      <c r="A25" s="301"/>
      <c r="B25" s="302"/>
      <c r="C25" s="302"/>
      <c r="D25" s="302"/>
      <c r="E25" s="302"/>
      <c r="F25" s="303"/>
      <c r="G25" s="280" t="s">
        <v>611</v>
      </c>
      <c r="H25" s="281"/>
      <c r="I25" s="281"/>
      <c r="J25" s="281"/>
      <c r="K25" s="281"/>
      <c r="L25" s="281"/>
      <c r="M25" s="281"/>
      <c r="N25" s="281"/>
      <c r="O25" s="282"/>
      <c r="P25" s="208">
        <v>5</v>
      </c>
      <c r="Q25" s="209"/>
      <c r="R25" s="209"/>
      <c r="S25" s="209"/>
      <c r="T25" s="209"/>
      <c r="U25" s="209"/>
      <c r="V25" s="210"/>
      <c r="W25" s="208">
        <v>5</v>
      </c>
      <c r="X25" s="209"/>
      <c r="Y25" s="209"/>
      <c r="Z25" s="209"/>
      <c r="AA25" s="209"/>
      <c r="AB25" s="209"/>
      <c r="AC25" s="210"/>
      <c r="AD25" s="293"/>
      <c r="AE25" s="294"/>
      <c r="AF25" s="294"/>
      <c r="AG25" s="294"/>
      <c r="AH25" s="294"/>
      <c r="AI25" s="294"/>
      <c r="AJ25" s="294"/>
      <c r="AK25" s="294"/>
      <c r="AL25" s="294"/>
      <c r="AM25" s="294"/>
      <c r="AN25" s="294"/>
      <c r="AO25" s="294"/>
      <c r="AP25" s="294"/>
      <c r="AQ25" s="294"/>
      <c r="AR25" s="294"/>
      <c r="AS25" s="294"/>
      <c r="AT25" s="294"/>
      <c r="AU25" s="294"/>
      <c r="AV25" s="294"/>
      <c r="AW25" s="294"/>
      <c r="AX25" s="295"/>
    </row>
    <row r="26" spans="1:50" ht="25.5" customHeight="1" x14ac:dyDescent="0.2">
      <c r="A26" s="301"/>
      <c r="B26" s="302"/>
      <c r="C26" s="302"/>
      <c r="D26" s="302"/>
      <c r="E26" s="302"/>
      <c r="F26" s="303"/>
      <c r="G26" s="280" t="s">
        <v>612</v>
      </c>
      <c r="H26" s="281"/>
      <c r="I26" s="281"/>
      <c r="J26" s="281"/>
      <c r="K26" s="281"/>
      <c r="L26" s="281"/>
      <c r="M26" s="281"/>
      <c r="N26" s="281"/>
      <c r="O26" s="282"/>
      <c r="P26" s="208">
        <v>1</v>
      </c>
      <c r="Q26" s="209"/>
      <c r="R26" s="209"/>
      <c r="S26" s="209"/>
      <c r="T26" s="209"/>
      <c r="U26" s="209"/>
      <c r="V26" s="210"/>
      <c r="W26" s="208">
        <v>2</v>
      </c>
      <c r="X26" s="209"/>
      <c r="Y26" s="209"/>
      <c r="Z26" s="209"/>
      <c r="AA26" s="209"/>
      <c r="AB26" s="209"/>
      <c r="AC26" s="210"/>
      <c r="AD26" s="293"/>
      <c r="AE26" s="294"/>
      <c r="AF26" s="294"/>
      <c r="AG26" s="294"/>
      <c r="AH26" s="294"/>
      <c r="AI26" s="294"/>
      <c r="AJ26" s="294"/>
      <c r="AK26" s="294"/>
      <c r="AL26" s="294"/>
      <c r="AM26" s="294"/>
      <c r="AN26" s="294"/>
      <c r="AO26" s="294"/>
      <c r="AP26" s="294"/>
      <c r="AQ26" s="294"/>
      <c r="AR26" s="294"/>
      <c r="AS26" s="294"/>
      <c r="AT26" s="294"/>
      <c r="AU26" s="294"/>
      <c r="AV26" s="294"/>
      <c r="AW26" s="294"/>
      <c r="AX26" s="295"/>
    </row>
    <row r="27" spans="1:50" ht="25.5" customHeight="1" x14ac:dyDescent="0.2">
      <c r="A27" s="301"/>
      <c r="B27" s="302"/>
      <c r="C27" s="302"/>
      <c r="D27" s="302"/>
      <c r="E27" s="302"/>
      <c r="F27" s="303"/>
      <c r="G27" s="280" t="s">
        <v>613</v>
      </c>
      <c r="H27" s="281"/>
      <c r="I27" s="281"/>
      <c r="J27" s="281"/>
      <c r="K27" s="281"/>
      <c r="L27" s="281"/>
      <c r="M27" s="281"/>
      <c r="N27" s="281"/>
      <c r="O27" s="282"/>
      <c r="P27" s="208">
        <v>1</v>
      </c>
      <c r="Q27" s="209"/>
      <c r="R27" s="209"/>
      <c r="S27" s="209"/>
      <c r="T27" s="209"/>
      <c r="U27" s="209"/>
      <c r="V27" s="210"/>
      <c r="W27" s="208">
        <v>1</v>
      </c>
      <c r="X27" s="209"/>
      <c r="Y27" s="209"/>
      <c r="Z27" s="209"/>
      <c r="AA27" s="209"/>
      <c r="AB27" s="209"/>
      <c r="AC27" s="210"/>
      <c r="AD27" s="293"/>
      <c r="AE27" s="294"/>
      <c r="AF27" s="294"/>
      <c r="AG27" s="294"/>
      <c r="AH27" s="294"/>
      <c r="AI27" s="294"/>
      <c r="AJ27" s="294"/>
      <c r="AK27" s="294"/>
      <c r="AL27" s="294"/>
      <c r="AM27" s="294"/>
      <c r="AN27" s="294"/>
      <c r="AO27" s="294"/>
      <c r="AP27" s="294"/>
      <c r="AQ27" s="294"/>
      <c r="AR27" s="294"/>
      <c r="AS27" s="294"/>
      <c r="AT27" s="294"/>
      <c r="AU27" s="294"/>
      <c r="AV27" s="294"/>
      <c r="AW27" s="294"/>
      <c r="AX27" s="295"/>
    </row>
    <row r="28" spans="1:50" ht="25.5" customHeight="1" thickBot="1" x14ac:dyDescent="0.25">
      <c r="A28" s="301"/>
      <c r="B28" s="302"/>
      <c r="C28" s="302"/>
      <c r="D28" s="302"/>
      <c r="E28" s="302"/>
      <c r="F28" s="303"/>
      <c r="G28" s="112" t="s">
        <v>18</v>
      </c>
      <c r="H28" s="113"/>
      <c r="I28" s="113"/>
      <c r="J28" s="113"/>
      <c r="K28" s="113"/>
      <c r="L28" s="113"/>
      <c r="M28" s="113"/>
      <c r="N28" s="113"/>
      <c r="O28" s="114"/>
      <c r="P28" s="312">
        <f>AK13</f>
        <v>77</v>
      </c>
      <c r="Q28" s="313"/>
      <c r="R28" s="313"/>
      <c r="S28" s="313"/>
      <c r="T28" s="313"/>
      <c r="U28" s="313"/>
      <c r="V28" s="314"/>
      <c r="W28" s="315">
        <f>AR13</f>
        <v>96</v>
      </c>
      <c r="X28" s="316"/>
      <c r="Y28" s="316"/>
      <c r="Z28" s="316"/>
      <c r="AA28" s="316"/>
      <c r="AB28" s="316"/>
      <c r="AC28" s="317"/>
      <c r="AD28" s="294"/>
      <c r="AE28" s="294"/>
      <c r="AF28" s="294"/>
      <c r="AG28" s="294"/>
      <c r="AH28" s="294"/>
      <c r="AI28" s="294"/>
      <c r="AJ28" s="294"/>
      <c r="AK28" s="294"/>
      <c r="AL28" s="294"/>
      <c r="AM28" s="294"/>
      <c r="AN28" s="294"/>
      <c r="AO28" s="294"/>
      <c r="AP28" s="294"/>
      <c r="AQ28" s="294"/>
      <c r="AR28" s="294"/>
      <c r="AS28" s="294"/>
      <c r="AT28" s="294"/>
      <c r="AU28" s="294"/>
      <c r="AV28" s="294"/>
      <c r="AW28" s="294"/>
      <c r="AX28" s="295"/>
    </row>
    <row r="29" spans="1:50" ht="47.25" customHeight="1" x14ac:dyDescent="0.2">
      <c r="A29" s="318" t="s">
        <v>573</v>
      </c>
      <c r="B29" s="319"/>
      <c r="C29" s="319"/>
      <c r="D29" s="319"/>
      <c r="E29" s="319"/>
      <c r="F29" s="320"/>
      <c r="G29" s="309" t="s">
        <v>764</v>
      </c>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1"/>
    </row>
    <row r="30" spans="1:50" ht="31.5" customHeight="1" x14ac:dyDescent="0.2">
      <c r="A30" s="321" t="s">
        <v>574</v>
      </c>
      <c r="B30" s="322"/>
      <c r="C30" s="322"/>
      <c r="D30" s="322"/>
      <c r="E30" s="322"/>
      <c r="F30" s="323"/>
      <c r="G30" s="327" t="s">
        <v>569</v>
      </c>
      <c r="H30" s="328"/>
      <c r="I30" s="328"/>
      <c r="J30" s="328"/>
      <c r="K30" s="328"/>
      <c r="L30" s="328"/>
      <c r="M30" s="328"/>
      <c r="N30" s="328"/>
      <c r="O30" s="328"/>
      <c r="P30" s="329" t="s">
        <v>568</v>
      </c>
      <c r="Q30" s="328"/>
      <c r="R30" s="328"/>
      <c r="S30" s="328"/>
      <c r="T30" s="328"/>
      <c r="U30" s="328"/>
      <c r="V30" s="328"/>
      <c r="W30" s="328"/>
      <c r="X30" s="330"/>
      <c r="Y30" s="331"/>
      <c r="Z30" s="332"/>
      <c r="AA30" s="333"/>
      <c r="AB30" s="377" t="s">
        <v>11</v>
      </c>
      <c r="AC30" s="377"/>
      <c r="AD30" s="377"/>
      <c r="AE30" s="360" t="s">
        <v>413</v>
      </c>
      <c r="AF30" s="361"/>
      <c r="AG30" s="361"/>
      <c r="AH30" s="362"/>
      <c r="AI30" s="360" t="s">
        <v>565</v>
      </c>
      <c r="AJ30" s="361"/>
      <c r="AK30" s="361"/>
      <c r="AL30" s="362"/>
      <c r="AM30" s="360" t="s">
        <v>381</v>
      </c>
      <c r="AN30" s="361"/>
      <c r="AO30" s="361"/>
      <c r="AP30" s="362"/>
      <c r="AQ30" s="363" t="s">
        <v>412</v>
      </c>
      <c r="AR30" s="364"/>
      <c r="AS30" s="364"/>
      <c r="AT30" s="365"/>
      <c r="AU30" s="363" t="s">
        <v>585</v>
      </c>
      <c r="AV30" s="364"/>
      <c r="AW30" s="364"/>
      <c r="AX30" s="366"/>
    </row>
    <row r="31" spans="1:50" ht="51" customHeight="1" x14ac:dyDescent="0.2">
      <c r="A31" s="321"/>
      <c r="B31" s="322"/>
      <c r="C31" s="322"/>
      <c r="D31" s="322"/>
      <c r="E31" s="322"/>
      <c r="F31" s="323"/>
      <c r="G31" s="334" t="s">
        <v>655</v>
      </c>
      <c r="H31" s="335"/>
      <c r="I31" s="335"/>
      <c r="J31" s="335"/>
      <c r="K31" s="335"/>
      <c r="L31" s="335"/>
      <c r="M31" s="335"/>
      <c r="N31" s="335"/>
      <c r="O31" s="335"/>
      <c r="P31" s="338" t="s">
        <v>778</v>
      </c>
      <c r="Q31" s="339"/>
      <c r="R31" s="339"/>
      <c r="S31" s="339"/>
      <c r="T31" s="339"/>
      <c r="U31" s="339"/>
      <c r="V31" s="339"/>
      <c r="W31" s="339"/>
      <c r="X31" s="340"/>
      <c r="Y31" s="344" t="s">
        <v>52</v>
      </c>
      <c r="Z31" s="345"/>
      <c r="AA31" s="346"/>
      <c r="AB31" s="358" t="s">
        <v>782</v>
      </c>
      <c r="AC31" s="359"/>
      <c r="AD31" s="359"/>
      <c r="AE31" s="367">
        <v>910</v>
      </c>
      <c r="AF31" s="367"/>
      <c r="AG31" s="367"/>
      <c r="AH31" s="367"/>
      <c r="AI31" s="367">
        <v>900</v>
      </c>
      <c r="AJ31" s="367"/>
      <c r="AK31" s="367"/>
      <c r="AL31" s="367"/>
      <c r="AM31" s="351">
        <v>8856</v>
      </c>
      <c r="AN31" s="367"/>
      <c r="AO31" s="367"/>
      <c r="AP31" s="367"/>
      <c r="AQ31" s="367" t="s">
        <v>608</v>
      </c>
      <c r="AR31" s="367"/>
      <c r="AS31" s="367"/>
      <c r="AT31" s="367"/>
      <c r="AU31" s="368" t="s">
        <v>608</v>
      </c>
      <c r="AV31" s="369"/>
      <c r="AW31" s="369"/>
      <c r="AX31" s="370"/>
    </row>
    <row r="32" spans="1:50" ht="51" customHeight="1" x14ac:dyDescent="0.2">
      <c r="A32" s="324"/>
      <c r="B32" s="325"/>
      <c r="C32" s="325"/>
      <c r="D32" s="325"/>
      <c r="E32" s="325"/>
      <c r="F32" s="326"/>
      <c r="G32" s="336"/>
      <c r="H32" s="337"/>
      <c r="I32" s="337"/>
      <c r="J32" s="337"/>
      <c r="K32" s="337"/>
      <c r="L32" s="337"/>
      <c r="M32" s="337"/>
      <c r="N32" s="337"/>
      <c r="O32" s="337"/>
      <c r="P32" s="341"/>
      <c r="Q32" s="342"/>
      <c r="R32" s="342"/>
      <c r="S32" s="342"/>
      <c r="T32" s="342"/>
      <c r="U32" s="342"/>
      <c r="V32" s="342"/>
      <c r="W32" s="342"/>
      <c r="X32" s="343"/>
      <c r="Y32" s="378" t="s">
        <v>53</v>
      </c>
      <c r="Z32" s="379"/>
      <c r="AA32" s="380"/>
      <c r="AB32" s="358" t="s">
        <v>782</v>
      </c>
      <c r="AC32" s="359"/>
      <c r="AD32" s="359"/>
      <c r="AE32" s="367">
        <v>920</v>
      </c>
      <c r="AF32" s="367"/>
      <c r="AG32" s="367"/>
      <c r="AH32" s="367"/>
      <c r="AI32" s="367">
        <v>920</v>
      </c>
      <c r="AJ32" s="367"/>
      <c r="AK32" s="367"/>
      <c r="AL32" s="367"/>
      <c r="AM32" s="367">
        <v>8856</v>
      </c>
      <c r="AN32" s="367"/>
      <c r="AO32" s="367"/>
      <c r="AP32" s="367"/>
      <c r="AQ32" s="351">
        <v>8856</v>
      </c>
      <c r="AR32" s="367"/>
      <c r="AS32" s="367"/>
      <c r="AT32" s="367"/>
      <c r="AU32" s="352">
        <v>8856</v>
      </c>
      <c r="AV32" s="369"/>
      <c r="AW32" s="369"/>
      <c r="AX32" s="370"/>
    </row>
    <row r="33" spans="1:51" ht="23.25" customHeight="1" x14ac:dyDescent="0.2">
      <c r="A33" s="387" t="s">
        <v>575</v>
      </c>
      <c r="B33" s="388"/>
      <c r="C33" s="388"/>
      <c r="D33" s="388"/>
      <c r="E33" s="388"/>
      <c r="F33" s="389"/>
      <c r="G33" s="240" t="s">
        <v>576</v>
      </c>
      <c r="H33" s="240"/>
      <c r="I33" s="240"/>
      <c r="J33" s="240"/>
      <c r="K33" s="240"/>
      <c r="L33" s="240"/>
      <c r="M33" s="240"/>
      <c r="N33" s="240"/>
      <c r="O33" s="240"/>
      <c r="P33" s="240"/>
      <c r="Q33" s="240"/>
      <c r="R33" s="240"/>
      <c r="S33" s="240"/>
      <c r="T33" s="240"/>
      <c r="U33" s="240"/>
      <c r="V33" s="240"/>
      <c r="W33" s="240"/>
      <c r="X33" s="266"/>
      <c r="Y33" s="395"/>
      <c r="Z33" s="396"/>
      <c r="AA33" s="397"/>
      <c r="AB33" s="239" t="s">
        <v>11</v>
      </c>
      <c r="AC33" s="240"/>
      <c r="AD33" s="266"/>
      <c r="AE33" s="239" t="s">
        <v>413</v>
      </c>
      <c r="AF33" s="240"/>
      <c r="AG33" s="240"/>
      <c r="AH33" s="266"/>
      <c r="AI33" s="239" t="s">
        <v>565</v>
      </c>
      <c r="AJ33" s="240"/>
      <c r="AK33" s="240"/>
      <c r="AL33" s="266"/>
      <c r="AM33" s="239" t="s">
        <v>381</v>
      </c>
      <c r="AN33" s="240"/>
      <c r="AO33" s="240"/>
      <c r="AP33" s="266"/>
      <c r="AQ33" s="372" t="s">
        <v>586</v>
      </c>
      <c r="AR33" s="373"/>
      <c r="AS33" s="373"/>
      <c r="AT33" s="373"/>
      <c r="AU33" s="373"/>
      <c r="AV33" s="373"/>
      <c r="AW33" s="373"/>
      <c r="AX33" s="374"/>
    </row>
    <row r="34" spans="1:51" ht="23.25" customHeight="1" x14ac:dyDescent="0.2">
      <c r="A34" s="390"/>
      <c r="B34" s="391"/>
      <c r="C34" s="391"/>
      <c r="D34" s="391"/>
      <c r="E34" s="391"/>
      <c r="F34" s="392"/>
      <c r="G34" s="347" t="s">
        <v>799</v>
      </c>
      <c r="H34" s="348"/>
      <c r="I34" s="348"/>
      <c r="J34" s="348"/>
      <c r="K34" s="348"/>
      <c r="L34" s="348"/>
      <c r="M34" s="348"/>
      <c r="N34" s="348"/>
      <c r="O34" s="348"/>
      <c r="P34" s="348"/>
      <c r="Q34" s="348"/>
      <c r="R34" s="348"/>
      <c r="S34" s="348"/>
      <c r="T34" s="348"/>
      <c r="U34" s="348"/>
      <c r="V34" s="348"/>
      <c r="W34" s="348"/>
      <c r="X34" s="348"/>
      <c r="Y34" s="381" t="s">
        <v>575</v>
      </c>
      <c r="Z34" s="382"/>
      <c r="AA34" s="383"/>
      <c r="AB34" s="384" t="s">
        <v>619</v>
      </c>
      <c r="AC34" s="385"/>
      <c r="AD34" s="386"/>
      <c r="AE34" s="351">
        <v>816</v>
      </c>
      <c r="AF34" s="351"/>
      <c r="AG34" s="351"/>
      <c r="AH34" s="351"/>
      <c r="AI34" s="351">
        <v>827</v>
      </c>
      <c r="AJ34" s="351"/>
      <c r="AK34" s="351"/>
      <c r="AL34" s="351"/>
      <c r="AM34" s="351">
        <v>62</v>
      </c>
      <c r="AN34" s="351"/>
      <c r="AO34" s="351"/>
      <c r="AP34" s="351"/>
      <c r="AQ34" s="352">
        <v>110</v>
      </c>
      <c r="AR34" s="353"/>
      <c r="AS34" s="353"/>
      <c r="AT34" s="353"/>
      <c r="AU34" s="353"/>
      <c r="AV34" s="353"/>
      <c r="AW34" s="353"/>
      <c r="AX34" s="354"/>
    </row>
    <row r="35" spans="1:51" ht="114" customHeight="1" thickBot="1" x14ac:dyDescent="0.25">
      <c r="A35" s="393"/>
      <c r="B35" s="164"/>
      <c r="C35" s="164"/>
      <c r="D35" s="164"/>
      <c r="E35" s="164"/>
      <c r="F35" s="394"/>
      <c r="G35" s="349"/>
      <c r="H35" s="350"/>
      <c r="I35" s="350"/>
      <c r="J35" s="350"/>
      <c r="K35" s="350"/>
      <c r="L35" s="350"/>
      <c r="M35" s="350"/>
      <c r="N35" s="350"/>
      <c r="O35" s="350"/>
      <c r="P35" s="350"/>
      <c r="Q35" s="350"/>
      <c r="R35" s="350"/>
      <c r="S35" s="350"/>
      <c r="T35" s="350"/>
      <c r="U35" s="350"/>
      <c r="V35" s="350"/>
      <c r="W35" s="350"/>
      <c r="X35" s="350"/>
      <c r="Y35" s="355" t="s">
        <v>577</v>
      </c>
      <c r="Z35" s="356"/>
      <c r="AA35" s="357"/>
      <c r="AB35" s="398" t="s">
        <v>800</v>
      </c>
      <c r="AC35" s="399"/>
      <c r="AD35" s="400"/>
      <c r="AE35" s="375" t="s">
        <v>621</v>
      </c>
      <c r="AF35" s="375"/>
      <c r="AG35" s="375"/>
      <c r="AH35" s="375"/>
      <c r="AI35" s="375" t="s">
        <v>797</v>
      </c>
      <c r="AJ35" s="375"/>
      <c r="AK35" s="375"/>
      <c r="AL35" s="375"/>
      <c r="AM35" s="375" t="s">
        <v>798</v>
      </c>
      <c r="AN35" s="375"/>
      <c r="AO35" s="375"/>
      <c r="AP35" s="375"/>
      <c r="AQ35" s="375" t="s">
        <v>801</v>
      </c>
      <c r="AR35" s="375"/>
      <c r="AS35" s="375"/>
      <c r="AT35" s="375"/>
      <c r="AU35" s="375"/>
      <c r="AV35" s="375"/>
      <c r="AW35" s="375"/>
      <c r="AX35" s="376"/>
    </row>
    <row r="36" spans="1:51" ht="47.25" customHeight="1" x14ac:dyDescent="0.2">
      <c r="A36" s="318" t="s">
        <v>573</v>
      </c>
      <c r="B36" s="319"/>
      <c r="C36" s="319"/>
      <c r="D36" s="319"/>
      <c r="E36" s="319"/>
      <c r="F36" s="320"/>
      <c r="G36" s="309" t="s">
        <v>765</v>
      </c>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c r="AY36">
        <f>COUNTA($G$36)</f>
        <v>1</v>
      </c>
    </row>
    <row r="37" spans="1:51" ht="31.5" customHeight="1" x14ac:dyDescent="0.2">
      <c r="A37" s="321" t="s">
        <v>574</v>
      </c>
      <c r="B37" s="322"/>
      <c r="C37" s="322"/>
      <c r="D37" s="322"/>
      <c r="E37" s="322"/>
      <c r="F37" s="323"/>
      <c r="G37" s="327" t="s">
        <v>569</v>
      </c>
      <c r="H37" s="328"/>
      <c r="I37" s="328"/>
      <c r="J37" s="328"/>
      <c r="K37" s="328"/>
      <c r="L37" s="328"/>
      <c r="M37" s="328"/>
      <c r="N37" s="328"/>
      <c r="O37" s="328"/>
      <c r="P37" s="329" t="s">
        <v>568</v>
      </c>
      <c r="Q37" s="328"/>
      <c r="R37" s="328"/>
      <c r="S37" s="328"/>
      <c r="T37" s="328"/>
      <c r="U37" s="328"/>
      <c r="V37" s="328"/>
      <c r="W37" s="328"/>
      <c r="X37" s="330"/>
      <c r="Y37" s="331"/>
      <c r="Z37" s="332"/>
      <c r="AA37" s="333"/>
      <c r="AB37" s="377" t="s">
        <v>11</v>
      </c>
      <c r="AC37" s="377"/>
      <c r="AD37" s="377"/>
      <c r="AE37" s="360" t="s">
        <v>413</v>
      </c>
      <c r="AF37" s="361"/>
      <c r="AG37" s="361"/>
      <c r="AH37" s="362"/>
      <c r="AI37" s="360" t="s">
        <v>565</v>
      </c>
      <c r="AJ37" s="361"/>
      <c r="AK37" s="361"/>
      <c r="AL37" s="362"/>
      <c r="AM37" s="360" t="s">
        <v>381</v>
      </c>
      <c r="AN37" s="361"/>
      <c r="AO37" s="361"/>
      <c r="AP37" s="362"/>
      <c r="AQ37" s="363" t="s">
        <v>412</v>
      </c>
      <c r="AR37" s="364"/>
      <c r="AS37" s="364"/>
      <c r="AT37" s="365"/>
      <c r="AU37" s="363" t="s">
        <v>585</v>
      </c>
      <c r="AV37" s="364"/>
      <c r="AW37" s="364"/>
      <c r="AX37" s="366"/>
      <c r="AY37">
        <f>COUNTA($G$38)</f>
        <v>1</v>
      </c>
    </row>
    <row r="38" spans="1:51" ht="81" customHeight="1" x14ac:dyDescent="0.2">
      <c r="A38" s="321"/>
      <c r="B38" s="322"/>
      <c r="C38" s="322"/>
      <c r="D38" s="322"/>
      <c r="E38" s="322"/>
      <c r="F38" s="323"/>
      <c r="G38" s="334" t="s">
        <v>656</v>
      </c>
      <c r="H38" s="335"/>
      <c r="I38" s="335"/>
      <c r="J38" s="335"/>
      <c r="K38" s="335"/>
      <c r="L38" s="335"/>
      <c r="M38" s="335"/>
      <c r="N38" s="335"/>
      <c r="O38" s="335"/>
      <c r="P38" s="338" t="s">
        <v>779</v>
      </c>
      <c r="Q38" s="339"/>
      <c r="R38" s="339"/>
      <c r="S38" s="339"/>
      <c r="T38" s="339"/>
      <c r="U38" s="339"/>
      <c r="V38" s="339"/>
      <c r="W38" s="339"/>
      <c r="X38" s="340"/>
      <c r="Y38" s="344" t="s">
        <v>52</v>
      </c>
      <c r="Z38" s="345"/>
      <c r="AA38" s="346"/>
      <c r="AB38" s="358" t="s">
        <v>782</v>
      </c>
      <c r="AC38" s="359"/>
      <c r="AD38" s="359"/>
      <c r="AE38" s="367">
        <v>3201</v>
      </c>
      <c r="AF38" s="367"/>
      <c r="AG38" s="367"/>
      <c r="AH38" s="367"/>
      <c r="AI38" s="367">
        <v>3187</v>
      </c>
      <c r="AJ38" s="367"/>
      <c r="AK38" s="367"/>
      <c r="AL38" s="367"/>
      <c r="AM38" s="351">
        <v>22539</v>
      </c>
      <c r="AN38" s="367"/>
      <c r="AO38" s="367"/>
      <c r="AP38" s="367"/>
      <c r="AQ38" s="351" t="s">
        <v>608</v>
      </c>
      <c r="AR38" s="367"/>
      <c r="AS38" s="367"/>
      <c r="AT38" s="367"/>
      <c r="AU38" s="352" t="s">
        <v>608</v>
      </c>
      <c r="AV38" s="369"/>
      <c r="AW38" s="369"/>
      <c r="AX38" s="370"/>
      <c r="AY38">
        <f>$AY$37</f>
        <v>1</v>
      </c>
    </row>
    <row r="39" spans="1:51" ht="81" customHeight="1" x14ac:dyDescent="0.2">
      <c r="A39" s="324"/>
      <c r="B39" s="325"/>
      <c r="C39" s="325"/>
      <c r="D39" s="325"/>
      <c r="E39" s="325"/>
      <c r="F39" s="326"/>
      <c r="G39" s="336"/>
      <c r="H39" s="337"/>
      <c r="I39" s="337"/>
      <c r="J39" s="337"/>
      <c r="K39" s="337"/>
      <c r="L39" s="337"/>
      <c r="M39" s="337"/>
      <c r="N39" s="337"/>
      <c r="O39" s="337"/>
      <c r="P39" s="341"/>
      <c r="Q39" s="342"/>
      <c r="R39" s="342"/>
      <c r="S39" s="342"/>
      <c r="T39" s="342"/>
      <c r="U39" s="342"/>
      <c r="V39" s="342"/>
      <c r="W39" s="342"/>
      <c r="X39" s="343"/>
      <c r="Y39" s="378" t="s">
        <v>53</v>
      </c>
      <c r="Z39" s="379"/>
      <c r="AA39" s="380"/>
      <c r="AB39" s="358" t="s">
        <v>782</v>
      </c>
      <c r="AC39" s="359"/>
      <c r="AD39" s="359"/>
      <c r="AE39" s="367">
        <v>3194</v>
      </c>
      <c r="AF39" s="367"/>
      <c r="AG39" s="367"/>
      <c r="AH39" s="367"/>
      <c r="AI39" s="367">
        <v>3194</v>
      </c>
      <c r="AJ39" s="367"/>
      <c r="AK39" s="367"/>
      <c r="AL39" s="367"/>
      <c r="AM39" s="367">
        <v>22539</v>
      </c>
      <c r="AN39" s="367"/>
      <c r="AO39" s="367"/>
      <c r="AP39" s="367"/>
      <c r="AQ39" s="351">
        <v>22539</v>
      </c>
      <c r="AR39" s="367"/>
      <c r="AS39" s="367"/>
      <c r="AT39" s="367"/>
      <c r="AU39" s="352">
        <v>22539</v>
      </c>
      <c r="AV39" s="369"/>
      <c r="AW39" s="369"/>
      <c r="AX39" s="370"/>
      <c r="AY39">
        <f>$AY$37</f>
        <v>1</v>
      </c>
    </row>
    <row r="40" spans="1:51" ht="23.25" customHeight="1" x14ac:dyDescent="0.2">
      <c r="A40" s="387" t="s">
        <v>575</v>
      </c>
      <c r="B40" s="388"/>
      <c r="C40" s="388"/>
      <c r="D40" s="388"/>
      <c r="E40" s="388"/>
      <c r="F40" s="389"/>
      <c r="G40" s="240" t="s">
        <v>576</v>
      </c>
      <c r="H40" s="240"/>
      <c r="I40" s="240"/>
      <c r="J40" s="240"/>
      <c r="K40" s="240"/>
      <c r="L40" s="240"/>
      <c r="M40" s="240"/>
      <c r="N40" s="240"/>
      <c r="O40" s="240"/>
      <c r="P40" s="240"/>
      <c r="Q40" s="240"/>
      <c r="R40" s="240"/>
      <c r="S40" s="240"/>
      <c r="T40" s="240"/>
      <c r="U40" s="240"/>
      <c r="V40" s="240"/>
      <c r="W40" s="240"/>
      <c r="X40" s="266"/>
      <c r="Y40" s="395"/>
      <c r="Z40" s="396"/>
      <c r="AA40" s="397"/>
      <c r="AB40" s="239" t="s">
        <v>11</v>
      </c>
      <c r="AC40" s="240"/>
      <c r="AD40" s="266"/>
      <c r="AE40" s="371" t="s">
        <v>413</v>
      </c>
      <c r="AF40" s="371"/>
      <c r="AG40" s="371"/>
      <c r="AH40" s="371"/>
      <c r="AI40" s="371" t="s">
        <v>565</v>
      </c>
      <c r="AJ40" s="371"/>
      <c r="AK40" s="371"/>
      <c r="AL40" s="371"/>
      <c r="AM40" s="371" t="s">
        <v>381</v>
      </c>
      <c r="AN40" s="371"/>
      <c r="AO40" s="371"/>
      <c r="AP40" s="371"/>
      <c r="AQ40" s="372" t="s">
        <v>586</v>
      </c>
      <c r="AR40" s="373"/>
      <c r="AS40" s="373"/>
      <c r="AT40" s="373"/>
      <c r="AU40" s="373"/>
      <c r="AV40" s="373"/>
      <c r="AW40" s="373"/>
      <c r="AX40" s="374"/>
      <c r="AY40">
        <f>IF(SUBSTITUTE(SUBSTITUTE($G$41,"／",""),"　","")="",0,1)</f>
        <v>1</v>
      </c>
    </row>
    <row r="41" spans="1:51" ht="23.25" customHeight="1" x14ac:dyDescent="0.2">
      <c r="A41" s="390"/>
      <c r="B41" s="391"/>
      <c r="C41" s="391"/>
      <c r="D41" s="391"/>
      <c r="E41" s="391"/>
      <c r="F41" s="392"/>
      <c r="G41" s="347" t="s">
        <v>771</v>
      </c>
      <c r="H41" s="348"/>
      <c r="I41" s="348"/>
      <c r="J41" s="348"/>
      <c r="K41" s="348"/>
      <c r="L41" s="348"/>
      <c r="M41" s="348"/>
      <c r="N41" s="348"/>
      <c r="O41" s="348"/>
      <c r="P41" s="348"/>
      <c r="Q41" s="348"/>
      <c r="R41" s="348"/>
      <c r="S41" s="348"/>
      <c r="T41" s="348"/>
      <c r="U41" s="348"/>
      <c r="V41" s="348"/>
      <c r="W41" s="348"/>
      <c r="X41" s="348"/>
      <c r="Y41" s="381" t="s">
        <v>575</v>
      </c>
      <c r="Z41" s="382"/>
      <c r="AA41" s="383"/>
      <c r="AB41" s="384" t="s">
        <v>619</v>
      </c>
      <c r="AC41" s="385"/>
      <c r="AD41" s="386"/>
      <c r="AE41" s="351">
        <v>350</v>
      </c>
      <c r="AF41" s="351"/>
      <c r="AG41" s="351"/>
      <c r="AH41" s="351"/>
      <c r="AI41" s="351">
        <v>327</v>
      </c>
      <c r="AJ41" s="351"/>
      <c r="AK41" s="351"/>
      <c r="AL41" s="351"/>
      <c r="AM41" s="351">
        <v>155</v>
      </c>
      <c r="AN41" s="351"/>
      <c r="AO41" s="351"/>
      <c r="AP41" s="351"/>
      <c r="AQ41" s="352">
        <v>230</v>
      </c>
      <c r="AR41" s="353"/>
      <c r="AS41" s="353"/>
      <c r="AT41" s="353"/>
      <c r="AU41" s="353"/>
      <c r="AV41" s="353"/>
      <c r="AW41" s="353"/>
      <c r="AX41" s="354"/>
      <c r="AY41">
        <f>$AY$40</f>
        <v>1</v>
      </c>
    </row>
    <row r="42" spans="1:51" ht="94.2" customHeight="1" thickBot="1" x14ac:dyDescent="0.25">
      <c r="A42" s="393"/>
      <c r="B42" s="164"/>
      <c r="C42" s="164"/>
      <c r="D42" s="164"/>
      <c r="E42" s="164"/>
      <c r="F42" s="394"/>
      <c r="G42" s="349"/>
      <c r="H42" s="350"/>
      <c r="I42" s="350"/>
      <c r="J42" s="350"/>
      <c r="K42" s="350"/>
      <c r="L42" s="350"/>
      <c r="M42" s="350"/>
      <c r="N42" s="350"/>
      <c r="O42" s="350"/>
      <c r="P42" s="350"/>
      <c r="Q42" s="350"/>
      <c r="R42" s="350"/>
      <c r="S42" s="350"/>
      <c r="T42" s="350"/>
      <c r="U42" s="350"/>
      <c r="V42" s="350"/>
      <c r="W42" s="350"/>
      <c r="X42" s="350"/>
      <c r="Y42" s="355" t="s">
        <v>577</v>
      </c>
      <c r="Z42" s="356"/>
      <c r="AA42" s="357"/>
      <c r="AB42" s="398" t="s">
        <v>783</v>
      </c>
      <c r="AC42" s="399"/>
      <c r="AD42" s="400"/>
      <c r="AE42" s="375" t="s">
        <v>622</v>
      </c>
      <c r="AF42" s="375"/>
      <c r="AG42" s="375"/>
      <c r="AH42" s="375"/>
      <c r="AI42" s="375" t="s">
        <v>768</v>
      </c>
      <c r="AJ42" s="375"/>
      <c r="AK42" s="375"/>
      <c r="AL42" s="375"/>
      <c r="AM42" s="375" t="s">
        <v>774</v>
      </c>
      <c r="AN42" s="375"/>
      <c r="AO42" s="375"/>
      <c r="AP42" s="375"/>
      <c r="AQ42" s="375" t="s">
        <v>773</v>
      </c>
      <c r="AR42" s="375"/>
      <c r="AS42" s="375"/>
      <c r="AT42" s="375"/>
      <c r="AU42" s="375"/>
      <c r="AV42" s="375"/>
      <c r="AW42" s="375"/>
      <c r="AX42" s="376"/>
      <c r="AY42">
        <f>$AY$40</f>
        <v>1</v>
      </c>
    </row>
    <row r="43" spans="1:51" ht="47.25" customHeight="1" x14ac:dyDescent="0.2">
      <c r="A43" s="306" t="s">
        <v>573</v>
      </c>
      <c r="B43" s="307"/>
      <c r="C43" s="307"/>
      <c r="D43" s="307"/>
      <c r="E43" s="307"/>
      <c r="F43" s="308"/>
      <c r="G43" s="309" t="s">
        <v>641</v>
      </c>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1"/>
      <c r="AY43">
        <f>COUNTA($G$43)</f>
        <v>1</v>
      </c>
    </row>
    <row r="44" spans="1:51" ht="31.5" customHeight="1" x14ac:dyDescent="0.2">
      <c r="A44" s="321" t="s">
        <v>574</v>
      </c>
      <c r="B44" s="322"/>
      <c r="C44" s="322"/>
      <c r="D44" s="322"/>
      <c r="E44" s="322"/>
      <c r="F44" s="323"/>
      <c r="G44" s="327" t="s">
        <v>569</v>
      </c>
      <c r="H44" s="328"/>
      <c r="I44" s="328"/>
      <c r="J44" s="328"/>
      <c r="K44" s="328"/>
      <c r="L44" s="328"/>
      <c r="M44" s="328"/>
      <c r="N44" s="328"/>
      <c r="O44" s="328"/>
      <c r="P44" s="329" t="s">
        <v>568</v>
      </c>
      <c r="Q44" s="328"/>
      <c r="R44" s="328"/>
      <c r="S44" s="328"/>
      <c r="T44" s="328"/>
      <c r="U44" s="328"/>
      <c r="V44" s="328"/>
      <c r="W44" s="328"/>
      <c r="X44" s="330"/>
      <c r="Y44" s="331"/>
      <c r="Z44" s="332"/>
      <c r="AA44" s="333"/>
      <c r="AB44" s="377" t="s">
        <v>11</v>
      </c>
      <c r="AC44" s="377"/>
      <c r="AD44" s="377"/>
      <c r="AE44" s="371" t="s">
        <v>413</v>
      </c>
      <c r="AF44" s="371"/>
      <c r="AG44" s="371"/>
      <c r="AH44" s="371"/>
      <c r="AI44" s="371" t="s">
        <v>565</v>
      </c>
      <c r="AJ44" s="371"/>
      <c r="AK44" s="371"/>
      <c r="AL44" s="371"/>
      <c r="AM44" s="371" t="s">
        <v>381</v>
      </c>
      <c r="AN44" s="371"/>
      <c r="AO44" s="371"/>
      <c r="AP44" s="371"/>
      <c r="AQ44" s="363" t="s">
        <v>412</v>
      </c>
      <c r="AR44" s="364"/>
      <c r="AS44" s="364"/>
      <c r="AT44" s="365"/>
      <c r="AU44" s="363" t="s">
        <v>585</v>
      </c>
      <c r="AV44" s="364"/>
      <c r="AW44" s="364"/>
      <c r="AX44" s="366"/>
      <c r="AY44">
        <f>COUNTA($G$45)</f>
        <v>1</v>
      </c>
    </row>
    <row r="45" spans="1:51" ht="23.25" customHeight="1" x14ac:dyDescent="0.2">
      <c r="A45" s="321"/>
      <c r="B45" s="322"/>
      <c r="C45" s="322"/>
      <c r="D45" s="322"/>
      <c r="E45" s="322"/>
      <c r="F45" s="323"/>
      <c r="G45" s="334" t="s">
        <v>657</v>
      </c>
      <c r="H45" s="335"/>
      <c r="I45" s="335"/>
      <c r="J45" s="335"/>
      <c r="K45" s="335"/>
      <c r="L45" s="335"/>
      <c r="M45" s="335"/>
      <c r="N45" s="335"/>
      <c r="O45" s="335"/>
      <c r="P45" s="338" t="s">
        <v>642</v>
      </c>
      <c r="Q45" s="339"/>
      <c r="R45" s="339"/>
      <c r="S45" s="339"/>
      <c r="T45" s="339"/>
      <c r="U45" s="339"/>
      <c r="V45" s="339"/>
      <c r="W45" s="339"/>
      <c r="X45" s="340"/>
      <c r="Y45" s="344" t="s">
        <v>52</v>
      </c>
      <c r="Z45" s="345"/>
      <c r="AA45" s="346"/>
      <c r="AB45" s="359" t="s">
        <v>617</v>
      </c>
      <c r="AC45" s="359"/>
      <c r="AD45" s="359"/>
      <c r="AE45" s="367">
        <v>3717</v>
      </c>
      <c r="AF45" s="367"/>
      <c r="AG45" s="367"/>
      <c r="AH45" s="367"/>
      <c r="AI45" s="367">
        <v>3793</v>
      </c>
      <c r="AJ45" s="367"/>
      <c r="AK45" s="367"/>
      <c r="AL45" s="367"/>
      <c r="AM45" s="367">
        <v>3910</v>
      </c>
      <c r="AN45" s="367"/>
      <c r="AO45" s="367"/>
      <c r="AP45" s="367"/>
      <c r="AQ45" s="351" t="s">
        <v>660</v>
      </c>
      <c r="AR45" s="367"/>
      <c r="AS45" s="367"/>
      <c r="AT45" s="367"/>
      <c r="AU45" s="352" t="s">
        <v>660</v>
      </c>
      <c r="AV45" s="369"/>
      <c r="AW45" s="369"/>
      <c r="AX45" s="370"/>
      <c r="AY45">
        <f>$AY$44</f>
        <v>1</v>
      </c>
    </row>
    <row r="46" spans="1:51" ht="23.25" customHeight="1" x14ac:dyDescent="0.2">
      <c r="A46" s="324"/>
      <c r="B46" s="325"/>
      <c r="C46" s="325"/>
      <c r="D46" s="325"/>
      <c r="E46" s="325"/>
      <c r="F46" s="326"/>
      <c r="G46" s="336"/>
      <c r="H46" s="337"/>
      <c r="I46" s="337"/>
      <c r="J46" s="337"/>
      <c r="K46" s="337"/>
      <c r="L46" s="337"/>
      <c r="M46" s="337"/>
      <c r="N46" s="337"/>
      <c r="O46" s="337"/>
      <c r="P46" s="341"/>
      <c r="Q46" s="342"/>
      <c r="R46" s="342"/>
      <c r="S46" s="342"/>
      <c r="T46" s="342"/>
      <c r="U46" s="342"/>
      <c r="V46" s="342"/>
      <c r="W46" s="342"/>
      <c r="X46" s="343"/>
      <c r="Y46" s="378" t="s">
        <v>53</v>
      </c>
      <c r="Z46" s="379"/>
      <c r="AA46" s="380"/>
      <c r="AB46" s="359" t="s">
        <v>617</v>
      </c>
      <c r="AC46" s="359"/>
      <c r="AD46" s="359"/>
      <c r="AE46" s="367">
        <v>3717</v>
      </c>
      <c r="AF46" s="367"/>
      <c r="AG46" s="367"/>
      <c r="AH46" s="367"/>
      <c r="AI46" s="367">
        <v>3717</v>
      </c>
      <c r="AJ46" s="367"/>
      <c r="AK46" s="367"/>
      <c r="AL46" s="367"/>
      <c r="AM46" s="367">
        <v>3793</v>
      </c>
      <c r="AN46" s="367"/>
      <c r="AO46" s="367"/>
      <c r="AP46" s="367"/>
      <c r="AQ46" s="351">
        <v>3910</v>
      </c>
      <c r="AR46" s="367"/>
      <c r="AS46" s="367"/>
      <c r="AT46" s="367"/>
      <c r="AU46" s="352">
        <v>3910</v>
      </c>
      <c r="AV46" s="369"/>
      <c r="AW46" s="369"/>
      <c r="AX46" s="370"/>
      <c r="AY46">
        <f>$AY$44</f>
        <v>1</v>
      </c>
    </row>
    <row r="47" spans="1:51" ht="23.25" customHeight="1" x14ac:dyDescent="0.2">
      <c r="A47" s="401" t="s">
        <v>575</v>
      </c>
      <c r="B47" s="402"/>
      <c r="C47" s="402"/>
      <c r="D47" s="402"/>
      <c r="E47" s="402"/>
      <c r="F47" s="403"/>
      <c r="G47" s="240" t="s">
        <v>576</v>
      </c>
      <c r="H47" s="240"/>
      <c r="I47" s="240"/>
      <c r="J47" s="240"/>
      <c r="K47" s="240"/>
      <c r="L47" s="240"/>
      <c r="M47" s="240"/>
      <c r="N47" s="240"/>
      <c r="O47" s="240"/>
      <c r="P47" s="240"/>
      <c r="Q47" s="240"/>
      <c r="R47" s="240"/>
      <c r="S47" s="240"/>
      <c r="T47" s="240"/>
      <c r="U47" s="240"/>
      <c r="V47" s="240"/>
      <c r="W47" s="240"/>
      <c r="X47" s="266"/>
      <c r="Y47" s="395"/>
      <c r="Z47" s="396"/>
      <c r="AA47" s="397"/>
      <c r="AB47" s="239" t="s">
        <v>11</v>
      </c>
      <c r="AC47" s="240"/>
      <c r="AD47" s="266"/>
      <c r="AE47" s="371" t="s">
        <v>413</v>
      </c>
      <c r="AF47" s="371"/>
      <c r="AG47" s="371"/>
      <c r="AH47" s="371"/>
      <c r="AI47" s="371" t="s">
        <v>565</v>
      </c>
      <c r="AJ47" s="371"/>
      <c r="AK47" s="371"/>
      <c r="AL47" s="371"/>
      <c r="AM47" s="371" t="s">
        <v>381</v>
      </c>
      <c r="AN47" s="371"/>
      <c r="AO47" s="371"/>
      <c r="AP47" s="371"/>
      <c r="AQ47" s="372" t="s">
        <v>586</v>
      </c>
      <c r="AR47" s="373"/>
      <c r="AS47" s="373"/>
      <c r="AT47" s="373"/>
      <c r="AU47" s="373"/>
      <c r="AV47" s="373"/>
      <c r="AW47" s="373"/>
      <c r="AX47" s="374"/>
      <c r="AY47">
        <f>IF(SUBSTITUTE(SUBSTITUTE($G$48,"／",""),"　","")="",0,1)</f>
        <v>1</v>
      </c>
    </row>
    <row r="48" spans="1:51" ht="23.25" customHeight="1" x14ac:dyDescent="0.2">
      <c r="A48" s="404"/>
      <c r="B48" s="405"/>
      <c r="C48" s="405"/>
      <c r="D48" s="405"/>
      <c r="E48" s="405"/>
      <c r="F48" s="406"/>
      <c r="G48" s="347" t="s">
        <v>658</v>
      </c>
      <c r="H48" s="348"/>
      <c r="I48" s="348"/>
      <c r="J48" s="348"/>
      <c r="K48" s="348"/>
      <c r="L48" s="348"/>
      <c r="M48" s="348"/>
      <c r="N48" s="348"/>
      <c r="O48" s="348"/>
      <c r="P48" s="348"/>
      <c r="Q48" s="348"/>
      <c r="R48" s="348"/>
      <c r="S48" s="348"/>
      <c r="T48" s="348"/>
      <c r="U48" s="348"/>
      <c r="V48" s="348"/>
      <c r="W48" s="348"/>
      <c r="X48" s="348"/>
      <c r="Y48" s="381" t="s">
        <v>575</v>
      </c>
      <c r="Z48" s="382"/>
      <c r="AA48" s="383"/>
      <c r="AB48" s="384" t="s">
        <v>619</v>
      </c>
      <c r="AC48" s="385"/>
      <c r="AD48" s="386"/>
      <c r="AE48" s="351">
        <v>168</v>
      </c>
      <c r="AF48" s="351"/>
      <c r="AG48" s="351"/>
      <c r="AH48" s="351"/>
      <c r="AI48" s="351">
        <v>97</v>
      </c>
      <c r="AJ48" s="351"/>
      <c r="AK48" s="351"/>
      <c r="AL48" s="351"/>
      <c r="AM48" s="351">
        <v>213</v>
      </c>
      <c r="AN48" s="351"/>
      <c r="AO48" s="351"/>
      <c r="AP48" s="351"/>
      <c r="AQ48" s="352">
        <v>308</v>
      </c>
      <c r="AR48" s="353"/>
      <c r="AS48" s="353"/>
      <c r="AT48" s="353"/>
      <c r="AU48" s="353"/>
      <c r="AV48" s="353"/>
      <c r="AW48" s="353"/>
      <c r="AX48" s="354"/>
      <c r="AY48">
        <f>$AY$47</f>
        <v>1</v>
      </c>
    </row>
    <row r="49" spans="1:51" ht="46.5" customHeight="1" x14ac:dyDescent="0.2">
      <c r="A49" s="407"/>
      <c r="B49" s="408"/>
      <c r="C49" s="408"/>
      <c r="D49" s="408"/>
      <c r="E49" s="408"/>
      <c r="F49" s="409"/>
      <c r="G49" s="349"/>
      <c r="H49" s="350"/>
      <c r="I49" s="350"/>
      <c r="J49" s="350"/>
      <c r="K49" s="350"/>
      <c r="L49" s="350"/>
      <c r="M49" s="350"/>
      <c r="N49" s="350"/>
      <c r="O49" s="350"/>
      <c r="P49" s="350"/>
      <c r="Q49" s="350"/>
      <c r="R49" s="350"/>
      <c r="S49" s="350"/>
      <c r="T49" s="350"/>
      <c r="U49" s="350"/>
      <c r="V49" s="350"/>
      <c r="W49" s="350"/>
      <c r="X49" s="350"/>
      <c r="Y49" s="355" t="s">
        <v>577</v>
      </c>
      <c r="Z49" s="356"/>
      <c r="AA49" s="357"/>
      <c r="AB49" s="398" t="s">
        <v>620</v>
      </c>
      <c r="AC49" s="399"/>
      <c r="AD49" s="400"/>
      <c r="AE49" s="375" t="s">
        <v>623</v>
      </c>
      <c r="AF49" s="375"/>
      <c r="AG49" s="375"/>
      <c r="AH49" s="375"/>
      <c r="AI49" s="375" t="s">
        <v>624</v>
      </c>
      <c r="AJ49" s="375"/>
      <c r="AK49" s="375"/>
      <c r="AL49" s="375"/>
      <c r="AM49" s="375" t="s">
        <v>654</v>
      </c>
      <c r="AN49" s="375"/>
      <c r="AO49" s="375"/>
      <c r="AP49" s="375"/>
      <c r="AQ49" s="375" t="s">
        <v>769</v>
      </c>
      <c r="AR49" s="375"/>
      <c r="AS49" s="375"/>
      <c r="AT49" s="375"/>
      <c r="AU49" s="375"/>
      <c r="AV49" s="375"/>
      <c r="AW49" s="375"/>
      <c r="AX49" s="376"/>
      <c r="AY49">
        <f>$AY$47</f>
        <v>1</v>
      </c>
    </row>
    <row r="50" spans="1:51" ht="18.75" customHeight="1" x14ac:dyDescent="0.2">
      <c r="A50" s="421" t="s">
        <v>236</v>
      </c>
      <c r="B50" s="422"/>
      <c r="C50" s="422"/>
      <c r="D50" s="422"/>
      <c r="E50" s="422"/>
      <c r="F50" s="423"/>
      <c r="G50" s="431" t="s">
        <v>136</v>
      </c>
      <c r="H50" s="405"/>
      <c r="I50" s="405"/>
      <c r="J50" s="405"/>
      <c r="K50" s="405"/>
      <c r="L50" s="405"/>
      <c r="M50" s="405"/>
      <c r="N50" s="405"/>
      <c r="O50" s="432"/>
      <c r="P50" s="435" t="s">
        <v>56</v>
      </c>
      <c r="Q50" s="405"/>
      <c r="R50" s="405"/>
      <c r="S50" s="405"/>
      <c r="T50" s="405"/>
      <c r="U50" s="405"/>
      <c r="V50" s="405"/>
      <c r="W50" s="405"/>
      <c r="X50" s="432"/>
      <c r="Y50" s="437"/>
      <c r="Z50" s="438"/>
      <c r="AA50" s="439"/>
      <c r="AB50" s="443" t="s">
        <v>11</v>
      </c>
      <c r="AC50" s="444"/>
      <c r="AD50" s="445"/>
      <c r="AE50" s="371" t="s">
        <v>413</v>
      </c>
      <c r="AF50" s="371"/>
      <c r="AG50" s="371"/>
      <c r="AH50" s="371"/>
      <c r="AI50" s="371" t="s">
        <v>565</v>
      </c>
      <c r="AJ50" s="371"/>
      <c r="AK50" s="371"/>
      <c r="AL50" s="371"/>
      <c r="AM50" s="371" t="s">
        <v>381</v>
      </c>
      <c r="AN50" s="371"/>
      <c r="AO50" s="371"/>
      <c r="AP50" s="371"/>
      <c r="AQ50" s="417" t="s">
        <v>187</v>
      </c>
      <c r="AR50" s="418"/>
      <c r="AS50" s="418"/>
      <c r="AT50" s="419"/>
      <c r="AU50" s="405" t="s">
        <v>126</v>
      </c>
      <c r="AV50" s="405"/>
      <c r="AW50" s="405"/>
      <c r="AX50" s="410"/>
      <c r="AY50">
        <f>COUNTA($G$52)</f>
        <v>1</v>
      </c>
    </row>
    <row r="51" spans="1:51" ht="18.75" customHeight="1" x14ac:dyDescent="0.2">
      <c r="A51" s="424"/>
      <c r="B51" s="425"/>
      <c r="C51" s="425"/>
      <c r="D51" s="425"/>
      <c r="E51" s="425"/>
      <c r="F51" s="426"/>
      <c r="G51" s="433"/>
      <c r="H51" s="408"/>
      <c r="I51" s="408"/>
      <c r="J51" s="408"/>
      <c r="K51" s="408"/>
      <c r="L51" s="408"/>
      <c r="M51" s="408"/>
      <c r="N51" s="408"/>
      <c r="O51" s="434"/>
      <c r="P51" s="436"/>
      <c r="Q51" s="408"/>
      <c r="R51" s="408"/>
      <c r="S51" s="408"/>
      <c r="T51" s="408"/>
      <c r="U51" s="408"/>
      <c r="V51" s="408"/>
      <c r="W51" s="408"/>
      <c r="X51" s="434"/>
      <c r="Y51" s="440"/>
      <c r="Z51" s="441"/>
      <c r="AA51" s="442"/>
      <c r="AB51" s="360"/>
      <c r="AC51" s="446"/>
      <c r="AD51" s="447"/>
      <c r="AE51" s="371"/>
      <c r="AF51" s="371"/>
      <c r="AG51" s="371"/>
      <c r="AH51" s="371"/>
      <c r="AI51" s="371"/>
      <c r="AJ51" s="371"/>
      <c r="AK51" s="371"/>
      <c r="AL51" s="371"/>
      <c r="AM51" s="371"/>
      <c r="AN51" s="371"/>
      <c r="AO51" s="371"/>
      <c r="AP51" s="371"/>
      <c r="AQ51" s="411" t="s">
        <v>608</v>
      </c>
      <c r="AR51" s="412"/>
      <c r="AS51" s="413" t="s">
        <v>188</v>
      </c>
      <c r="AT51" s="414"/>
      <c r="AU51" s="415">
        <v>4</v>
      </c>
      <c r="AV51" s="415"/>
      <c r="AW51" s="408" t="s">
        <v>163</v>
      </c>
      <c r="AX51" s="416"/>
      <c r="AY51">
        <f t="shared" ref="AY51:AY56" si="0">$AY$50</f>
        <v>1</v>
      </c>
    </row>
    <row r="52" spans="1:51" ht="23.25" customHeight="1" x14ac:dyDescent="0.2">
      <c r="A52" s="427"/>
      <c r="B52" s="425"/>
      <c r="C52" s="425"/>
      <c r="D52" s="425"/>
      <c r="E52" s="425"/>
      <c r="F52" s="426"/>
      <c r="G52" s="460" t="s">
        <v>614</v>
      </c>
      <c r="H52" s="461"/>
      <c r="I52" s="461"/>
      <c r="J52" s="461"/>
      <c r="K52" s="461"/>
      <c r="L52" s="461"/>
      <c r="M52" s="461"/>
      <c r="N52" s="461"/>
      <c r="O52" s="462"/>
      <c r="P52" s="213" t="s">
        <v>639</v>
      </c>
      <c r="Q52" s="213"/>
      <c r="R52" s="213"/>
      <c r="S52" s="213"/>
      <c r="T52" s="213"/>
      <c r="U52" s="213"/>
      <c r="V52" s="213"/>
      <c r="W52" s="213"/>
      <c r="X52" s="214"/>
      <c r="Y52" s="355" t="s">
        <v>12</v>
      </c>
      <c r="Z52" s="471"/>
      <c r="AA52" s="472"/>
      <c r="AB52" s="473" t="s">
        <v>248</v>
      </c>
      <c r="AC52" s="473"/>
      <c r="AD52" s="473"/>
      <c r="AE52" s="352" t="s">
        <v>608</v>
      </c>
      <c r="AF52" s="353"/>
      <c r="AG52" s="353"/>
      <c r="AH52" s="353"/>
      <c r="AI52" s="352" t="s">
        <v>608</v>
      </c>
      <c r="AJ52" s="353"/>
      <c r="AK52" s="353"/>
      <c r="AL52" s="353"/>
      <c r="AM52" s="352" t="s">
        <v>608</v>
      </c>
      <c r="AN52" s="353"/>
      <c r="AO52" s="353"/>
      <c r="AP52" s="353"/>
      <c r="AQ52" s="456" t="s">
        <v>608</v>
      </c>
      <c r="AR52" s="457"/>
      <c r="AS52" s="457"/>
      <c r="AT52" s="458"/>
      <c r="AU52" s="353" t="s">
        <v>608</v>
      </c>
      <c r="AV52" s="353"/>
      <c r="AW52" s="353"/>
      <c r="AX52" s="354"/>
      <c r="AY52">
        <f t="shared" si="0"/>
        <v>1</v>
      </c>
    </row>
    <row r="53" spans="1:51" ht="23.25" customHeight="1" x14ac:dyDescent="0.2">
      <c r="A53" s="428"/>
      <c r="B53" s="429"/>
      <c r="C53" s="429"/>
      <c r="D53" s="429"/>
      <c r="E53" s="429"/>
      <c r="F53" s="430"/>
      <c r="G53" s="463"/>
      <c r="H53" s="464"/>
      <c r="I53" s="464"/>
      <c r="J53" s="464"/>
      <c r="K53" s="464"/>
      <c r="L53" s="464"/>
      <c r="M53" s="464"/>
      <c r="N53" s="464"/>
      <c r="O53" s="465"/>
      <c r="P53" s="469"/>
      <c r="Q53" s="469"/>
      <c r="R53" s="469"/>
      <c r="S53" s="469"/>
      <c r="T53" s="469"/>
      <c r="U53" s="469"/>
      <c r="V53" s="469"/>
      <c r="W53" s="469"/>
      <c r="X53" s="470"/>
      <c r="Y53" s="239" t="s">
        <v>51</v>
      </c>
      <c r="Z53" s="240"/>
      <c r="AA53" s="266"/>
      <c r="AB53" s="459" t="s">
        <v>248</v>
      </c>
      <c r="AC53" s="459"/>
      <c r="AD53" s="459"/>
      <c r="AE53" s="352" t="s">
        <v>608</v>
      </c>
      <c r="AF53" s="353"/>
      <c r="AG53" s="353"/>
      <c r="AH53" s="353"/>
      <c r="AI53" s="352" t="s">
        <v>608</v>
      </c>
      <c r="AJ53" s="353"/>
      <c r="AK53" s="353"/>
      <c r="AL53" s="353"/>
      <c r="AM53" s="352" t="s">
        <v>608</v>
      </c>
      <c r="AN53" s="353"/>
      <c r="AO53" s="353"/>
      <c r="AP53" s="353"/>
      <c r="AQ53" s="456" t="s">
        <v>608</v>
      </c>
      <c r="AR53" s="457"/>
      <c r="AS53" s="457"/>
      <c r="AT53" s="458"/>
      <c r="AU53" s="353">
        <v>12</v>
      </c>
      <c r="AV53" s="353"/>
      <c r="AW53" s="353"/>
      <c r="AX53" s="354"/>
      <c r="AY53">
        <f t="shared" si="0"/>
        <v>1</v>
      </c>
    </row>
    <row r="54" spans="1:51" ht="23.25" customHeight="1" x14ac:dyDescent="0.2">
      <c r="A54" s="427"/>
      <c r="B54" s="425"/>
      <c r="C54" s="425"/>
      <c r="D54" s="425"/>
      <c r="E54" s="425"/>
      <c r="F54" s="426"/>
      <c r="G54" s="466"/>
      <c r="H54" s="467"/>
      <c r="I54" s="467"/>
      <c r="J54" s="467"/>
      <c r="K54" s="467"/>
      <c r="L54" s="467"/>
      <c r="M54" s="467"/>
      <c r="N54" s="467"/>
      <c r="O54" s="468"/>
      <c r="P54" s="216"/>
      <c r="Q54" s="216"/>
      <c r="R54" s="216"/>
      <c r="S54" s="216"/>
      <c r="T54" s="216"/>
      <c r="U54" s="216"/>
      <c r="V54" s="216"/>
      <c r="W54" s="216"/>
      <c r="X54" s="217"/>
      <c r="Y54" s="239" t="s">
        <v>13</v>
      </c>
      <c r="Z54" s="240"/>
      <c r="AA54" s="266"/>
      <c r="AB54" s="420" t="s">
        <v>14</v>
      </c>
      <c r="AC54" s="420"/>
      <c r="AD54" s="420"/>
      <c r="AE54" s="352" t="s">
        <v>608</v>
      </c>
      <c r="AF54" s="353"/>
      <c r="AG54" s="353"/>
      <c r="AH54" s="353"/>
      <c r="AI54" s="352" t="s">
        <v>608</v>
      </c>
      <c r="AJ54" s="353"/>
      <c r="AK54" s="353"/>
      <c r="AL54" s="353"/>
      <c r="AM54" s="352" t="s">
        <v>608</v>
      </c>
      <c r="AN54" s="353"/>
      <c r="AO54" s="353"/>
      <c r="AP54" s="353"/>
      <c r="AQ54" s="456" t="s">
        <v>608</v>
      </c>
      <c r="AR54" s="457"/>
      <c r="AS54" s="457"/>
      <c r="AT54" s="458"/>
      <c r="AU54" s="353" t="s">
        <v>608</v>
      </c>
      <c r="AV54" s="353"/>
      <c r="AW54" s="353"/>
      <c r="AX54" s="354"/>
      <c r="AY54">
        <f t="shared" si="0"/>
        <v>1</v>
      </c>
    </row>
    <row r="55" spans="1:51" ht="23.25" customHeight="1" x14ac:dyDescent="0.2">
      <c r="A55" s="401" t="s">
        <v>257</v>
      </c>
      <c r="B55" s="448"/>
      <c r="C55" s="448"/>
      <c r="D55" s="448"/>
      <c r="E55" s="448"/>
      <c r="F55" s="449"/>
      <c r="G55" s="450" t="s">
        <v>640</v>
      </c>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2"/>
      <c r="AY55">
        <f t="shared" si="0"/>
        <v>1</v>
      </c>
    </row>
    <row r="56" spans="1:51" ht="23.25" customHeight="1" thickBot="1" x14ac:dyDescent="0.25">
      <c r="A56" s="324"/>
      <c r="B56" s="325"/>
      <c r="C56" s="325"/>
      <c r="D56" s="325"/>
      <c r="E56" s="325"/>
      <c r="F56" s="326"/>
      <c r="G56" s="453"/>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5"/>
      <c r="AY56">
        <f t="shared" si="0"/>
        <v>1</v>
      </c>
    </row>
    <row r="57" spans="1:51" ht="47.25" customHeight="1" x14ac:dyDescent="0.2">
      <c r="A57" s="306" t="s">
        <v>573</v>
      </c>
      <c r="B57" s="307"/>
      <c r="C57" s="307"/>
      <c r="D57" s="307"/>
      <c r="E57" s="307"/>
      <c r="F57" s="308"/>
      <c r="G57" s="309" t="s">
        <v>766</v>
      </c>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c r="AY57">
        <f>COUNTA($G$57)</f>
        <v>1</v>
      </c>
    </row>
    <row r="58" spans="1:51" ht="31.5" customHeight="1" x14ac:dyDescent="0.2">
      <c r="A58" s="321" t="s">
        <v>574</v>
      </c>
      <c r="B58" s="322"/>
      <c r="C58" s="322"/>
      <c r="D58" s="322"/>
      <c r="E58" s="322"/>
      <c r="F58" s="323"/>
      <c r="G58" s="327" t="s">
        <v>569</v>
      </c>
      <c r="H58" s="328"/>
      <c r="I58" s="328"/>
      <c r="J58" s="328"/>
      <c r="K58" s="328"/>
      <c r="L58" s="328"/>
      <c r="M58" s="328"/>
      <c r="N58" s="328"/>
      <c r="O58" s="328"/>
      <c r="P58" s="329" t="s">
        <v>568</v>
      </c>
      <c r="Q58" s="328"/>
      <c r="R58" s="328"/>
      <c r="S58" s="328"/>
      <c r="T58" s="328"/>
      <c r="U58" s="328"/>
      <c r="V58" s="328"/>
      <c r="W58" s="328"/>
      <c r="X58" s="330"/>
      <c r="Y58" s="331"/>
      <c r="Z58" s="332"/>
      <c r="AA58" s="333"/>
      <c r="AB58" s="377" t="s">
        <v>11</v>
      </c>
      <c r="AC58" s="377"/>
      <c r="AD58" s="377"/>
      <c r="AE58" s="371" t="s">
        <v>413</v>
      </c>
      <c r="AF58" s="371"/>
      <c r="AG58" s="371"/>
      <c r="AH58" s="371"/>
      <c r="AI58" s="371" t="s">
        <v>565</v>
      </c>
      <c r="AJ58" s="371"/>
      <c r="AK58" s="371"/>
      <c r="AL58" s="371"/>
      <c r="AM58" s="371" t="s">
        <v>381</v>
      </c>
      <c r="AN58" s="371"/>
      <c r="AO58" s="371"/>
      <c r="AP58" s="371"/>
      <c r="AQ58" s="363" t="s">
        <v>412</v>
      </c>
      <c r="AR58" s="364"/>
      <c r="AS58" s="364"/>
      <c r="AT58" s="365"/>
      <c r="AU58" s="363" t="s">
        <v>585</v>
      </c>
      <c r="AV58" s="364"/>
      <c r="AW58" s="364"/>
      <c r="AX58" s="366"/>
      <c r="AY58">
        <f>COUNTA($G$59)</f>
        <v>1</v>
      </c>
    </row>
    <row r="59" spans="1:51" ht="57" customHeight="1" x14ac:dyDescent="0.2">
      <c r="A59" s="321"/>
      <c r="B59" s="322"/>
      <c r="C59" s="322"/>
      <c r="D59" s="322"/>
      <c r="E59" s="322"/>
      <c r="F59" s="323"/>
      <c r="G59" s="334" t="s">
        <v>659</v>
      </c>
      <c r="H59" s="335"/>
      <c r="I59" s="335"/>
      <c r="J59" s="335"/>
      <c r="K59" s="335"/>
      <c r="L59" s="335"/>
      <c r="M59" s="335"/>
      <c r="N59" s="335"/>
      <c r="O59" s="335"/>
      <c r="P59" s="338" t="s">
        <v>780</v>
      </c>
      <c r="Q59" s="339"/>
      <c r="R59" s="339"/>
      <c r="S59" s="339"/>
      <c r="T59" s="339"/>
      <c r="U59" s="339"/>
      <c r="V59" s="339"/>
      <c r="W59" s="339"/>
      <c r="X59" s="340"/>
      <c r="Y59" s="344" t="s">
        <v>52</v>
      </c>
      <c r="Z59" s="345"/>
      <c r="AA59" s="346"/>
      <c r="AB59" s="358" t="s">
        <v>772</v>
      </c>
      <c r="AC59" s="359"/>
      <c r="AD59" s="359"/>
      <c r="AE59" s="367">
        <v>28</v>
      </c>
      <c r="AF59" s="367"/>
      <c r="AG59" s="367"/>
      <c r="AH59" s="367"/>
      <c r="AI59" s="367">
        <v>1</v>
      </c>
      <c r="AJ59" s="367"/>
      <c r="AK59" s="367"/>
      <c r="AL59" s="367"/>
      <c r="AM59" s="367">
        <v>92036</v>
      </c>
      <c r="AN59" s="367"/>
      <c r="AO59" s="367"/>
      <c r="AP59" s="367"/>
      <c r="AQ59" s="351" t="s">
        <v>660</v>
      </c>
      <c r="AR59" s="367"/>
      <c r="AS59" s="367"/>
      <c r="AT59" s="367"/>
      <c r="AU59" s="352" t="s">
        <v>660</v>
      </c>
      <c r="AV59" s="369"/>
      <c r="AW59" s="369"/>
      <c r="AX59" s="370"/>
      <c r="AY59">
        <f>$AY$58</f>
        <v>1</v>
      </c>
    </row>
    <row r="60" spans="1:51" ht="57" customHeight="1" x14ac:dyDescent="0.2">
      <c r="A60" s="324"/>
      <c r="B60" s="325"/>
      <c r="C60" s="325"/>
      <c r="D60" s="325"/>
      <c r="E60" s="325"/>
      <c r="F60" s="326"/>
      <c r="G60" s="336"/>
      <c r="H60" s="337"/>
      <c r="I60" s="337"/>
      <c r="J60" s="337"/>
      <c r="K60" s="337"/>
      <c r="L60" s="337"/>
      <c r="M60" s="337"/>
      <c r="N60" s="337"/>
      <c r="O60" s="337"/>
      <c r="P60" s="341"/>
      <c r="Q60" s="342"/>
      <c r="R60" s="342"/>
      <c r="S60" s="342"/>
      <c r="T60" s="342"/>
      <c r="U60" s="342"/>
      <c r="V60" s="342"/>
      <c r="W60" s="342"/>
      <c r="X60" s="343"/>
      <c r="Y60" s="378" t="s">
        <v>53</v>
      </c>
      <c r="Z60" s="379"/>
      <c r="AA60" s="380"/>
      <c r="AB60" s="358" t="s">
        <v>772</v>
      </c>
      <c r="AC60" s="359"/>
      <c r="AD60" s="359"/>
      <c r="AE60" s="367">
        <v>25</v>
      </c>
      <c r="AF60" s="367"/>
      <c r="AG60" s="367"/>
      <c r="AH60" s="367"/>
      <c r="AI60" s="367">
        <v>28</v>
      </c>
      <c r="AJ60" s="367"/>
      <c r="AK60" s="367"/>
      <c r="AL60" s="367"/>
      <c r="AM60" s="367">
        <v>92036</v>
      </c>
      <c r="AN60" s="367"/>
      <c r="AO60" s="367"/>
      <c r="AP60" s="367"/>
      <c r="AQ60" s="367">
        <v>92036</v>
      </c>
      <c r="AR60" s="367"/>
      <c r="AS60" s="367"/>
      <c r="AT60" s="367"/>
      <c r="AU60" s="368">
        <v>92036</v>
      </c>
      <c r="AV60" s="369"/>
      <c r="AW60" s="369"/>
      <c r="AX60" s="370"/>
      <c r="AY60">
        <f>$AY$58</f>
        <v>1</v>
      </c>
    </row>
    <row r="61" spans="1:51" ht="23.25" customHeight="1" x14ac:dyDescent="0.2">
      <c r="A61" s="401" t="s">
        <v>575</v>
      </c>
      <c r="B61" s="402"/>
      <c r="C61" s="402"/>
      <c r="D61" s="402"/>
      <c r="E61" s="402"/>
      <c r="F61" s="403"/>
      <c r="G61" s="240" t="s">
        <v>576</v>
      </c>
      <c r="H61" s="240"/>
      <c r="I61" s="240"/>
      <c r="J61" s="240"/>
      <c r="K61" s="240"/>
      <c r="L61" s="240"/>
      <c r="M61" s="240"/>
      <c r="N61" s="240"/>
      <c r="O61" s="240"/>
      <c r="P61" s="240"/>
      <c r="Q61" s="240"/>
      <c r="R61" s="240"/>
      <c r="S61" s="240"/>
      <c r="T61" s="240"/>
      <c r="U61" s="240"/>
      <c r="V61" s="240"/>
      <c r="W61" s="240"/>
      <c r="X61" s="266"/>
      <c r="Y61" s="395"/>
      <c r="Z61" s="396"/>
      <c r="AA61" s="397"/>
      <c r="AB61" s="239" t="s">
        <v>11</v>
      </c>
      <c r="AC61" s="240"/>
      <c r="AD61" s="266"/>
      <c r="AE61" s="371" t="s">
        <v>413</v>
      </c>
      <c r="AF61" s="371"/>
      <c r="AG61" s="371"/>
      <c r="AH61" s="371"/>
      <c r="AI61" s="371" t="s">
        <v>565</v>
      </c>
      <c r="AJ61" s="371"/>
      <c r="AK61" s="371"/>
      <c r="AL61" s="371"/>
      <c r="AM61" s="371" t="s">
        <v>381</v>
      </c>
      <c r="AN61" s="371"/>
      <c r="AO61" s="371"/>
      <c r="AP61" s="371"/>
      <c r="AQ61" s="372" t="s">
        <v>586</v>
      </c>
      <c r="AR61" s="373"/>
      <c r="AS61" s="373"/>
      <c r="AT61" s="373"/>
      <c r="AU61" s="373"/>
      <c r="AV61" s="373"/>
      <c r="AW61" s="373"/>
      <c r="AX61" s="374"/>
      <c r="AY61">
        <f>IF(SUBSTITUTE(SUBSTITUTE($G$62,"／",""),"　","")="",0,1)</f>
        <v>1</v>
      </c>
    </row>
    <row r="62" spans="1:51" ht="23.25" customHeight="1" x14ac:dyDescent="0.2">
      <c r="A62" s="404"/>
      <c r="B62" s="405"/>
      <c r="C62" s="405"/>
      <c r="D62" s="405"/>
      <c r="E62" s="405"/>
      <c r="F62" s="406"/>
      <c r="G62" s="347" t="s">
        <v>775</v>
      </c>
      <c r="H62" s="348"/>
      <c r="I62" s="348"/>
      <c r="J62" s="348"/>
      <c r="K62" s="348"/>
      <c r="L62" s="348"/>
      <c r="M62" s="348"/>
      <c r="N62" s="348"/>
      <c r="O62" s="348"/>
      <c r="P62" s="348"/>
      <c r="Q62" s="348"/>
      <c r="R62" s="348"/>
      <c r="S62" s="348"/>
      <c r="T62" s="348"/>
      <c r="U62" s="348"/>
      <c r="V62" s="348"/>
      <c r="W62" s="348"/>
      <c r="X62" s="348"/>
      <c r="Y62" s="381" t="s">
        <v>575</v>
      </c>
      <c r="Z62" s="382"/>
      <c r="AA62" s="383"/>
      <c r="AB62" s="384" t="s">
        <v>619</v>
      </c>
      <c r="AC62" s="385"/>
      <c r="AD62" s="386"/>
      <c r="AE62" s="351">
        <v>2904000</v>
      </c>
      <c r="AF62" s="351"/>
      <c r="AG62" s="351"/>
      <c r="AH62" s="351"/>
      <c r="AI62" s="351">
        <v>2601500</v>
      </c>
      <c r="AJ62" s="351"/>
      <c r="AK62" s="351"/>
      <c r="AL62" s="351"/>
      <c r="AM62" s="351">
        <v>28</v>
      </c>
      <c r="AN62" s="351"/>
      <c r="AO62" s="351"/>
      <c r="AP62" s="351"/>
      <c r="AQ62" s="352">
        <v>49</v>
      </c>
      <c r="AR62" s="353"/>
      <c r="AS62" s="353"/>
      <c r="AT62" s="353"/>
      <c r="AU62" s="353"/>
      <c r="AV62" s="353"/>
      <c r="AW62" s="353"/>
      <c r="AX62" s="354"/>
      <c r="AY62">
        <f>$AY$61</f>
        <v>1</v>
      </c>
    </row>
    <row r="63" spans="1:51" ht="130.19999999999999" customHeight="1" thickBot="1" x14ac:dyDescent="0.25">
      <c r="A63" s="407"/>
      <c r="B63" s="408"/>
      <c r="C63" s="408"/>
      <c r="D63" s="408"/>
      <c r="E63" s="408"/>
      <c r="F63" s="409"/>
      <c r="G63" s="349"/>
      <c r="H63" s="350"/>
      <c r="I63" s="350"/>
      <c r="J63" s="350"/>
      <c r="K63" s="350"/>
      <c r="L63" s="350"/>
      <c r="M63" s="350"/>
      <c r="N63" s="350"/>
      <c r="O63" s="350"/>
      <c r="P63" s="350"/>
      <c r="Q63" s="350"/>
      <c r="R63" s="350"/>
      <c r="S63" s="350"/>
      <c r="T63" s="350"/>
      <c r="U63" s="350"/>
      <c r="V63" s="350"/>
      <c r="W63" s="350"/>
      <c r="X63" s="350"/>
      <c r="Y63" s="355" t="s">
        <v>577</v>
      </c>
      <c r="Z63" s="356"/>
      <c r="AA63" s="357"/>
      <c r="AB63" s="398" t="s">
        <v>781</v>
      </c>
      <c r="AC63" s="399"/>
      <c r="AD63" s="400"/>
      <c r="AE63" s="375" t="s">
        <v>625</v>
      </c>
      <c r="AF63" s="375"/>
      <c r="AG63" s="375"/>
      <c r="AH63" s="375"/>
      <c r="AI63" s="375" t="s">
        <v>626</v>
      </c>
      <c r="AJ63" s="375"/>
      <c r="AK63" s="375"/>
      <c r="AL63" s="375"/>
      <c r="AM63" s="375" t="s">
        <v>776</v>
      </c>
      <c r="AN63" s="375"/>
      <c r="AO63" s="375"/>
      <c r="AP63" s="375"/>
      <c r="AQ63" s="375" t="s">
        <v>777</v>
      </c>
      <c r="AR63" s="375"/>
      <c r="AS63" s="375"/>
      <c r="AT63" s="375"/>
      <c r="AU63" s="375"/>
      <c r="AV63" s="375"/>
      <c r="AW63" s="375"/>
      <c r="AX63" s="376"/>
      <c r="AY63">
        <f>$AY$61</f>
        <v>1</v>
      </c>
    </row>
    <row r="64" spans="1:51" ht="64.2" customHeight="1" x14ac:dyDescent="0.2">
      <c r="A64" s="306" t="s">
        <v>573</v>
      </c>
      <c r="B64" s="307"/>
      <c r="C64" s="307"/>
      <c r="D64" s="307"/>
      <c r="E64" s="307"/>
      <c r="F64" s="308"/>
      <c r="G64" s="309" t="s">
        <v>645</v>
      </c>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1</v>
      </c>
    </row>
    <row r="65" spans="1:51" ht="31.5" customHeight="1" x14ac:dyDescent="0.2">
      <c r="A65" s="401" t="s">
        <v>574</v>
      </c>
      <c r="B65" s="448"/>
      <c r="C65" s="448"/>
      <c r="D65" s="448"/>
      <c r="E65" s="448"/>
      <c r="F65" s="449"/>
      <c r="G65" s="807" t="s">
        <v>569</v>
      </c>
      <c r="H65" s="808"/>
      <c r="I65" s="808"/>
      <c r="J65" s="808"/>
      <c r="K65" s="808"/>
      <c r="L65" s="808"/>
      <c r="M65" s="808"/>
      <c r="N65" s="808"/>
      <c r="O65" s="808"/>
      <c r="P65" s="809" t="s">
        <v>568</v>
      </c>
      <c r="Q65" s="808"/>
      <c r="R65" s="808"/>
      <c r="S65" s="808"/>
      <c r="T65" s="808"/>
      <c r="U65" s="808"/>
      <c r="V65" s="808"/>
      <c r="W65" s="808"/>
      <c r="X65" s="810"/>
      <c r="Y65" s="760"/>
      <c r="Z65" s="682"/>
      <c r="AA65" s="683"/>
      <c r="AB65" s="693" t="s">
        <v>11</v>
      </c>
      <c r="AC65" s="693"/>
      <c r="AD65" s="693"/>
      <c r="AE65" s="371" t="s">
        <v>413</v>
      </c>
      <c r="AF65" s="371"/>
      <c r="AG65" s="371"/>
      <c r="AH65" s="371"/>
      <c r="AI65" s="371" t="s">
        <v>565</v>
      </c>
      <c r="AJ65" s="371"/>
      <c r="AK65" s="371"/>
      <c r="AL65" s="371"/>
      <c r="AM65" s="371" t="s">
        <v>381</v>
      </c>
      <c r="AN65" s="371"/>
      <c r="AO65" s="371"/>
      <c r="AP65" s="371"/>
      <c r="AQ65" s="811" t="s">
        <v>412</v>
      </c>
      <c r="AR65" s="812"/>
      <c r="AS65" s="812"/>
      <c r="AT65" s="813"/>
      <c r="AU65" s="811" t="s">
        <v>585</v>
      </c>
      <c r="AV65" s="812"/>
      <c r="AW65" s="812"/>
      <c r="AX65" s="814"/>
      <c r="AY65">
        <f>COUNTA($G$66)</f>
        <v>1</v>
      </c>
    </row>
    <row r="66" spans="1:51" ht="23.25" customHeight="1" x14ac:dyDescent="0.2">
      <c r="A66" s="321"/>
      <c r="B66" s="322"/>
      <c r="C66" s="322"/>
      <c r="D66" s="322"/>
      <c r="E66" s="322"/>
      <c r="F66" s="323"/>
      <c r="G66" s="334" t="s">
        <v>646</v>
      </c>
      <c r="H66" s="335"/>
      <c r="I66" s="335"/>
      <c r="J66" s="335"/>
      <c r="K66" s="335"/>
      <c r="L66" s="335"/>
      <c r="M66" s="335"/>
      <c r="N66" s="335"/>
      <c r="O66" s="335"/>
      <c r="P66" s="338" t="s">
        <v>643</v>
      </c>
      <c r="Q66" s="339"/>
      <c r="R66" s="339"/>
      <c r="S66" s="339"/>
      <c r="T66" s="339"/>
      <c r="U66" s="339"/>
      <c r="V66" s="339"/>
      <c r="W66" s="339"/>
      <c r="X66" s="340"/>
      <c r="Y66" s="344" t="s">
        <v>52</v>
      </c>
      <c r="Z66" s="345"/>
      <c r="AA66" s="346"/>
      <c r="AB66" s="359" t="s">
        <v>618</v>
      </c>
      <c r="AC66" s="359"/>
      <c r="AD66" s="359"/>
      <c r="AE66" s="367">
        <v>179</v>
      </c>
      <c r="AF66" s="367"/>
      <c r="AG66" s="367"/>
      <c r="AH66" s="367"/>
      <c r="AI66" s="367">
        <v>0</v>
      </c>
      <c r="AJ66" s="367"/>
      <c r="AK66" s="367"/>
      <c r="AL66" s="367"/>
      <c r="AM66" s="367">
        <v>113</v>
      </c>
      <c r="AN66" s="367"/>
      <c r="AO66" s="367"/>
      <c r="AP66" s="367"/>
      <c r="AQ66" s="351" t="s">
        <v>638</v>
      </c>
      <c r="AR66" s="367"/>
      <c r="AS66" s="367"/>
      <c r="AT66" s="367"/>
      <c r="AU66" s="352" t="s">
        <v>638</v>
      </c>
      <c r="AV66" s="369"/>
      <c r="AW66" s="369"/>
      <c r="AX66" s="370"/>
      <c r="AY66">
        <f>$AY$65</f>
        <v>1</v>
      </c>
    </row>
    <row r="67" spans="1:51" ht="23.25" customHeight="1" x14ac:dyDescent="0.2">
      <c r="A67" s="324"/>
      <c r="B67" s="325"/>
      <c r="C67" s="325"/>
      <c r="D67" s="325"/>
      <c r="E67" s="325"/>
      <c r="F67" s="326"/>
      <c r="G67" s="336"/>
      <c r="H67" s="337"/>
      <c r="I67" s="337"/>
      <c r="J67" s="337"/>
      <c r="K67" s="337"/>
      <c r="L67" s="337"/>
      <c r="M67" s="337"/>
      <c r="N67" s="337"/>
      <c r="O67" s="337"/>
      <c r="P67" s="341"/>
      <c r="Q67" s="342"/>
      <c r="R67" s="342"/>
      <c r="S67" s="342"/>
      <c r="T67" s="342"/>
      <c r="U67" s="342"/>
      <c r="V67" s="342"/>
      <c r="W67" s="342"/>
      <c r="X67" s="343"/>
      <c r="Y67" s="378" t="s">
        <v>53</v>
      </c>
      <c r="Z67" s="379"/>
      <c r="AA67" s="380"/>
      <c r="AB67" s="359" t="s">
        <v>618</v>
      </c>
      <c r="AC67" s="359"/>
      <c r="AD67" s="359"/>
      <c r="AE67" s="367">
        <v>180</v>
      </c>
      <c r="AF67" s="367"/>
      <c r="AG67" s="367"/>
      <c r="AH67" s="367"/>
      <c r="AI67" s="367">
        <v>0</v>
      </c>
      <c r="AJ67" s="367"/>
      <c r="AK67" s="367"/>
      <c r="AL67" s="367"/>
      <c r="AM67" s="367">
        <v>90</v>
      </c>
      <c r="AN67" s="367"/>
      <c r="AO67" s="367"/>
      <c r="AP67" s="367"/>
      <c r="AQ67" s="367">
        <v>120</v>
      </c>
      <c r="AR67" s="367"/>
      <c r="AS67" s="367"/>
      <c r="AT67" s="367"/>
      <c r="AU67" s="368">
        <v>120</v>
      </c>
      <c r="AV67" s="369"/>
      <c r="AW67" s="369"/>
      <c r="AX67" s="370"/>
      <c r="AY67">
        <f>$AY$65</f>
        <v>1</v>
      </c>
    </row>
    <row r="68" spans="1:51" ht="23.25" customHeight="1" x14ac:dyDescent="0.2">
      <c r="A68" s="401" t="s">
        <v>575</v>
      </c>
      <c r="B68" s="402"/>
      <c r="C68" s="402"/>
      <c r="D68" s="402"/>
      <c r="E68" s="402"/>
      <c r="F68" s="403"/>
      <c r="G68" s="240" t="s">
        <v>576</v>
      </c>
      <c r="H68" s="240"/>
      <c r="I68" s="240"/>
      <c r="J68" s="240"/>
      <c r="K68" s="240"/>
      <c r="L68" s="240"/>
      <c r="M68" s="240"/>
      <c r="N68" s="240"/>
      <c r="O68" s="240"/>
      <c r="P68" s="240"/>
      <c r="Q68" s="240"/>
      <c r="R68" s="240"/>
      <c r="S68" s="240"/>
      <c r="T68" s="240"/>
      <c r="U68" s="240"/>
      <c r="V68" s="240"/>
      <c r="W68" s="240"/>
      <c r="X68" s="266"/>
      <c r="Y68" s="395"/>
      <c r="Z68" s="396"/>
      <c r="AA68" s="397"/>
      <c r="AB68" s="239" t="s">
        <v>11</v>
      </c>
      <c r="AC68" s="240"/>
      <c r="AD68" s="266"/>
      <c r="AE68" s="371" t="s">
        <v>413</v>
      </c>
      <c r="AF68" s="371"/>
      <c r="AG68" s="371"/>
      <c r="AH68" s="371"/>
      <c r="AI68" s="371" t="s">
        <v>565</v>
      </c>
      <c r="AJ68" s="371"/>
      <c r="AK68" s="371"/>
      <c r="AL68" s="371"/>
      <c r="AM68" s="371" t="s">
        <v>381</v>
      </c>
      <c r="AN68" s="371"/>
      <c r="AO68" s="371"/>
      <c r="AP68" s="371"/>
      <c r="AQ68" s="372" t="s">
        <v>586</v>
      </c>
      <c r="AR68" s="373"/>
      <c r="AS68" s="373"/>
      <c r="AT68" s="373"/>
      <c r="AU68" s="373"/>
      <c r="AV68" s="373"/>
      <c r="AW68" s="373"/>
      <c r="AX68" s="374"/>
      <c r="AY68">
        <f>IF(SUBSTITUTE(SUBSTITUTE($G$69,"／",""),"　","")="",0,1)</f>
        <v>1</v>
      </c>
    </row>
    <row r="69" spans="1:51" ht="23.25" customHeight="1" x14ac:dyDescent="0.2">
      <c r="A69" s="404"/>
      <c r="B69" s="405"/>
      <c r="C69" s="405"/>
      <c r="D69" s="405"/>
      <c r="E69" s="405"/>
      <c r="F69" s="406"/>
      <c r="G69" s="347" t="s">
        <v>644</v>
      </c>
      <c r="H69" s="348"/>
      <c r="I69" s="348"/>
      <c r="J69" s="348"/>
      <c r="K69" s="348"/>
      <c r="L69" s="348"/>
      <c r="M69" s="348"/>
      <c r="N69" s="348"/>
      <c r="O69" s="348"/>
      <c r="P69" s="348"/>
      <c r="Q69" s="348"/>
      <c r="R69" s="348"/>
      <c r="S69" s="348"/>
      <c r="T69" s="348"/>
      <c r="U69" s="348"/>
      <c r="V69" s="348"/>
      <c r="W69" s="348"/>
      <c r="X69" s="348"/>
      <c r="Y69" s="381" t="s">
        <v>575</v>
      </c>
      <c r="Z69" s="382"/>
      <c r="AA69" s="383"/>
      <c r="AB69" s="384" t="s">
        <v>619</v>
      </c>
      <c r="AC69" s="385"/>
      <c r="AD69" s="386"/>
      <c r="AE69" s="351">
        <v>4827</v>
      </c>
      <c r="AF69" s="351"/>
      <c r="AG69" s="351"/>
      <c r="AH69" s="351"/>
      <c r="AI69" s="351" t="s">
        <v>638</v>
      </c>
      <c r="AJ69" s="351"/>
      <c r="AK69" s="351"/>
      <c r="AL69" s="351"/>
      <c r="AM69" s="351">
        <v>8771</v>
      </c>
      <c r="AN69" s="351"/>
      <c r="AO69" s="351"/>
      <c r="AP69" s="351"/>
      <c r="AQ69" s="352">
        <v>7599</v>
      </c>
      <c r="AR69" s="353"/>
      <c r="AS69" s="353"/>
      <c r="AT69" s="353"/>
      <c r="AU69" s="353"/>
      <c r="AV69" s="353"/>
      <c r="AW69" s="353"/>
      <c r="AX69" s="354"/>
      <c r="AY69">
        <f>$AY$68</f>
        <v>1</v>
      </c>
    </row>
    <row r="70" spans="1:51" ht="46.5" customHeight="1" x14ac:dyDescent="0.2">
      <c r="A70" s="407"/>
      <c r="B70" s="408"/>
      <c r="C70" s="408"/>
      <c r="D70" s="408"/>
      <c r="E70" s="408"/>
      <c r="F70" s="409"/>
      <c r="G70" s="349"/>
      <c r="H70" s="350"/>
      <c r="I70" s="350"/>
      <c r="J70" s="350"/>
      <c r="K70" s="350"/>
      <c r="L70" s="350"/>
      <c r="M70" s="350"/>
      <c r="N70" s="350"/>
      <c r="O70" s="350"/>
      <c r="P70" s="350"/>
      <c r="Q70" s="350"/>
      <c r="R70" s="350"/>
      <c r="S70" s="350"/>
      <c r="T70" s="350"/>
      <c r="U70" s="350"/>
      <c r="V70" s="350"/>
      <c r="W70" s="350"/>
      <c r="X70" s="350"/>
      <c r="Y70" s="355" t="s">
        <v>577</v>
      </c>
      <c r="Z70" s="356"/>
      <c r="AA70" s="357"/>
      <c r="AB70" s="398" t="s">
        <v>627</v>
      </c>
      <c r="AC70" s="399"/>
      <c r="AD70" s="400"/>
      <c r="AE70" s="375" t="s">
        <v>628</v>
      </c>
      <c r="AF70" s="375"/>
      <c r="AG70" s="375"/>
      <c r="AH70" s="375"/>
      <c r="AI70" s="375" t="s">
        <v>638</v>
      </c>
      <c r="AJ70" s="375"/>
      <c r="AK70" s="375"/>
      <c r="AL70" s="375"/>
      <c r="AM70" s="375" t="s">
        <v>653</v>
      </c>
      <c r="AN70" s="375"/>
      <c r="AO70" s="375"/>
      <c r="AP70" s="375"/>
      <c r="AQ70" s="375" t="s">
        <v>748</v>
      </c>
      <c r="AR70" s="375"/>
      <c r="AS70" s="375"/>
      <c r="AT70" s="375"/>
      <c r="AU70" s="375"/>
      <c r="AV70" s="375"/>
      <c r="AW70" s="375"/>
      <c r="AX70" s="376"/>
      <c r="AY70">
        <f>$AY$68</f>
        <v>1</v>
      </c>
    </row>
    <row r="71" spans="1:51" ht="18.75" customHeight="1" thickBot="1" x14ac:dyDescent="0.25">
      <c r="A71" s="421" t="s">
        <v>570</v>
      </c>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5" t="s">
        <v>233</v>
      </c>
      <c r="AP71" s="536"/>
      <c r="AQ71" s="536"/>
      <c r="AR71" s="91" t="s">
        <v>616</v>
      </c>
      <c r="AS71" s="535"/>
      <c r="AT71" s="536"/>
      <c r="AU71" s="536"/>
      <c r="AV71" s="536"/>
      <c r="AW71" s="536"/>
      <c r="AX71" s="537"/>
      <c r="AY71">
        <f>COUNTIF($AR$71,"☑")</f>
        <v>1</v>
      </c>
    </row>
    <row r="72" spans="1:51" ht="45" customHeight="1" x14ac:dyDescent="0.2">
      <c r="A72" s="525" t="s">
        <v>279</v>
      </c>
      <c r="B72" s="526"/>
      <c r="C72" s="528" t="s">
        <v>189</v>
      </c>
      <c r="D72" s="526"/>
      <c r="E72" s="529" t="s">
        <v>203</v>
      </c>
      <c r="F72" s="530"/>
      <c r="G72" s="531" t="s">
        <v>745</v>
      </c>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3"/>
    </row>
    <row r="73" spans="1:51" ht="32.25" customHeight="1" x14ac:dyDescent="0.2">
      <c r="A73" s="527"/>
      <c r="B73" s="486"/>
      <c r="C73" s="485"/>
      <c r="D73" s="486"/>
      <c r="E73" s="487" t="s">
        <v>202</v>
      </c>
      <c r="F73" s="449"/>
      <c r="G73" s="212" t="s">
        <v>746</v>
      </c>
      <c r="H73" s="213"/>
      <c r="I73" s="213"/>
      <c r="J73" s="213"/>
      <c r="K73" s="213"/>
      <c r="L73" s="213"/>
      <c r="M73" s="213"/>
      <c r="N73" s="213"/>
      <c r="O73" s="213"/>
      <c r="P73" s="213"/>
      <c r="Q73" s="213"/>
      <c r="R73" s="213"/>
      <c r="S73" s="213"/>
      <c r="T73" s="213"/>
      <c r="U73" s="213"/>
      <c r="V73" s="214"/>
      <c r="W73" s="474" t="s">
        <v>578</v>
      </c>
      <c r="X73" s="475"/>
      <c r="Y73" s="475"/>
      <c r="Z73" s="475"/>
      <c r="AA73" s="476"/>
      <c r="AB73" s="477" t="s">
        <v>747</v>
      </c>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9"/>
    </row>
    <row r="74" spans="1:51" ht="21" customHeight="1" x14ac:dyDescent="0.2">
      <c r="A74" s="527"/>
      <c r="B74" s="486"/>
      <c r="C74" s="485"/>
      <c r="D74" s="486"/>
      <c r="E74" s="489"/>
      <c r="F74" s="326"/>
      <c r="G74" s="215"/>
      <c r="H74" s="216"/>
      <c r="I74" s="216"/>
      <c r="J74" s="216"/>
      <c r="K74" s="216"/>
      <c r="L74" s="216"/>
      <c r="M74" s="216"/>
      <c r="N74" s="216"/>
      <c r="O74" s="216"/>
      <c r="P74" s="216"/>
      <c r="Q74" s="216"/>
      <c r="R74" s="216"/>
      <c r="S74" s="216"/>
      <c r="T74" s="216"/>
      <c r="U74" s="216"/>
      <c r="V74" s="217"/>
      <c r="W74" s="480" t="s">
        <v>579</v>
      </c>
      <c r="X74" s="481"/>
      <c r="Y74" s="481"/>
      <c r="Z74" s="481"/>
      <c r="AA74" s="482"/>
      <c r="AB74" s="477" t="s">
        <v>813</v>
      </c>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9"/>
    </row>
    <row r="75" spans="1:51" ht="34.5" customHeight="1" x14ac:dyDescent="0.2">
      <c r="A75" s="527"/>
      <c r="B75" s="486"/>
      <c r="C75" s="483" t="s">
        <v>590</v>
      </c>
      <c r="D75" s="484"/>
      <c r="E75" s="487" t="s">
        <v>275</v>
      </c>
      <c r="F75" s="449"/>
      <c r="G75" s="490" t="s">
        <v>192</v>
      </c>
      <c r="H75" s="491"/>
      <c r="I75" s="491"/>
      <c r="J75" s="492" t="s">
        <v>608</v>
      </c>
      <c r="K75" s="493"/>
      <c r="L75" s="493"/>
      <c r="M75" s="493"/>
      <c r="N75" s="493"/>
      <c r="O75" s="493"/>
      <c r="P75" s="493"/>
      <c r="Q75" s="493"/>
      <c r="R75" s="493"/>
      <c r="S75" s="493"/>
      <c r="T75" s="494"/>
      <c r="U75" s="495" t="s">
        <v>809</v>
      </c>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6"/>
      <c r="AY75" s="80"/>
    </row>
    <row r="76" spans="1:51" ht="34.5" customHeight="1" x14ac:dyDescent="0.2">
      <c r="A76" s="527"/>
      <c r="B76" s="486"/>
      <c r="C76" s="485"/>
      <c r="D76" s="486"/>
      <c r="E76" s="488"/>
      <c r="F76" s="323"/>
      <c r="G76" s="490" t="s">
        <v>591</v>
      </c>
      <c r="H76" s="491"/>
      <c r="I76" s="491"/>
      <c r="J76" s="491"/>
      <c r="K76" s="491"/>
      <c r="L76" s="491"/>
      <c r="M76" s="491"/>
      <c r="N76" s="491"/>
      <c r="O76" s="491"/>
      <c r="P76" s="491"/>
      <c r="Q76" s="491"/>
      <c r="R76" s="491"/>
      <c r="S76" s="491"/>
      <c r="T76" s="491"/>
      <c r="U76" s="516" t="s">
        <v>808</v>
      </c>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s="80"/>
    </row>
    <row r="77" spans="1:51" ht="34.5" customHeight="1" thickBot="1" x14ac:dyDescent="0.25">
      <c r="A77" s="527"/>
      <c r="B77" s="486"/>
      <c r="C77" s="485"/>
      <c r="D77" s="486"/>
      <c r="E77" s="489"/>
      <c r="F77" s="326"/>
      <c r="G77" s="490" t="s">
        <v>579</v>
      </c>
      <c r="H77" s="491"/>
      <c r="I77" s="491"/>
      <c r="J77" s="491"/>
      <c r="K77" s="491"/>
      <c r="L77" s="491"/>
      <c r="M77" s="491"/>
      <c r="N77" s="491"/>
      <c r="O77" s="491"/>
      <c r="P77" s="491"/>
      <c r="Q77" s="491"/>
      <c r="R77" s="491"/>
      <c r="S77" s="491"/>
      <c r="T77" s="491"/>
      <c r="U77" s="218" t="s">
        <v>808</v>
      </c>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20"/>
      <c r="AY77" s="80"/>
    </row>
    <row r="78" spans="1:51" ht="27" customHeight="1" x14ac:dyDescent="0.2">
      <c r="A78" s="517" t="s">
        <v>45</v>
      </c>
      <c r="B78" s="518"/>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1" ht="27" customHeight="1" x14ac:dyDescent="0.2">
      <c r="A79" s="5"/>
      <c r="B79" s="6"/>
      <c r="C79" s="520" t="s">
        <v>30</v>
      </c>
      <c r="D79" s="521"/>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2"/>
      <c r="AD79" s="521" t="s">
        <v>34</v>
      </c>
      <c r="AE79" s="521"/>
      <c r="AF79" s="521"/>
      <c r="AG79" s="523" t="s">
        <v>29</v>
      </c>
      <c r="AH79" s="521"/>
      <c r="AI79" s="521"/>
      <c r="AJ79" s="521"/>
      <c r="AK79" s="521"/>
      <c r="AL79" s="521"/>
      <c r="AM79" s="521"/>
      <c r="AN79" s="521"/>
      <c r="AO79" s="521"/>
      <c r="AP79" s="521"/>
      <c r="AQ79" s="521"/>
      <c r="AR79" s="521"/>
      <c r="AS79" s="521"/>
      <c r="AT79" s="521"/>
      <c r="AU79" s="521"/>
      <c r="AV79" s="521"/>
      <c r="AW79" s="521"/>
      <c r="AX79" s="524"/>
    </row>
    <row r="80" spans="1:51" ht="168" customHeight="1" x14ac:dyDescent="0.2">
      <c r="A80" s="565" t="s">
        <v>131</v>
      </c>
      <c r="B80" s="566"/>
      <c r="C80" s="571" t="s">
        <v>132</v>
      </c>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3"/>
      <c r="AD80" s="574" t="s">
        <v>637</v>
      </c>
      <c r="AE80" s="575"/>
      <c r="AF80" s="575"/>
      <c r="AG80" s="576" t="s">
        <v>648</v>
      </c>
      <c r="AH80" s="577"/>
      <c r="AI80" s="577"/>
      <c r="AJ80" s="577"/>
      <c r="AK80" s="577"/>
      <c r="AL80" s="577"/>
      <c r="AM80" s="577"/>
      <c r="AN80" s="577"/>
      <c r="AO80" s="577"/>
      <c r="AP80" s="577"/>
      <c r="AQ80" s="577"/>
      <c r="AR80" s="577"/>
      <c r="AS80" s="577"/>
      <c r="AT80" s="577"/>
      <c r="AU80" s="577"/>
      <c r="AV80" s="577"/>
      <c r="AW80" s="577"/>
      <c r="AX80" s="578"/>
    </row>
    <row r="81" spans="1:50" ht="79.95" customHeight="1" x14ac:dyDescent="0.2">
      <c r="A81" s="567"/>
      <c r="B81" s="568"/>
      <c r="C81" s="579" t="s">
        <v>35</v>
      </c>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1"/>
      <c r="AD81" s="510" t="s">
        <v>637</v>
      </c>
      <c r="AE81" s="511"/>
      <c r="AF81" s="511"/>
      <c r="AG81" s="497" t="s">
        <v>804</v>
      </c>
      <c r="AH81" s="498"/>
      <c r="AI81" s="498"/>
      <c r="AJ81" s="498"/>
      <c r="AK81" s="498"/>
      <c r="AL81" s="498"/>
      <c r="AM81" s="498"/>
      <c r="AN81" s="498"/>
      <c r="AO81" s="498"/>
      <c r="AP81" s="498"/>
      <c r="AQ81" s="498"/>
      <c r="AR81" s="498"/>
      <c r="AS81" s="498"/>
      <c r="AT81" s="498"/>
      <c r="AU81" s="498"/>
      <c r="AV81" s="498"/>
      <c r="AW81" s="498"/>
      <c r="AX81" s="499"/>
    </row>
    <row r="82" spans="1:50" ht="128.4" customHeight="1" x14ac:dyDescent="0.2">
      <c r="A82" s="569"/>
      <c r="B82" s="570"/>
      <c r="C82" s="500" t="s">
        <v>133</v>
      </c>
      <c r="D82" s="501"/>
      <c r="E82" s="501"/>
      <c r="F82" s="501"/>
      <c r="G82" s="501"/>
      <c r="H82" s="501"/>
      <c r="I82" s="501"/>
      <c r="J82" s="501"/>
      <c r="K82" s="501"/>
      <c r="L82" s="501"/>
      <c r="M82" s="501"/>
      <c r="N82" s="501"/>
      <c r="O82" s="501"/>
      <c r="P82" s="501"/>
      <c r="Q82" s="501"/>
      <c r="R82" s="501"/>
      <c r="S82" s="501"/>
      <c r="T82" s="501"/>
      <c r="U82" s="501"/>
      <c r="V82" s="501"/>
      <c r="W82" s="501"/>
      <c r="X82" s="501"/>
      <c r="Y82" s="501"/>
      <c r="Z82" s="501"/>
      <c r="AA82" s="501"/>
      <c r="AB82" s="501"/>
      <c r="AC82" s="502"/>
      <c r="AD82" s="503" t="s">
        <v>637</v>
      </c>
      <c r="AE82" s="504"/>
      <c r="AF82" s="504"/>
      <c r="AG82" s="505" t="s">
        <v>802</v>
      </c>
      <c r="AH82" s="469"/>
      <c r="AI82" s="469"/>
      <c r="AJ82" s="469"/>
      <c r="AK82" s="469"/>
      <c r="AL82" s="469"/>
      <c r="AM82" s="469"/>
      <c r="AN82" s="469"/>
      <c r="AO82" s="469"/>
      <c r="AP82" s="469"/>
      <c r="AQ82" s="469"/>
      <c r="AR82" s="469"/>
      <c r="AS82" s="469"/>
      <c r="AT82" s="469"/>
      <c r="AU82" s="469"/>
      <c r="AV82" s="469"/>
      <c r="AW82" s="469"/>
      <c r="AX82" s="506"/>
    </row>
    <row r="83" spans="1:50" ht="35.4" customHeight="1" x14ac:dyDescent="0.2">
      <c r="A83" s="108" t="s">
        <v>37</v>
      </c>
      <c r="B83" s="538"/>
      <c r="C83" s="544" t="s">
        <v>39</v>
      </c>
      <c r="D83" s="545"/>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7"/>
      <c r="AD83" s="548" t="s">
        <v>637</v>
      </c>
      <c r="AE83" s="549"/>
      <c r="AF83" s="549"/>
      <c r="AG83" s="338" t="s">
        <v>770</v>
      </c>
      <c r="AH83" s="213"/>
      <c r="AI83" s="213"/>
      <c r="AJ83" s="213"/>
      <c r="AK83" s="213"/>
      <c r="AL83" s="213"/>
      <c r="AM83" s="213"/>
      <c r="AN83" s="213"/>
      <c r="AO83" s="213"/>
      <c r="AP83" s="213"/>
      <c r="AQ83" s="213"/>
      <c r="AR83" s="213"/>
      <c r="AS83" s="213"/>
      <c r="AT83" s="213"/>
      <c r="AU83" s="213"/>
      <c r="AV83" s="213"/>
      <c r="AW83" s="213"/>
      <c r="AX83" s="550"/>
    </row>
    <row r="84" spans="1:50" ht="35.4" customHeight="1" x14ac:dyDescent="0.2">
      <c r="A84" s="539"/>
      <c r="B84" s="540"/>
      <c r="C84" s="551"/>
      <c r="D84" s="552"/>
      <c r="E84" s="555" t="s">
        <v>258</v>
      </c>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7"/>
      <c r="AD84" s="510" t="s">
        <v>661</v>
      </c>
      <c r="AE84" s="511"/>
      <c r="AF84" s="512"/>
      <c r="AG84" s="505"/>
      <c r="AH84" s="469"/>
      <c r="AI84" s="469"/>
      <c r="AJ84" s="469"/>
      <c r="AK84" s="469"/>
      <c r="AL84" s="469"/>
      <c r="AM84" s="469"/>
      <c r="AN84" s="469"/>
      <c r="AO84" s="469"/>
      <c r="AP84" s="469"/>
      <c r="AQ84" s="469"/>
      <c r="AR84" s="469"/>
      <c r="AS84" s="469"/>
      <c r="AT84" s="469"/>
      <c r="AU84" s="469"/>
      <c r="AV84" s="469"/>
      <c r="AW84" s="469"/>
      <c r="AX84" s="506"/>
    </row>
    <row r="85" spans="1:50" ht="35.4" customHeight="1" x14ac:dyDescent="0.2">
      <c r="A85" s="539"/>
      <c r="B85" s="540"/>
      <c r="C85" s="553"/>
      <c r="D85" s="554"/>
      <c r="E85" s="558" t="s">
        <v>222</v>
      </c>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60"/>
      <c r="AD85" s="561" t="s">
        <v>661</v>
      </c>
      <c r="AE85" s="562"/>
      <c r="AF85" s="562"/>
      <c r="AG85" s="505"/>
      <c r="AH85" s="469"/>
      <c r="AI85" s="469"/>
      <c r="AJ85" s="469"/>
      <c r="AK85" s="469"/>
      <c r="AL85" s="469"/>
      <c r="AM85" s="469"/>
      <c r="AN85" s="469"/>
      <c r="AO85" s="469"/>
      <c r="AP85" s="469"/>
      <c r="AQ85" s="469"/>
      <c r="AR85" s="469"/>
      <c r="AS85" s="469"/>
      <c r="AT85" s="469"/>
      <c r="AU85" s="469"/>
      <c r="AV85" s="469"/>
      <c r="AW85" s="469"/>
      <c r="AX85" s="506"/>
    </row>
    <row r="86" spans="1:50" ht="26.25" customHeight="1" x14ac:dyDescent="0.2">
      <c r="A86" s="539"/>
      <c r="B86" s="541"/>
      <c r="C86" s="563" t="s">
        <v>40</v>
      </c>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90" t="s">
        <v>649</v>
      </c>
      <c r="AE86" s="591"/>
      <c r="AF86" s="591"/>
      <c r="AG86" s="592" t="s">
        <v>638</v>
      </c>
      <c r="AH86" s="593"/>
      <c r="AI86" s="593"/>
      <c r="AJ86" s="593"/>
      <c r="AK86" s="593"/>
      <c r="AL86" s="593"/>
      <c r="AM86" s="593"/>
      <c r="AN86" s="593"/>
      <c r="AO86" s="593"/>
      <c r="AP86" s="593"/>
      <c r="AQ86" s="593"/>
      <c r="AR86" s="593"/>
      <c r="AS86" s="593"/>
      <c r="AT86" s="593"/>
      <c r="AU86" s="593"/>
      <c r="AV86" s="593"/>
      <c r="AW86" s="593"/>
      <c r="AX86" s="594"/>
    </row>
    <row r="87" spans="1:50" ht="26.25" customHeight="1" x14ac:dyDescent="0.2">
      <c r="A87" s="539"/>
      <c r="B87" s="541"/>
      <c r="C87" s="588" t="s">
        <v>134</v>
      </c>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10" t="s">
        <v>637</v>
      </c>
      <c r="AE87" s="511"/>
      <c r="AF87" s="511"/>
      <c r="AG87" s="497" t="s">
        <v>650</v>
      </c>
      <c r="AH87" s="498"/>
      <c r="AI87" s="498"/>
      <c r="AJ87" s="498"/>
      <c r="AK87" s="498"/>
      <c r="AL87" s="498"/>
      <c r="AM87" s="498"/>
      <c r="AN87" s="498"/>
      <c r="AO87" s="498"/>
      <c r="AP87" s="498"/>
      <c r="AQ87" s="498"/>
      <c r="AR87" s="498"/>
      <c r="AS87" s="498"/>
      <c r="AT87" s="498"/>
      <c r="AU87" s="498"/>
      <c r="AV87" s="498"/>
      <c r="AW87" s="498"/>
      <c r="AX87" s="499"/>
    </row>
    <row r="88" spans="1:50" ht="26.25" customHeight="1" x14ac:dyDescent="0.2">
      <c r="A88" s="539"/>
      <c r="B88" s="541"/>
      <c r="C88" s="588" t="s">
        <v>36</v>
      </c>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10" t="s">
        <v>649</v>
      </c>
      <c r="AE88" s="511"/>
      <c r="AF88" s="511"/>
      <c r="AG88" s="497" t="s">
        <v>638</v>
      </c>
      <c r="AH88" s="498"/>
      <c r="AI88" s="498"/>
      <c r="AJ88" s="498"/>
      <c r="AK88" s="498"/>
      <c r="AL88" s="498"/>
      <c r="AM88" s="498"/>
      <c r="AN88" s="498"/>
      <c r="AO88" s="498"/>
      <c r="AP88" s="498"/>
      <c r="AQ88" s="498"/>
      <c r="AR88" s="498"/>
      <c r="AS88" s="498"/>
      <c r="AT88" s="498"/>
      <c r="AU88" s="498"/>
      <c r="AV88" s="498"/>
      <c r="AW88" s="498"/>
      <c r="AX88" s="499"/>
    </row>
    <row r="89" spans="1:50" ht="56.4" customHeight="1" x14ac:dyDescent="0.2">
      <c r="A89" s="539"/>
      <c r="B89" s="541"/>
      <c r="C89" s="588" t="s">
        <v>41</v>
      </c>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9"/>
      <c r="AD89" s="510" t="s">
        <v>637</v>
      </c>
      <c r="AE89" s="511"/>
      <c r="AF89" s="511"/>
      <c r="AG89" s="497" t="s">
        <v>805</v>
      </c>
      <c r="AH89" s="498"/>
      <c r="AI89" s="498"/>
      <c r="AJ89" s="498"/>
      <c r="AK89" s="498"/>
      <c r="AL89" s="498"/>
      <c r="AM89" s="498"/>
      <c r="AN89" s="498"/>
      <c r="AO89" s="498"/>
      <c r="AP89" s="498"/>
      <c r="AQ89" s="498"/>
      <c r="AR89" s="498"/>
      <c r="AS89" s="498"/>
      <c r="AT89" s="498"/>
      <c r="AU89" s="498"/>
      <c r="AV89" s="498"/>
      <c r="AW89" s="498"/>
      <c r="AX89" s="499"/>
    </row>
    <row r="90" spans="1:50" ht="62.25" customHeight="1" x14ac:dyDescent="0.2">
      <c r="A90" s="539"/>
      <c r="B90" s="541"/>
      <c r="C90" s="588" t="s">
        <v>234</v>
      </c>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9"/>
      <c r="AD90" s="510" t="s">
        <v>637</v>
      </c>
      <c r="AE90" s="511"/>
      <c r="AF90" s="512"/>
      <c r="AG90" s="497" t="s">
        <v>817</v>
      </c>
      <c r="AH90" s="498"/>
      <c r="AI90" s="498"/>
      <c r="AJ90" s="498"/>
      <c r="AK90" s="498"/>
      <c r="AL90" s="498"/>
      <c r="AM90" s="498"/>
      <c r="AN90" s="498"/>
      <c r="AO90" s="498"/>
      <c r="AP90" s="498"/>
      <c r="AQ90" s="498"/>
      <c r="AR90" s="498"/>
      <c r="AS90" s="498"/>
      <c r="AT90" s="498"/>
      <c r="AU90" s="498"/>
      <c r="AV90" s="498"/>
      <c r="AW90" s="498"/>
      <c r="AX90" s="499"/>
    </row>
    <row r="91" spans="1:50" ht="25.95" customHeight="1" x14ac:dyDescent="0.2">
      <c r="A91" s="539"/>
      <c r="B91" s="541"/>
      <c r="C91" s="507" t="s">
        <v>235</v>
      </c>
      <c r="D91" s="508"/>
      <c r="E91" s="508"/>
      <c r="F91" s="508"/>
      <c r="G91" s="508"/>
      <c r="H91" s="508"/>
      <c r="I91" s="508"/>
      <c r="J91" s="508"/>
      <c r="K91" s="508"/>
      <c r="L91" s="508"/>
      <c r="M91" s="508"/>
      <c r="N91" s="508"/>
      <c r="O91" s="508"/>
      <c r="P91" s="508"/>
      <c r="Q91" s="508"/>
      <c r="R91" s="508"/>
      <c r="S91" s="508"/>
      <c r="T91" s="508"/>
      <c r="U91" s="508"/>
      <c r="V91" s="508"/>
      <c r="W91" s="508"/>
      <c r="X91" s="508"/>
      <c r="Y91" s="508"/>
      <c r="Z91" s="508"/>
      <c r="AA91" s="508"/>
      <c r="AB91" s="508"/>
      <c r="AC91" s="509"/>
      <c r="AD91" s="510" t="s">
        <v>649</v>
      </c>
      <c r="AE91" s="511"/>
      <c r="AF91" s="512"/>
      <c r="AG91" s="497" t="s">
        <v>638</v>
      </c>
      <c r="AH91" s="498"/>
      <c r="AI91" s="498"/>
      <c r="AJ91" s="498"/>
      <c r="AK91" s="498"/>
      <c r="AL91" s="498"/>
      <c r="AM91" s="498"/>
      <c r="AN91" s="498"/>
      <c r="AO91" s="498"/>
      <c r="AP91" s="498"/>
      <c r="AQ91" s="498"/>
      <c r="AR91" s="498"/>
      <c r="AS91" s="498"/>
      <c r="AT91" s="498"/>
      <c r="AU91" s="498"/>
      <c r="AV91" s="498"/>
      <c r="AW91" s="498"/>
      <c r="AX91" s="499"/>
    </row>
    <row r="92" spans="1:50" ht="58.2" customHeight="1" x14ac:dyDescent="0.2">
      <c r="A92" s="542"/>
      <c r="B92" s="543"/>
      <c r="C92" s="513" t="s">
        <v>226</v>
      </c>
      <c r="D92" s="514"/>
      <c r="E92" s="514"/>
      <c r="F92" s="514"/>
      <c r="G92" s="514"/>
      <c r="H92" s="514"/>
      <c r="I92" s="514"/>
      <c r="J92" s="514"/>
      <c r="K92" s="514"/>
      <c r="L92" s="514"/>
      <c r="M92" s="514"/>
      <c r="N92" s="514"/>
      <c r="O92" s="514"/>
      <c r="P92" s="514"/>
      <c r="Q92" s="514"/>
      <c r="R92" s="514"/>
      <c r="S92" s="514"/>
      <c r="T92" s="514"/>
      <c r="U92" s="514"/>
      <c r="V92" s="514"/>
      <c r="W92" s="514"/>
      <c r="X92" s="514"/>
      <c r="Y92" s="514"/>
      <c r="Z92" s="514"/>
      <c r="AA92" s="514"/>
      <c r="AB92" s="514"/>
      <c r="AC92" s="515"/>
      <c r="AD92" s="582" t="s">
        <v>637</v>
      </c>
      <c r="AE92" s="583"/>
      <c r="AF92" s="584"/>
      <c r="AG92" s="585" t="s">
        <v>805</v>
      </c>
      <c r="AH92" s="586"/>
      <c r="AI92" s="586"/>
      <c r="AJ92" s="586"/>
      <c r="AK92" s="586"/>
      <c r="AL92" s="586"/>
      <c r="AM92" s="586"/>
      <c r="AN92" s="586"/>
      <c r="AO92" s="586"/>
      <c r="AP92" s="586"/>
      <c r="AQ92" s="586"/>
      <c r="AR92" s="586"/>
      <c r="AS92" s="586"/>
      <c r="AT92" s="586"/>
      <c r="AU92" s="586"/>
      <c r="AV92" s="586"/>
      <c r="AW92" s="586"/>
      <c r="AX92" s="587"/>
    </row>
    <row r="93" spans="1:50" ht="66" customHeight="1" x14ac:dyDescent="0.2">
      <c r="A93" s="108" t="s">
        <v>38</v>
      </c>
      <c r="B93" s="616"/>
      <c r="C93" s="617" t="s">
        <v>227</v>
      </c>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9"/>
      <c r="AD93" s="590" t="s">
        <v>637</v>
      </c>
      <c r="AE93" s="591"/>
      <c r="AF93" s="620"/>
      <c r="AG93" s="592" t="s">
        <v>652</v>
      </c>
      <c r="AH93" s="593"/>
      <c r="AI93" s="593"/>
      <c r="AJ93" s="593"/>
      <c r="AK93" s="593"/>
      <c r="AL93" s="593"/>
      <c r="AM93" s="593"/>
      <c r="AN93" s="593"/>
      <c r="AO93" s="593"/>
      <c r="AP93" s="593"/>
      <c r="AQ93" s="593"/>
      <c r="AR93" s="593"/>
      <c r="AS93" s="593"/>
      <c r="AT93" s="593"/>
      <c r="AU93" s="593"/>
      <c r="AV93" s="593"/>
      <c r="AW93" s="593"/>
      <c r="AX93" s="594"/>
    </row>
    <row r="94" spans="1:50" ht="51.6" customHeight="1" x14ac:dyDescent="0.2">
      <c r="A94" s="539"/>
      <c r="B94" s="541"/>
      <c r="C94" s="621" t="s">
        <v>43</v>
      </c>
      <c r="D94" s="622"/>
      <c r="E94" s="622"/>
      <c r="F94" s="622"/>
      <c r="G94" s="622"/>
      <c r="H94" s="622"/>
      <c r="I94" s="622"/>
      <c r="J94" s="622"/>
      <c r="K94" s="622"/>
      <c r="L94" s="622"/>
      <c r="M94" s="622"/>
      <c r="N94" s="622"/>
      <c r="O94" s="622"/>
      <c r="P94" s="622"/>
      <c r="Q94" s="622"/>
      <c r="R94" s="622"/>
      <c r="S94" s="622"/>
      <c r="T94" s="622"/>
      <c r="U94" s="622"/>
      <c r="V94" s="622"/>
      <c r="W94" s="622"/>
      <c r="X94" s="622"/>
      <c r="Y94" s="622"/>
      <c r="Z94" s="622"/>
      <c r="AA94" s="622"/>
      <c r="AB94" s="622"/>
      <c r="AC94" s="623"/>
      <c r="AD94" s="624" t="s">
        <v>637</v>
      </c>
      <c r="AE94" s="625"/>
      <c r="AF94" s="625"/>
      <c r="AG94" s="497" t="s">
        <v>806</v>
      </c>
      <c r="AH94" s="498"/>
      <c r="AI94" s="498"/>
      <c r="AJ94" s="498"/>
      <c r="AK94" s="498"/>
      <c r="AL94" s="498"/>
      <c r="AM94" s="498"/>
      <c r="AN94" s="498"/>
      <c r="AO94" s="498"/>
      <c r="AP94" s="498"/>
      <c r="AQ94" s="498"/>
      <c r="AR94" s="498"/>
      <c r="AS94" s="498"/>
      <c r="AT94" s="498"/>
      <c r="AU94" s="498"/>
      <c r="AV94" s="498"/>
      <c r="AW94" s="498"/>
      <c r="AX94" s="499"/>
    </row>
    <row r="95" spans="1:50" ht="41.4" customHeight="1" x14ac:dyDescent="0.2">
      <c r="A95" s="539"/>
      <c r="B95" s="541"/>
      <c r="C95" s="588" t="s">
        <v>190</v>
      </c>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10" t="s">
        <v>637</v>
      </c>
      <c r="AE95" s="511"/>
      <c r="AF95" s="511"/>
      <c r="AG95" s="497" t="s">
        <v>807</v>
      </c>
      <c r="AH95" s="498"/>
      <c r="AI95" s="498"/>
      <c r="AJ95" s="498"/>
      <c r="AK95" s="498"/>
      <c r="AL95" s="498"/>
      <c r="AM95" s="498"/>
      <c r="AN95" s="498"/>
      <c r="AO95" s="498"/>
      <c r="AP95" s="498"/>
      <c r="AQ95" s="498"/>
      <c r="AR95" s="498"/>
      <c r="AS95" s="498"/>
      <c r="AT95" s="498"/>
      <c r="AU95" s="498"/>
      <c r="AV95" s="498"/>
      <c r="AW95" s="498"/>
      <c r="AX95" s="499"/>
    </row>
    <row r="96" spans="1:50" ht="63.6" customHeight="1" x14ac:dyDescent="0.2">
      <c r="A96" s="542"/>
      <c r="B96" s="543"/>
      <c r="C96" s="588" t="s">
        <v>42</v>
      </c>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10" t="s">
        <v>637</v>
      </c>
      <c r="AE96" s="511"/>
      <c r="AF96" s="511"/>
      <c r="AG96" s="607" t="s">
        <v>651</v>
      </c>
      <c r="AH96" s="216"/>
      <c r="AI96" s="216"/>
      <c r="AJ96" s="216"/>
      <c r="AK96" s="216"/>
      <c r="AL96" s="216"/>
      <c r="AM96" s="216"/>
      <c r="AN96" s="216"/>
      <c r="AO96" s="216"/>
      <c r="AP96" s="216"/>
      <c r="AQ96" s="216"/>
      <c r="AR96" s="216"/>
      <c r="AS96" s="216"/>
      <c r="AT96" s="216"/>
      <c r="AU96" s="216"/>
      <c r="AV96" s="216"/>
      <c r="AW96" s="216"/>
      <c r="AX96" s="608"/>
    </row>
    <row r="97" spans="1:50" ht="41.25" customHeight="1" x14ac:dyDescent="0.2">
      <c r="A97" s="598" t="s">
        <v>55</v>
      </c>
      <c r="B97" s="599"/>
      <c r="C97" s="604" t="s">
        <v>135</v>
      </c>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545"/>
      <c r="AD97" s="548" t="s">
        <v>649</v>
      </c>
      <c r="AE97" s="549"/>
      <c r="AF97" s="606"/>
      <c r="AG97" s="338"/>
      <c r="AH97" s="213"/>
      <c r="AI97" s="213"/>
      <c r="AJ97" s="213"/>
      <c r="AK97" s="213"/>
      <c r="AL97" s="213"/>
      <c r="AM97" s="213"/>
      <c r="AN97" s="213"/>
      <c r="AO97" s="213"/>
      <c r="AP97" s="213"/>
      <c r="AQ97" s="213"/>
      <c r="AR97" s="213"/>
      <c r="AS97" s="213"/>
      <c r="AT97" s="213"/>
      <c r="AU97" s="213"/>
      <c r="AV97" s="213"/>
      <c r="AW97" s="213"/>
      <c r="AX97" s="550"/>
    </row>
    <row r="98" spans="1:50" ht="19.649999999999999" customHeight="1" x14ac:dyDescent="0.2">
      <c r="A98" s="600"/>
      <c r="B98" s="601"/>
      <c r="C98" s="137" t="s">
        <v>0</v>
      </c>
      <c r="D98" s="138"/>
      <c r="E98" s="138"/>
      <c r="F98" s="138"/>
      <c r="G98" s="138"/>
      <c r="H98" s="138"/>
      <c r="I98" s="138"/>
      <c r="J98" s="138"/>
      <c r="K98" s="138"/>
      <c r="L98" s="138"/>
      <c r="M98" s="138"/>
      <c r="N98" s="138"/>
      <c r="O98" s="134" t="s">
        <v>596</v>
      </c>
      <c r="P98" s="135"/>
      <c r="Q98" s="135"/>
      <c r="R98" s="135"/>
      <c r="S98" s="135"/>
      <c r="T98" s="135"/>
      <c r="U98" s="135"/>
      <c r="V98" s="135"/>
      <c r="W98" s="135"/>
      <c r="X98" s="135"/>
      <c r="Y98" s="135"/>
      <c r="Z98" s="135"/>
      <c r="AA98" s="135"/>
      <c r="AB98" s="135"/>
      <c r="AC98" s="135"/>
      <c r="AD98" s="135"/>
      <c r="AE98" s="135"/>
      <c r="AF98" s="136"/>
      <c r="AG98" s="505"/>
      <c r="AH98" s="469"/>
      <c r="AI98" s="469"/>
      <c r="AJ98" s="469"/>
      <c r="AK98" s="469"/>
      <c r="AL98" s="469"/>
      <c r="AM98" s="469"/>
      <c r="AN98" s="469"/>
      <c r="AO98" s="469"/>
      <c r="AP98" s="469"/>
      <c r="AQ98" s="469"/>
      <c r="AR98" s="469"/>
      <c r="AS98" s="469"/>
      <c r="AT98" s="469"/>
      <c r="AU98" s="469"/>
      <c r="AV98" s="469"/>
      <c r="AW98" s="469"/>
      <c r="AX98" s="506"/>
    </row>
    <row r="99" spans="1:50" ht="24.75" customHeight="1" x14ac:dyDescent="0.2">
      <c r="A99" s="600"/>
      <c r="B99" s="601"/>
      <c r="C99" s="614"/>
      <c r="D99" s="615"/>
      <c r="E99" s="141"/>
      <c r="F99" s="141"/>
      <c r="G99" s="141"/>
      <c r="H99" s="123"/>
      <c r="I99" s="123"/>
      <c r="J99" s="122"/>
      <c r="K99" s="122"/>
      <c r="L99" s="122"/>
      <c r="M99" s="123"/>
      <c r="N99" s="124"/>
      <c r="O99" s="125"/>
      <c r="P99" s="126"/>
      <c r="Q99" s="126"/>
      <c r="R99" s="126"/>
      <c r="S99" s="126"/>
      <c r="T99" s="126"/>
      <c r="U99" s="126"/>
      <c r="V99" s="126"/>
      <c r="W99" s="126"/>
      <c r="X99" s="126"/>
      <c r="Y99" s="126"/>
      <c r="Z99" s="126"/>
      <c r="AA99" s="126"/>
      <c r="AB99" s="126"/>
      <c r="AC99" s="126"/>
      <c r="AD99" s="126"/>
      <c r="AE99" s="126"/>
      <c r="AF99" s="127"/>
      <c r="AG99" s="505"/>
      <c r="AH99" s="469"/>
      <c r="AI99" s="469"/>
      <c r="AJ99" s="469"/>
      <c r="AK99" s="469"/>
      <c r="AL99" s="469"/>
      <c r="AM99" s="469"/>
      <c r="AN99" s="469"/>
      <c r="AO99" s="469"/>
      <c r="AP99" s="469"/>
      <c r="AQ99" s="469"/>
      <c r="AR99" s="469"/>
      <c r="AS99" s="469"/>
      <c r="AT99" s="469"/>
      <c r="AU99" s="469"/>
      <c r="AV99" s="469"/>
      <c r="AW99" s="469"/>
      <c r="AX99" s="506"/>
    </row>
    <row r="100" spans="1:50" ht="24.75" customHeight="1" x14ac:dyDescent="0.2">
      <c r="A100" s="600"/>
      <c r="B100" s="601"/>
      <c r="C100" s="139"/>
      <c r="D100" s="140"/>
      <c r="E100" s="141"/>
      <c r="F100" s="141"/>
      <c r="G100" s="141"/>
      <c r="H100" s="123"/>
      <c r="I100" s="123"/>
      <c r="J100" s="595"/>
      <c r="K100" s="595"/>
      <c r="L100" s="595"/>
      <c r="M100" s="596"/>
      <c r="N100" s="597"/>
      <c r="O100" s="128"/>
      <c r="P100" s="129"/>
      <c r="Q100" s="129"/>
      <c r="R100" s="129"/>
      <c r="S100" s="129"/>
      <c r="T100" s="129"/>
      <c r="U100" s="129"/>
      <c r="V100" s="129"/>
      <c r="W100" s="129"/>
      <c r="X100" s="129"/>
      <c r="Y100" s="129"/>
      <c r="Z100" s="129"/>
      <c r="AA100" s="129"/>
      <c r="AB100" s="129"/>
      <c r="AC100" s="129"/>
      <c r="AD100" s="129"/>
      <c r="AE100" s="129"/>
      <c r="AF100" s="130"/>
      <c r="AG100" s="505"/>
      <c r="AH100" s="469"/>
      <c r="AI100" s="469"/>
      <c r="AJ100" s="469"/>
      <c r="AK100" s="469"/>
      <c r="AL100" s="469"/>
      <c r="AM100" s="469"/>
      <c r="AN100" s="469"/>
      <c r="AO100" s="469"/>
      <c r="AP100" s="469"/>
      <c r="AQ100" s="469"/>
      <c r="AR100" s="469"/>
      <c r="AS100" s="469"/>
      <c r="AT100" s="469"/>
      <c r="AU100" s="469"/>
      <c r="AV100" s="469"/>
      <c r="AW100" s="469"/>
      <c r="AX100" s="506"/>
    </row>
    <row r="101" spans="1:50" ht="24.75" customHeight="1" x14ac:dyDescent="0.2">
      <c r="A101" s="600"/>
      <c r="B101" s="601"/>
      <c r="C101" s="139"/>
      <c r="D101" s="140"/>
      <c r="E101" s="141"/>
      <c r="F101" s="141"/>
      <c r="G101" s="141"/>
      <c r="H101" s="123"/>
      <c r="I101" s="123"/>
      <c r="J101" s="595"/>
      <c r="K101" s="595"/>
      <c r="L101" s="595"/>
      <c r="M101" s="596"/>
      <c r="N101" s="597"/>
      <c r="O101" s="128"/>
      <c r="P101" s="129"/>
      <c r="Q101" s="129"/>
      <c r="R101" s="129"/>
      <c r="S101" s="129"/>
      <c r="T101" s="129"/>
      <c r="U101" s="129"/>
      <c r="V101" s="129"/>
      <c r="W101" s="129"/>
      <c r="X101" s="129"/>
      <c r="Y101" s="129"/>
      <c r="Z101" s="129"/>
      <c r="AA101" s="129"/>
      <c r="AB101" s="129"/>
      <c r="AC101" s="129"/>
      <c r="AD101" s="129"/>
      <c r="AE101" s="129"/>
      <c r="AF101" s="130"/>
      <c r="AG101" s="505"/>
      <c r="AH101" s="469"/>
      <c r="AI101" s="469"/>
      <c r="AJ101" s="469"/>
      <c r="AK101" s="469"/>
      <c r="AL101" s="469"/>
      <c r="AM101" s="469"/>
      <c r="AN101" s="469"/>
      <c r="AO101" s="469"/>
      <c r="AP101" s="469"/>
      <c r="AQ101" s="469"/>
      <c r="AR101" s="469"/>
      <c r="AS101" s="469"/>
      <c r="AT101" s="469"/>
      <c r="AU101" s="469"/>
      <c r="AV101" s="469"/>
      <c r="AW101" s="469"/>
      <c r="AX101" s="506"/>
    </row>
    <row r="102" spans="1:50" ht="24.75" customHeight="1" x14ac:dyDescent="0.2">
      <c r="A102" s="600"/>
      <c r="B102" s="601"/>
      <c r="C102" s="139"/>
      <c r="D102" s="140"/>
      <c r="E102" s="141"/>
      <c r="F102" s="141"/>
      <c r="G102" s="141"/>
      <c r="H102" s="123"/>
      <c r="I102" s="123"/>
      <c r="J102" s="595"/>
      <c r="K102" s="595"/>
      <c r="L102" s="595"/>
      <c r="M102" s="596"/>
      <c r="N102" s="597"/>
      <c r="O102" s="128"/>
      <c r="P102" s="129"/>
      <c r="Q102" s="129"/>
      <c r="R102" s="129"/>
      <c r="S102" s="129"/>
      <c r="T102" s="129"/>
      <c r="U102" s="129"/>
      <c r="V102" s="129"/>
      <c r="W102" s="129"/>
      <c r="X102" s="129"/>
      <c r="Y102" s="129"/>
      <c r="Z102" s="129"/>
      <c r="AA102" s="129"/>
      <c r="AB102" s="129"/>
      <c r="AC102" s="129"/>
      <c r="AD102" s="129"/>
      <c r="AE102" s="129"/>
      <c r="AF102" s="130"/>
      <c r="AG102" s="505"/>
      <c r="AH102" s="469"/>
      <c r="AI102" s="469"/>
      <c r="AJ102" s="469"/>
      <c r="AK102" s="469"/>
      <c r="AL102" s="469"/>
      <c r="AM102" s="469"/>
      <c r="AN102" s="469"/>
      <c r="AO102" s="469"/>
      <c r="AP102" s="469"/>
      <c r="AQ102" s="469"/>
      <c r="AR102" s="469"/>
      <c r="AS102" s="469"/>
      <c r="AT102" s="469"/>
      <c r="AU102" s="469"/>
      <c r="AV102" s="469"/>
      <c r="AW102" s="469"/>
      <c r="AX102" s="506"/>
    </row>
    <row r="103" spans="1:50" ht="24.75" customHeight="1" x14ac:dyDescent="0.2">
      <c r="A103" s="602"/>
      <c r="B103" s="603"/>
      <c r="C103" s="609"/>
      <c r="D103" s="610"/>
      <c r="E103" s="141"/>
      <c r="F103" s="141"/>
      <c r="G103" s="141"/>
      <c r="H103" s="123"/>
      <c r="I103" s="123"/>
      <c r="J103" s="611"/>
      <c r="K103" s="611"/>
      <c r="L103" s="611"/>
      <c r="M103" s="612"/>
      <c r="N103" s="613"/>
      <c r="O103" s="131"/>
      <c r="P103" s="132"/>
      <c r="Q103" s="132"/>
      <c r="R103" s="132"/>
      <c r="S103" s="132"/>
      <c r="T103" s="132"/>
      <c r="U103" s="132"/>
      <c r="V103" s="132"/>
      <c r="W103" s="132"/>
      <c r="X103" s="132"/>
      <c r="Y103" s="132"/>
      <c r="Z103" s="132"/>
      <c r="AA103" s="132"/>
      <c r="AB103" s="132"/>
      <c r="AC103" s="132"/>
      <c r="AD103" s="132"/>
      <c r="AE103" s="132"/>
      <c r="AF103" s="133"/>
      <c r="AG103" s="607"/>
      <c r="AH103" s="216"/>
      <c r="AI103" s="216"/>
      <c r="AJ103" s="216"/>
      <c r="AK103" s="216"/>
      <c r="AL103" s="216"/>
      <c r="AM103" s="216"/>
      <c r="AN103" s="216"/>
      <c r="AO103" s="216"/>
      <c r="AP103" s="216"/>
      <c r="AQ103" s="216"/>
      <c r="AR103" s="216"/>
      <c r="AS103" s="216"/>
      <c r="AT103" s="216"/>
      <c r="AU103" s="216"/>
      <c r="AV103" s="216"/>
      <c r="AW103" s="216"/>
      <c r="AX103" s="608"/>
    </row>
    <row r="104" spans="1:50" ht="121.2" customHeight="1" x14ac:dyDescent="0.2">
      <c r="A104" s="108" t="s">
        <v>46</v>
      </c>
      <c r="B104" s="109"/>
      <c r="C104" s="112" t="s">
        <v>50</v>
      </c>
      <c r="D104" s="113"/>
      <c r="E104" s="113"/>
      <c r="F104" s="114"/>
      <c r="G104" s="115" t="s">
        <v>803</v>
      </c>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6"/>
    </row>
    <row r="105" spans="1:50" ht="77.400000000000006" customHeight="1" thickBot="1" x14ac:dyDescent="0.25">
      <c r="A105" s="110"/>
      <c r="B105" s="111"/>
      <c r="C105" s="117" t="s">
        <v>54</v>
      </c>
      <c r="D105" s="118"/>
      <c r="E105" s="118"/>
      <c r="F105" s="119"/>
      <c r="G105" s="120" t="s">
        <v>796</v>
      </c>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1"/>
    </row>
    <row r="106" spans="1:50" ht="24" customHeight="1" x14ac:dyDescent="0.2">
      <c r="A106" s="95" t="s">
        <v>31</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7"/>
    </row>
    <row r="107" spans="1:50" ht="42.6" customHeight="1" thickBot="1" x14ac:dyDescent="0.25">
      <c r="A107" s="98" t="s">
        <v>814</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100"/>
    </row>
    <row r="108" spans="1:50" ht="24.75" customHeight="1" x14ac:dyDescent="0.2">
      <c r="A108" s="101" t="s">
        <v>32</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3"/>
    </row>
    <row r="109" spans="1:50" ht="67.5" customHeight="1" thickBot="1" x14ac:dyDescent="0.25">
      <c r="A109" s="104" t="s">
        <v>130</v>
      </c>
      <c r="B109" s="105"/>
      <c r="C109" s="105"/>
      <c r="D109" s="105"/>
      <c r="E109" s="106"/>
      <c r="F109" s="107" t="s">
        <v>815</v>
      </c>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row>
    <row r="110" spans="1:50" ht="24.75" customHeight="1" x14ac:dyDescent="0.2">
      <c r="A110" s="101" t="s">
        <v>44</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3"/>
    </row>
    <row r="111" spans="1:50" ht="66" customHeight="1" thickBot="1" x14ac:dyDescent="0.25">
      <c r="A111" s="104" t="s">
        <v>816</v>
      </c>
      <c r="B111" s="105"/>
      <c r="C111" s="105"/>
      <c r="D111" s="105"/>
      <c r="E111" s="106"/>
      <c r="F111" s="626" t="s">
        <v>819</v>
      </c>
      <c r="G111" s="627"/>
      <c r="H111" s="627"/>
      <c r="I111" s="62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627"/>
      <c r="AR111" s="627"/>
      <c r="AS111" s="627"/>
      <c r="AT111" s="627"/>
      <c r="AU111" s="627"/>
      <c r="AV111" s="627"/>
      <c r="AW111" s="627"/>
      <c r="AX111" s="628"/>
    </row>
    <row r="112" spans="1:50" ht="24.75" customHeight="1" x14ac:dyDescent="0.2">
      <c r="A112" s="629" t="s">
        <v>33</v>
      </c>
      <c r="B112" s="630"/>
      <c r="C112" s="630"/>
      <c r="D112" s="630"/>
      <c r="E112" s="630"/>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30"/>
      <c r="AR112" s="630"/>
      <c r="AS112" s="630"/>
      <c r="AT112" s="630"/>
      <c r="AU112" s="630"/>
      <c r="AV112" s="630"/>
      <c r="AW112" s="630"/>
      <c r="AX112" s="631"/>
    </row>
    <row r="113" spans="1:51" ht="42" customHeight="1" thickBot="1" x14ac:dyDescent="0.25">
      <c r="A113" s="632"/>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20"/>
    </row>
    <row r="114" spans="1:51" ht="24.75" customHeight="1" x14ac:dyDescent="0.2">
      <c r="A114" s="633" t="s">
        <v>237</v>
      </c>
      <c r="B114" s="634"/>
      <c r="C114" s="634"/>
      <c r="D114" s="634"/>
      <c r="E114" s="634"/>
      <c r="F114" s="634"/>
      <c r="G114" s="634"/>
      <c r="H114" s="634"/>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34"/>
      <c r="AL114" s="634"/>
      <c r="AM114" s="634"/>
      <c r="AN114" s="634"/>
      <c r="AO114" s="634"/>
      <c r="AP114" s="634"/>
      <c r="AQ114" s="634"/>
      <c r="AR114" s="634"/>
      <c r="AS114" s="634"/>
      <c r="AT114" s="634"/>
      <c r="AU114" s="634"/>
      <c r="AV114" s="634"/>
      <c r="AW114" s="634"/>
      <c r="AX114" s="635"/>
    </row>
    <row r="115" spans="1:51" ht="24.75" customHeight="1" x14ac:dyDescent="0.2">
      <c r="A115" s="636" t="s">
        <v>273</v>
      </c>
      <c r="B115" s="637"/>
      <c r="C115" s="637"/>
      <c r="D115" s="638"/>
      <c r="E115" s="639" t="s">
        <v>629</v>
      </c>
      <c r="F115" s="640"/>
      <c r="G115" s="640"/>
      <c r="H115" s="640"/>
      <c r="I115" s="640"/>
      <c r="J115" s="640"/>
      <c r="K115" s="640"/>
      <c r="L115" s="640"/>
      <c r="M115" s="640"/>
      <c r="N115" s="640"/>
      <c r="O115" s="640"/>
      <c r="P115" s="641"/>
      <c r="Q115" s="639"/>
      <c r="R115" s="640"/>
      <c r="S115" s="640"/>
      <c r="T115" s="640"/>
      <c r="U115" s="640"/>
      <c r="V115" s="640"/>
      <c r="W115" s="640"/>
      <c r="X115" s="640"/>
      <c r="Y115" s="640"/>
      <c r="Z115" s="640"/>
      <c r="AA115" s="640"/>
      <c r="AB115" s="641"/>
      <c r="AC115" s="639"/>
      <c r="AD115" s="640"/>
      <c r="AE115" s="640"/>
      <c r="AF115" s="640"/>
      <c r="AG115" s="640"/>
      <c r="AH115" s="640"/>
      <c r="AI115" s="640"/>
      <c r="AJ115" s="640"/>
      <c r="AK115" s="640"/>
      <c r="AL115" s="640"/>
      <c r="AM115" s="640"/>
      <c r="AN115" s="641"/>
      <c r="AO115" s="639"/>
      <c r="AP115" s="640"/>
      <c r="AQ115" s="640"/>
      <c r="AR115" s="640"/>
      <c r="AS115" s="640"/>
      <c r="AT115" s="640"/>
      <c r="AU115" s="640"/>
      <c r="AV115" s="640"/>
      <c r="AW115" s="640"/>
      <c r="AX115" s="642"/>
      <c r="AY115" s="84"/>
    </row>
    <row r="116" spans="1:51" ht="24.75" customHeight="1" x14ac:dyDescent="0.2">
      <c r="A116" s="643" t="s">
        <v>272</v>
      </c>
      <c r="B116" s="643"/>
      <c r="C116" s="643"/>
      <c r="D116" s="643"/>
      <c r="E116" s="639" t="s">
        <v>630</v>
      </c>
      <c r="F116" s="640"/>
      <c r="G116" s="640"/>
      <c r="H116" s="640"/>
      <c r="I116" s="640"/>
      <c r="J116" s="640"/>
      <c r="K116" s="640"/>
      <c r="L116" s="640"/>
      <c r="M116" s="640"/>
      <c r="N116" s="640"/>
      <c r="O116" s="640"/>
      <c r="P116" s="641"/>
      <c r="Q116" s="639"/>
      <c r="R116" s="640"/>
      <c r="S116" s="640"/>
      <c r="T116" s="640"/>
      <c r="U116" s="640"/>
      <c r="V116" s="640"/>
      <c r="W116" s="640"/>
      <c r="X116" s="640"/>
      <c r="Y116" s="640"/>
      <c r="Z116" s="640"/>
      <c r="AA116" s="640"/>
      <c r="AB116" s="641"/>
      <c r="AC116" s="639"/>
      <c r="AD116" s="640"/>
      <c r="AE116" s="640"/>
      <c r="AF116" s="640"/>
      <c r="AG116" s="640"/>
      <c r="AH116" s="640"/>
      <c r="AI116" s="640"/>
      <c r="AJ116" s="640"/>
      <c r="AK116" s="640"/>
      <c r="AL116" s="640"/>
      <c r="AM116" s="640"/>
      <c r="AN116" s="641"/>
      <c r="AO116" s="639"/>
      <c r="AP116" s="640"/>
      <c r="AQ116" s="640"/>
      <c r="AR116" s="640"/>
      <c r="AS116" s="640"/>
      <c r="AT116" s="640"/>
      <c r="AU116" s="640"/>
      <c r="AV116" s="640"/>
      <c r="AW116" s="640"/>
      <c r="AX116" s="642"/>
    </row>
    <row r="117" spans="1:51" ht="24.75" customHeight="1" x14ac:dyDescent="0.2">
      <c r="A117" s="643" t="s">
        <v>271</v>
      </c>
      <c r="B117" s="643"/>
      <c r="C117" s="643"/>
      <c r="D117" s="643"/>
      <c r="E117" s="639" t="s">
        <v>631</v>
      </c>
      <c r="F117" s="640"/>
      <c r="G117" s="640"/>
      <c r="H117" s="640"/>
      <c r="I117" s="640"/>
      <c r="J117" s="640"/>
      <c r="K117" s="640"/>
      <c r="L117" s="640"/>
      <c r="M117" s="640"/>
      <c r="N117" s="640"/>
      <c r="O117" s="640"/>
      <c r="P117" s="641"/>
      <c r="Q117" s="639"/>
      <c r="R117" s="640"/>
      <c r="S117" s="640"/>
      <c r="T117" s="640"/>
      <c r="U117" s="640"/>
      <c r="V117" s="640"/>
      <c r="W117" s="640"/>
      <c r="X117" s="640"/>
      <c r="Y117" s="640"/>
      <c r="Z117" s="640"/>
      <c r="AA117" s="640"/>
      <c r="AB117" s="641"/>
      <c r="AC117" s="639"/>
      <c r="AD117" s="640"/>
      <c r="AE117" s="640"/>
      <c r="AF117" s="640"/>
      <c r="AG117" s="640"/>
      <c r="AH117" s="640"/>
      <c r="AI117" s="640"/>
      <c r="AJ117" s="640"/>
      <c r="AK117" s="640"/>
      <c r="AL117" s="640"/>
      <c r="AM117" s="640"/>
      <c r="AN117" s="641"/>
      <c r="AO117" s="639"/>
      <c r="AP117" s="640"/>
      <c r="AQ117" s="640"/>
      <c r="AR117" s="640"/>
      <c r="AS117" s="640"/>
      <c r="AT117" s="640"/>
      <c r="AU117" s="640"/>
      <c r="AV117" s="640"/>
      <c r="AW117" s="640"/>
      <c r="AX117" s="642"/>
    </row>
    <row r="118" spans="1:51" ht="24.75" customHeight="1" x14ac:dyDescent="0.2">
      <c r="A118" s="643" t="s">
        <v>270</v>
      </c>
      <c r="B118" s="643"/>
      <c r="C118" s="643"/>
      <c r="D118" s="643"/>
      <c r="E118" s="639" t="s">
        <v>632</v>
      </c>
      <c r="F118" s="640"/>
      <c r="G118" s="640"/>
      <c r="H118" s="640"/>
      <c r="I118" s="640"/>
      <c r="J118" s="640"/>
      <c r="K118" s="640"/>
      <c r="L118" s="640"/>
      <c r="M118" s="640"/>
      <c r="N118" s="640"/>
      <c r="O118" s="640"/>
      <c r="P118" s="641"/>
      <c r="Q118" s="639"/>
      <c r="R118" s="640"/>
      <c r="S118" s="640"/>
      <c r="T118" s="640"/>
      <c r="U118" s="640"/>
      <c r="V118" s="640"/>
      <c r="W118" s="640"/>
      <c r="X118" s="640"/>
      <c r="Y118" s="640"/>
      <c r="Z118" s="640"/>
      <c r="AA118" s="640"/>
      <c r="AB118" s="641"/>
      <c r="AC118" s="639"/>
      <c r="AD118" s="640"/>
      <c r="AE118" s="640"/>
      <c r="AF118" s="640"/>
      <c r="AG118" s="640"/>
      <c r="AH118" s="640"/>
      <c r="AI118" s="640"/>
      <c r="AJ118" s="640"/>
      <c r="AK118" s="640"/>
      <c r="AL118" s="640"/>
      <c r="AM118" s="640"/>
      <c r="AN118" s="641"/>
      <c r="AO118" s="639"/>
      <c r="AP118" s="640"/>
      <c r="AQ118" s="640"/>
      <c r="AR118" s="640"/>
      <c r="AS118" s="640"/>
      <c r="AT118" s="640"/>
      <c r="AU118" s="640"/>
      <c r="AV118" s="640"/>
      <c r="AW118" s="640"/>
      <c r="AX118" s="642"/>
    </row>
    <row r="119" spans="1:51" ht="24.75" customHeight="1" x14ac:dyDescent="0.2">
      <c r="A119" s="643" t="s">
        <v>269</v>
      </c>
      <c r="B119" s="643"/>
      <c r="C119" s="643"/>
      <c r="D119" s="643"/>
      <c r="E119" s="639" t="s">
        <v>633</v>
      </c>
      <c r="F119" s="640"/>
      <c r="G119" s="640"/>
      <c r="H119" s="640"/>
      <c r="I119" s="640"/>
      <c r="J119" s="640"/>
      <c r="K119" s="640"/>
      <c r="L119" s="640"/>
      <c r="M119" s="640"/>
      <c r="N119" s="640"/>
      <c r="O119" s="640"/>
      <c r="P119" s="641"/>
      <c r="Q119" s="639"/>
      <c r="R119" s="640"/>
      <c r="S119" s="640"/>
      <c r="T119" s="640"/>
      <c r="U119" s="640"/>
      <c r="V119" s="640"/>
      <c r="W119" s="640"/>
      <c r="X119" s="640"/>
      <c r="Y119" s="640"/>
      <c r="Z119" s="640"/>
      <c r="AA119" s="640"/>
      <c r="AB119" s="641"/>
      <c r="AC119" s="639"/>
      <c r="AD119" s="640"/>
      <c r="AE119" s="640"/>
      <c r="AF119" s="640"/>
      <c r="AG119" s="640"/>
      <c r="AH119" s="640"/>
      <c r="AI119" s="640"/>
      <c r="AJ119" s="640"/>
      <c r="AK119" s="640"/>
      <c r="AL119" s="640"/>
      <c r="AM119" s="640"/>
      <c r="AN119" s="641"/>
      <c r="AO119" s="639"/>
      <c r="AP119" s="640"/>
      <c r="AQ119" s="640"/>
      <c r="AR119" s="640"/>
      <c r="AS119" s="640"/>
      <c r="AT119" s="640"/>
      <c r="AU119" s="640"/>
      <c r="AV119" s="640"/>
      <c r="AW119" s="640"/>
      <c r="AX119" s="642"/>
    </row>
    <row r="120" spans="1:51" ht="24.75" customHeight="1" x14ac:dyDescent="0.2">
      <c r="A120" s="643" t="s">
        <v>268</v>
      </c>
      <c r="B120" s="643"/>
      <c r="C120" s="643"/>
      <c r="D120" s="643"/>
      <c r="E120" s="639" t="s">
        <v>634</v>
      </c>
      <c r="F120" s="640"/>
      <c r="G120" s="640"/>
      <c r="H120" s="640"/>
      <c r="I120" s="640"/>
      <c r="J120" s="640"/>
      <c r="K120" s="640"/>
      <c r="L120" s="640"/>
      <c r="M120" s="640"/>
      <c r="N120" s="640"/>
      <c r="O120" s="640"/>
      <c r="P120" s="641"/>
      <c r="Q120" s="639"/>
      <c r="R120" s="640"/>
      <c r="S120" s="640"/>
      <c r="T120" s="640"/>
      <c r="U120" s="640"/>
      <c r="V120" s="640"/>
      <c r="W120" s="640"/>
      <c r="X120" s="640"/>
      <c r="Y120" s="640"/>
      <c r="Z120" s="640"/>
      <c r="AA120" s="640"/>
      <c r="AB120" s="641"/>
      <c r="AC120" s="639"/>
      <c r="AD120" s="640"/>
      <c r="AE120" s="640"/>
      <c r="AF120" s="640"/>
      <c r="AG120" s="640"/>
      <c r="AH120" s="640"/>
      <c r="AI120" s="640"/>
      <c r="AJ120" s="640"/>
      <c r="AK120" s="640"/>
      <c r="AL120" s="640"/>
      <c r="AM120" s="640"/>
      <c r="AN120" s="641"/>
      <c r="AO120" s="639"/>
      <c r="AP120" s="640"/>
      <c r="AQ120" s="640"/>
      <c r="AR120" s="640"/>
      <c r="AS120" s="640"/>
      <c r="AT120" s="640"/>
      <c r="AU120" s="640"/>
      <c r="AV120" s="640"/>
      <c r="AW120" s="640"/>
      <c r="AX120" s="642"/>
    </row>
    <row r="121" spans="1:51" ht="24.75" customHeight="1" x14ac:dyDescent="0.2">
      <c r="A121" s="643" t="s">
        <v>267</v>
      </c>
      <c r="B121" s="643"/>
      <c r="C121" s="643"/>
      <c r="D121" s="643"/>
      <c r="E121" s="639" t="s">
        <v>635</v>
      </c>
      <c r="F121" s="640"/>
      <c r="G121" s="640"/>
      <c r="H121" s="640"/>
      <c r="I121" s="640"/>
      <c r="J121" s="640"/>
      <c r="K121" s="640"/>
      <c r="L121" s="640"/>
      <c r="M121" s="640"/>
      <c r="N121" s="640"/>
      <c r="O121" s="640"/>
      <c r="P121" s="641"/>
      <c r="Q121" s="639"/>
      <c r="R121" s="640"/>
      <c r="S121" s="640"/>
      <c r="T121" s="640"/>
      <c r="U121" s="640"/>
      <c r="V121" s="640"/>
      <c r="W121" s="640"/>
      <c r="X121" s="640"/>
      <c r="Y121" s="640"/>
      <c r="Z121" s="640"/>
      <c r="AA121" s="640"/>
      <c r="AB121" s="641"/>
      <c r="AC121" s="639"/>
      <c r="AD121" s="640"/>
      <c r="AE121" s="640"/>
      <c r="AF121" s="640"/>
      <c r="AG121" s="640"/>
      <c r="AH121" s="640"/>
      <c r="AI121" s="640"/>
      <c r="AJ121" s="640"/>
      <c r="AK121" s="640"/>
      <c r="AL121" s="640"/>
      <c r="AM121" s="640"/>
      <c r="AN121" s="641"/>
      <c r="AO121" s="639"/>
      <c r="AP121" s="640"/>
      <c r="AQ121" s="640"/>
      <c r="AR121" s="640"/>
      <c r="AS121" s="640"/>
      <c r="AT121" s="640"/>
      <c r="AU121" s="640"/>
      <c r="AV121" s="640"/>
      <c r="AW121" s="640"/>
      <c r="AX121" s="642"/>
    </row>
    <row r="122" spans="1:51" ht="24.75" customHeight="1" x14ac:dyDescent="0.2">
      <c r="A122" s="643" t="s">
        <v>266</v>
      </c>
      <c r="B122" s="643"/>
      <c r="C122" s="643"/>
      <c r="D122" s="643"/>
      <c r="E122" s="639" t="s">
        <v>636</v>
      </c>
      <c r="F122" s="640"/>
      <c r="G122" s="640"/>
      <c r="H122" s="640"/>
      <c r="I122" s="640"/>
      <c r="J122" s="640"/>
      <c r="K122" s="640"/>
      <c r="L122" s="640"/>
      <c r="M122" s="640"/>
      <c r="N122" s="640"/>
      <c r="O122" s="640"/>
      <c r="P122" s="641"/>
      <c r="Q122" s="639"/>
      <c r="R122" s="640"/>
      <c r="S122" s="640"/>
      <c r="T122" s="640"/>
      <c r="U122" s="640"/>
      <c r="V122" s="640"/>
      <c r="W122" s="640"/>
      <c r="X122" s="640"/>
      <c r="Y122" s="640"/>
      <c r="Z122" s="640"/>
      <c r="AA122" s="640"/>
      <c r="AB122" s="641"/>
      <c r="AC122" s="639"/>
      <c r="AD122" s="640"/>
      <c r="AE122" s="640"/>
      <c r="AF122" s="640"/>
      <c r="AG122" s="640"/>
      <c r="AH122" s="640"/>
      <c r="AI122" s="640"/>
      <c r="AJ122" s="640"/>
      <c r="AK122" s="640"/>
      <c r="AL122" s="640"/>
      <c r="AM122" s="640"/>
      <c r="AN122" s="641"/>
      <c r="AO122" s="639"/>
      <c r="AP122" s="640"/>
      <c r="AQ122" s="640"/>
      <c r="AR122" s="640"/>
      <c r="AS122" s="640"/>
      <c r="AT122" s="640"/>
      <c r="AU122" s="640"/>
      <c r="AV122" s="640"/>
      <c r="AW122" s="640"/>
      <c r="AX122" s="642"/>
    </row>
    <row r="123" spans="1:51" ht="24.75" customHeight="1" x14ac:dyDescent="0.2">
      <c r="A123" s="643" t="s">
        <v>413</v>
      </c>
      <c r="B123" s="643"/>
      <c r="C123" s="643"/>
      <c r="D123" s="643"/>
      <c r="E123" s="646" t="s">
        <v>598</v>
      </c>
      <c r="F123" s="647"/>
      <c r="G123" s="647"/>
      <c r="H123" s="87" t="str">
        <f>IF(E123="","","-")</f>
        <v>-</v>
      </c>
      <c r="I123" s="647"/>
      <c r="J123" s="647"/>
      <c r="K123" s="87" t="str">
        <f>IF(I123="","","-")</f>
        <v/>
      </c>
      <c r="L123" s="94">
        <v>111</v>
      </c>
      <c r="M123" s="94"/>
      <c r="N123" s="87" t="str">
        <f>IF(O123="","","-")</f>
        <v/>
      </c>
      <c r="O123" s="644"/>
      <c r="P123" s="645"/>
      <c r="Q123" s="646"/>
      <c r="R123" s="647"/>
      <c r="S123" s="647"/>
      <c r="T123" s="87" t="str">
        <f>IF(Q123="","","-")</f>
        <v/>
      </c>
      <c r="U123" s="647"/>
      <c r="V123" s="647"/>
      <c r="W123" s="87" t="str">
        <f>IF(U123="","","-")</f>
        <v/>
      </c>
      <c r="X123" s="94"/>
      <c r="Y123" s="94"/>
      <c r="Z123" s="87" t="str">
        <f>IF(AA123="","","-")</f>
        <v/>
      </c>
      <c r="AA123" s="644"/>
      <c r="AB123" s="645"/>
      <c r="AC123" s="646"/>
      <c r="AD123" s="647"/>
      <c r="AE123" s="647"/>
      <c r="AF123" s="87" t="str">
        <f>IF(AC123="","","-")</f>
        <v/>
      </c>
      <c r="AG123" s="647"/>
      <c r="AH123" s="647"/>
      <c r="AI123" s="87" t="str">
        <f>IF(AG123="","","-")</f>
        <v/>
      </c>
      <c r="AJ123" s="94"/>
      <c r="AK123" s="94"/>
      <c r="AL123" s="87" t="str">
        <f>IF(AM123="","","-")</f>
        <v/>
      </c>
      <c r="AM123" s="644"/>
      <c r="AN123" s="645"/>
      <c r="AO123" s="646"/>
      <c r="AP123" s="647"/>
      <c r="AQ123" s="87" t="str">
        <f>IF(AO123="","","-")</f>
        <v/>
      </c>
      <c r="AR123" s="647"/>
      <c r="AS123" s="647"/>
      <c r="AT123" s="87" t="str">
        <f>IF(AR123="","","-")</f>
        <v/>
      </c>
      <c r="AU123" s="94"/>
      <c r="AV123" s="94"/>
      <c r="AW123" s="87" t="str">
        <f>IF(AX123="","","-")</f>
        <v/>
      </c>
      <c r="AX123" s="90"/>
    </row>
    <row r="124" spans="1:51" ht="24.75" customHeight="1" x14ac:dyDescent="0.2">
      <c r="A124" s="643" t="s">
        <v>587</v>
      </c>
      <c r="B124" s="643"/>
      <c r="C124" s="643"/>
      <c r="D124" s="643"/>
      <c r="E124" s="646" t="s">
        <v>598</v>
      </c>
      <c r="F124" s="647"/>
      <c r="G124" s="647"/>
      <c r="H124" s="87"/>
      <c r="I124" s="647"/>
      <c r="J124" s="647"/>
      <c r="K124" s="87"/>
      <c r="L124" s="94">
        <v>112</v>
      </c>
      <c r="M124" s="94"/>
      <c r="N124" s="87" t="str">
        <f>IF(O124="","","-")</f>
        <v/>
      </c>
      <c r="O124" s="644"/>
      <c r="P124" s="645"/>
      <c r="Q124" s="646"/>
      <c r="R124" s="647"/>
      <c r="S124" s="647"/>
      <c r="T124" s="87" t="str">
        <f>IF(Q124="","","-")</f>
        <v/>
      </c>
      <c r="U124" s="647"/>
      <c r="V124" s="647"/>
      <c r="W124" s="87" t="str">
        <f>IF(U124="","","-")</f>
        <v/>
      </c>
      <c r="X124" s="94"/>
      <c r="Y124" s="94"/>
      <c r="Z124" s="87" t="str">
        <f>IF(AA124="","","-")</f>
        <v/>
      </c>
      <c r="AA124" s="644"/>
      <c r="AB124" s="645"/>
      <c r="AC124" s="646"/>
      <c r="AD124" s="647"/>
      <c r="AE124" s="647"/>
      <c r="AF124" s="87" t="str">
        <f>IF(AC124="","","-")</f>
        <v/>
      </c>
      <c r="AG124" s="647"/>
      <c r="AH124" s="647"/>
      <c r="AI124" s="87" t="str">
        <f>IF(AG124="","","-")</f>
        <v/>
      </c>
      <c r="AJ124" s="94"/>
      <c r="AK124" s="94"/>
      <c r="AL124" s="87" t="str">
        <f>IF(AM124="","","-")</f>
        <v/>
      </c>
      <c r="AM124" s="644"/>
      <c r="AN124" s="645"/>
      <c r="AO124" s="646"/>
      <c r="AP124" s="647"/>
      <c r="AQ124" s="87" t="str">
        <f>IF(AO124="","","-")</f>
        <v/>
      </c>
      <c r="AR124" s="647"/>
      <c r="AS124" s="647"/>
      <c r="AT124" s="87" t="str">
        <f>IF(AR124="","","-")</f>
        <v/>
      </c>
      <c r="AU124" s="94"/>
      <c r="AV124" s="94"/>
      <c r="AW124" s="87" t="str">
        <f>IF(AX124="","","-")</f>
        <v/>
      </c>
      <c r="AX124" s="90"/>
    </row>
    <row r="125" spans="1:51" ht="24.75" customHeight="1" x14ac:dyDescent="0.2">
      <c r="A125" s="643" t="s">
        <v>381</v>
      </c>
      <c r="B125" s="643"/>
      <c r="C125" s="643"/>
      <c r="D125" s="643"/>
      <c r="E125" s="722">
        <v>2021</v>
      </c>
      <c r="F125" s="93"/>
      <c r="G125" s="647" t="s">
        <v>647</v>
      </c>
      <c r="H125" s="647"/>
      <c r="I125" s="647"/>
      <c r="J125" s="93">
        <v>20</v>
      </c>
      <c r="K125" s="93"/>
      <c r="L125" s="94">
        <v>125</v>
      </c>
      <c r="M125" s="94"/>
      <c r="N125" s="94"/>
      <c r="O125" s="93"/>
      <c r="P125" s="93"/>
      <c r="Q125" s="722"/>
      <c r="R125" s="93"/>
      <c r="S125" s="647"/>
      <c r="T125" s="647"/>
      <c r="U125" s="647"/>
      <c r="V125" s="93"/>
      <c r="W125" s="93"/>
      <c r="X125" s="94"/>
      <c r="Y125" s="94"/>
      <c r="Z125" s="94"/>
      <c r="AA125" s="93"/>
      <c r="AB125" s="664"/>
      <c r="AC125" s="722"/>
      <c r="AD125" s="93"/>
      <c r="AE125" s="647"/>
      <c r="AF125" s="647"/>
      <c r="AG125" s="647"/>
      <c r="AH125" s="93"/>
      <c r="AI125" s="93"/>
      <c r="AJ125" s="94"/>
      <c r="AK125" s="94"/>
      <c r="AL125" s="94"/>
      <c r="AM125" s="93"/>
      <c r="AN125" s="664"/>
      <c r="AO125" s="722"/>
      <c r="AP125" s="93"/>
      <c r="AQ125" s="647"/>
      <c r="AR125" s="647"/>
      <c r="AS125" s="647"/>
      <c r="AT125" s="93"/>
      <c r="AU125" s="93"/>
      <c r="AV125" s="94"/>
      <c r="AW125" s="94"/>
      <c r="AX125" s="90"/>
    </row>
    <row r="126" spans="1:51" ht="28.35" customHeight="1" x14ac:dyDescent="0.2">
      <c r="A126" s="257" t="s">
        <v>260</v>
      </c>
      <c r="B126" s="258"/>
      <c r="C126" s="258"/>
      <c r="D126" s="258"/>
      <c r="E126" s="258"/>
      <c r="F126" s="259"/>
      <c r="G126" s="815" t="s">
        <v>589</v>
      </c>
      <c r="H126" s="816"/>
      <c r="I126" s="816"/>
      <c r="J126" s="816"/>
      <c r="K126" s="816"/>
      <c r="L126" s="816"/>
      <c r="M126" s="816"/>
      <c r="N126" s="816"/>
      <c r="O126" s="816"/>
      <c r="P126" s="816"/>
      <c r="Q126" s="816"/>
      <c r="R126" s="816"/>
      <c r="S126" s="816"/>
      <c r="T126" s="816"/>
      <c r="U126" s="816"/>
      <c r="V126" s="816"/>
      <c r="W126" s="816"/>
      <c r="X126" s="816"/>
      <c r="Y126" s="816"/>
      <c r="Z126" s="816"/>
      <c r="AA126" s="816"/>
      <c r="AB126" s="816"/>
      <c r="AC126" s="816"/>
      <c r="AD126" s="816"/>
      <c r="AE126" s="816"/>
      <c r="AF126" s="816"/>
      <c r="AG126" s="816"/>
      <c r="AH126" s="816"/>
      <c r="AI126" s="816"/>
      <c r="AJ126" s="816"/>
      <c r="AK126" s="816"/>
      <c r="AL126" s="816"/>
      <c r="AM126" s="816"/>
      <c r="AN126" s="816"/>
      <c r="AO126" s="816"/>
      <c r="AP126" s="816"/>
      <c r="AQ126" s="816"/>
      <c r="AR126" s="816"/>
      <c r="AS126" s="816"/>
      <c r="AT126" s="816"/>
      <c r="AU126" s="816"/>
      <c r="AV126" s="816"/>
      <c r="AW126" s="816"/>
      <c r="AX126" s="817"/>
    </row>
    <row r="127" spans="1:51" ht="28.35" customHeight="1" x14ac:dyDescent="0.2">
      <c r="A127" s="260"/>
      <c r="B127" s="261"/>
      <c r="C127" s="261"/>
      <c r="D127" s="261"/>
      <c r="E127" s="261"/>
      <c r="F127" s="262"/>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1" ht="28.35" customHeight="1" x14ac:dyDescent="0.2">
      <c r="A128" s="260"/>
      <c r="B128" s="261"/>
      <c r="C128" s="261"/>
      <c r="D128" s="261"/>
      <c r="E128" s="261"/>
      <c r="F128" s="262"/>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0" ht="28.35" customHeight="1" x14ac:dyDescent="0.2">
      <c r="A129" s="260"/>
      <c r="B129" s="261"/>
      <c r="C129" s="261"/>
      <c r="D129" s="261"/>
      <c r="E129" s="261"/>
      <c r="F129" s="262"/>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0" ht="27.75" customHeight="1" x14ac:dyDescent="0.2">
      <c r="A130" s="260"/>
      <c r="B130" s="261"/>
      <c r="C130" s="261"/>
      <c r="D130" s="261"/>
      <c r="E130" s="261"/>
      <c r="F130" s="262"/>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0" ht="28.35" customHeight="1" x14ac:dyDescent="0.2">
      <c r="A131" s="260"/>
      <c r="B131" s="261"/>
      <c r="C131" s="261"/>
      <c r="D131" s="261"/>
      <c r="E131" s="261"/>
      <c r="F131" s="262"/>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0" ht="28.35" customHeight="1" x14ac:dyDescent="0.2">
      <c r="A132" s="260"/>
      <c r="B132" s="261"/>
      <c r="C132" s="261"/>
      <c r="D132" s="261"/>
      <c r="E132" s="261"/>
      <c r="F132" s="262"/>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0" ht="27.75" customHeight="1" x14ac:dyDescent="0.2">
      <c r="A133" s="260"/>
      <c r="B133" s="261"/>
      <c r="C133" s="261"/>
      <c r="D133" s="261"/>
      <c r="E133" s="261"/>
      <c r="F133" s="262"/>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0" ht="28.35" customHeight="1" x14ac:dyDescent="0.2">
      <c r="A134" s="260"/>
      <c r="B134" s="261"/>
      <c r="C134" s="261"/>
      <c r="D134" s="261"/>
      <c r="E134" s="261"/>
      <c r="F134" s="262"/>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0" ht="28.35" customHeight="1" x14ac:dyDescent="0.2">
      <c r="A135" s="260"/>
      <c r="B135" s="261"/>
      <c r="C135" s="261"/>
      <c r="D135" s="261"/>
      <c r="E135" s="261"/>
      <c r="F135" s="262"/>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0" ht="28.35" customHeight="1" x14ac:dyDescent="0.2">
      <c r="A136" s="260"/>
      <c r="B136" s="261"/>
      <c r="C136" s="261"/>
      <c r="D136" s="261"/>
      <c r="E136" s="261"/>
      <c r="F136" s="262"/>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0" ht="28.35" customHeight="1" x14ac:dyDescent="0.2">
      <c r="A137" s="260"/>
      <c r="B137" s="261"/>
      <c r="C137" s="261"/>
      <c r="D137" s="261"/>
      <c r="E137" s="261"/>
      <c r="F137" s="262"/>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0" ht="28.35" customHeight="1" x14ac:dyDescent="0.2">
      <c r="A138" s="260"/>
      <c r="B138" s="261"/>
      <c r="C138" s="261"/>
      <c r="D138" s="261"/>
      <c r="E138" s="261"/>
      <c r="F138" s="262"/>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0" ht="27.75" customHeight="1" x14ac:dyDescent="0.2">
      <c r="A139" s="260"/>
      <c r="B139" s="261"/>
      <c r="C139" s="261"/>
      <c r="D139" s="261"/>
      <c r="E139" s="261"/>
      <c r="F139" s="262"/>
      <c r="G139" s="43"/>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5"/>
    </row>
    <row r="140" spans="1:50" ht="28.35" customHeight="1" x14ac:dyDescent="0.2">
      <c r="A140" s="260"/>
      <c r="B140" s="261"/>
      <c r="C140" s="261"/>
      <c r="D140" s="261"/>
      <c r="E140" s="261"/>
      <c r="F140" s="262"/>
      <c r="G140" s="43"/>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5"/>
    </row>
    <row r="141" spans="1:50" ht="28.35" customHeight="1" x14ac:dyDescent="0.2">
      <c r="A141" s="260"/>
      <c r="B141" s="261"/>
      <c r="C141" s="261"/>
      <c r="D141" s="261"/>
      <c r="E141" s="261"/>
      <c r="F141" s="262"/>
      <c r="G141" s="43"/>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5"/>
    </row>
    <row r="142" spans="1:50" ht="28.35" customHeight="1" x14ac:dyDescent="0.2">
      <c r="A142" s="260"/>
      <c r="B142" s="261"/>
      <c r="C142" s="261"/>
      <c r="D142" s="261"/>
      <c r="E142" s="261"/>
      <c r="F142" s="262"/>
      <c r="G142" s="43"/>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5"/>
    </row>
    <row r="143" spans="1:50" ht="52.5" customHeight="1" x14ac:dyDescent="0.2">
      <c r="A143" s="260"/>
      <c r="B143" s="261"/>
      <c r="C143" s="261"/>
      <c r="D143" s="261"/>
      <c r="E143" s="261"/>
      <c r="F143" s="262"/>
      <c r="G143" s="43"/>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5"/>
    </row>
    <row r="144" spans="1:50" ht="52.5" customHeight="1" x14ac:dyDescent="0.2">
      <c r="A144" s="260"/>
      <c r="B144" s="261"/>
      <c r="C144" s="261"/>
      <c r="D144" s="261"/>
      <c r="E144" s="261"/>
      <c r="F144" s="262"/>
      <c r="G144" s="43"/>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5"/>
    </row>
    <row r="145" spans="1:50" ht="52.5" customHeight="1" x14ac:dyDescent="0.2">
      <c r="A145" s="260"/>
      <c r="B145" s="261"/>
      <c r="C145" s="261"/>
      <c r="D145" s="261"/>
      <c r="E145" s="261"/>
      <c r="F145" s="262"/>
      <c r="G145" s="43"/>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5"/>
    </row>
    <row r="146" spans="1:50" ht="29.25" customHeight="1" x14ac:dyDescent="0.2">
      <c r="A146" s="260"/>
      <c r="B146" s="261"/>
      <c r="C146" s="261"/>
      <c r="D146" s="261"/>
      <c r="E146" s="261"/>
      <c r="F146" s="262"/>
      <c r="G146" s="43"/>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5"/>
    </row>
    <row r="147" spans="1:50" ht="18.45" customHeight="1" x14ac:dyDescent="0.2">
      <c r="A147" s="260"/>
      <c r="B147" s="261"/>
      <c r="C147" s="261"/>
      <c r="D147" s="261"/>
      <c r="E147" s="261"/>
      <c r="F147" s="262"/>
      <c r="G147" s="43"/>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5"/>
    </row>
    <row r="148" spans="1:50" ht="35.25" customHeight="1" x14ac:dyDescent="0.2">
      <c r="A148" s="260"/>
      <c r="B148" s="261"/>
      <c r="C148" s="261"/>
      <c r="D148" s="261"/>
      <c r="E148" s="261"/>
      <c r="F148" s="262"/>
      <c r="G148" s="43"/>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5"/>
    </row>
    <row r="149" spans="1:50" ht="30" customHeight="1" x14ac:dyDescent="0.2">
      <c r="A149" s="260"/>
      <c r="B149" s="261"/>
      <c r="C149" s="261"/>
      <c r="D149" s="261"/>
      <c r="E149" s="261"/>
      <c r="F149" s="262"/>
      <c r="G149" s="43"/>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5"/>
    </row>
    <row r="150" spans="1:50" ht="24.75" customHeight="1" x14ac:dyDescent="0.2">
      <c r="A150" s="260"/>
      <c r="B150" s="261"/>
      <c r="C150" s="261"/>
      <c r="D150" s="261"/>
      <c r="E150" s="261"/>
      <c r="F150" s="262"/>
      <c r="G150" s="43"/>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5"/>
    </row>
    <row r="151" spans="1:50" ht="24.75" customHeight="1" x14ac:dyDescent="0.2">
      <c r="A151" s="260"/>
      <c r="B151" s="261"/>
      <c r="C151" s="261"/>
      <c r="D151" s="261"/>
      <c r="E151" s="261"/>
      <c r="F151" s="262"/>
      <c r="G151" s="43"/>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5"/>
    </row>
    <row r="152" spans="1:50" ht="24.75" customHeight="1" x14ac:dyDescent="0.2">
      <c r="A152" s="260"/>
      <c r="B152" s="261"/>
      <c r="C152" s="261"/>
      <c r="D152" s="261"/>
      <c r="E152" s="261"/>
      <c r="F152" s="262"/>
      <c r="G152" s="43"/>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5"/>
    </row>
    <row r="153" spans="1:50" ht="24.75" customHeight="1" x14ac:dyDescent="0.2">
      <c r="A153" s="260"/>
      <c r="B153" s="261"/>
      <c r="C153" s="261"/>
      <c r="D153" s="261"/>
      <c r="E153" s="261"/>
      <c r="F153" s="262"/>
      <c r="G153" s="43"/>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5"/>
    </row>
    <row r="154" spans="1:50" ht="72" customHeight="1" x14ac:dyDescent="0.2">
      <c r="A154" s="260"/>
      <c r="B154" s="261"/>
      <c r="C154" s="261"/>
      <c r="D154" s="261"/>
      <c r="E154" s="261"/>
      <c r="F154" s="262"/>
      <c r="G154" s="43"/>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5"/>
    </row>
    <row r="155" spans="1:50" ht="72" customHeight="1" x14ac:dyDescent="0.2">
      <c r="A155" s="260"/>
      <c r="B155" s="261"/>
      <c r="C155" s="261"/>
      <c r="D155" s="261"/>
      <c r="E155" s="261"/>
      <c r="F155" s="262"/>
      <c r="G155" s="43"/>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5"/>
    </row>
    <row r="156" spans="1:50" ht="72" customHeight="1" x14ac:dyDescent="0.2">
      <c r="A156" s="260"/>
      <c r="B156" s="261"/>
      <c r="C156" s="261"/>
      <c r="D156" s="261"/>
      <c r="E156" s="261"/>
      <c r="F156" s="262"/>
      <c r="G156" s="43"/>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5"/>
    </row>
    <row r="157" spans="1:50" ht="28.95" customHeight="1" x14ac:dyDescent="0.2">
      <c r="A157" s="260"/>
      <c r="B157" s="261"/>
      <c r="C157" s="261"/>
      <c r="D157" s="261"/>
      <c r="E157" s="261"/>
      <c r="F157" s="262"/>
      <c r="G157" s="43"/>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5"/>
    </row>
    <row r="158" spans="1:50" ht="28.95" customHeight="1" x14ac:dyDescent="0.2">
      <c r="A158" s="260"/>
      <c r="B158" s="261"/>
      <c r="C158" s="261"/>
      <c r="D158" s="261"/>
      <c r="E158" s="261"/>
      <c r="F158" s="262"/>
      <c r="G158" s="43"/>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5"/>
    </row>
    <row r="159" spans="1:50" ht="28.95" customHeight="1" x14ac:dyDescent="0.2">
      <c r="A159" s="260"/>
      <c r="B159" s="261"/>
      <c r="C159" s="261"/>
      <c r="D159" s="261"/>
      <c r="E159" s="261"/>
      <c r="F159" s="262"/>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5"/>
    </row>
    <row r="160" spans="1:50" ht="28.95" customHeight="1" x14ac:dyDescent="0.2">
      <c r="A160" s="260"/>
      <c r="B160" s="261"/>
      <c r="C160" s="261"/>
      <c r="D160" s="261"/>
      <c r="E160" s="261"/>
      <c r="F160" s="26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1" ht="28.95" customHeight="1" x14ac:dyDescent="0.2">
      <c r="A161" s="260"/>
      <c r="B161" s="261"/>
      <c r="C161" s="261"/>
      <c r="D161" s="261"/>
      <c r="E161" s="261"/>
      <c r="F161" s="26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1" ht="72" customHeight="1" x14ac:dyDescent="0.2">
      <c r="A162" s="260"/>
      <c r="B162" s="261"/>
      <c r="C162" s="261"/>
      <c r="D162" s="261"/>
      <c r="E162" s="261"/>
      <c r="F162" s="26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1" ht="72" customHeight="1" x14ac:dyDescent="0.2">
      <c r="A163" s="260"/>
      <c r="B163" s="261"/>
      <c r="C163" s="261"/>
      <c r="D163" s="261"/>
      <c r="E163" s="261"/>
      <c r="F163" s="26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1" ht="72" customHeight="1" thickBot="1" x14ac:dyDescent="0.25">
      <c r="A164" s="648"/>
      <c r="B164" s="649"/>
      <c r="C164" s="649"/>
      <c r="D164" s="649"/>
      <c r="E164" s="649"/>
      <c r="F164" s="650"/>
      <c r="G164" s="46"/>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8"/>
    </row>
    <row r="165" spans="1:51" ht="24.75" customHeight="1" x14ac:dyDescent="0.2">
      <c r="A165" s="651" t="s">
        <v>262</v>
      </c>
      <c r="B165" s="652"/>
      <c r="C165" s="652"/>
      <c r="D165" s="652"/>
      <c r="E165" s="652"/>
      <c r="F165" s="653"/>
      <c r="G165" s="657" t="s">
        <v>662</v>
      </c>
      <c r="H165" s="658"/>
      <c r="I165" s="658"/>
      <c r="J165" s="658"/>
      <c r="K165" s="658"/>
      <c r="L165" s="658"/>
      <c r="M165" s="658"/>
      <c r="N165" s="658"/>
      <c r="O165" s="658"/>
      <c r="P165" s="658"/>
      <c r="Q165" s="658"/>
      <c r="R165" s="658"/>
      <c r="S165" s="658"/>
      <c r="T165" s="658"/>
      <c r="U165" s="658"/>
      <c r="V165" s="658"/>
      <c r="W165" s="658"/>
      <c r="X165" s="658"/>
      <c r="Y165" s="658"/>
      <c r="Z165" s="658"/>
      <c r="AA165" s="658"/>
      <c r="AB165" s="659"/>
      <c r="AC165" s="657" t="s">
        <v>663</v>
      </c>
      <c r="AD165" s="658"/>
      <c r="AE165" s="658"/>
      <c r="AF165" s="658"/>
      <c r="AG165" s="658"/>
      <c r="AH165" s="658"/>
      <c r="AI165" s="658"/>
      <c r="AJ165" s="658"/>
      <c r="AK165" s="658"/>
      <c r="AL165" s="658"/>
      <c r="AM165" s="658"/>
      <c r="AN165" s="658"/>
      <c r="AO165" s="658"/>
      <c r="AP165" s="658"/>
      <c r="AQ165" s="658"/>
      <c r="AR165" s="658"/>
      <c r="AS165" s="658"/>
      <c r="AT165" s="658"/>
      <c r="AU165" s="658"/>
      <c r="AV165" s="658"/>
      <c r="AW165" s="658"/>
      <c r="AX165" s="660"/>
    </row>
    <row r="166" spans="1:51" ht="24.75" customHeight="1" x14ac:dyDescent="0.2">
      <c r="A166" s="654"/>
      <c r="B166" s="655"/>
      <c r="C166" s="655"/>
      <c r="D166" s="655"/>
      <c r="E166" s="655"/>
      <c r="F166" s="656"/>
      <c r="G166" s="112" t="s">
        <v>15</v>
      </c>
      <c r="H166" s="661"/>
      <c r="I166" s="661"/>
      <c r="J166" s="661"/>
      <c r="K166" s="661"/>
      <c r="L166" s="662" t="s">
        <v>16</v>
      </c>
      <c r="M166" s="661"/>
      <c r="N166" s="661"/>
      <c r="O166" s="661"/>
      <c r="P166" s="661"/>
      <c r="Q166" s="661"/>
      <c r="R166" s="661"/>
      <c r="S166" s="661"/>
      <c r="T166" s="661"/>
      <c r="U166" s="661"/>
      <c r="V166" s="661"/>
      <c r="W166" s="661"/>
      <c r="X166" s="663"/>
      <c r="Y166" s="665" t="s">
        <v>17</v>
      </c>
      <c r="Z166" s="666"/>
      <c r="AA166" s="666"/>
      <c r="AB166" s="667"/>
      <c r="AC166" s="112" t="s">
        <v>15</v>
      </c>
      <c r="AD166" s="661"/>
      <c r="AE166" s="661"/>
      <c r="AF166" s="661"/>
      <c r="AG166" s="661"/>
      <c r="AH166" s="662" t="s">
        <v>16</v>
      </c>
      <c r="AI166" s="661"/>
      <c r="AJ166" s="661"/>
      <c r="AK166" s="661"/>
      <c r="AL166" s="661"/>
      <c r="AM166" s="661"/>
      <c r="AN166" s="661"/>
      <c r="AO166" s="661"/>
      <c r="AP166" s="661"/>
      <c r="AQ166" s="661"/>
      <c r="AR166" s="661"/>
      <c r="AS166" s="661"/>
      <c r="AT166" s="663"/>
      <c r="AU166" s="665" t="s">
        <v>17</v>
      </c>
      <c r="AV166" s="666"/>
      <c r="AW166" s="666"/>
      <c r="AX166" s="668"/>
    </row>
    <row r="167" spans="1:51" ht="39" customHeight="1" x14ac:dyDescent="0.2">
      <c r="A167" s="654"/>
      <c r="B167" s="655"/>
      <c r="C167" s="655"/>
      <c r="D167" s="655"/>
      <c r="E167" s="655"/>
      <c r="F167" s="656"/>
      <c r="G167" s="669"/>
      <c r="H167" s="670"/>
      <c r="I167" s="670"/>
      <c r="J167" s="670"/>
      <c r="K167" s="671"/>
      <c r="L167" s="672"/>
      <c r="M167" s="673"/>
      <c r="N167" s="673"/>
      <c r="O167" s="673"/>
      <c r="P167" s="673"/>
      <c r="Q167" s="673"/>
      <c r="R167" s="673"/>
      <c r="S167" s="673"/>
      <c r="T167" s="673"/>
      <c r="U167" s="673"/>
      <c r="V167" s="673"/>
      <c r="W167" s="673"/>
      <c r="X167" s="674"/>
      <c r="Y167" s="675">
        <v>0.4</v>
      </c>
      <c r="Z167" s="676"/>
      <c r="AA167" s="676"/>
      <c r="AB167" s="677"/>
      <c r="AC167" s="669" t="s">
        <v>664</v>
      </c>
      <c r="AD167" s="670"/>
      <c r="AE167" s="670"/>
      <c r="AF167" s="670"/>
      <c r="AG167" s="671"/>
      <c r="AH167" s="672" t="s">
        <v>665</v>
      </c>
      <c r="AI167" s="673"/>
      <c r="AJ167" s="673"/>
      <c r="AK167" s="673"/>
      <c r="AL167" s="673"/>
      <c r="AM167" s="673"/>
      <c r="AN167" s="673"/>
      <c r="AO167" s="673"/>
      <c r="AP167" s="673"/>
      <c r="AQ167" s="673"/>
      <c r="AR167" s="673"/>
      <c r="AS167" s="673"/>
      <c r="AT167" s="674"/>
      <c r="AU167" s="675">
        <v>3</v>
      </c>
      <c r="AV167" s="676"/>
      <c r="AW167" s="676"/>
      <c r="AX167" s="678"/>
    </row>
    <row r="168" spans="1:51" ht="24.75" customHeight="1" thickBot="1" x14ac:dyDescent="0.25">
      <c r="A168" s="654"/>
      <c r="B168" s="655"/>
      <c r="C168" s="655"/>
      <c r="D168" s="655"/>
      <c r="E168" s="655"/>
      <c r="F168" s="656"/>
      <c r="G168" s="679" t="s">
        <v>18</v>
      </c>
      <c r="H168" s="680"/>
      <c r="I168" s="680"/>
      <c r="J168" s="680"/>
      <c r="K168" s="680"/>
      <c r="L168" s="681"/>
      <c r="M168" s="682"/>
      <c r="N168" s="682"/>
      <c r="O168" s="682"/>
      <c r="P168" s="682"/>
      <c r="Q168" s="682"/>
      <c r="R168" s="682"/>
      <c r="S168" s="682"/>
      <c r="T168" s="682"/>
      <c r="U168" s="682"/>
      <c r="V168" s="682"/>
      <c r="W168" s="682"/>
      <c r="X168" s="683"/>
      <c r="Y168" s="684">
        <f>SUM(Y167:AB167)</f>
        <v>0.4</v>
      </c>
      <c r="Z168" s="685"/>
      <c r="AA168" s="685"/>
      <c r="AB168" s="686"/>
      <c r="AC168" s="679" t="s">
        <v>18</v>
      </c>
      <c r="AD168" s="680"/>
      <c r="AE168" s="680"/>
      <c r="AF168" s="680"/>
      <c r="AG168" s="680"/>
      <c r="AH168" s="681"/>
      <c r="AI168" s="682"/>
      <c r="AJ168" s="682"/>
      <c r="AK168" s="682"/>
      <c r="AL168" s="682"/>
      <c r="AM168" s="682"/>
      <c r="AN168" s="682"/>
      <c r="AO168" s="682"/>
      <c r="AP168" s="682"/>
      <c r="AQ168" s="682"/>
      <c r="AR168" s="682"/>
      <c r="AS168" s="682"/>
      <c r="AT168" s="683"/>
      <c r="AU168" s="684">
        <f>SUM(AU167:AX167)</f>
        <v>3</v>
      </c>
      <c r="AV168" s="685"/>
      <c r="AW168" s="685"/>
      <c r="AX168" s="687"/>
    </row>
    <row r="169" spans="1:51" ht="24.75" customHeight="1" x14ac:dyDescent="0.2">
      <c r="A169" s="654"/>
      <c r="B169" s="655"/>
      <c r="C169" s="655"/>
      <c r="D169" s="655"/>
      <c r="E169" s="655"/>
      <c r="F169" s="656"/>
      <c r="G169" s="657" t="s">
        <v>666</v>
      </c>
      <c r="H169" s="658"/>
      <c r="I169" s="658"/>
      <c r="J169" s="658"/>
      <c r="K169" s="658"/>
      <c r="L169" s="658"/>
      <c r="M169" s="658"/>
      <c r="N169" s="658"/>
      <c r="O169" s="658"/>
      <c r="P169" s="658"/>
      <c r="Q169" s="658"/>
      <c r="R169" s="658"/>
      <c r="S169" s="658"/>
      <c r="T169" s="658"/>
      <c r="U169" s="658"/>
      <c r="V169" s="658"/>
      <c r="W169" s="658"/>
      <c r="X169" s="658"/>
      <c r="Y169" s="658"/>
      <c r="Z169" s="658"/>
      <c r="AA169" s="658"/>
      <c r="AB169" s="659"/>
      <c r="AC169" s="657" t="s">
        <v>667</v>
      </c>
      <c r="AD169" s="658"/>
      <c r="AE169" s="658"/>
      <c r="AF169" s="658"/>
      <c r="AG169" s="658"/>
      <c r="AH169" s="658"/>
      <c r="AI169" s="658"/>
      <c r="AJ169" s="658"/>
      <c r="AK169" s="658"/>
      <c r="AL169" s="658"/>
      <c r="AM169" s="658"/>
      <c r="AN169" s="658"/>
      <c r="AO169" s="658"/>
      <c r="AP169" s="658"/>
      <c r="AQ169" s="658"/>
      <c r="AR169" s="658"/>
      <c r="AS169" s="658"/>
      <c r="AT169" s="658"/>
      <c r="AU169" s="658"/>
      <c r="AV169" s="658"/>
      <c r="AW169" s="658"/>
      <c r="AX169" s="660"/>
      <c r="AY169">
        <f>COUNTA($G$171,$AC$171)</f>
        <v>1</v>
      </c>
    </row>
    <row r="170" spans="1:51" ht="24.75" customHeight="1" x14ac:dyDescent="0.2">
      <c r="A170" s="654"/>
      <c r="B170" s="655"/>
      <c r="C170" s="655"/>
      <c r="D170" s="655"/>
      <c r="E170" s="655"/>
      <c r="F170" s="656"/>
      <c r="G170" s="112" t="s">
        <v>15</v>
      </c>
      <c r="H170" s="661"/>
      <c r="I170" s="661"/>
      <c r="J170" s="661"/>
      <c r="K170" s="661"/>
      <c r="L170" s="662" t="s">
        <v>16</v>
      </c>
      <c r="M170" s="661"/>
      <c r="N170" s="661"/>
      <c r="O170" s="661"/>
      <c r="P170" s="661"/>
      <c r="Q170" s="661"/>
      <c r="R170" s="661"/>
      <c r="S170" s="661"/>
      <c r="T170" s="661"/>
      <c r="U170" s="661"/>
      <c r="V170" s="661"/>
      <c r="W170" s="661"/>
      <c r="X170" s="663"/>
      <c r="Y170" s="665" t="s">
        <v>17</v>
      </c>
      <c r="Z170" s="666"/>
      <c r="AA170" s="666"/>
      <c r="AB170" s="667"/>
      <c r="AC170" s="112" t="s">
        <v>15</v>
      </c>
      <c r="AD170" s="661"/>
      <c r="AE170" s="661"/>
      <c r="AF170" s="661"/>
      <c r="AG170" s="661"/>
      <c r="AH170" s="662" t="s">
        <v>16</v>
      </c>
      <c r="AI170" s="661"/>
      <c r="AJ170" s="661"/>
      <c r="AK170" s="661"/>
      <c r="AL170" s="661"/>
      <c r="AM170" s="661"/>
      <c r="AN170" s="661"/>
      <c r="AO170" s="661"/>
      <c r="AP170" s="661"/>
      <c r="AQ170" s="661"/>
      <c r="AR170" s="661"/>
      <c r="AS170" s="661"/>
      <c r="AT170" s="663"/>
      <c r="AU170" s="665" t="s">
        <v>17</v>
      </c>
      <c r="AV170" s="666"/>
      <c r="AW170" s="666"/>
      <c r="AX170" s="668"/>
      <c r="AY170">
        <f t="shared" ref="AY170:AY172" si="1">$AY$169</f>
        <v>1</v>
      </c>
    </row>
    <row r="171" spans="1:51" ht="24.75" customHeight="1" x14ac:dyDescent="0.2">
      <c r="A171" s="654"/>
      <c r="B171" s="655"/>
      <c r="C171" s="655"/>
      <c r="D171" s="655"/>
      <c r="E171" s="655"/>
      <c r="F171" s="656"/>
      <c r="G171" s="669"/>
      <c r="H171" s="670"/>
      <c r="I171" s="670"/>
      <c r="J171" s="670"/>
      <c r="K171" s="671"/>
      <c r="L171" s="672"/>
      <c r="M171" s="673"/>
      <c r="N171" s="673"/>
      <c r="O171" s="673"/>
      <c r="P171" s="673"/>
      <c r="Q171" s="673"/>
      <c r="R171" s="673"/>
      <c r="S171" s="673"/>
      <c r="T171" s="673"/>
      <c r="U171" s="673"/>
      <c r="V171" s="673"/>
      <c r="W171" s="673"/>
      <c r="X171" s="674"/>
      <c r="Y171" s="675">
        <v>0.9</v>
      </c>
      <c r="Z171" s="676"/>
      <c r="AA171" s="676"/>
      <c r="AB171" s="677"/>
      <c r="AC171" s="669" t="s">
        <v>668</v>
      </c>
      <c r="AD171" s="670"/>
      <c r="AE171" s="670"/>
      <c r="AF171" s="670"/>
      <c r="AG171" s="671"/>
      <c r="AH171" s="672" t="s">
        <v>669</v>
      </c>
      <c r="AI171" s="673"/>
      <c r="AJ171" s="673"/>
      <c r="AK171" s="673"/>
      <c r="AL171" s="673"/>
      <c r="AM171" s="673"/>
      <c r="AN171" s="673"/>
      <c r="AO171" s="673"/>
      <c r="AP171" s="673"/>
      <c r="AQ171" s="673"/>
      <c r="AR171" s="673"/>
      <c r="AS171" s="673"/>
      <c r="AT171" s="674"/>
      <c r="AU171" s="675">
        <v>2</v>
      </c>
      <c r="AV171" s="676"/>
      <c r="AW171" s="676"/>
      <c r="AX171" s="678"/>
      <c r="AY171">
        <f t="shared" si="1"/>
        <v>1</v>
      </c>
    </row>
    <row r="172" spans="1:51" ht="24.75" customHeight="1" thickBot="1" x14ac:dyDescent="0.25">
      <c r="A172" s="654"/>
      <c r="B172" s="655"/>
      <c r="C172" s="655"/>
      <c r="D172" s="655"/>
      <c r="E172" s="655"/>
      <c r="F172" s="656"/>
      <c r="G172" s="679" t="s">
        <v>18</v>
      </c>
      <c r="H172" s="680"/>
      <c r="I172" s="680"/>
      <c r="J172" s="680"/>
      <c r="K172" s="680"/>
      <c r="L172" s="681"/>
      <c r="M172" s="682"/>
      <c r="N172" s="682"/>
      <c r="O172" s="682"/>
      <c r="P172" s="682"/>
      <c r="Q172" s="682"/>
      <c r="R172" s="682"/>
      <c r="S172" s="682"/>
      <c r="T172" s="682"/>
      <c r="U172" s="682"/>
      <c r="V172" s="682"/>
      <c r="W172" s="682"/>
      <c r="X172" s="683"/>
      <c r="Y172" s="684">
        <f>SUM(Y171:AB171)</f>
        <v>0.9</v>
      </c>
      <c r="Z172" s="685"/>
      <c r="AA172" s="685"/>
      <c r="AB172" s="686"/>
      <c r="AC172" s="679" t="s">
        <v>18</v>
      </c>
      <c r="AD172" s="680"/>
      <c r="AE172" s="680"/>
      <c r="AF172" s="680"/>
      <c r="AG172" s="680"/>
      <c r="AH172" s="681"/>
      <c r="AI172" s="682"/>
      <c r="AJ172" s="682"/>
      <c r="AK172" s="682"/>
      <c r="AL172" s="682"/>
      <c r="AM172" s="682"/>
      <c r="AN172" s="682"/>
      <c r="AO172" s="682"/>
      <c r="AP172" s="682"/>
      <c r="AQ172" s="682"/>
      <c r="AR172" s="682"/>
      <c r="AS172" s="682"/>
      <c r="AT172" s="683"/>
      <c r="AU172" s="684">
        <f>SUM(AU171:AX171)</f>
        <v>2</v>
      </c>
      <c r="AV172" s="685"/>
      <c r="AW172" s="685"/>
      <c r="AX172" s="687"/>
      <c r="AY172">
        <f t="shared" si="1"/>
        <v>1</v>
      </c>
    </row>
    <row r="173" spans="1:51" ht="24.75" customHeight="1" x14ac:dyDescent="0.2">
      <c r="A173" s="654"/>
      <c r="B173" s="655"/>
      <c r="C173" s="655"/>
      <c r="D173" s="655"/>
      <c r="E173" s="655"/>
      <c r="F173" s="656"/>
      <c r="G173" s="657" t="s">
        <v>670</v>
      </c>
      <c r="H173" s="658"/>
      <c r="I173" s="658"/>
      <c r="J173" s="658"/>
      <c r="K173" s="658"/>
      <c r="L173" s="658"/>
      <c r="M173" s="658"/>
      <c r="N173" s="658"/>
      <c r="O173" s="658"/>
      <c r="P173" s="658"/>
      <c r="Q173" s="658"/>
      <c r="R173" s="658"/>
      <c r="S173" s="658"/>
      <c r="T173" s="658"/>
      <c r="U173" s="658"/>
      <c r="V173" s="658"/>
      <c r="W173" s="658"/>
      <c r="X173" s="658"/>
      <c r="Y173" s="658"/>
      <c r="Z173" s="658"/>
      <c r="AA173" s="658"/>
      <c r="AB173" s="659"/>
      <c r="AC173" s="657" t="s">
        <v>671</v>
      </c>
      <c r="AD173" s="658"/>
      <c r="AE173" s="658"/>
      <c r="AF173" s="658"/>
      <c r="AG173" s="658"/>
      <c r="AH173" s="658"/>
      <c r="AI173" s="658"/>
      <c r="AJ173" s="658"/>
      <c r="AK173" s="658"/>
      <c r="AL173" s="658"/>
      <c r="AM173" s="658"/>
      <c r="AN173" s="658"/>
      <c r="AO173" s="658"/>
      <c r="AP173" s="658"/>
      <c r="AQ173" s="658"/>
      <c r="AR173" s="658"/>
      <c r="AS173" s="658"/>
      <c r="AT173" s="658"/>
      <c r="AU173" s="658"/>
      <c r="AV173" s="658"/>
      <c r="AW173" s="658"/>
      <c r="AX173" s="660"/>
      <c r="AY173">
        <f>COUNTA($G$175,$AC$175)</f>
        <v>0</v>
      </c>
    </row>
    <row r="174" spans="1:51" ht="24.75" customHeight="1" x14ac:dyDescent="0.2">
      <c r="A174" s="654"/>
      <c r="B174" s="655"/>
      <c r="C174" s="655"/>
      <c r="D174" s="655"/>
      <c r="E174" s="655"/>
      <c r="F174" s="656"/>
      <c r="G174" s="112" t="s">
        <v>15</v>
      </c>
      <c r="H174" s="661"/>
      <c r="I174" s="661"/>
      <c r="J174" s="661"/>
      <c r="K174" s="661"/>
      <c r="L174" s="662" t="s">
        <v>16</v>
      </c>
      <c r="M174" s="661"/>
      <c r="N174" s="661"/>
      <c r="O174" s="661"/>
      <c r="P174" s="661"/>
      <c r="Q174" s="661"/>
      <c r="R174" s="661"/>
      <c r="S174" s="661"/>
      <c r="T174" s="661"/>
      <c r="U174" s="661"/>
      <c r="V174" s="661"/>
      <c r="W174" s="661"/>
      <c r="X174" s="663"/>
      <c r="Y174" s="665" t="s">
        <v>17</v>
      </c>
      <c r="Z174" s="666"/>
      <c r="AA174" s="666"/>
      <c r="AB174" s="667"/>
      <c r="AC174" s="112" t="s">
        <v>15</v>
      </c>
      <c r="AD174" s="661"/>
      <c r="AE174" s="661"/>
      <c r="AF174" s="661"/>
      <c r="AG174" s="661"/>
      <c r="AH174" s="662" t="s">
        <v>16</v>
      </c>
      <c r="AI174" s="661"/>
      <c r="AJ174" s="661"/>
      <c r="AK174" s="661"/>
      <c r="AL174" s="661"/>
      <c r="AM174" s="661"/>
      <c r="AN174" s="661"/>
      <c r="AO174" s="661"/>
      <c r="AP174" s="661"/>
      <c r="AQ174" s="661"/>
      <c r="AR174" s="661"/>
      <c r="AS174" s="661"/>
      <c r="AT174" s="663"/>
      <c r="AU174" s="665" t="s">
        <v>17</v>
      </c>
      <c r="AV174" s="666"/>
      <c r="AW174" s="666"/>
      <c r="AX174" s="668"/>
      <c r="AY174">
        <f t="shared" ref="AY174:AY175" si="2">$AY$173</f>
        <v>0</v>
      </c>
    </row>
    <row r="175" spans="1:51" ht="24.75" customHeight="1" x14ac:dyDescent="0.2">
      <c r="A175" s="654"/>
      <c r="B175" s="655"/>
      <c r="C175" s="655"/>
      <c r="D175" s="655"/>
      <c r="E175" s="655"/>
      <c r="F175" s="656"/>
      <c r="G175" s="669"/>
      <c r="H175" s="670"/>
      <c r="I175" s="670"/>
      <c r="J175" s="670"/>
      <c r="K175" s="671"/>
      <c r="L175" s="672"/>
      <c r="M175" s="673"/>
      <c r="N175" s="673"/>
      <c r="O175" s="673"/>
      <c r="P175" s="673"/>
      <c r="Q175" s="673"/>
      <c r="R175" s="673"/>
      <c r="S175" s="673"/>
      <c r="T175" s="673"/>
      <c r="U175" s="673"/>
      <c r="V175" s="673"/>
      <c r="W175" s="673"/>
      <c r="X175" s="674"/>
      <c r="Y175" s="675">
        <v>0.4</v>
      </c>
      <c r="Z175" s="676"/>
      <c r="AA175" s="676"/>
      <c r="AB175" s="677"/>
      <c r="AC175" s="669"/>
      <c r="AD175" s="670"/>
      <c r="AE175" s="670"/>
      <c r="AF175" s="670"/>
      <c r="AG175" s="671"/>
      <c r="AH175" s="672"/>
      <c r="AI175" s="673"/>
      <c r="AJ175" s="673"/>
      <c r="AK175" s="673"/>
      <c r="AL175" s="673"/>
      <c r="AM175" s="673"/>
      <c r="AN175" s="673"/>
      <c r="AO175" s="673"/>
      <c r="AP175" s="673"/>
      <c r="AQ175" s="673"/>
      <c r="AR175" s="673"/>
      <c r="AS175" s="673"/>
      <c r="AT175" s="674"/>
      <c r="AU175" s="675">
        <v>0.4</v>
      </c>
      <c r="AV175" s="676"/>
      <c r="AW175" s="676"/>
      <c r="AX175" s="678"/>
      <c r="AY175">
        <f t="shared" si="2"/>
        <v>0</v>
      </c>
    </row>
    <row r="176" spans="1:51" ht="24.75" customHeight="1" thickBot="1" x14ac:dyDescent="0.25">
      <c r="A176" s="654"/>
      <c r="B176" s="655"/>
      <c r="C176" s="655"/>
      <c r="D176" s="655"/>
      <c r="E176" s="655"/>
      <c r="F176" s="656"/>
      <c r="G176" s="679" t="s">
        <v>18</v>
      </c>
      <c r="H176" s="680"/>
      <c r="I176" s="680"/>
      <c r="J176" s="680"/>
      <c r="K176" s="680"/>
      <c r="L176" s="681"/>
      <c r="M176" s="682"/>
      <c r="N176" s="682"/>
      <c r="O176" s="682"/>
      <c r="P176" s="682"/>
      <c r="Q176" s="682"/>
      <c r="R176" s="682"/>
      <c r="S176" s="682"/>
      <c r="T176" s="682"/>
      <c r="U176" s="682"/>
      <c r="V176" s="682"/>
      <c r="W176" s="682"/>
      <c r="X176" s="683"/>
      <c r="Y176" s="684">
        <f>SUM(Y175:AB175)</f>
        <v>0.4</v>
      </c>
      <c r="Z176" s="685"/>
      <c r="AA176" s="685"/>
      <c r="AB176" s="686"/>
      <c r="AC176" s="679" t="s">
        <v>18</v>
      </c>
      <c r="AD176" s="680"/>
      <c r="AE176" s="680"/>
      <c r="AF176" s="680"/>
      <c r="AG176" s="680"/>
      <c r="AH176" s="681"/>
      <c r="AI176" s="682"/>
      <c r="AJ176" s="682"/>
      <c r="AK176" s="682"/>
      <c r="AL176" s="682"/>
      <c r="AM176" s="682"/>
      <c r="AN176" s="682"/>
      <c r="AO176" s="682"/>
      <c r="AP176" s="682"/>
      <c r="AQ176" s="682"/>
      <c r="AR176" s="682"/>
      <c r="AS176" s="682"/>
      <c r="AT176" s="683"/>
      <c r="AU176" s="684">
        <f>SUM(AU175:AX175)</f>
        <v>0.4</v>
      </c>
      <c r="AV176" s="685"/>
      <c r="AW176" s="685"/>
      <c r="AX176" s="687"/>
      <c r="AY176">
        <f t="shared" ref="AY176" si="3">$AY$173</f>
        <v>0</v>
      </c>
    </row>
    <row r="177" spans="1:52" ht="24.75" customHeight="1" x14ac:dyDescent="0.2">
      <c r="A177" s="654"/>
      <c r="B177" s="655"/>
      <c r="C177" s="655"/>
      <c r="D177" s="655"/>
      <c r="E177" s="655"/>
      <c r="F177" s="656"/>
      <c r="G177" s="657" t="s">
        <v>672</v>
      </c>
      <c r="H177" s="658"/>
      <c r="I177" s="658"/>
      <c r="J177" s="658"/>
      <c r="K177" s="658"/>
      <c r="L177" s="658"/>
      <c r="M177" s="658"/>
      <c r="N177" s="658"/>
      <c r="O177" s="658"/>
      <c r="P177" s="658"/>
      <c r="Q177" s="658"/>
      <c r="R177" s="658"/>
      <c r="S177" s="658"/>
      <c r="T177" s="658"/>
      <c r="U177" s="658"/>
      <c r="V177" s="658"/>
      <c r="W177" s="658"/>
      <c r="X177" s="658"/>
      <c r="Y177" s="658"/>
      <c r="Z177" s="658"/>
      <c r="AA177" s="658"/>
      <c r="AB177" s="659"/>
      <c r="AC177" s="657" t="s">
        <v>674</v>
      </c>
      <c r="AD177" s="658"/>
      <c r="AE177" s="658"/>
      <c r="AF177" s="658"/>
      <c r="AG177" s="658"/>
      <c r="AH177" s="658"/>
      <c r="AI177" s="658"/>
      <c r="AJ177" s="658"/>
      <c r="AK177" s="658"/>
      <c r="AL177" s="658"/>
      <c r="AM177" s="658"/>
      <c r="AN177" s="658"/>
      <c r="AO177" s="658"/>
      <c r="AP177" s="658"/>
      <c r="AQ177" s="658"/>
      <c r="AR177" s="658"/>
      <c r="AS177" s="658"/>
      <c r="AT177" s="658"/>
      <c r="AU177" s="658"/>
      <c r="AV177" s="658"/>
      <c r="AW177" s="658"/>
      <c r="AX177" s="660"/>
      <c r="AY177">
        <f>COUNTA($G$179,$AC$179)</f>
        <v>1</v>
      </c>
    </row>
    <row r="178" spans="1:52" ht="24.75" customHeight="1" x14ac:dyDescent="0.2">
      <c r="A178" s="654"/>
      <c r="B178" s="655"/>
      <c r="C178" s="655"/>
      <c r="D178" s="655"/>
      <c r="E178" s="655"/>
      <c r="F178" s="656"/>
      <c r="G178" s="112" t="s">
        <v>15</v>
      </c>
      <c r="H178" s="661"/>
      <c r="I178" s="661"/>
      <c r="J178" s="661"/>
      <c r="K178" s="661"/>
      <c r="L178" s="662" t="s">
        <v>16</v>
      </c>
      <c r="M178" s="661"/>
      <c r="N178" s="661"/>
      <c r="O178" s="661"/>
      <c r="P178" s="661"/>
      <c r="Q178" s="661"/>
      <c r="R178" s="661"/>
      <c r="S178" s="661"/>
      <c r="T178" s="661"/>
      <c r="U178" s="661"/>
      <c r="V178" s="661"/>
      <c r="W178" s="661"/>
      <c r="X178" s="663"/>
      <c r="Y178" s="665" t="s">
        <v>17</v>
      </c>
      <c r="Z178" s="666"/>
      <c r="AA178" s="666"/>
      <c r="AB178" s="667"/>
      <c r="AC178" s="112" t="s">
        <v>15</v>
      </c>
      <c r="AD178" s="661"/>
      <c r="AE178" s="661"/>
      <c r="AF178" s="661"/>
      <c r="AG178" s="661"/>
      <c r="AH178" s="662" t="s">
        <v>16</v>
      </c>
      <c r="AI178" s="661"/>
      <c r="AJ178" s="661"/>
      <c r="AK178" s="661"/>
      <c r="AL178" s="661"/>
      <c r="AM178" s="661"/>
      <c r="AN178" s="661"/>
      <c r="AO178" s="661"/>
      <c r="AP178" s="661"/>
      <c r="AQ178" s="661"/>
      <c r="AR178" s="661"/>
      <c r="AS178" s="661"/>
      <c r="AT178" s="663"/>
      <c r="AU178" s="665" t="s">
        <v>17</v>
      </c>
      <c r="AV178" s="666"/>
      <c r="AW178" s="666"/>
      <c r="AX178" s="668"/>
      <c r="AY178">
        <f>$AY$177</f>
        <v>1</v>
      </c>
    </row>
    <row r="179" spans="1:52" s="15" customFormat="1" ht="54.6" customHeight="1" x14ac:dyDescent="0.2">
      <c r="A179" s="654"/>
      <c r="B179" s="655"/>
      <c r="C179" s="655"/>
      <c r="D179" s="655"/>
      <c r="E179" s="655"/>
      <c r="F179" s="656"/>
      <c r="G179" s="669" t="s">
        <v>664</v>
      </c>
      <c r="H179" s="670"/>
      <c r="I179" s="670"/>
      <c r="J179" s="670"/>
      <c r="K179" s="671"/>
      <c r="L179" s="672" t="s">
        <v>673</v>
      </c>
      <c r="M179" s="673"/>
      <c r="N179" s="673"/>
      <c r="O179" s="673"/>
      <c r="P179" s="673"/>
      <c r="Q179" s="673"/>
      <c r="R179" s="673"/>
      <c r="S179" s="673"/>
      <c r="T179" s="673"/>
      <c r="U179" s="673"/>
      <c r="V179" s="673"/>
      <c r="W179" s="673"/>
      <c r="X179" s="674"/>
      <c r="Y179" s="675">
        <v>4</v>
      </c>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v>0.1</v>
      </c>
      <c r="AV179" s="676"/>
      <c r="AW179" s="676"/>
      <c r="AX179" s="678"/>
      <c r="AY179">
        <f t="shared" ref="AY179:AY180" si="4">$AY$177</f>
        <v>1</v>
      </c>
      <c r="AZ179"/>
    </row>
    <row r="180" spans="1:52" ht="24.75" customHeight="1" x14ac:dyDescent="0.2">
      <c r="A180" s="654"/>
      <c r="B180" s="655"/>
      <c r="C180" s="655"/>
      <c r="D180" s="655"/>
      <c r="E180" s="655"/>
      <c r="F180" s="656"/>
      <c r="G180" s="679" t="s">
        <v>18</v>
      </c>
      <c r="H180" s="680"/>
      <c r="I180" s="680"/>
      <c r="J180" s="680"/>
      <c r="K180" s="680"/>
      <c r="L180" s="681"/>
      <c r="M180" s="682"/>
      <c r="N180" s="682"/>
      <c r="O180" s="682"/>
      <c r="P180" s="682"/>
      <c r="Q180" s="682"/>
      <c r="R180" s="682"/>
      <c r="S180" s="682"/>
      <c r="T180" s="682"/>
      <c r="U180" s="682"/>
      <c r="V180" s="682"/>
      <c r="W180" s="682"/>
      <c r="X180" s="683"/>
      <c r="Y180" s="684">
        <f>SUM(Y179:AB179)</f>
        <v>4</v>
      </c>
      <c r="Z180" s="685"/>
      <c r="AA180" s="685"/>
      <c r="AB180" s="686"/>
      <c r="AC180" s="679" t="s">
        <v>18</v>
      </c>
      <c r="AD180" s="680"/>
      <c r="AE180" s="680"/>
      <c r="AF180" s="680"/>
      <c r="AG180" s="680"/>
      <c r="AH180" s="681"/>
      <c r="AI180" s="682"/>
      <c r="AJ180" s="682"/>
      <c r="AK180" s="682"/>
      <c r="AL180" s="682"/>
      <c r="AM180" s="682"/>
      <c r="AN180" s="682"/>
      <c r="AO180" s="682"/>
      <c r="AP180" s="682"/>
      <c r="AQ180" s="682"/>
      <c r="AR180" s="682"/>
      <c r="AS180" s="682"/>
      <c r="AT180" s="683"/>
      <c r="AU180" s="684">
        <f>SUM(AU179:AX179)</f>
        <v>0.1</v>
      </c>
      <c r="AV180" s="685"/>
      <c r="AW180" s="685"/>
      <c r="AX180" s="687"/>
      <c r="AY180">
        <f t="shared" si="4"/>
        <v>1</v>
      </c>
    </row>
    <row r="181" spans="1:52" ht="24.75" customHeight="1" thickBot="1" x14ac:dyDescent="0.25">
      <c r="A181" s="688" t="s">
        <v>571</v>
      </c>
      <c r="B181" s="689"/>
      <c r="C181" s="689"/>
      <c r="D181" s="689"/>
      <c r="E181" s="689"/>
      <c r="F181" s="689"/>
      <c r="G181" s="689"/>
      <c r="H181" s="689"/>
      <c r="I181" s="689"/>
      <c r="J181" s="689"/>
      <c r="K181" s="689"/>
      <c r="L181" s="689"/>
      <c r="M181" s="689"/>
      <c r="N181" s="689"/>
      <c r="O181" s="689"/>
      <c r="P181" s="689"/>
      <c r="Q181" s="689"/>
      <c r="R181" s="689"/>
      <c r="S181" s="689"/>
      <c r="T181" s="689"/>
      <c r="U181" s="689"/>
      <c r="V181" s="689"/>
      <c r="W181" s="689"/>
      <c r="X181" s="689"/>
      <c r="Y181" s="689"/>
      <c r="Z181" s="689"/>
      <c r="AA181" s="689"/>
      <c r="AB181" s="689"/>
      <c r="AC181" s="689"/>
      <c r="AD181" s="689"/>
      <c r="AE181" s="689"/>
      <c r="AF181" s="689"/>
      <c r="AG181" s="689"/>
      <c r="AH181" s="689"/>
      <c r="AI181" s="689"/>
      <c r="AJ181" s="689"/>
      <c r="AK181" s="690"/>
      <c r="AL181" s="691" t="s">
        <v>233</v>
      </c>
      <c r="AM181" s="692"/>
      <c r="AN181" s="692"/>
      <c r="AO181" s="89" t="s">
        <v>616</v>
      </c>
      <c r="AP181" s="20"/>
      <c r="AQ181" s="20"/>
      <c r="AR181" s="20"/>
      <c r="AS181" s="20"/>
      <c r="AT181" s="20"/>
      <c r="AU181" s="20"/>
      <c r="AV181" s="20"/>
      <c r="AW181" s="20"/>
      <c r="AX181" s="21"/>
      <c r="AY181">
        <f>COUNTIF($AO$181,"☑")</f>
        <v>1</v>
      </c>
    </row>
    <row r="182" spans="1:52" ht="24.75" customHeight="1" x14ac:dyDescent="0.2">
      <c r="A182" s="4"/>
      <c r="B182" s="4"/>
      <c r="C182" s="4"/>
      <c r="D182" s="4"/>
      <c r="E182" s="4"/>
      <c r="F182" s="4"/>
      <c r="G182" s="7"/>
      <c r="H182" s="7"/>
      <c r="I182" s="7"/>
      <c r="J182" s="7"/>
      <c r="K182" s="7"/>
      <c r="L182" s="3"/>
      <c r="M182" s="7"/>
      <c r="N182" s="7"/>
      <c r="O182" s="7"/>
      <c r="P182" s="7"/>
      <c r="Q182" s="7"/>
      <c r="R182" s="7"/>
      <c r="S182" s="7"/>
      <c r="T182" s="7"/>
      <c r="U182" s="7"/>
      <c r="V182" s="7"/>
      <c r="W182" s="7"/>
      <c r="X182" s="7"/>
      <c r="Y182" s="8"/>
      <c r="Z182" s="8"/>
      <c r="AA182" s="8"/>
      <c r="AB182" s="8"/>
      <c r="AC182" s="7"/>
      <c r="AD182" s="7"/>
      <c r="AE182" s="7"/>
      <c r="AF182" s="7"/>
      <c r="AG182" s="7"/>
      <c r="AH182" s="3"/>
      <c r="AI182" s="7"/>
      <c r="AJ182" s="7"/>
      <c r="AK182" s="7"/>
      <c r="AL182" s="7"/>
      <c r="AM182" s="7"/>
      <c r="AN182" s="7"/>
      <c r="AO182" s="7"/>
      <c r="AP182" s="7"/>
      <c r="AQ182" s="7"/>
      <c r="AR182" s="7"/>
      <c r="AS182" s="7"/>
      <c r="AT182" s="7"/>
      <c r="AU182" s="8"/>
      <c r="AV182" s="8"/>
      <c r="AW182" s="8"/>
      <c r="AX182" s="8"/>
    </row>
    <row r="183" spans="1:52" ht="24.75" customHeight="1" x14ac:dyDescent="0.2"/>
    <row r="184" spans="1:52" ht="24.75" customHeight="1" x14ac:dyDescent="0.2">
      <c r="A184" s="9"/>
      <c r="B184" s="1" t="s">
        <v>27</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2" ht="24.75" customHeight="1" x14ac:dyDescent="0.2">
      <c r="A185" s="9"/>
      <c r="B185" s="49" t="s">
        <v>242</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2" ht="59.25" customHeight="1" x14ac:dyDescent="0.2">
      <c r="A186" s="693"/>
      <c r="B186" s="693"/>
      <c r="C186" s="693" t="s">
        <v>24</v>
      </c>
      <c r="D186" s="693"/>
      <c r="E186" s="693"/>
      <c r="F186" s="693"/>
      <c r="G186" s="693"/>
      <c r="H186" s="693"/>
      <c r="I186" s="693"/>
      <c r="J186" s="694" t="s">
        <v>205</v>
      </c>
      <c r="K186" s="643"/>
      <c r="L186" s="643"/>
      <c r="M186" s="643"/>
      <c r="N186" s="643"/>
      <c r="O186" s="643"/>
      <c r="P186" s="371" t="s">
        <v>25</v>
      </c>
      <c r="Q186" s="371"/>
      <c r="R186" s="371"/>
      <c r="S186" s="371"/>
      <c r="T186" s="371"/>
      <c r="U186" s="371"/>
      <c r="V186" s="371"/>
      <c r="W186" s="371"/>
      <c r="X186" s="371"/>
      <c r="Y186" s="695" t="s">
        <v>204</v>
      </c>
      <c r="Z186" s="696"/>
      <c r="AA186" s="696"/>
      <c r="AB186" s="696"/>
      <c r="AC186" s="694" t="s">
        <v>232</v>
      </c>
      <c r="AD186" s="694"/>
      <c r="AE186" s="694"/>
      <c r="AF186" s="694"/>
      <c r="AG186" s="694"/>
      <c r="AH186" s="695" t="s">
        <v>247</v>
      </c>
      <c r="AI186" s="693"/>
      <c r="AJ186" s="693"/>
      <c r="AK186" s="693"/>
      <c r="AL186" s="693" t="s">
        <v>19</v>
      </c>
      <c r="AM186" s="693"/>
      <c r="AN186" s="693"/>
      <c r="AO186" s="697"/>
      <c r="AP186" s="698" t="s">
        <v>206</v>
      </c>
      <c r="AQ186" s="698"/>
      <c r="AR186" s="698"/>
      <c r="AS186" s="698"/>
      <c r="AT186" s="698"/>
      <c r="AU186" s="698"/>
      <c r="AV186" s="698"/>
      <c r="AW186" s="698"/>
      <c r="AX186" s="698"/>
    </row>
    <row r="187" spans="1:52" ht="60.6" customHeight="1" x14ac:dyDescent="0.2">
      <c r="A187" s="699">
        <v>1</v>
      </c>
      <c r="B187" s="699">
        <v>1</v>
      </c>
      <c r="C187" s="700" t="s">
        <v>767</v>
      </c>
      <c r="D187" s="701"/>
      <c r="E187" s="701"/>
      <c r="F187" s="701"/>
      <c r="G187" s="701"/>
      <c r="H187" s="701"/>
      <c r="I187" s="701"/>
      <c r="J187" s="702">
        <v>6030001000271</v>
      </c>
      <c r="K187" s="703"/>
      <c r="L187" s="703"/>
      <c r="M187" s="703"/>
      <c r="N187" s="703"/>
      <c r="O187" s="703"/>
      <c r="P187" s="704" t="s">
        <v>693</v>
      </c>
      <c r="Q187" s="705"/>
      <c r="R187" s="705"/>
      <c r="S187" s="705"/>
      <c r="T187" s="705"/>
      <c r="U187" s="705"/>
      <c r="V187" s="705"/>
      <c r="W187" s="705"/>
      <c r="X187" s="705"/>
      <c r="Y187" s="706">
        <v>0.4</v>
      </c>
      <c r="Z187" s="707"/>
      <c r="AA187" s="707"/>
      <c r="AB187" s="708"/>
      <c r="AC187" s="709" t="s">
        <v>255</v>
      </c>
      <c r="AD187" s="710"/>
      <c r="AE187" s="710"/>
      <c r="AF187" s="710"/>
      <c r="AG187" s="710"/>
      <c r="AH187" s="711" t="s">
        <v>698</v>
      </c>
      <c r="AI187" s="712"/>
      <c r="AJ187" s="712"/>
      <c r="AK187" s="712"/>
      <c r="AL187" s="713" t="s">
        <v>698</v>
      </c>
      <c r="AM187" s="714"/>
      <c r="AN187" s="714"/>
      <c r="AO187" s="715"/>
      <c r="AP187" s="716" t="s">
        <v>698</v>
      </c>
      <c r="AQ187" s="716"/>
      <c r="AR187" s="716"/>
      <c r="AS187" s="716"/>
      <c r="AT187" s="716"/>
      <c r="AU187" s="716"/>
      <c r="AV187" s="716"/>
      <c r="AW187" s="716"/>
      <c r="AX187" s="716"/>
    </row>
    <row r="188" spans="1:52" ht="24.75" customHeight="1" x14ac:dyDescent="0.2">
      <c r="A188" s="53"/>
      <c r="B188" s="53"/>
      <c r="C188" s="53"/>
      <c r="D188" s="53"/>
      <c r="E188" s="53"/>
      <c r="F188" s="53"/>
      <c r="G188" s="53"/>
      <c r="H188" s="53"/>
      <c r="I188" s="53"/>
      <c r="J188" s="54"/>
      <c r="K188" s="54"/>
      <c r="L188" s="54"/>
      <c r="M188" s="54"/>
      <c r="N188" s="54"/>
      <c r="O188" s="54"/>
      <c r="P188" s="55"/>
      <c r="Q188" s="55"/>
      <c r="R188" s="55"/>
      <c r="S188" s="55"/>
      <c r="T188" s="55"/>
      <c r="U188" s="55"/>
      <c r="V188" s="55"/>
      <c r="W188" s="55"/>
      <c r="X188" s="55"/>
      <c r="Y188" s="56"/>
      <c r="Z188" s="56"/>
      <c r="AA188" s="56"/>
      <c r="AB188" s="56"/>
      <c r="AC188" s="56"/>
      <c r="AD188" s="56"/>
      <c r="AE188" s="56"/>
      <c r="AF188" s="56"/>
      <c r="AG188" s="56"/>
      <c r="AH188" s="56"/>
      <c r="AI188" s="56"/>
      <c r="AJ188" s="56"/>
      <c r="AK188" s="56"/>
      <c r="AL188" s="56"/>
      <c r="AM188" s="56"/>
      <c r="AN188" s="56"/>
      <c r="AO188" s="56"/>
      <c r="AP188" s="55"/>
      <c r="AQ188" s="55"/>
      <c r="AR188" s="55"/>
      <c r="AS188" s="55"/>
      <c r="AT188" s="55"/>
      <c r="AU188" s="55"/>
      <c r="AV188" s="55"/>
      <c r="AW188" s="55"/>
      <c r="AX188" s="55"/>
      <c r="AY188">
        <f>COUNTA($C$191)</f>
        <v>1</v>
      </c>
    </row>
    <row r="189" spans="1:52" ht="24.75" customHeight="1" x14ac:dyDescent="0.2">
      <c r="A189" s="53"/>
      <c r="B189" s="57" t="s">
        <v>165</v>
      </c>
      <c r="C189" s="53"/>
      <c r="D189" s="53"/>
      <c r="E189" s="53"/>
      <c r="F189" s="53"/>
      <c r="G189" s="53"/>
      <c r="H189" s="53"/>
      <c r="I189" s="53"/>
      <c r="J189" s="53"/>
      <c r="K189" s="53"/>
      <c r="L189" s="53"/>
      <c r="M189" s="53"/>
      <c r="N189" s="53"/>
      <c r="O189" s="53"/>
      <c r="P189" s="58"/>
      <c r="Q189" s="58"/>
      <c r="R189" s="58"/>
      <c r="S189" s="58"/>
      <c r="T189" s="58"/>
      <c r="U189" s="58"/>
      <c r="V189" s="58"/>
      <c r="W189" s="58"/>
      <c r="X189" s="58"/>
      <c r="Y189" s="59"/>
      <c r="Z189" s="59"/>
      <c r="AA189" s="59"/>
      <c r="AB189" s="59"/>
      <c r="AC189" s="59"/>
      <c r="AD189" s="59"/>
      <c r="AE189" s="59"/>
      <c r="AF189" s="59"/>
      <c r="AG189" s="59"/>
      <c r="AH189" s="59"/>
      <c r="AI189" s="59"/>
      <c r="AJ189" s="59"/>
      <c r="AK189" s="59"/>
      <c r="AL189" s="59"/>
      <c r="AM189" s="59"/>
      <c r="AN189" s="59"/>
      <c r="AO189" s="59"/>
      <c r="AP189" s="58"/>
      <c r="AQ189" s="58"/>
      <c r="AR189" s="58"/>
      <c r="AS189" s="58"/>
      <c r="AT189" s="58"/>
      <c r="AU189" s="58"/>
      <c r="AV189" s="58"/>
      <c r="AW189" s="58"/>
      <c r="AX189" s="58"/>
      <c r="AY189">
        <f>$AY$188</f>
        <v>1</v>
      </c>
    </row>
    <row r="190" spans="1:52" ht="59.25" customHeight="1" x14ac:dyDescent="0.2">
      <c r="A190" s="693"/>
      <c r="B190" s="693"/>
      <c r="C190" s="693" t="s">
        <v>24</v>
      </c>
      <c r="D190" s="693"/>
      <c r="E190" s="693"/>
      <c r="F190" s="693"/>
      <c r="G190" s="693"/>
      <c r="H190" s="693"/>
      <c r="I190" s="693"/>
      <c r="J190" s="694" t="s">
        <v>205</v>
      </c>
      <c r="K190" s="643"/>
      <c r="L190" s="643"/>
      <c r="M190" s="643"/>
      <c r="N190" s="643"/>
      <c r="O190" s="643"/>
      <c r="P190" s="371" t="s">
        <v>25</v>
      </c>
      <c r="Q190" s="371"/>
      <c r="R190" s="371"/>
      <c r="S190" s="371"/>
      <c r="T190" s="371"/>
      <c r="U190" s="371"/>
      <c r="V190" s="371"/>
      <c r="W190" s="371"/>
      <c r="X190" s="371"/>
      <c r="Y190" s="695" t="s">
        <v>204</v>
      </c>
      <c r="Z190" s="696"/>
      <c r="AA190" s="696"/>
      <c r="AB190" s="696"/>
      <c r="AC190" s="694" t="s">
        <v>232</v>
      </c>
      <c r="AD190" s="694"/>
      <c r="AE190" s="694"/>
      <c r="AF190" s="694"/>
      <c r="AG190" s="694"/>
      <c r="AH190" s="695" t="s">
        <v>247</v>
      </c>
      <c r="AI190" s="693"/>
      <c r="AJ190" s="693"/>
      <c r="AK190" s="693"/>
      <c r="AL190" s="693" t="s">
        <v>19</v>
      </c>
      <c r="AM190" s="693"/>
      <c r="AN190" s="693"/>
      <c r="AO190" s="697"/>
      <c r="AP190" s="698" t="s">
        <v>206</v>
      </c>
      <c r="AQ190" s="698"/>
      <c r="AR190" s="698"/>
      <c r="AS190" s="698"/>
      <c r="AT190" s="698"/>
      <c r="AU190" s="698"/>
      <c r="AV190" s="698"/>
      <c r="AW190" s="698"/>
      <c r="AX190" s="698"/>
      <c r="AY190">
        <f>$AY$188</f>
        <v>1</v>
      </c>
    </row>
    <row r="191" spans="1:52" ht="70.95" customHeight="1" x14ac:dyDescent="0.2">
      <c r="A191" s="699">
        <v>1</v>
      </c>
      <c r="B191" s="699">
        <v>1</v>
      </c>
      <c r="C191" s="700" t="s">
        <v>694</v>
      </c>
      <c r="D191" s="701"/>
      <c r="E191" s="701"/>
      <c r="F191" s="701"/>
      <c r="G191" s="701"/>
      <c r="H191" s="701"/>
      <c r="I191" s="701"/>
      <c r="J191" s="702">
        <v>6011501006529</v>
      </c>
      <c r="K191" s="703"/>
      <c r="L191" s="703"/>
      <c r="M191" s="703"/>
      <c r="N191" s="703"/>
      <c r="O191" s="703"/>
      <c r="P191" s="704" t="s">
        <v>665</v>
      </c>
      <c r="Q191" s="705"/>
      <c r="R191" s="705"/>
      <c r="S191" s="705"/>
      <c r="T191" s="705"/>
      <c r="U191" s="705"/>
      <c r="V191" s="705"/>
      <c r="W191" s="705"/>
      <c r="X191" s="705"/>
      <c r="Y191" s="706">
        <v>3</v>
      </c>
      <c r="Z191" s="707"/>
      <c r="AA191" s="707"/>
      <c r="AB191" s="708"/>
      <c r="AC191" s="709" t="s">
        <v>249</v>
      </c>
      <c r="AD191" s="710"/>
      <c r="AE191" s="710"/>
      <c r="AF191" s="710"/>
      <c r="AG191" s="710"/>
      <c r="AH191" s="711">
        <v>1</v>
      </c>
      <c r="AI191" s="712"/>
      <c r="AJ191" s="712"/>
      <c r="AK191" s="712"/>
      <c r="AL191" s="713" t="s">
        <v>698</v>
      </c>
      <c r="AM191" s="714"/>
      <c r="AN191" s="714"/>
      <c r="AO191" s="715"/>
      <c r="AP191" s="716" t="s">
        <v>698</v>
      </c>
      <c r="AQ191" s="716"/>
      <c r="AR191" s="716"/>
      <c r="AS191" s="716"/>
      <c r="AT191" s="716"/>
      <c r="AU191" s="716"/>
      <c r="AV191" s="716"/>
      <c r="AW191" s="716"/>
      <c r="AX191" s="716"/>
      <c r="AY191">
        <f>$AY$188</f>
        <v>1</v>
      </c>
    </row>
    <row r="192" spans="1:52" ht="24.75" customHeight="1" x14ac:dyDescent="0.2">
      <c r="A192" s="60"/>
      <c r="B192" s="60"/>
      <c r="C192" s="60"/>
      <c r="D192" s="60"/>
      <c r="E192" s="60"/>
      <c r="F192" s="60"/>
      <c r="G192" s="60"/>
      <c r="H192" s="60"/>
      <c r="I192" s="60"/>
      <c r="J192" s="60"/>
      <c r="K192" s="60"/>
      <c r="L192" s="60"/>
      <c r="M192" s="60"/>
      <c r="N192" s="60"/>
      <c r="O192" s="60"/>
      <c r="P192" s="61"/>
      <c r="Q192" s="61"/>
      <c r="R192" s="61"/>
      <c r="S192" s="61"/>
      <c r="T192" s="61"/>
      <c r="U192" s="61"/>
      <c r="V192" s="61"/>
      <c r="W192" s="61"/>
      <c r="X192" s="61"/>
      <c r="Y192" s="62"/>
      <c r="Z192" s="62"/>
      <c r="AA192" s="62"/>
      <c r="AB192" s="62"/>
      <c r="AC192" s="62"/>
      <c r="AD192" s="62"/>
      <c r="AE192" s="62"/>
      <c r="AF192" s="62"/>
      <c r="AG192" s="62"/>
      <c r="AH192" s="62"/>
      <c r="AI192" s="62"/>
      <c r="AJ192" s="62"/>
      <c r="AK192" s="62"/>
      <c r="AL192" s="62"/>
      <c r="AM192" s="62"/>
      <c r="AN192" s="62"/>
      <c r="AO192" s="62"/>
      <c r="AP192" s="61"/>
      <c r="AQ192" s="61"/>
      <c r="AR192" s="61"/>
      <c r="AS192" s="61"/>
      <c r="AT192" s="61"/>
      <c r="AU192" s="61"/>
      <c r="AV192" s="61"/>
      <c r="AW192" s="61"/>
      <c r="AX192" s="61"/>
      <c r="AY192">
        <f>COUNTA($C$195)</f>
        <v>1</v>
      </c>
    </row>
    <row r="193" spans="1:51" ht="24.75" customHeight="1" x14ac:dyDescent="0.2">
      <c r="A193" s="53"/>
      <c r="B193" s="57" t="s">
        <v>223</v>
      </c>
      <c r="C193" s="53"/>
      <c r="D193" s="53"/>
      <c r="E193" s="53"/>
      <c r="F193" s="53"/>
      <c r="G193" s="53"/>
      <c r="H193" s="53"/>
      <c r="I193" s="53"/>
      <c r="J193" s="53"/>
      <c r="K193" s="53"/>
      <c r="L193" s="53"/>
      <c r="M193" s="53"/>
      <c r="N193" s="53"/>
      <c r="O193" s="53"/>
      <c r="P193" s="58"/>
      <c r="Q193" s="58"/>
      <c r="R193" s="58"/>
      <c r="S193" s="58"/>
      <c r="T193" s="58"/>
      <c r="U193" s="58"/>
      <c r="V193" s="58"/>
      <c r="W193" s="58"/>
      <c r="X193" s="58"/>
      <c r="Y193" s="59"/>
      <c r="Z193" s="59"/>
      <c r="AA193" s="59"/>
      <c r="AB193" s="59"/>
      <c r="AC193" s="59"/>
      <c r="AD193" s="59"/>
      <c r="AE193" s="59"/>
      <c r="AF193" s="59"/>
      <c r="AG193" s="59"/>
      <c r="AH193" s="59"/>
      <c r="AI193" s="59"/>
      <c r="AJ193" s="59"/>
      <c r="AK193" s="59"/>
      <c r="AL193" s="59"/>
      <c r="AM193" s="59"/>
      <c r="AN193" s="59"/>
      <c r="AO193" s="59"/>
      <c r="AP193" s="58"/>
      <c r="AQ193" s="58"/>
      <c r="AR193" s="58"/>
      <c r="AS193" s="58"/>
      <c r="AT193" s="58"/>
      <c r="AU193" s="58"/>
      <c r="AV193" s="58"/>
      <c r="AW193" s="58"/>
      <c r="AX193" s="58"/>
      <c r="AY193">
        <f>$AY$192</f>
        <v>1</v>
      </c>
    </row>
    <row r="194" spans="1:51" ht="59.25" customHeight="1" x14ac:dyDescent="0.2">
      <c r="A194" s="693"/>
      <c r="B194" s="693"/>
      <c r="C194" s="693" t="s">
        <v>24</v>
      </c>
      <c r="D194" s="693"/>
      <c r="E194" s="693"/>
      <c r="F194" s="693"/>
      <c r="G194" s="693"/>
      <c r="H194" s="693"/>
      <c r="I194" s="693"/>
      <c r="J194" s="694" t="s">
        <v>205</v>
      </c>
      <c r="K194" s="643"/>
      <c r="L194" s="643"/>
      <c r="M194" s="643"/>
      <c r="N194" s="643"/>
      <c r="O194" s="643"/>
      <c r="P194" s="371" t="s">
        <v>25</v>
      </c>
      <c r="Q194" s="371"/>
      <c r="R194" s="371"/>
      <c r="S194" s="371"/>
      <c r="T194" s="371"/>
      <c r="U194" s="371"/>
      <c r="V194" s="371"/>
      <c r="W194" s="371"/>
      <c r="X194" s="371"/>
      <c r="Y194" s="695" t="s">
        <v>204</v>
      </c>
      <c r="Z194" s="696"/>
      <c r="AA194" s="696"/>
      <c r="AB194" s="696"/>
      <c r="AC194" s="694" t="s">
        <v>232</v>
      </c>
      <c r="AD194" s="694"/>
      <c r="AE194" s="694"/>
      <c r="AF194" s="694"/>
      <c r="AG194" s="694"/>
      <c r="AH194" s="695" t="s">
        <v>247</v>
      </c>
      <c r="AI194" s="693"/>
      <c r="AJ194" s="693"/>
      <c r="AK194" s="693"/>
      <c r="AL194" s="693" t="s">
        <v>19</v>
      </c>
      <c r="AM194" s="693"/>
      <c r="AN194" s="693"/>
      <c r="AO194" s="697"/>
      <c r="AP194" s="698" t="s">
        <v>206</v>
      </c>
      <c r="AQ194" s="698"/>
      <c r="AR194" s="698"/>
      <c r="AS194" s="698"/>
      <c r="AT194" s="698"/>
      <c r="AU194" s="698"/>
      <c r="AV194" s="698"/>
      <c r="AW194" s="698"/>
      <c r="AX194" s="698"/>
      <c r="AY194">
        <f>$AY$192</f>
        <v>1</v>
      </c>
    </row>
    <row r="195" spans="1:51" ht="66" customHeight="1" x14ac:dyDescent="0.2">
      <c r="A195" s="699">
        <v>1</v>
      </c>
      <c r="B195" s="699">
        <v>1</v>
      </c>
      <c r="C195" s="700" t="s">
        <v>695</v>
      </c>
      <c r="D195" s="701"/>
      <c r="E195" s="701"/>
      <c r="F195" s="701"/>
      <c r="G195" s="701"/>
      <c r="H195" s="701"/>
      <c r="I195" s="701"/>
      <c r="J195" s="702">
        <v>2011001013392</v>
      </c>
      <c r="K195" s="703"/>
      <c r="L195" s="703"/>
      <c r="M195" s="703"/>
      <c r="N195" s="703"/>
      <c r="O195" s="703"/>
      <c r="P195" s="704" t="s">
        <v>696</v>
      </c>
      <c r="Q195" s="705"/>
      <c r="R195" s="705"/>
      <c r="S195" s="705"/>
      <c r="T195" s="705"/>
      <c r="U195" s="705"/>
      <c r="V195" s="705"/>
      <c r="W195" s="705"/>
      <c r="X195" s="705"/>
      <c r="Y195" s="706">
        <v>0.9</v>
      </c>
      <c r="Z195" s="707"/>
      <c r="AA195" s="707"/>
      <c r="AB195" s="708"/>
      <c r="AC195" s="709" t="s">
        <v>255</v>
      </c>
      <c r="AD195" s="710"/>
      <c r="AE195" s="710"/>
      <c r="AF195" s="710"/>
      <c r="AG195" s="710"/>
      <c r="AH195" s="711" t="s">
        <v>698</v>
      </c>
      <c r="AI195" s="712"/>
      <c r="AJ195" s="712"/>
      <c r="AK195" s="712"/>
      <c r="AL195" s="713" t="s">
        <v>698</v>
      </c>
      <c r="AM195" s="714"/>
      <c r="AN195" s="714"/>
      <c r="AO195" s="715"/>
      <c r="AP195" s="716" t="s">
        <v>698</v>
      </c>
      <c r="AQ195" s="716"/>
      <c r="AR195" s="716"/>
      <c r="AS195" s="716"/>
      <c r="AT195" s="716"/>
      <c r="AU195" s="716"/>
      <c r="AV195" s="716"/>
      <c r="AW195" s="716"/>
      <c r="AX195" s="716"/>
      <c r="AY195">
        <f>$AY$192</f>
        <v>1</v>
      </c>
    </row>
    <row r="196" spans="1:51" ht="24.75" customHeight="1" x14ac:dyDescent="0.2">
      <c r="A196" s="60"/>
      <c r="B196" s="60"/>
      <c r="C196" s="60"/>
      <c r="D196" s="60"/>
      <c r="E196" s="60"/>
      <c r="F196" s="60"/>
      <c r="G196" s="60"/>
      <c r="H196" s="60"/>
      <c r="I196" s="60"/>
      <c r="J196" s="60"/>
      <c r="K196" s="60"/>
      <c r="L196" s="60"/>
      <c r="M196" s="60"/>
      <c r="N196" s="60"/>
      <c r="O196" s="60"/>
      <c r="P196" s="61"/>
      <c r="Q196" s="61"/>
      <c r="R196" s="61"/>
      <c r="S196" s="61"/>
      <c r="T196" s="61"/>
      <c r="U196" s="61"/>
      <c r="V196" s="61"/>
      <c r="W196" s="61"/>
      <c r="X196" s="61"/>
      <c r="Y196" s="62"/>
      <c r="Z196" s="62"/>
      <c r="AA196" s="62"/>
      <c r="AB196" s="62"/>
      <c r="AC196" s="62"/>
      <c r="AD196" s="62"/>
      <c r="AE196" s="62"/>
      <c r="AF196" s="62"/>
      <c r="AG196" s="62"/>
      <c r="AH196" s="62"/>
      <c r="AI196" s="62"/>
      <c r="AJ196" s="62"/>
      <c r="AK196" s="62"/>
      <c r="AL196" s="62"/>
      <c r="AM196" s="62"/>
      <c r="AN196" s="62"/>
      <c r="AO196" s="62"/>
      <c r="AP196" s="61"/>
      <c r="AQ196" s="61"/>
      <c r="AR196" s="61"/>
      <c r="AS196" s="61"/>
      <c r="AT196" s="61"/>
      <c r="AU196" s="61"/>
      <c r="AV196" s="61"/>
      <c r="AW196" s="61"/>
      <c r="AX196" s="61"/>
      <c r="AY196">
        <f>COUNTA($C$199)</f>
        <v>1</v>
      </c>
    </row>
    <row r="197" spans="1:51" ht="24.75" customHeight="1" x14ac:dyDescent="0.2">
      <c r="A197" s="53"/>
      <c r="B197" s="57" t="s">
        <v>166</v>
      </c>
      <c r="C197" s="53"/>
      <c r="D197" s="53"/>
      <c r="E197" s="53"/>
      <c r="F197" s="53"/>
      <c r="G197" s="53"/>
      <c r="H197" s="53"/>
      <c r="I197" s="53"/>
      <c r="J197" s="53"/>
      <c r="K197" s="53"/>
      <c r="L197" s="53"/>
      <c r="M197" s="53"/>
      <c r="N197" s="53"/>
      <c r="O197" s="53"/>
      <c r="P197" s="58"/>
      <c r="Q197" s="58"/>
      <c r="R197" s="58"/>
      <c r="S197" s="58"/>
      <c r="T197" s="58"/>
      <c r="U197" s="58"/>
      <c r="V197" s="58"/>
      <c r="W197" s="58"/>
      <c r="X197" s="58"/>
      <c r="Y197" s="59"/>
      <c r="Z197" s="59"/>
      <c r="AA197" s="59"/>
      <c r="AB197" s="59"/>
      <c r="AC197" s="59"/>
      <c r="AD197" s="59"/>
      <c r="AE197" s="59"/>
      <c r="AF197" s="59"/>
      <c r="AG197" s="59"/>
      <c r="AH197" s="59"/>
      <c r="AI197" s="59"/>
      <c r="AJ197" s="59"/>
      <c r="AK197" s="59"/>
      <c r="AL197" s="59"/>
      <c r="AM197" s="59"/>
      <c r="AN197" s="59"/>
      <c r="AO197" s="59"/>
      <c r="AP197" s="58"/>
      <c r="AQ197" s="58"/>
      <c r="AR197" s="58"/>
      <c r="AS197" s="58"/>
      <c r="AT197" s="58"/>
      <c r="AU197" s="58"/>
      <c r="AV197" s="58"/>
      <c r="AW197" s="58"/>
      <c r="AX197" s="58"/>
      <c r="AY197">
        <f>$AY$196</f>
        <v>1</v>
      </c>
    </row>
    <row r="198" spans="1:51" ht="59.25" customHeight="1" x14ac:dyDescent="0.2">
      <c r="A198" s="693"/>
      <c r="B198" s="693"/>
      <c r="C198" s="693" t="s">
        <v>24</v>
      </c>
      <c r="D198" s="693"/>
      <c r="E198" s="693"/>
      <c r="F198" s="693"/>
      <c r="G198" s="693"/>
      <c r="H198" s="693"/>
      <c r="I198" s="693"/>
      <c r="J198" s="694" t="s">
        <v>205</v>
      </c>
      <c r="K198" s="643"/>
      <c r="L198" s="643"/>
      <c r="M198" s="643"/>
      <c r="N198" s="643"/>
      <c r="O198" s="643"/>
      <c r="P198" s="371" t="s">
        <v>25</v>
      </c>
      <c r="Q198" s="371"/>
      <c r="R198" s="371"/>
      <c r="S198" s="371"/>
      <c r="T198" s="371"/>
      <c r="U198" s="371"/>
      <c r="V198" s="371"/>
      <c r="W198" s="371"/>
      <c r="X198" s="371"/>
      <c r="Y198" s="695" t="s">
        <v>204</v>
      </c>
      <c r="Z198" s="696"/>
      <c r="AA198" s="696"/>
      <c r="AB198" s="696"/>
      <c r="AC198" s="694" t="s">
        <v>232</v>
      </c>
      <c r="AD198" s="694"/>
      <c r="AE198" s="694"/>
      <c r="AF198" s="694"/>
      <c r="AG198" s="694"/>
      <c r="AH198" s="695" t="s">
        <v>247</v>
      </c>
      <c r="AI198" s="693"/>
      <c r="AJ198" s="693"/>
      <c r="AK198" s="693"/>
      <c r="AL198" s="693" t="s">
        <v>19</v>
      </c>
      <c r="AM198" s="693"/>
      <c r="AN198" s="693"/>
      <c r="AO198" s="697"/>
      <c r="AP198" s="698" t="s">
        <v>206</v>
      </c>
      <c r="AQ198" s="698"/>
      <c r="AR198" s="698"/>
      <c r="AS198" s="698"/>
      <c r="AT198" s="698"/>
      <c r="AU198" s="698"/>
      <c r="AV198" s="698"/>
      <c r="AW198" s="698"/>
      <c r="AX198" s="698"/>
      <c r="AY198">
        <f>$AY$196</f>
        <v>1</v>
      </c>
    </row>
    <row r="199" spans="1:51" ht="46.2" customHeight="1" x14ac:dyDescent="0.2">
      <c r="A199" s="699">
        <v>1</v>
      </c>
      <c r="B199" s="699">
        <v>1</v>
      </c>
      <c r="C199" s="700" t="s">
        <v>697</v>
      </c>
      <c r="D199" s="701"/>
      <c r="E199" s="701"/>
      <c r="F199" s="701"/>
      <c r="G199" s="701"/>
      <c r="H199" s="701"/>
      <c r="I199" s="701"/>
      <c r="J199" s="702">
        <v>2010001025159</v>
      </c>
      <c r="K199" s="703"/>
      <c r="L199" s="703"/>
      <c r="M199" s="703"/>
      <c r="N199" s="703"/>
      <c r="O199" s="703"/>
      <c r="P199" s="704" t="s">
        <v>669</v>
      </c>
      <c r="Q199" s="705"/>
      <c r="R199" s="705"/>
      <c r="S199" s="705"/>
      <c r="T199" s="705"/>
      <c r="U199" s="705"/>
      <c r="V199" s="705"/>
      <c r="W199" s="705"/>
      <c r="X199" s="705"/>
      <c r="Y199" s="706">
        <v>2</v>
      </c>
      <c r="Z199" s="707"/>
      <c r="AA199" s="707"/>
      <c r="AB199" s="708"/>
      <c r="AC199" s="709" t="s">
        <v>249</v>
      </c>
      <c r="AD199" s="710"/>
      <c r="AE199" s="710"/>
      <c r="AF199" s="710"/>
      <c r="AG199" s="710"/>
      <c r="AH199" s="711">
        <v>2</v>
      </c>
      <c r="AI199" s="712"/>
      <c r="AJ199" s="712"/>
      <c r="AK199" s="712"/>
      <c r="AL199" s="713" t="s">
        <v>698</v>
      </c>
      <c r="AM199" s="714"/>
      <c r="AN199" s="714"/>
      <c r="AO199" s="715"/>
      <c r="AP199" s="716" t="s">
        <v>698</v>
      </c>
      <c r="AQ199" s="716"/>
      <c r="AR199" s="716"/>
      <c r="AS199" s="716"/>
      <c r="AT199" s="716"/>
      <c r="AU199" s="716"/>
      <c r="AV199" s="716"/>
      <c r="AW199" s="716"/>
      <c r="AX199" s="716"/>
      <c r="AY199">
        <f>$AY$196</f>
        <v>1</v>
      </c>
    </row>
    <row r="200" spans="1:51" ht="24.75" customHeight="1" x14ac:dyDescent="0.2">
      <c r="A200" s="60"/>
      <c r="B200" s="60"/>
      <c r="C200" s="60"/>
      <c r="D200" s="60"/>
      <c r="E200" s="60"/>
      <c r="F200" s="60"/>
      <c r="G200" s="60"/>
      <c r="H200" s="60"/>
      <c r="I200" s="60"/>
      <c r="J200" s="60"/>
      <c r="K200" s="60"/>
      <c r="L200" s="60"/>
      <c r="M200" s="60"/>
      <c r="N200" s="60"/>
      <c r="O200" s="60"/>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f>COUNTA($C$203)</f>
        <v>1</v>
      </c>
    </row>
    <row r="201" spans="1:51" ht="24.75" customHeight="1" x14ac:dyDescent="0.2">
      <c r="A201" s="53"/>
      <c r="B201" s="57" t="s">
        <v>167</v>
      </c>
      <c r="C201" s="53"/>
      <c r="D201" s="53"/>
      <c r="E201" s="53"/>
      <c r="F201" s="53"/>
      <c r="G201" s="53"/>
      <c r="H201" s="53"/>
      <c r="I201" s="53"/>
      <c r="J201" s="53"/>
      <c r="K201" s="53"/>
      <c r="L201" s="53"/>
      <c r="M201" s="53"/>
      <c r="N201" s="53"/>
      <c r="O201" s="53"/>
      <c r="P201" s="58"/>
      <c r="Q201" s="58"/>
      <c r="R201" s="58"/>
      <c r="S201" s="58"/>
      <c r="T201" s="58"/>
      <c r="U201" s="58"/>
      <c r="V201" s="58"/>
      <c r="W201" s="58"/>
      <c r="X201" s="58"/>
      <c r="Y201" s="59"/>
      <c r="Z201" s="59"/>
      <c r="AA201" s="59"/>
      <c r="AB201" s="59"/>
      <c r="AC201" s="59"/>
      <c r="AD201" s="59"/>
      <c r="AE201" s="59"/>
      <c r="AF201" s="59"/>
      <c r="AG201" s="59"/>
      <c r="AH201" s="59"/>
      <c r="AI201" s="59"/>
      <c r="AJ201" s="59"/>
      <c r="AK201" s="59"/>
      <c r="AL201" s="59"/>
      <c r="AM201" s="59"/>
      <c r="AN201" s="59"/>
      <c r="AO201" s="59"/>
      <c r="AP201" s="58"/>
      <c r="AQ201" s="58"/>
      <c r="AR201" s="58"/>
      <c r="AS201" s="58"/>
      <c r="AT201" s="58"/>
      <c r="AU201" s="58"/>
      <c r="AV201" s="58"/>
      <c r="AW201" s="58"/>
      <c r="AX201" s="58"/>
      <c r="AY201">
        <f>$AY$200</f>
        <v>1</v>
      </c>
    </row>
    <row r="202" spans="1:51" ht="59.25" customHeight="1" x14ac:dyDescent="0.2">
      <c r="A202" s="693"/>
      <c r="B202" s="693"/>
      <c r="C202" s="693" t="s">
        <v>24</v>
      </c>
      <c r="D202" s="693"/>
      <c r="E202" s="693"/>
      <c r="F202" s="693"/>
      <c r="G202" s="693"/>
      <c r="H202" s="693"/>
      <c r="I202" s="693"/>
      <c r="J202" s="694" t="s">
        <v>205</v>
      </c>
      <c r="K202" s="643"/>
      <c r="L202" s="643"/>
      <c r="M202" s="643"/>
      <c r="N202" s="643"/>
      <c r="O202" s="643"/>
      <c r="P202" s="371" t="s">
        <v>25</v>
      </c>
      <c r="Q202" s="371"/>
      <c r="R202" s="371"/>
      <c r="S202" s="371"/>
      <c r="T202" s="371"/>
      <c r="U202" s="371"/>
      <c r="V202" s="371"/>
      <c r="W202" s="371"/>
      <c r="X202" s="371"/>
      <c r="Y202" s="695" t="s">
        <v>204</v>
      </c>
      <c r="Z202" s="696"/>
      <c r="AA202" s="696"/>
      <c r="AB202" s="696"/>
      <c r="AC202" s="694" t="s">
        <v>232</v>
      </c>
      <c r="AD202" s="694"/>
      <c r="AE202" s="694"/>
      <c r="AF202" s="694"/>
      <c r="AG202" s="694"/>
      <c r="AH202" s="695" t="s">
        <v>247</v>
      </c>
      <c r="AI202" s="693"/>
      <c r="AJ202" s="693"/>
      <c r="AK202" s="693"/>
      <c r="AL202" s="693" t="s">
        <v>19</v>
      </c>
      <c r="AM202" s="693"/>
      <c r="AN202" s="693"/>
      <c r="AO202" s="697"/>
      <c r="AP202" s="698" t="s">
        <v>206</v>
      </c>
      <c r="AQ202" s="698"/>
      <c r="AR202" s="698"/>
      <c r="AS202" s="698"/>
      <c r="AT202" s="698"/>
      <c r="AU202" s="698"/>
      <c r="AV202" s="698"/>
      <c r="AW202" s="698"/>
      <c r="AX202" s="698"/>
      <c r="AY202">
        <f>$AY$200</f>
        <v>1</v>
      </c>
    </row>
    <row r="203" spans="1:51" ht="30" customHeight="1" x14ac:dyDescent="0.2">
      <c r="A203" s="699">
        <v>1</v>
      </c>
      <c r="B203" s="699">
        <v>1</v>
      </c>
      <c r="C203" s="700" t="s">
        <v>700</v>
      </c>
      <c r="D203" s="701"/>
      <c r="E203" s="701"/>
      <c r="F203" s="701"/>
      <c r="G203" s="701"/>
      <c r="H203" s="701"/>
      <c r="I203" s="701"/>
      <c r="J203" s="702">
        <v>1012401009329</v>
      </c>
      <c r="K203" s="703"/>
      <c r="L203" s="703"/>
      <c r="M203" s="703"/>
      <c r="N203" s="703"/>
      <c r="O203" s="703"/>
      <c r="P203" s="704" t="s">
        <v>699</v>
      </c>
      <c r="Q203" s="705"/>
      <c r="R203" s="705"/>
      <c r="S203" s="705"/>
      <c r="T203" s="705"/>
      <c r="U203" s="705"/>
      <c r="V203" s="705"/>
      <c r="W203" s="705"/>
      <c r="X203" s="705"/>
      <c r="Y203" s="706">
        <v>0.4</v>
      </c>
      <c r="Z203" s="707"/>
      <c r="AA203" s="707"/>
      <c r="AB203" s="708"/>
      <c r="AC203" s="709" t="s">
        <v>255</v>
      </c>
      <c r="AD203" s="710"/>
      <c r="AE203" s="710"/>
      <c r="AF203" s="710"/>
      <c r="AG203" s="710"/>
      <c r="AH203" s="711" t="s">
        <v>698</v>
      </c>
      <c r="AI203" s="712"/>
      <c r="AJ203" s="712"/>
      <c r="AK203" s="712"/>
      <c r="AL203" s="713" t="s">
        <v>698</v>
      </c>
      <c r="AM203" s="714"/>
      <c r="AN203" s="714"/>
      <c r="AO203" s="715"/>
      <c r="AP203" s="716" t="s">
        <v>698</v>
      </c>
      <c r="AQ203" s="716"/>
      <c r="AR203" s="716"/>
      <c r="AS203" s="716"/>
      <c r="AT203" s="716"/>
      <c r="AU203" s="716"/>
      <c r="AV203" s="716"/>
      <c r="AW203" s="716"/>
      <c r="AX203" s="716"/>
      <c r="AY203">
        <f>$AY$200</f>
        <v>1</v>
      </c>
    </row>
    <row r="204" spans="1:51" ht="24.75" customHeight="1" x14ac:dyDescent="0.2">
      <c r="A204" s="60"/>
      <c r="B204" s="60"/>
      <c r="C204" s="60"/>
      <c r="D204" s="60"/>
      <c r="E204" s="60"/>
      <c r="F204" s="60"/>
      <c r="G204" s="60"/>
      <c r="H204" s="60"/>
      <c r="I204" s="60"/>
      <c r="J204" s="60"/>
      <c r="K204" s="60"/>
      <c r="L204" s="60"/>
      <c r="M204" s="60"/>
      <c r="N204" s="60"/>
      <c r="O204" s="60"/>
      <c r="P204" s="61"/>
      <c r="Q204" s="61"/>
      <c r="R204" s="61"/>
      <c r="S204" s="61"/>
      <c r="T204" s="61"/>
      <c r="U204" s="61"/>
      <c r="V204" s="61"/>
      <c r="W204" s="61"/>
      <c r="X204" s="61"/>
      <c r="Y204" s="62"/>
      <c r="Z204" s="62"/>
      <c r="AA204" s="62"/>
      <c r="AB204" s="62"/>
      <c r="AC204" s="62"/>
      <c r="AD204" s="62"/>
      <c r="AE204" s="62"/>
      <c r="AF204" s="62"/>
      <c r="AG204" s="62"/>
      <c r="AH204" s="62"/>
      <c r="AI204" s="62"/>
      <c r="AJ204" s="62"/>
      <c r="AK204" s="62"/>
      <c r="AL204" s="62"/>
      <c r="AM204" s="62"/>
      <c r="AN204" s="62"/>
      <c r="AO204" s="62"/>
      <c r="AP204" s="61"/>
      <c r="AQ204" s="61"/>
      <c r="AR204" s="61"/>
      <c r="AS204" s="61"/>
      <c r="AT204" s="61"/>
      <c r="AU204" s="61"/>
      <c r="AV204" s="61"/>
      <c r="AW204" s="61"/>
      <c r="AX204" s="61"/>
      <c r="AY204">
        <f>COUNTA($C$207)</f>
        <v>1</v>
      </c>
    </row>
    <row r="205" spans="1:51" ht="24.75" customHeight="1" x14ac:dyDescent="0.2">
      <c r="A205" s="53"/>
      <c r="B205" s="57" t="s">
        <v>168</v>
      </c>
      <c r="C205" s="53"/>
      <c r="D205" s="53"/>
      <c r="E205" s="53"/>
      <c r="F205" s="53"/>
      <c r="G205" s="53"/>
      <c r="H205" s="53"/>
      <c r="I205" s="53"/>
      <c r="J205" s="53"/>
      <c r="K205" s="53"/>
      <c r="L205" s="53"/>
      <c r="M205" s="53"/>
      <c r="N205" s="53"/>
      <c r="O205" s="53"/>
      <c r="P205" s="58"/>
      <c r="Q205" s="58"/>
      <c r="R205" s="58"/>
      <c r="S205" s="58"/>
      <c r="T205" s="58"/>
      <c r="U205" s="58"/>
      <c r="V205" s="58"/>
      <c r="W205" s="58"/>
      <c r="X205" s="58"/>
      <c r="Y205" s="59"/>
      <c r="Z205" s="59"/>
      <c r="AA205" s="59"/>
      <c r="AB205" s="59"/>
      <c r="AC205" s="59"/>
      <c r="AD205" s="59"/>
      <c r="AE205" s="59"/>
      <c r="AF205" s="59"/>
      <c r="AG205" s="59"/>
      <c r="AH205" s="59"/>
      <c r="AI205" s="59"/>
      <c r="AJ205" s="59"/>
      <c r="AK205" s="59"/>
      <c r="AL205" s="59"/>
      <c r="AM205" s="59"/>
      <c r="AN205" s="59"/>
      <c r="AO205" s="59"/>
      <c r="AP205" s="58"/>
      <c r="AQ205" s="58"/>
      <c r="AR205" s="58"/>
      <c r="AS205" s="58"/>
      <c r="AT205" s="58"/>
      <c r="AU205" s="58"/>
      <c r="AV205" s="58"/>
      <c r="AW205" s="58"/>
      <c r="AX205" s="58"/>
      <c r="AY205">
        <f>$AY$204</f>
        <v>1</v>
      </c>
    </row>
    <row r="206" spans="1:51" ht="59.25" customHeight="1" x14ac:dyDescent="0.2">
      <c r="A206" s="693"/>
      <c r="B206" s="693"/>
      <c r="C206" s="693" t="s">
        <v>24</v>
      </c>
      <c r="D206" s="693"/>
      <c r="E206" s="693"/>
      <c r="F206" s="693"/>
      <c r="G206" s="693"/>
      <c r="H206" s="693"/>
      <c r="I206" s="693"/>
      <c r="J206" s="694" t="s">
        <v>205</v>
      </c>
      <c r="K206" s="643"/>
      <c r="L206" s="643"/>
      <c r="M206" s="643"/>
      <c r="N206" s="643"/>
      <c r="O206" s="643"/>
      <c r="P206" s="371" t="s">
        <v>25</v>
      </c>
      <c r="Q206" s="371"/>
      <c r="R206" s="371"/>
      <c r="S206" s="371"/>
      <c r="T206" s="371"/>
      <c r="U206" s="371"/>
      <c r="V206" s="371"/>
      <c r="W206" s="371"/>
      <c r="X206" s="371"/>
      <c r="Y206" s="695" t="s">
        <v>204</v>
      </c>
      <c r="Z206" s="696"/>
      <c r="AA206" s="696"/>
      <c r="AB206" s="696"/>
      <c r="AC206" s="694" t="s">
        <v>232</v>
      </c>
      <c r="AD206" s="694"/>
      <c r="AE206" s="694"/>
      <c r="AF206" s="694"/>
      <c r="AG206" s="694"/>
      <c r="AH206" s="695" t="s">
        <v>247</v>
      </c>
      <c r="AI206" s="693"/>
      <c r="AJ206" s="693"/>
      <c r="AK206" s="693"/>
      <c r="AL206" s="693" t="s">
        <v>19</v>
      </c>
      <c r="AM206" s="693"/>
      <c r="AN206" s="693"/>
      <c r="AO206" s="697"/>
      <c r="AP206" s="698" t="s">
        <v>206</v>
      </c>
      <c r="AQ206" s="698"/>
      <c r="AR206" s="698"/>
      <c r="AS206" s="698"/>
      <c r="AT206" s="698"/>
      <c r="AU206" s="698"/>
      <c r="AV206" s="698"/>
      <c r="AW206" s="698"/>
      <c r="AX206" s="698"/>
      <c r="AY206">
        <f>$AY$204</f>
        <v>1</v>
      </c>
    </row>
    <row r="207" spans="1:51" ht="30" customHeight="1" x14ac:dyDescent="0.2">
      <c r="A207" s="699">
        <v>1</v>
      </c>
      <c r="B207" s="699">
        <v>1</v>
      </c>
      <c r="C207" s="700" t="s">
        <v>702</v>
      </c>
      <c r="D207" s="701"/>
      <c r="E207" s="701"/>
      <c r="F207" s="701"/>
      <c r="G207" s="701"/>
      <c r="H207" s="701"/>
      <c r="I207" s="701"/>
      <c r="J207" s="702">
        <v>9010601040880</v>
      </c>
      <c r="K207" s="703"/>
      <c r="L207" s="703"/>
      <c r="M207" s="703"/>
      <c r="N207" s="703"/>
      <c r="O207" s="703"/>
      <c r="P207" s="704" t="s">
        <v>701</v>
      </c>
      <c r="Q207" s="705"/>
      <c r="R207" s="705"/>
      <c r="S207" s="705"/>
      <c r="T207" s="705"/>
      <c r="U207" s="705"/>
      <c r="V207" s="705"/>
      <c r="W207" s="705"/>
      <c r="X207" s="705"/>
      <c r="Y207" s="706">
        <v>0.4</v>
      </c>
      <c r="Z207" s="707"/>
      <c r="AA207" s="707"/>
      <c r="AB207" s="708"/>
      <c r="AC207" s="709" t="s">
        <v>255</v>
      </c>
      <c r="AD207" s="710"/>
      <c r="AE207" s="710"/>
      <c r="AF207" s="710"/>
      <c r="AG207" s="710"/>
      <c r="AH207" s="711" t="s">
        <v>698</v>
      </c>
      <c r="AI207" s="712"/>
      <c r="AJ207" s="712"/>
      <c r="AK207" s="712"/>
      <c r="AL207" s="713" t="s">
        <v>698</v>
      </c>
      <c r="AM207" s="714"/>
      <c r="AN207" s="714"/>
      <c r="AO207" s="715"/>
      <c r="AP207" s="716" t="s">
        <v>698</v>
      </c>
      <c r="AQ207" s="716"/>
      <c r="AR207" s="716"/>
      <c r="AS207" s="716"/>
      <c r="AT207" s="716"/>
      <c r="AU207" s="716"/>
      <c r="AV207" s="716"/>
      <c r="AW207" s="716"/>
      <c r="AX207" s="716"/>
      <c r="AY207">
        <f>$AY$204</f>
        <v>1</v>
      </c>
    </row>
    <row r="208" spans="1:51" ht="46.95" customHeight="1" x14ac:dyDescent="0.2">
      <c r="A208" s="699">
        <v>2</v>
      </c>
      <c r="B208" s="699">
        <v>1</v>
      </c>
      <c r="C208" s="700" t="s">
        <v>703</v>
      </c>
      <c r="D208" s="701"/>
      <c r="E208" s="701"/>
      <c r="F208" s="701"/>
      <c r="G208" s="701"/>
      <c r="H208" s="701"/>
      <c r="I208" s="701"/>
      <c r="J208" s="702">
        <v>4010001011108</v>
      </c>
      <c r="K208" s="703"/>
      <c r="L208" s="703"/>
      <c r="M208" s="703"/>
      <c r="N208" s="703"/>
      <c r="O208" s="703"/>
      <c r="P208" s="704" t="s">
        <v>704</v>
      </c>
      <c r="Q208" s="705"/>
      <c r="R208" s="705"/>
      <c r="S208" s="705"/>
      <c r="T208" s="705"/>
      <c r="U208" s="705"/>
      <c r="V208" s="705"/>
      <c r="W208" s="705"/>
      <c r="X208" s="705"/>
      <c r="Y208" s="706">
        <v>0.2</v>
      </c>
      <c r="Z208" s="707"/>
      <c r="AA208" s="707"/>
      <c r="AB208" s="708"/>
      <c r="AC208" s="709" t="s">
        <v>255</v>
      </c>
      <c r="AD208" s="710"/>
      <c r="AE208" s="710"/>
      <c r="AF208" s="710"/>
      <c r="AG208" s="710"/>
      <c r="AH208" s="711" t="s">
        <v>698</v>
      </c>
      <c r="AI208" s="712"/>
      <c r="AJ208" s="712"/>
      <c r="AK208" s="712"/>
      <c r="AL208" s="713" t="s">
        <v>698</v>
      </c>
      <c r="AM208" s="714"/>
      <c r="AN208" s="714"/>
      <c r="AO208" s="715"/>
      <c r="AP208" s="716" t="s">
        <v>698</v>
      </c>
      <c r="AQ208" s="716"/>
      <c r="AR208" s="716"/>
      <c r="AS208" s="716"/>
      <c r="AT208" s="716"/>
      <c r="AU208" s="716"/>
      <c r="AV208" s="716"/>
      <c r="AW208" s="716"/>
      <c r="AX208" s="716"/>
      <c r="AY208">
        <f>COUNTA($C$208)</f>
        <v>1</v>
      </c>
    </row>
    <row r="209" spans="1:51" ht="30" customHeight="1" x14ac:dyDescent="0.2">
      <c r="A209" s="699">
        <v>3</v>
      </c>
      <c r="B209" s="699">
        <v>1</v>
      </c>
      <c r="C209" s="700" t="s">
        <v>705</v>
      </c>
      <c r="D209" s="701"/>
      <c r="E209" s="701"/>
      <c r="F209" s="701"/>
      <c r="G209" s="701"/>
      <c r="H209" s="701"/>
      <c r="I209" s="701"/>
      <c r="J209" s="702">
        <v>9010001105037</v>
      </c>
      <c r="K209" s="703"/>
      <c r="L209" s="703"/>
      <c r="M209" s="703"/>
      <c r="N209" s="703"/>
      <c r="O209" s="703"/>
      <c r="P209" s="704" t="s">
        <v>706</v>
      </c>
      <c r="Q209" s="705"/>
      <c r="R209" s="705"/>
      <c r="S209" s="705"/>
      <c r="T209" s="705"/>
      <c r="U209" s="705"/>
      <c r="V209" s="705"/>
      <c r="W209" s="705"/>
      <c r="X209" s="705"/>
      <c r="Y209" s="706">
        <v>0.1</v>
      </c>
      <c r="Z209" s="707"/>
      <c r="AA209" s="707"/>
      <c r="AB209" s="708"/>
      <c r="AC209" s="709" t="s">
        <v>255</v>
      </c>
      <c r="AD209" s="710"/>
      <c r="AE209" s="710"/>
      <c r="AF209" s="710"/>
      <c r="AG209" s="710"/>
      <c r="AH209" s="711" t="s">
        <v>698</v>
      </c>
      <c r="AI209" s="712"/>
      <c r="AJ209" s="712"/>
      <c r="AK209" s="712"/>
      <c r="AL209" s="713" t="s">
        <v>698</v>
      </c>
      <c r="AM209" s="714"/>
      <c r="AN209" s="714"/>
      <c r="AO209" s="715"/>
      <c r="AP209" s="716" t="s">
        <v>698</v>
      </c>
      <c r="AQ209" s="716"/>
      <c r="AR209" s="716"/>
      <c r="AS209" s="716"/>
      <c r="AT209" s="716"/>
      <c r="AU209" s="716"/>
      <c r="AV209" s="716"/>
      <c r="AW209" s="716"/>
      <c r="AX209" s="716"/>
      <c r="AY209">
        <f>COUNTA($C$209)</f>
        <v>1</v>
      </c>
    </row>
    <row r="210" spans="1:51" ht="30" customHeight="1" x14ac:dyDescent="0.2">
      <c r="A210" s="699">
        <v>4</v>
      </c>
      <c r="B210" s="699">
        <v>1</v>
      </c>
      <c r="C210" s="700" t="s">
        <v>705</v>
      </c>
      <c r="D210" s="701"/>
      <c r="E210" s="701"/>
      <c r="F210" s="701"/>
      <c r="G210" s="701"/>
      <c r="H210" s="701"/>
      <c r="I210" s="701"/>
      <c r="J210" s="702">
        <v>9010001105037</v>
      </c>
      <c r="K210" s="703"/>
      <c r="L210" s="703"/>
      <c r="M210" s="703"/>
      <c r="N210" s="703"/>
      <c r="O210" s="703"/>
      <c r="P210" s="704" t="s">
        <v>706</v>
      </c>
      <c r="Q210" s="705"/>
      <c r="R210" s="705"/>
      <c r="S210" s="705"/>
      <c r="T210" s="705"/>
      <c r="U210" s="705"/>
      <c r="V210" s="705"/>
      <c r="W210" s="705"/>
      <c r="X210" s="705"/>
      <c r="Y210" s="706">
        <v>0.1</v>
      </c>
      <c r="Z210" s="707"/>
      <c r="AA210" s="707"/>
      <c r="AB210" s="708"/>
      <c r="AC210" s="709" t="s">
        <v>255</v>
      </c>
      <c r="AD210" s="710"/>
      <c r="AE210" s="710"/>
      <c r="AF210" s="710"/>
      <c r="AG210" s="710"/>
      <c r="AH210" s="711" t="s">
        <v>698</v>
      </c>
      <c r="AI210" s="712"/>
      <c r="AJ210" s="712"/>
      <c r="AK210" s="712"/>
      <c r="AL210" s="713" t="s">
        <v>698</v>
      </c>
      <c r="AM210" s="714"/>
      <c r="AN210" s="714"/>
      <c r="AO210" s="715"/>
      <c r="AP210" s="716" t="s">
        <v>698</v>
      </c>
      <c r="AQ210" s="716"/>
      <c r="AR210" s="716"/>
      <c r="AS210" s="716"/>
      <c r="AT210" s="716"/>
      <c r="AU210" s="716"/>
      <c r="AV210" s="716"/>
      <c r="AW210" s="716"/>
      <c r="AX210" s="716"/>
      <c r="AY210">
        <f>COUNTA($C$210)</f>
        <v>1</v>
      </c>
    </row>
    <row r="211" spans="1:51" ht="24.75" customHeight="1" x14ac:dyDescent="0.2">
      <c r="A211" s="60"/>
      <c r="B211" s="60"/>
      <c r="C211" s="60"/>
      <c r="D211" s="60"/>
      <c r="E211" s="60"/>
      <c r="F211" s="60"/>
      <c r="G211" s="60"/>
      <c r="H211" s="60"/>
      <c r="I211" s="60"/>
      <c r="J211" s="60"/>
      <c r="K211" s="60"/>
      <c r="L211" s="60"/>
      <c r="M211" s="60"/>
      <c r="N211" s="60"/>
      <c r="O211" s="60"/>
      <c r="P211" s="61"/>
      <c r="Q211" s="61"/>
      <c r="R211" s="61"/>
      <c r="S211" s="61"/>
      <c r="T211" s="61"/>
      <c r="U211" s="61"/>
      <c r="V211" s="61"/>
      <c r="W211" s="61"/>
      <c r="X211" s="61"/>
      <c r="Y211" s="62"/>
      <c r="Z211" s="62"/>
      <c r="AA211" s="62"/>
      <c r="AB211" s="62"/>
      <c r="AC211" s="62"/>
      <c r="AD211" s="62"/>
      <c r="AE211" s="62"/>
      <c r="AF211" s="62"/>
      <c r="AG211" s="62"/>
      <c r="AH211" s="62"/>
      <c r="AI211" s="62"/>
      <c r="AJ211" s="62"/>
      <c r="AK211" s="62"/>
      <c r="AL211" s="62"/>
      <c r="AM211" s="62"/>
      <c r="AN211" s="62"/>
      <c r="AO211" s="62"/>
      <c r="AP211" s="61"/>
      <c r="AQ211" s="61"/>
      <c r="AR211" s="61"/>
      <c r="AS211" s="61"/>
      <c r="AT211" s="61"/>
      <c r="AU211" s="61"/>
      <c r="AV211" s="61"/>
      <c r="AW211" s="61"/>
      <c r="AX211" s="61"/>
      <c r="AY211">
        <f>COUNTA($C$214)</f>
        <v>1</v>
      </c>
    </row>
    <row r="212" spans="1:51" ht="24.75" customHeight="1" x14ac:dyDescent="0.2">
      <c r="A212" s="53"/>
      <c r="B212" s="57" t="s">
        <v>169</v>
      </c>
      <c r="C212" s="53"/>
      <c r="D212" s="53"/>
      <c r="E212" s="53"/>
      <c r="F212" s="53"/>
      <c r="G212" s="53"/>
      <c r="H212" s="53"/>
      <c r="I212" s="53"/>
      <c r="J212" s="53"/>
      <c r="K212" s="53"/>
      <c r="L212" s="53"/>
      <c r="M212" s="53"/>
      <c r="N212" s="53"/>
      <c r="O212" s="53"/>
      <c r="P212" s="58"/>
      <c r="Q212" s="58"/>
      <c r="R212" s="58"/>
      <c r="S212" s="58"/>
      <c r="T212" s="58"/>
      <c r="U212" s="58"/>
      <c r="V212" s="58"/>
      <c r="W212" s="58"/>
      <c r="X212" s="58"/>
      <c r="Y212" s="59"/>
      <c r="Z212" s="59"/>
      <c r="AA212" s="59"/>
      <c r="AB212" s="59"/>
      <c r="AC212" s="59"/>
      <c r="AD212" s="59"/>
      <c r="AE212" s="59"/>
      <c r="AF212" s="59"/>
      <c r="AG212" s="59"/>
      <c r="AH212" s="59"/>
      <c r="AI212" s="59"/>
      <c r="AJ212" s="59"/>
      <c r="AK212" s="59"/>
      <c r="AL212" s="59"/>
      <c r="AM212" s="59"/>
      <c r="AN212" s="59"/>
      <c r="AO212" s="59"/>
      <c r="AP212" s="58"/>
      <c r="AQ212" s="58"/>
      <c r="AR212" s="58"/>
      <c r="AS212" s="58"/>
      <c r="AT212" s="58"/>
      <c r="AU212" s="58"/>
      <c r="AV212" s="58"/>
      <c r="AW212" s="58"/>
      <c r="AX212" s="58"/>
      <c r="AY212">
        <f>$AY$211</f>
        <v>1</v>
      </c>
    </row>
    <row r="213" spans="1:51" ht="59.25" customHeight="1" x14ac:dyDescent="0.2">
      <c r="A213" s="693"/>
      <c r="B213" s="693"/>
      <c r="C213" s="693" t="s">
        <v>24</v>
      </c>
      <c r="D213" s="693"/>
      <c r="E213" s="693"/>
      <c r="F213" s="693"/>
      <c r="G213" s="693"/>
      <c r="H213" s="693"/>
      <c r="I213" s="693"/>
      <c r="J213" s="694" t="s">
        <v>205</v>
      </c>
      <c r="K213" s="643"/>
      <c r="L213" s="643"/>
      <c r="M213" s="643"/>
      <c r="N213" s="643"/>
      <c r="O213" s="643"/>
      <c r="P213" s="371" t="s">
        <v>25</v>
      </c>
      <c r="Q213" s="371"/>
      <c r="R213" s="371"/>
      <c r="S213" s="371"/>
      <c r="T213" s="371"/>
      <c r="U213" s="371"/>
      <c r="V213" s="371"/>
      <c r="W213" s="371"/>
      <c r="X213" s="371"/>
      <c r="Y213" s="695" t="s">
        <v>204</v>
      </c>
      <c r="Z213" s="696"/>
      <c r="AA213" s="696"/>
      <c r="AB213" s="696"/>
      <c r="AC213" s="694" t="s">
        <v>232</v>
      </c>
      <c r="AD213" s="694"/>
      <c r="AE213" s="694"/>
      <c r="AF213" s="694"/>
      <c r="AG213" s="694"/>
      <c r="AH213" s="695" t="s">
        <v>247</v>
      </c>
      <c r="AI213" s="693"/>
      <c r="AJ213" s="693"/>
      <c r="AK213" s="693"/>
      <c r="AL213" s="693" t="s">
        <v>19</v>
      </c>
      <c r="AM213" s="693"/>
      <c r="AN213" s="693"/>
      <c r="AO213" s="697"/>
      <c r="AP213" s="698" t="s">
        <v>206</v>
      </c>
      <c r="AQ213" s="698"/>
      <c r="AR213" s="698"/>
      <c r="AS213" s="698"/>
      <c r="AT213" s="698"/>
      <c r="AU213" s="698"/>
      <c r="AV213" s="698"/>
      <c r="AW213" s="698"/>
      <c r="AX213" s="698"/>
      <c r="AY213">
        <f>$AY$211</f>
        <v>1</v>
      </c>
    </row>
    <row r="214" spans="1:51" ht="100.95" customHeight="1" x14ac:dyDescent="0.2">
      <c r="A214" s="699">
        <v>1</v>
      </c>
      <c r="B214" s="699">
        <v>1</v>
      </c>
      <c r="C214" s="700" t="s">
        <v>707</v>
      </c>
      <c r="D214" s="701"/>
      <c r="E214" s="701"/>
      <c r="F214" s="701"/>
      <c r="G214" s="701"/>
      <c r="H214" s="701"/>
      <c r="I214" s="701"/>
      <c r="J214" s="702">
        <v>3013301015869</v>
      </c>
      <c r="K214" s="703"/>
      <c r="L214" s="703"/>
      <c r="M214" s="703"/>
      <c r="N214" s="703"/>
      <c r="O214" s="703"/>
      <c r="P214" s="704" t="s">
        <v>708</v>
      </c>
      <c r="Q214" s="705"/>
      <c r="R214" s="705"/>
      <c r="S214" s="705"/>
      <c r="T214" s="705"/>
      <c r="U214" s="705"/>
      <c r="V214" s="705"/>
      <c r="W214" s="705"/>
      <c r="X214" s="705"/>
      <c r="Y214" s="706">
        <v>4</v>
      </c>
      <c r="Z214" s="707"/>
      <c r="AA214" s="707"/>
      <c r="AB214" s="708"/>
      <c r="AC214" s="709" t="s">
        <v>249</v>
      </c>
      <c r="AD214" s="710"/>
      <c r="AE214" s="710"/>
      <c r="AF214" s="710"/>
      <c r="AG214" s="710"/>
      <c r="AH214" s="711">
        <v>3</v>
      </c>
      <c r="AI214" s="712"/>
      <c r="AJ214" s="712"/>
      <c r="AK214" s="712"/>
      <c r="AL214" s="713" t="s">
        <v>698</v>
      </c>
      <c r="AM214" s="714"/>
      <c r="AN214" s="714"/>
      <c r="AO214" s="715"/>
      <c r="AP214" s="716" t="s">
        <v>698</v>
      </c>
      <c r="AQ214" s="716"/>
      <c r="AR214" s="716"/>
      <c r="AS214" s="716"/>
      <c r="AT214" s="716"/>
      <c r="AU214" s="716"/>
      <c r="AV214" s="716"/>
      <c r="AW214" s="716"/>
      <c r="AX214" s="716"/>
      <c r="AY214">
        <f>$AY$211</f>
        <v>1</v>
      </c>
    </row>
    <row r="215" spans="1:51" ht="24.75" customHeight="1" x14ac:dyDescent="0.2">
      <c r="A215" s="60"/>
      <c r="B215" s="60"/>
      <c r="C215" s="60"/>
      <c r="D215" s="60"/>
      <c r="E215" s="60"/>
      <c r="F215" s="60"/>
      <c r="G215" s="60"/>
      <c r="H215" s="60"/>
      <c r="I215" s="60"/>
      <c r="J215" s="60"/>
      <c r="K215" s="60"/>
      <c r="L215" s="60"/>
      <c r="M215" s="60"/>
      <c r="N215" s="60"/>
      <c r="O215" s="60"/>
      <c r="P215" s="61"/>
      <c r="Q215" s="61"/>
      <c r="R215" s="61"/>
      <c r="S215" s="61"/>
      <c r="T215" s="61"/>
      <c r="U215" s="61"/>
      <c r="V215" s="61"/>
      <c r="W215" s="61"/>
      <c r="X215" s="61"/>
      <c r="Y215" s="62"/>
      <c r="Z215" s="62"/>
      <c r="AA215" s="62"/>
      <c r="AB215" s="62"/>
      <c r="AC215" s="62"/>
      <c r="AD215" s="62"/>
      <c r="AE215" s="62"/>
      <c r="AF215" s="62"/>
      <c r="AG215" s="62"/>
      <c r="AH215" s="62"/>
      <c r="AI215" s="62"/>
      <c r="AJ215" s="62"/>
      <c r="AK215" s="62"/>
      <c r="AL215" s="62"/>
      <c r="AM215" s="62"/>
      <c r="AN215" s="62"/>
      <c r="AO215" s="62"/>
      <c r="AP215" s="61"/>
      <c r="AQ215" s="61"/>
      <c r="AR215" s="61"/>
      <c r="AS215" s="61"/>
      <c r="AT215" s="61"/>
      <c r="AU215" s="61"/>
      <c r="AV215" s="61"/>
      <c r="AW215" s="61"/>
      <c r="AX215" s="61"/>
      <c r="AY215">
        <f>COUNTA($C$218)</f>
        <v>1</v>
      </c>
    </row>
    <row r="216" spans="1:51" ht="24.75" customHeight="1" x14ac:dyDescent="0.2">
      <c r="A216" s="53"/>
      <c r="B216" s="57" t="s">
        <v>170</v>
      </c>
      <c r="C216" s="53"/>
      <c r="D216" s="53"/>
      <c r="E216" s="53"/>
      <c r="F216" s="53"/>
      <c r="G216" s="53"/>
      <c r="H216" s="53"/>
      <c r="I216" s="53"/>
      <c r="J216" s="53"/>
      <c r="K216" s="53"/>
      <c r="L216" s="53"/>
      <c r="M216" s="53"/>
      <c r="N216" s="53"/>
      <c r="O216" s="53"/>
      <c r="P216" s="58"/>
      <c r="Q216" s="58"/>
      <c r="R216" s="58"/>
      <c r="S216" s="58"/>
      <c r="T216" s="58"/>
      <c r="U216" s="58"/>
      <c r="V216" s="58"/>
      <c r="W216" s="58"/>
      <c r="X216" s="58"/>
      <c r="Y216" s="59"/>
      <c r="Z216" s="59"/>
      <c r="AA216" s="59"/>
      <c r="AB216" s="59"/>
      <c r="AC216" s="59"/>
      <c r="AD216" s="59"/>
      <c r="AE216" s="59"/>
      <c r="AF216" s="59"/>
      <c r="AG216" s="59"/>
      <c r="AH216" s="59"/>
      <c r="AI216" s="59"/>
      <c r="AJ216" s="59"/>
      <c r="AK216" s="59"/>
      <c r="AL216" s="59"/>
      <c r="AM216" s="59"/>
      <c r="AN216" s="59"/>
      <c r="AO216" s="59"/>
      <c r="AP216" s="58"/>
      <c r="AQ216" s="58"/>
      <c r="AR216" s="58"/>
      <c r="AS216" s="58"/>
      <c r="AT216" s="58"/>
      <c r="AU216" s="58"/>
      <c r="AV216" s="58"/>
      <c r="AW216" s="58"/>
      <c r="AX216" s="58"/>
      <c r="AY216">
        <f>$AY$215</f>
        <v>1</v>
      </c>
    </row>
    <row r="217" spans="1:51" ht="59.25" customHeight="1" x14ac:dyDescent="0.2">
      <c r="A217" s="693"/>
      <c r="B217" s="693"/>
      <c r="C217" s="693" t="s">
        <v>24</v>
      </c>
      <c r="D217" s="693"/>
      <c r="E217" s="693"/>
      <c r="F217" s="693"/>
      <c r="G217" s="693"/>
      <c r="H217" s="693"/>
      <c r="I217" s="693"/>
      <c r="J217" s="694" t="s">
        <v>205</v>
      </c>
      <c r="K217" s="643"/>
      <c r="L217" s="643"/>
      <c r="M217" s="643"/>
      <c r="N217" s="643"/>
      <c r="O217" s="643"/>
      <c r="P217" s="371" t="s">
        <v>25</v>
      </c>
      <c r="Q217" s="371"/>
      <c r="R217" s="371"/>
      <c r="S217" s="371"/>
      <c r="T217" s="371"/>
      <c r="U217" s="371"/>
      <c r="V217" s="371"/>
      <c r="W217" s="371"/>
      <c r="X217" s="371"/>
      <c r="Y217" s="695" t="s">
        <v>204</v>
      </c>
      <c r="Z217" s="696"/>
      <c r="AA217" s="696"/>
      <c r="AB217" s="696"/>
      <c r="AC217" s="694" t="s">
        <v>232</v>
      </c>
      <c r="AD217" s="694"/>
      <c r="AE217" s="694"/>
      <c r="AF217" s="694"/>
      <c r="AG217" s="694"/>
      <c r="AH217" s="695" t="s">
        <v>247</v>
      </c>
      <c r="AI217" s="693"/>
      <c r="AJ217" s="693"/>
      <c r="AK217" s="693"/>
      <c r="AL217" s="693" t="s">
        <v>19</v>
      </c>
      <c r="AM217" s="693"/>
      <c r="AN217" s="693"/>
      <c r="AO217" s="697"/>
      <c r="AP217" s="698" t="s">
        <v>206</v>
      </c>
      <c r="AQ217" s="698"/>
      <c r="AR217" s="698"/>
      <c r="AS217" s="698"/>
      <c r="AT217" s="698"/>
      <c r="AU217" s="698"/>
      <c r="AV217" s="698"/>
      <c r="AW217" s="698"/>
      <c r="AX217" s="698"/>
      <c r="AY217">
        <f>$AY$215</f>
        <v>1</v>
      </c>
    </row>
    <row r="218" spans="1:51" ht="74.400000000000006" customHeight="1" x14ac:dyDescent="0.2">
      <c r="A218" s="699">
        <v>1</v>
      </c>
      <c r="B218" s="699">
        <v>1</v>
      </c>
      <c r="C218" s="700" t="s">
        <v>707</v>
      </c>
      <c r="D218" s="701"/>
      <c r="E218" s="701"/>
      <c r="F218" s="701"/>
      <c r="G218" s="701"/>
      <c r="H218" s="701"/>
      <c r="I218" s="701"/>
      <c r="J218" s="702">
        <v>3013301015869</v>
      </c>
      <c r="K218" s="703"/>
      <c r="L218" s="703"/>
      <c r="M218" s="703"/>
      <c r="N218" s="703"/>
      <c r="O218" s="703"/>
      <c r="P218" s="704" t="s">
        <v>744</v>
      </c>
      <c r="Q218" s="705"/>
      <c r="R218" s="705"/>
      <c r="S218" s="705"/>
      <c r="T218" s="705"/>
      <c r="U218" s="705"/>
      <c r="V218" s="705"/>
      <c r="W218" s="705"/>
      <c r="X218" s="705"/>
      <c r="Y218" s="706">
        <v>0.1</v>
      </c>
      <c r="Z218" s="707"/>
      <c r="AA218" s="707"/>
      <c r="AB218" s="708"/>
      <c r="AC218" s="709" t="s">
        <v>255</v>
      </c>
      <c r="AD218" s="710"/>
      <c r="AE218" s="710"/>
      <c r="AF218" s="710"/>
      <c r="AG218" s="710"/>
      <c r="AH218" s="711" t="s">
        <v>698</v>
      </c>
      <c r="AI218" s="712"/>
      <c r="AJ218" s="712"/>
      <c r="AK218" s="712"/>
      <c r="AL218" s="713" t="s">
        <v>698</v>
      </c>
      <c r="AM218" s="714"/>
      <c r="AN218" s="714"/>
      <c r="AO218" s="715"/>
      <c r="AP218" s="716" t="s">
        <v>698</v>
      </c>
      <c r="AQ218" s="716"/>
      <c r="AR218" s="716"/>
      <c r="AS218" s="716"/>
      <c r="AT218" s="716"/>
      <c r="AU218" s="716"/>
      <c r="AV218" s="716"/>
      <c r="AW218" s="716"/>
      <c r="AX218" s="716"/>
      <c r="AY218">
        <f>$AY$215</f>
        <v>1</v>
      </c>
    </row>
    <row r="219" spans="1:51" ht="74.400000000000006" customHeight="1" x14ac:dyDescent="0.2">
      <c r="A219" s="699">
        <v>2</v>
      </c>
      <c r="B219" s="699">
        <v>1</v>
      </c>
      <c r="C219" s="700" t="s">
        <v>707</v>
      </c>
      <c r="D219" s="701"/>
      <c r="E219" s="701"/>
      <c r="F219" s="701"/>
      <c r="G219" s="701"/>
      <c r="H219" s="701"/>
      <c r="I219" s="701"/>
      <c r="J219" s="702">
        <v>3013301015869</v>
      </c>
      <c r="K219" s="703"/>
      <c r="L219" s="703"/>
      <c r="M219" s="703"/>
      <c r="N219" s="703"/>
      <c r="O219" s="703"/>
      <c r="P219" s="704" t="s">
        <v>744</v>
      </c>
      <c r="Q219" s="705"/>
      <c r="R219" s="705"/>
      <c r="S219" s="705"/>
      <c r="T219" s="705"/>
      <c r="U219" s="705"/>
      <c r="V219" s="705"/>
      <c r="W219" s="705"/>
      <c r="X219" s="705"/>
      <c r="Y219" s="706">
        <v>0.1</v>
      </c>
      <c r="Z219" s="707"/>
      <c r="AA219" s="707"/>
      <c r="AB219" s="708"/>
      <c r="AC219" s="709" t="s">
        <v>255</v>
      </c>
      <c r="AD219" s="710"/>
      <c r="AE219" s="710"/>
      <c r="AF219" s="710"/>
      <c r="AG219" s="710"/>
      <c r="AH219" s="711" t="s">
        <v>698</v>
      </c>
      <c r="AI219" s="712"/>
      <c r="AJ219" s="712"/>
      <c r="AK219" s="712"/>
      <c r="AL219" s="713" t="s">
        <v>698</v>
      </c>
      <c r="AM219" s="714"/>
      <c r="AN219" s="714"/>
      <c r="AO219" s="715"/>
      <c r="AP219" s="716" t="s">
        <v>698</v>
      </c>
      <c r="AQ219" s="716"/>
      <c r="AR219" s="716"/>
      <c r="AS219" s="716"/>
      <c r="AT219" s="716"/>
      <c r="AU219" s="716"/>
      <c r="AV219" s="716"/>
      <c r="AW219" s="716"/>
      <c r="AX219" s="716"/>
      <c r="AY219">
        <f>COUNTA($C$219)</f>
        <v>1</v>
      </c>
    </row>
    <row r="220" spans="1:51" ht="24.75" customHeight="1" x14ac:dyDescent="0.2">
      <c r="A220" s="717" t="s">
        <v>572</v>
      </c>
      <c r="B220" s="718"/>
      <c r="C220" s="718"/>
      <c r="D220" s="718"/>
      <c r="E220" s="718"/>
      <c r="F220" s="718"/>
      <c r="G220" s="718"/>
      <c r="H220" s="718"/>
      <c r="I220" s="718"/>
      <c r="J220" s="718"/>
      <c r="K220" s="718"/>
      <c r="L220" s="718"/>
      <c r="M220" s="718"/>
      <c r="N220" s="718"/>
      <c r="O220" s="718"/>
      <c r="P220" s="718"/>
      <c r="Q220" s="718"/>
      <c r="R220" s="718"/>
      <c r="S220" s="718"/>
      <c r="T220" s="718"/>
      <c r="U220" s="718"/>
      <c r="V220" s="718"/>
      <c r="W220" s="718"/>
      <c r="X220" s="718"/>
      <c r="Y220" s="718"/>
      <c r="Z220" s="718"/>
      <c r="AA220" s="718"/>
      <c r="AB220" s="718"/>
      <c r="AC220" s="718"/>
      <c r="AD220" s="718"/>
      <c r="AE220" s="718"/>
      <c r="AF220" s="718"/>
      <c r="AG220" s="718"/>
      <c r="AH220" s="718"/>
      <c r="AI220" s="718"/>
      <c r="AJ220" s="718"/>
      <c r="AK220" s="719"/>
      <c r="AL220" s="720" t="s">
        <v>233</v>
      </c>
      <c r="AM220" s="721"/>
      <c r="AN220" s="721"/>
      <c r="AO220" s="71" t="s">
        <v>616</v>
      </c>
      <c r="AP220" s="63"/>
      <c r="AQ220" s="63"/>
      <c r="AR220" s="63"/>
      <c r="AS220" s="63"/>
      <c r="AT220" s="63"/>
      <c r="AU220" s="63"/>
      <c r="AV220" s="63"/>
      <c r="AW220" s="63"/>
      <c r="AX220" s="64"/>
      <c r="AY220">
        <f>COUNTIF($AO$220,"☑")</f>
        <v>1</v>
      </c>
    </row>
  </sheetData>
  <sheetProtection formatRows="0"/>
  <dataConsolidate link="1"/>
  <mergeCells count="894">
    <mergeCell ref="AC125:AD125"/>
    <mergeCell ref="AE125:AG125"/>
    <mergeCell ref="AH125:AI125"/>
    <mergeCell ref="A217:B217"/>
    <mergeCell ref="C217:I217"/>
    <mergeCell ref="J217:O217"/>
    <mergeCell ref="AQ125:AS125"/>
    <mergeCell ref="E123:G123"/>
    <mergeCell ref="I123:J123"/>
    <mergeCell ref="L123:M123"/>
    <mergeCell ref="O123:P123"/>
    <mergeCell ref="Q123:S123"/>
    <mergeCell ref="U123:V123"/>
    <mergeCell ref="X123:Y123"/>
    <mergeCell ref="AR123:AS123"/>
    <mergeCell ref="AM125:AN125"/>
    <mergeCell ref="AO125:AP125"/>
    <mergeCell ref="Q124:S124"/>
    <mergeCell ref="L125:N125"/>
    <mergeCell ref="X125:Z125"/>
    <mergeCell ref="AJ125:AL125"/>
    <mergeCell ref="E125:F125"/>
    <mergeCell ref="G125:I125"/>
    <mergeCell ref="J125:K125"/>
    <mergeCell ref="Q125:R125"/>
    <mergeCell ref="S125:U125"/>
    <mergeCell ref="V125:W125"/>
    <mergeCell ref="A220:AK220"/>
    <mergeCell ref="AL220:AN220"/>
    <mergeCell ref="AL219:AO219"/>
    <mergeCell ref="AP219:AX219"/>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P217:X217"/>
    <mergeCell ref="Y217:AB217"/>
    <mergeCell ref="AC217:AG217"/>
    <mergeCell ref="AH217:AK217"/>
    <mergeCell ref="AL217:AO217"/>
    <mergeCell ref="AP217:AX217"/>
    <mergeCell ref="AL214:AO214"/>
    <mergeCell ref="AP214:AX214"/>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L210:AO210"/>
    <mergeCell ref="AP210:AX210"/>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206:B206"/>
    <mergeCell ref="C206:I206"/>
    <mergeCell ref="J206:O206"/>
    <mergeCell ref="P206:X206"/>
    <mergeCell ref="Y206:AB206"/>
    <mergeCell ref="AC206:AG206"/>
    <mergeCell ref="AH206:AK206"/>
    <mergeCell ref="AP207:AX207"/>
    <mergeCell ref="AP202:AX202"/>
    <mergeCell ref="A203:B203"/>
    <mergeCell ref="C203:I203"/>
    <mergeCell ref="J203:O203"/>
    <mergeCell ref="P203:X203"/>
    <mergeCell ref="Y203:AB203"/>
    <mergeCell ref="AC203:AG203"/>
    <mergeCell ref="AH203:AK203"/>
    <mergeCell ref="AL203:AO203"/>
    <mergeCell ref="AP203:AX203"/>
    <mergeCell ref="A202:B202"/>
    <mergeCell ref="C202:I202"/>
    <mergeCell ref="J202:O202"/>
    <mergeCell ref="P202:X202"/>
    <mergeCell ref="Y202:AB202"/>
    <mergeCell ref="AC202:AG202"/>
    <mergeCell ref="AH202:AK202"/>
    <mergeCell ref="AL202:AO202"/>
    <mergeCell ref="AH199:AK199"/>
    <mergeCell ref="AL199:AO199"/>
    <mergeCell ref="AP199:AX199"/>
    <mergeCell ref="A199:B199"/>
    <mergeCell ref="C199:I199"/>
    <mergeCell ref="J199:O199"/>
    <mergeCell ref="P199:X199"/>
    <mergeCell ref="Y199:AB199"/>
    <mergeCell ref="AC199:AG199"/>
    <mergeCell ref="A198:B198"/>
    <mergeCell ref="C198:I198"/>
    <mergeCell ref="J198:O198"/>
    <mergeCell ref="P198:X198"/>
    <mergeCell ref="Y198:AB198"/>
    <mergeCell ref="AC198:AG198"/>
    <mergeCell ref="AH198:AK198"/>
    <mergeCell ref="AL198:AO198"/>
    <mergeCell ref="AP198:AX198"/>
    <mergeCell ref="AL195:AO195"/>
    <mergeCell ref="AP195:AX195"/>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1:AX191"/>
    <mergeCell ref="AL190:AO190"/>
    <mergeCell ref="AP190:AX190"/>
    <mergeCell ref="A191:B191"/>
    <mergeCell ref="C191:I191"/>
    <mergeCell ref="J191:O191"/>
    <mergeCell ref="P191:X191"/>
    <mergeCell ref="Y191:AB191"/>
    <mergeCell ref="AC191:AG191"/>
    <mergeCell ref="AH191:AK191"/>
    <mergeCell ref="AL191:AO191"/>
    <mergeCell ref="A190:B190"/>
    <mergeCell ref="C190:I190"/>
    <mergeCell ref="J190:O190"/>
    <mergeCell ref="P190:X190"/>
    <mergeCell ref="Y190:AB190"/>
    <mergeCell ref="AC190:AG190"/>
    <mergeCell ref="AH190:AK190"/>
    <mergeCell ref="AP186:AX186"/>
    <mergeCell ref="A187:B187"/>
    <mergeCell ref="C187:I187"/>
    <mergeCell ref="J187:O187"/>
    <mergeCell ref="P187:X187"/>
    <mergeCell ref="Y187:AB187"/>
    <mergeCell ref="AC187:AG187"/>
    <mergeCell ref="AH187:AK187"/>
    <mergeCell ref="AL187:AO187"/>
    <mergeCell ref="AP187:AX187"/>
    <mergeCell ref="A181:AK181"/>
    <mergeCell ref="AL181:AN181"/>
    <mergeCell ref="A186:B186"/>
    <mergeCell ref="C186:I186"/>
    <mergeCell ref="J186:O186"/>
    <mergeCell ref="P186:X186"/>
    <mergeCell ref="Y186:AB186"/>
    <mergeCell ref="AC186:AG186"/>
    <mergeCell ref="AH186:AK186"/>
    <mergeCell ref="AL186:AO186"/>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Y166:AB166"/>
    <mergeCell ref="AC166:AG166"/>
    <mergeCell ref="AH166:AT166"/>
    <mergeCell ref="AU166:AX166"/>
    <mergeCell ref="G167:K167"/>
    <mergeCell ref="L167:X167"/>
    <mergeCell ref="Y167:AB167"/>
    <mergeCell ref="AC167:AG167"/>
    <mergeCell ref="AH167:AT167"/>
    <mergeCell ref="AU167:AX167"/>
    <mergeCell ref="A126:F164"/>
    <mergeCell ref="A165:F180"/>
    <mergeCell ref="G165:AB165"/>
    <mergeCell ref="AC165:AX165"/>
    <mergeCell ref="G166:K166"/>
    <mergeCell ref="L166:X166"/>
    <mergeCell ref="AA125:AB125"/>
    <mergeCell ref="AM124:AN124"/>
    <mergeCell ref="AO124:AP124"/>
    <mergeCell ref="AR124:AS124"/>
    <mergeCell ref="AU124:AV124"/>
    <mergeCell ref="A125:D125"/>
    <mergeCell ref="O125:P125"/>
    <mergeCell ref="U124:V124"/>
    <mergeCell ref="X124:Y124"/>
    <mergeCell ref="AA124:AB124"/>
    <mergeCell ref="AC124:AE124"/>
    <mergeCell ref="AG124:AH124"/>
    <mergeCell ref="AJ124:AK124"/>
    <mergeCell ref="A124:D124"/>
    <mergeCell ref="E124:G124"/>
    <mergeCell ref="I124:J124"/>
    <mergeCell ref="L124:M124"/>
    <mergeCell ref="O124:P124"/>
    <mergeCell ref="A122:D122"/>
    <mergeCell ref="E122:P122"/>
    <mergeCell ref="Q122:AB122"/>
    <mergeCell ref="AC122:AN122"/>
    <mergeCell ref="AO122:AX122"/>
    <mergeCell ref="A123:D123"/>
    <mergeCell ref="A120:D120"/>
    <mergeCell ref="E120:P120"/>
    <mergeCell ref="Q120:AB120"/>
    <mergeCell ref="AC120:AN120"/>
    <mergeCell ref="AO120:AX120"/>
    <mergeCell ref="A121:D121"/>
    <mergeCell ref="E121:P121"/>
    <mergeCell ref="Q121:AB121"/>
    <mergeCell ref="AC121:AN121"/>
    <mergeCell ref="AO121:AX121"/>
    <mergeCell ref="AA123:AB123"/>
    <mergeCell ref="AC123:AE123"/>
    <mergeCell ref="AG123:AH123"/>
    <mergeCell ref="AJ123:AK123"/>
    <mergeCell ref="AM123:AN123"/>
    <mergeCell ref="AO123:AP123"/>
    <mergeCell ref="AU123:AV123"/>
    <mergeCell ref="A118:D118"/>
    <mergeCell ref="E118:P118"/>
    <mergeCell ref="Q118:AB118"/>
    <mergeCell ref="AC118:AN118"/>
    <mergeCell ref="AO118:AX118"/>
    <mergeCell ref="A119:D119"/>
    <mergeCell ref="E119:P119"/>
    <mergeCell ref="Q119:AB119"/>
    <mergeCell ref="AC119:AN119"/>
    <mergeCell ref="AO119:AX119"/>
    <mergeCell ref="Q116:AB116"/>
    <mergeCell ref="AC116:AN116"/>
    <mergeCell ref="AO116:AX116"/>
    <mergeCell ref="A117:D117"/>
    <mergeCell ref="E117:P117"/>
    <mergeCell ref="Q117:AB117"/>
    <mergeCell ref="AC117:AN117"/>
    <mergeCell ref="AO117:AX117"/>
    <mergeCell ref="A116:D116"/>
    <mergeCell ref="A93:B96"/>
    <mergeCell ref="C93:AC93"/>
    <mergeCell ref="AD93:AF93"/>
    <mergeCell ref="AG93:AX93"/>
    <mergeCell ref="C94:AC94"/>
    <mergeCell ref="AD94:AF94"/>
    <mergeCell ref="AG94:AX94"/>
    <mergeCell ref="C95:AC95"/>
    <mergeCell ref="AD95:AF95"/>
    <mergeCell ref="AG95:AX95"/>
    <mergeCell ref="C96:AC96"/>
    <mergeCell ref="AD96:AF96"/>
    <mergeCell ref="AG96:AX96"/>
    <mergeCell ref="A97:B103"/>
    <mergeCell ref="C97:AC97"/>
    <mergeCell ref="AD97:AF97"/>
    <mergeCell ref="AG97:AX103"/>
    <mergeCell ref="J101:L101"/>
    <mergeCell ref="M101:N101"/>
    <mergeCell ref="C102:D102"/>
    <mergeCell ref="E102:G102"/>
    <mergeCell ref="H102:I102"/>
    <mergeCell ref="J102:L102"/>
    <mergeCell ref="M102:N102"/>
    <mergeCell ref="C103:D103"/>
    <mergeCell ref="E103:G103"/>
    <mergeCell ref="H103:I103"/>
    <mergeCell ref="J103:L103"/>
    <mergeCell ref="M103:N103"/>
    <mergeCell ref="C99:D99"/>
    <mergeCell ref="E99:G99"/>
    <mergeCell ref="H99:I99"/>
    <mergeCell ref="AD92:AF92"/>
    <mergeCell ref="AG92:AX92"/>
    <mergeCell ref="C89:AC89"/>
    <mergeCell ref="AD89:AF89"/>
    <mergeCell ref="AG89:AX89"/>
    <mergeCell ref="C90:AC90"/>
    <mergeCell ref="AD90:AF90"/>
    <mergeCell ref="AG90:AX90"/>
    <mergeCell ref="AD86:AF86"/>
    <mergeCell ref="AG86:AX86"/>
    <mergeCell ref="C87:AC87"/>
    <mergeCell ref="AD87:AF87"/>
    <mergeCell ref="AG87:AX87"/>
    <mergeCell ref="C88:AC88"/>
    <mergeCell ref="AD88:AF88"/>
    <mergeCell ref="AG88:AX88"/>
    <mergeCell ref="E84:AC84"/>
    <mergeCell ref="AD84:AF84"/>
    <mergeCell ref="E85:AC85"/>
    <mergeCell ref="AD85:AF85"/>
    <mergeCell ref="C86:AC86"/>
    <mergeCell ref="A80:B82"/>
    <mergeCell ref="C80:AC80"/>
    <mergeCell ref="AD80:AF80"/>
    <mergeCell ref="AG80:AX80"/>
    <mergeCell ref="C81:AC81"/>
    <mergeCell ref="AD81:AF81"/>
    <mergeCell ref="AG81:AX81"/>
    <mergeCell ref="C82:AC82"/>
    <mergeCell ref="AD82:AF82"/>
    <mergeCell ref="AG82:AX82"/>
    <mergeCell ref="C91:AC91"/>
    <mergeCell ref="AD91:AF91"/>
    <mergeCell ref="AG91:AX91"/>
    <mergeCell ref="C92:AC92"/>
    <mergeCell ref="U76:AX76"/>
    <mergeCell ref="G77:T77"/>
    <mergeCell ref="A78:AX78"/>
    <mergeCell ref="C79:AC79"/>
    <mergeCell ref="AD79:AF79"/>
    <mergeCell ref="AG79:AX79"/>
    <mergeCell ref="A72:B77"/>
    <mergeCell ref="C72:D74"/>
    <mergeCell ref="E72:F72"/>
    <mergeCell ref="G72:AX72"/>
    <mergeCell ref="E73:F74"/>
    <mergeCell ref="A83:B92"/>
    <mergeCell ref="C83:AC83"/>
    <mergeCell ref="AD83:AF83"/>
    <mergeCell ref="AG83:AX85"/>
    <mergeCell ref="C84:D85"/>
    <mergeCell ref="AB63:AD63"/>
    <mergeCell ref="W73:AA73"/>
    <mergeCell ref="AB73:AX73"/>
    <mergeCell ref="W74:AA74"/>
    <mergeCell ref="AB74:AX74"/>
    <mergeCell ref="C75:D77"/>
    <mergeCell ref="E75:F77"/>
    <mergeCell ref="G75:I75"/>
    <mergeCell ref="J75:T75"/>
    <mergeCell ref="U75:AX75"/>
    <mergeCell ref="G76:T76"/>
    <mergeCell ref="A71:AN71"/>
    <mergeCell ref="AO71:AQ71"/>
    <mergeCell ref="AS71:AX71"/>
    <mergeCell ref="Y54:AA54"/>
    <mergeCell ref="AB70:AD70"/>
    <mergeCell ref="AE70:AH70"/>
    <mergeCell ref="AI70:AL70"/>
    <mergeCell ref="AM66:AP66"/>
    <mergeCell ref="AQ66:AT66"/>
    <mergeCell ref="AU66:AX66"/>
    <mergeCell ref="Y67:AA67"/>
    <mergeCell ref="AM54:AP54"/>
    <mergeCell ref="AQ54:AT54"/>
    <mergeCell ref="AU54:AX54"/>
    <mergeCell ref="AQ69:AX69"/>
    <mergeCell ref="Y70:AA70"/>
    <mergeCell ref="AB67:AD67"/>
    <mergeCell ref="AE67:AH67"/>
    <mergeCell ref="AI67:AL67"/>
    <mergeCell ref="AM67:AP67"/>
    <mergeCell ref="AQ67:AT67"/>
    <mergeCell ref="AU67:AX67"/>
    <mergeCell ref="AI65:AL65"/>
    <mergeCell ref="AM65:AP65"/>
    <mergeCell ref="AQ65:AT65"/>
    <mergeCell ref="AU65:AX65"/>
    <mergeCell ref="Y63:AA63"/>
    <mergeCell ref="AM45:AP45"/>
    <mergeCell ref="AQ45:AT45"/>
    <mergeCell ref="AU44:AX44"/>
    <mergeCell ref="G45:O46"/>
    <mergeCell ref="P45:X46"/>
    <mergeCell ref="Y45:AA45"/>
    <mergeCell ref="A55:F56"/>
    <mergeCell ref="G55:AX56"/>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M47:AP47"/>
    <mergeCell ref="AQ47:AX47"/>
    <mergeCell ref="G47:X47"/>
    <mergeCell ref="Y47:AA47"/>
    <mergeCell ref="AB47:AD47"/>
    <mergeCell ref="AE47:AH47"/>
    <mergeCell ref="AI47:AL47"/>
    <mergeCell ref="AB49:AD49"/>
    <mergeCell ref="AE49:AH49"/>
    <mergeCell ref="AI49:AL49"/>
    <mergeCell ref="AM46:AP46"/>
    <mergeCell ref="AQ46:AT46"/>
    <mergeCell ref="AU46:AX46"/>
    <mergeCell ref="AB45:AD45"/>
    <mergeCell ref="AE45:AH45"/>
    <mergeCell ref="AI45:AL45"/>
    <mergeCell ref="A44:F46"/>
    <mergeCell ref="AI54:AL54"/>
    <mergeCell ref="AE50:AH51"/>
    <mergeCell ref="AI50:AL51"/>
    <mergeCell ref="AM50:AP51"/>
    <mergeCell ref="AQ50:AT50"/>
    <mergeCell ref="AI44:AL44"/>
    <mergeCell ref="AM44:AP44"/>
    <mergeCell ref="AB54:AD54"/>
    <mergeCell ref="AE54:AH54"/>
    <mergeCell ref="AQ44:AT44"/>
    <mergeCell ref="AB44:AD44"/>
    <mergeCell ref="AE44:AH44"/>
    <mergeCell ref="A50:F54"/>
    <mergeCell ref="G50:O51"/>
    <mergeCell ref="P50:X51"/>
    <mergeCell ref="Y50:AA51"/>
    <mergeCell ref="AB50:AD51"/>
    <mergeCell ref="AQ68:AX68"/>
    <mergeCell ref="AQ41:AX41"/>
    <mergeCell ref="Y42:AA42"/>
    <mergeCell ref="AB42:AD42"/>
    <mergeCell ref="AE42:AH42"/>
    <mergeCell ref="AI42:AL42"/>
    <mergeCell ref="AM42:AP42"/>
    <mergeCell ref="AQ42:AX42"/>
    <mergeCell ref="G41:X42"/>
    <mergeCell ref="Y41:AA41"/>
    <mergeCell ref="AB41:AD41"/>
    <mergeCell ref="AE41:AH41"/>
    <mergeCell ref="AI41:AL41"/>
    <mergeCell ref="AM41:AP41"/>
    <mergeCell ref="AU50:AX50"/>
    <mergeCell ref="AQ51:AR51"/>
    <mergeCell ref="AS51:AT51"/>
    <mergeCell ref="AU51:AV51"/>
    <mergeCell ref="AW51:AX51"/>
    <mergeCell ref="AU45:AX45"/>
    <mergeCell ref="Y46:AA46"/>
    <mergeCell ref="AB46:AD46"/>
    <mergeCell ref="AE46:AH46"/>
    <mergeCell ref="AI46:AL46"/>
    <mergeCell ref="AE58:AH58"/>
    <mergeCell ref="A68:F70"/>
    <mergeCell ref="G68:X68"/>
    <mergeCell ref="Y68:AA68"/>
    <mergeCell ref="AB68:AD68"/>
    <mergeCell ref="AE68:AH68"/>
    <mergeCell ref="AI68:AL68"/>
    <mergeCell ref="AQ61:AX61"/>
    <mergeCell ref="G48:X49"/>
    <mergeCell ref="Y48:AA48"/>
    <mergeCell ref="AB48:AD48"/>
    <mergeCell ref="AE48:AH48"/>
    <mergeCell ref="AI48:AL48"/>
    <mergeCell ref="AM48:AP48"/>
    <mergeCell ref="AQ48:AX48"/>
    <mergeCell ref="Y49:AA49"/>
    <mergeCell ref="A47:F49"/>
    <mergeCell ref="AM59:AP59"/>
    <mergeCell ref="AQ59:AT59"/>
    <mergeCell ref="AU59:AX59"/>
    <mergeCell ref="Y60:AA60"/>
    <mergeCell ref="AM70:AP70"/>
    <mergeCell ref="AQ70:AX70"/>
    <mergeCell ref="AM68:AP68"/>
    <mergeCell ref="AE59:AH59"/>
    <mergeCell ref="G69:X70"/>
    <mergeCell ref="Y69:AA69"/>
    <mergeCell ref="AB69:AD69"/>
    <mergeCell ref="AE69:AH69"/>
    <mergeCell ref="AI69:AL69"/>
    <mergeCell ref="AM69:AP69"/>
    <mergeCell ref="A33:F35"/>
    <mergeCell ref="G33:X33"/>
    <mergeCell ref="Y33:AA33"/>
    <mergeCell ref="AB33:AD33"/>
    <mergeCell ref="AE33:AH33"/>
    <mergeCell ref="AI33:AL33"/>
    <mergeCell ref="AB35:AD35"/>
    <mergeCell ref="AE35:AH35"/>
    <mergeCell ref="AI35:AL35"/>
    <mergeCell ref="AM38:AP38"/>
    <mergeCell ref="A61:F63"/>
    <mergeCell ref="AI59:AL59"/>
    <mergeCell ref="A58:F60"/>
    <mergeCell ref="G58:O58"/>
    <mergeCell ref="P58:X58"/>
    <mergeCell ref="Y58:AA58"/>
    <mergeCell ref="AB58:AD58"/>
    <mergeCell ref="Y44:AA44"/>
    <mergeCell ref="AQ38:AT38"/>
    <mergeCell ref="AU38:AX38"/>
    <mergeCell ref="AI63:AL63"/>
    <mergeCell ref="AM63:AP63"/>
    <mergeCell ref="AQ63:AX63"/>
    <mergeCell ref="G62:X63"/>
    <mergeCell ref="Y62:AA62"/>
    <mergeCell ref="AB62:AD62"/>
    <mergeCell ref="AE62:AH62"/>
    <mergeCell ref="AI62:AL62"/>
    <mergeCell ref="AM62:AP62"/>
    <mergeCell ref="AM49:AP49"/>
    <mergeCell ref="AQ49:AX49"/>
    <mergeCell ref="G61:X61"/>
    <mergeCell ref="Y61:AA61"/>
    <mergeCell ref="AB61:AD61"/>
    <mergeCell ref="AE61:AH61"/>
    <mergeCell ref="AI61:AL61"/>
    <mergeCell ref="AM61:AP61"/>
    <mergeCell ref="G59:O60"/>
    <mergeCell ref="P59:X60"/>
    <mergeCell ref="Y59:AA59"/>
    <mergeCell ref="AB59:AD59"/>
    <mergeCell ref="G66:O67"/>
    <mergeCell ref="P66:X67"/>
    <mergeCell ref="Y66:AA66"/>
    <mergeCell ref="AB66:AD66"/>
    <mergeCell ref="AE66:AH66"/>
    <mergeCell ref="AI66:AL66"/>
    <mergeCell ref="A65:F67"/>
    <mergeCell ref="G65:O65"/>
    <mergeCell ref="P65:X65"/>
    <mergeCell ref="Y65:AA65"/>
    <mergeCell ref="AB65:AD65"/>
    <mergeCell ref="AE65:AH65"/>
    <mergeCell ref="G38:O39"/>
    <mergeCell ref="P38:X39"/>
    <mergeCell ref="Y38:AA38"/>
    <mergeCell ref="AB38:AD38"/>
    <mergeCell ref="AE38:AH38"/>
    <mergeCell ref="AI38:AL38"/>
    <mergeCell ref="AE63:AH63"/>
    <mergeCell ref="A30:F32"/>
    <mergeCell ref="G30:O30"/>
    <mergeCell ref="P30:X30"/>
    <mergeCell ref="Y30:AA30"/>
    <mergeCell ref="AB30:AD30"/>
    <mergeCell ref="AE30:AH30"/>
    <mergeCell ref="Y39:AA39"/>
    <mergeCell ref="AB39:AD39"/>
    <mergeCell ref="AE39:AH39"/>
    <mergeCell ref="A40:F42"/>
    <mergeCell ref="G40:X40"/>
    <mergeCell ref="Y40:AA40"/>
    <mergeCell ref="AB40:AD40"/>
    <mergeCell ref="AE40:AH40"/>
    <mergeCell ref="AI40:AL40"/>
    <mergeCell ref="G44:O44"/>
    <mergeCell ref="P44:X44"/>
    <mergeCell ref="AQ35:AX35"/>
    <mergeCell ref="AB60:AD60"/>
    <mergeCell ref="AB37:AD37"/>
    <mergeCell ref="AE37:AH37"/>
    <mergeCell ref="AM31:AP31"/>
    <mergeCell ref="AQ31:AT31"/>
    <mergeCell ref="AU31:AX31"/>
    <mergeCell ref="Y32:AA32"/>
    <mergeCell ref="AB32:AD32"/>
    <mergeCell ref="AE32:AH32"/>
    <mergeCell ref="AI32:AL32"/>
    <mergeCell ref="AM32:AP32"/>
    <mergeCell ref="AQ32:AT32"/>
    <mergeCell ref="AU32:AX32"/>
    <mergeCell ref="Y34:AA34"/>
    <mergeCell ref="AB34:AD34"/>
    <mergeCell ref="AI39:AL39"/>
    <mergeCell ref="AM39:AP39"/>
    <mergeCell ref="AQ39:AT39"/>
    <mergeCell ref="AU39:AX39"/>
    <mergeCell ref="AI37:AL37"/>
    <mergeCell ref="AM37:AP37"/>
    <mergeCell ref="AQ37:AT37"/>
    <mergeCell ref="AU37:AX37"/>
    <mergeCell ref="AQ34:AX34"/>
    <mergeCell ref="Y35:AA35"/>
    <mergeCell ref="AB31:AD31"/>
    <mergeCell ref="AI30:AL30"/>
    <mergeCell ref="AM30:AP30"/>
    <mergeCell ref="AQ30:AT30"/>
    <mergeCell ref="AU30:AX30"/>
    <mergeCell ref="AQ62:AX62"/>
    <mergeCell ref="AE60:AH60"/>
    <mergeCell ref="AI60:AL60"/>
    <mergeCell ref="AM60:AP60"/>
    <mergeCell ref="AQ60:AT60"/>
    <mergeCell ref="AU60:AX60"/>
    <mergeCell ref="AI58:AL58"/>
    <mergeCell ref="AM58:AP58"/>
    <mergeCell ref="AQ58:AT58"/>
    <mergeCell ref="AU58:AX58"/>
    <mergeCell ref="AM40:AP40"/>
    <mergeCell ref="AQ40:AX40"/>
    <mergeCell ref="AM33:AP33"/>
    <mergeCell ref="AQ33:AX33"/>
    <mergeCell ref="AE31:AH31"/>
    <mergeCell ref="AI31:AL31"/>
    <mergeCell ref="AM35:AP35"/>
    <mergeCell ref="A43:F43"/>
    <mergeCell ref="G43:AX43"/>
    <mergeCell ref="A57:F57"/>
    <mergeCell ref="G57:AX57"/>
    <mergeCell ref="A64:F64"/>
    <mergeCell ref="G64:AX64"/>
    <mergeCell ref="G28:O28"/>
    <mergeCell ref="P28:V28"/>
    <mergeCell ref="W28:AC28"/>
    <mergeCell ref="A29:F29"/>
    <mergeCell ref="G29:AX29"/>
    <mergeCell ref="A36:F36"/>
    <mergeCell ref="G36:AX36"/>
    <mergeCell ref="A37:F39"/>
    <mergeCell ref="G37:O37"/>
    <mergeCell ref="P37:X37"/>
    <mergeCell ref="Y37:AA37"/>
    <mergeCell ref="G31:O32"/>
    <mergeCell ref="P31:X32"/>
    <mergeCell ref="Y31:AA31"/>
    <mergeCell ref="G34:X35"/>
    <mergeCell ref="AE34:AH34"/>
    <mergeCell ref="AI34:AL34"/>
    <mergeCell ref="AM34:AP34"/>
    <mergeCell ref="G21:O21"/>
    <mergeCell ref="P21:V21"/>
    <mergeCell ref="W21:AC21"/>
    <mergeCell ref="AD21:AJ21"/>
    <mergeCell ref="AK21:AQ21"/>
    <mergeCell ref="AR21:AX21"/>
    <mergeCell ref="A22:F28"/>
    <mergeCell ref="G22:O22"/>
    <mergeCell ref="P22:V22"/>
    <mergeCell ref="W22:AC22"/>
    <mergeCell ref="W25:AC25"/>
    <mergeCell ref="G26:O26"/>
    <mergeCell ref="P26:V26"/>
    <mergeCell ref="W26:AC26"/>
    <mergeCell ref="G27:O27"/>
    <mergeCell ref="P27:V27"/>
    <mergeCell ref="W27:AC27"/>
    <mergeCell ref="P24:V24"/>
    <mergeCell ref="W24:AC24"/>
    <mergeCell ref="G25:O25"/>
    <mergeCell ref="P25:V25"/>
    <mergeCell ref="AD22:AX22"/>
    <mergeCell ref="G23:O23"/>
    <mergeCell ref="P23:V23"/>
    <mergeCell ref="W23:AC23"/>
    <mergeCell ref="AD23:AX28"/>
    <mergeCell ref="G24:O24"/>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73:V74"/>
    <mergeCell ref="U77:AX7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J99:L99"/>
    <mergeCell ref="M99:N99"/>
    <mergeCell ref="O99:AF99"/>
    <mergeCell ref="O100:AF100"/>
    <mergeCell ref="O101:AF101"/>
    <mergeCell ref="O102:AF102"/>
    <mergeCell ref="O103:AF103"/>
    <mergeCell ref="O98:AF98"/>
    <mergeCell ref="C98:N98"/>
    <mergeCell ref="C101:D101"/>
    <mergeCell ref="E101:G101"/>
    <mergeCell ref="H101:I101"/>
    <mergeCell ref="C100:D100"/>
    <mergeCell ref="E100:G100"/>
    <mergeCell ref="H100:I100"/>
    <mergeCell ref="J100:L100"/>
    <mergeCell ref="M100:N100"/>
    <mergeCell ref="AT125:AU125"/>
    <mergeCell ref="AV125:AW125"/>
    <mergeCell ref="A106:AX106"/>
    <mergeCell ref="A107:AX107"/>
    <mergeCell ref="A108:AX108"/>
    <mergeCell ref="A109:E109"/>
    <mergeCell ref="F109:AX109"/>
    <mergeCell ref="A110:AX110"/>
    <mergeCell ref="A104:B105"/>
    <mergeCell ref="C104:F104"/>
    <mergeCell ref="G104:AX104"/>
    <mergeCell ref="C105:F105"/>
    <mergeCell ref="G105:AX105"/>
    <mergeCell ref="A111:E111"/>
    <mergeCell ref="F111:AX111"/>
    <mergeCell ref="A112:AX112"/>
    <mergeCell ref="A113:AX113"/>
    <mergeCell ref="A114:AX114"/>
    <mergeCell ref="A115:D115"/>
    <mergeCell ref="E115:P115"/>
    <mergeCell ref="Q115:AB115"/>
    <mergeCell ref="AC115:AN115"/>
    <mergeCell ref="AO115:AX115"/>
    <mergeCell ref="E116:P116"/>
  </mergeCells>
  <phoneticPr fontId="5"/>
  <conditionalFormatting sqref="P14:AQ14">
    <cfRule type="expression" dxfId="623" priority="987">
      <formula>IF(RIGHT(TEXT(P14,"0.#"),1)=".",FALSE,TRUE)</formula>
    </cfRule>
    <cfRule type="expression" dxfId="622" priority="988">
      <formula>IF(RIGHT(TEXT(P14,"0.#"),1)=".",TRUE,FALSE)</formula>
    </cfRule>
  </conditionalFormatting>
  <conditionalFormatting sqref="P18:AX18">
    <cfRule type="expression" dxfId="621" priority="985">
      <formula>IF(RIGHT(TEXT(P18,"0.#"),1)=".",FALSE,TRUE)</formula>
    </cfRule>
    <cfRule type="expression" dxfId="620" priority="986">
      <formula>IF(RIGHT(TEXT(P18,"0.#"),1)=".",TRUE,FALSE)</formula>
    </cfRule>
  </conditionalFormatting>
  <conditionalFormatting sqref="Y168">
    <cfRule type="expression" dxfId="619" priority="981">
      <formula>IF(RIGHT(TEXT(Y168,"0.#"),1)=".",FALSE,TRUE)</formula>
    </cfRule>
    <cfRule type="expression" dxfId="618" priority="982">
      <formula>IF(RIGHT(TEXT(Y168,"0.#"),1)=".",TRUE,FALSE)</formula>
    </cfRule>
  </conditionalFormatting>
  <conditionalFormatting sqref="Y179 Y175 Y171">
    <cfRule type="expression" dxfId="617" priority="961">
      <formula>IF(RIGHT(TEXT(Y171,"0.#"),1)=".",FALSE,TRUE)</formula>
    </cfRule>
    <cfRule type="expression" dxfId="616" priority="962">
      <formula>IF(RIGHT(TEXT(Y171,"0.#"),1)=".",TRUE,FALSE)</formula>
    </cfRule>
  </conditionalFormatting>
  <conditionalFormatting sqref="P16:AQ17 P15:AX15 P13:AX13">
    <cfRule type="expression" dxfId="615" priority="979">
      <formula>IF(RIGHT(TEXT(P13,"0.#"),1)=".",FALSE,TRUE)</formula>
    </cfRule>
    <cfRule type="expression" dxfId="614" priority="980">
      <formula>IF(RIGHT(TEXT(P13,"0.#"),1)=".",TRUE,FALSE)</formula>
    </cfRule>
  </conditionalFormatting>
  <conditionalFormatting sqref="P19:AJ19">
    <cfRule type="expression" dxfId="613" priority="977">
      <formula>IF(RIGHT(TEXT(P19,"0.#"),1)=".",FALSE,TRUE)</formula>
    </cfRule>
    <cfRule type="expression" dxfId="612" priority="978">
      <formula>IF(RIGHT(TEXT(P19,"0.#"),1)=".",TRUE,FALSE)</formula>
    </cfRule>
  </conditionalFormatting>
  <conditionalFormatting sqref="AE31 AQ31">
    <cfRule type="expression" dxfId="611" priority="975">
      <formula>IF(RIGHT(TEXT(AE31,"0.#"),1)=".",FALSE,TRUE)</formula>
    </cfRule>
    <cfRule type="expression" dxfId="610" priority="976">
      <formula>IF(RIGHT(TEXT(AE31,"0.#"),1)=".",TRUE,FALSE)</formula>
    </cfRule>
  </conditionalFormatting>
  <conditionalFormatting sqref="Y167">
    <cfRule type="expression" dxfId="609" priority="973">
      <formula>IF(RIGHT(TEXT(Y167,"0.#"),1)=".",FALSE,TRUE)</formula>
    </cfRule>
    <cfRule type="expression" dxfId="608" priority="974">
      <formula>IF(RIGHT(TEXT(Y167,"0.#"),1)=".",TRUE,FALSE)</formula>
    </cfRule>
  </conditionalFormatting>
  <conditionalFormatting sqref="AU168">
    <cfRule type="expression" dxfId="607" priority="969">
      <formula>IF(RIGHT(TEXT(AU168,"0.#"),1)=".",FALSE,TRUE)</formula>
    </cfRule>
    <cfRule type="expression" dxfId="606" priority="970">
      <formula>IF(RIGHT(TEXT(AU168,"0.#"),1)=".",TRUE,FALSE)</formula>
    </cfRule>
  </conditionalFormatting>
  <conditionalFormatting sqref="AU167">
    <cfRule type="expression" dxfId="605" priority="967">
      <formula>IF(RIGHT(TEXT(AU167,"0.#"),1)=".",FALSE,TRUE)</formula>
    </cfRule>
    <cfRule type="expression" dxfId="604" priority="968">
      <formula>IF(RIGHT(TEXT(AU167,"0.#"),1)=".",TRUE,FALSE)</formula>
    </cfRule>
  </conditionalFormatting>
  <conditionalFormatting sqref="Y180 Y176 Y172">
    <cfRule type="expression" dxfId="603" priority="963">
      <formula>IF(RIGHT(TEXT(Y172,"0.#"),1)=".",FALSE,TRUE)</formula>
    </cfRule>
    <cfRule type="expression" dxfId="602" priority="964">
      <formula>IF(RIGHT(TEXT(Y172,"0.#"),1)=".",TRUE,FALSE)</formula>
    </cfRule>
  </conditionalFormatting>
  <conditionalFormatting sqref="AU180 AU176 AU172">
    <cfRule type="expression" dxfId="601" priority="957">
      <formula>IF(RIGHT(TEXT(AU172,"0.#"),1)=".",FALSE,TRUE)</formula>
    </cfRule>
    <cfRule type="expression" dxfId="600" priority="958">
      <formula>IF(RIGHT(TEXT(AU172,"0.#"),1)=".",TRUE,FALSE)</formula>
    </cfRule>
  </conditionalFormatting>
  <conditionalFormatting sqref="AU179 AU175 AU171">
    <cfRule type="expression" dxfId="599" priority="955">
      <formula>IF(RIGHT(TEXT(AU171,"0.#"),1)=".",FALSE,TRUE)</formula>
    </cfRule>
    <cfRule type="expression" dxfId="598" priority="956">
      <formula>IF(RIGHT(TEXT(AU171,"0.#"),1)=".",TRUE,FALSE)</formula>
    </cfRule>
  </conditionalFormatting>
  <conditionalFormatting sqref="AI31">
    <cfRule type="expression" dxfId="597" priority="953">
      <formula>IF(RIGHT(TEXT(AI31,"0.#"),1)=".",FALSE,TRUE)</formula>
    </cfRule>
    <cfRule type="expression" dxfId="596" priority="954">
      <formula>IF(RIGHT(TEXT(AI31,"0.#"),1)=".",TRUE,FALSE)</formula>
    </cfRule>
  </conditionalFormatting>
  <conditionalFormatting sqref="AM31">
    <cfRule type="expression" dxfId="595" priority="951">
      <formula>IF(RIGHT(TEXT(AM31,"0.#"),1)=".",FALSE,TRUE)</formula>
    </cfRule>
    <cfRule type="expression" dxfId="594" priority="952">
      <formula>IF(RIGHT(TEXT(AM31,"0.#"),1)=".",TRUE,FALSE)</formula>
    </cfRule>
  </conditionalFormatting>
  <conditionalFormatting sqref="AE32">
    <cfRule type="expression" dxfId="593" priority="949">
      <formula>IF(RIGHT(TEXT(AE32,"0.#"),1)=".",FALSE,TRUE)</formula>
    </cfRule>
    <cfRule type="expression" dxfId="592" priority="950">
      <formula>IF(RIGHT(TEXT(AE32,"0.#"),1)=".",TRUE,FALSE)</formula>
    </cfRule>
  </conditionalFormatting>
  <conditionalFormatting sqref="AI32">
    <cfRule type="expression" dxfId="591" priority="947">
      <formula>IF(RIGHT(TEXT(AI32,"0.#"),1)=".",FALSE,TRUE)</formula>
    </cfRule>
    <cfRule type="expression" dxfId="590" priority="948">
      <formula>IF(RIGHT(TEXT(AI32,"0.#"),1)=".",TRUE,FALSE)</formula>
    </cfRule>
  </conditionalFormatting>
  <conditionalFormatting sqref="AM32">
    <cfRule type="expression" dxfId="589" priority="945">
      <formula>IF(RIGHT(TEXT(AM32,"0.#"),1)=".",FALSE,TRUE)</formula>
    </cfRule>
    <cfRule type="expression" dxfId="588" priority="946">
      <formula>IF(RIGHT(TEXT(AM32,"0.#"),1)=".",TRUE,FALSE)</formula>
    </cfRule>
  </conditionalFormatting>
  <conditionalFormatting sqref="AQ32">
    <cfRule type="expression" dxfId="587" priority="943">
      <formula>IF(RIGHT(TEXT(AQ32,"0.#"),1)=".",FALSE,TRUE)</formula>
    </cfRule>
    <cfRule type="expression" dxfId="586" priority="944">
      <formula>IF(RIGHT(TEXT(AQ32,"0.#"),1)=".",TRUE,FALSE)</formula>
    </cfRule>
  </conditionalFormatting>
  <conditionalFormatting sqref="AL187:AO187">
    <cfRule type="expression" dxfId="585" priority="905">
      <formula>IF(AND(AL187&gt;=0, RIGHT(TEXT(AL187,"0.#"),1)&lt;&gt;"."),TRUE,FALSE)</formula>
    </cfRule>
    <cfRule type="expression" dxfId="584" priority="906">
      <formula>IF(AND(AL187&gt;=0, RIGHT(TEXT(AL187,"0.#"),1)="."),TRUE,FALSE)</formula>
    </cfRule>
    <cfRule type="expression" dxfId="583" priority="907">
      <formula>IF(AND(AL187&lt;0, RIGHT(TEXT(AL187,"0.#"),1)&lt;&gt;"."),TRUE,FALSE)</formula>
    </cfRule>
    <cfRule type="expression" dxfId="582" priority="908">
      <formula>IF(AND(AL187&lt;0, RIGHT(TEXT(AL187,"0.#"),1)="."),TRUE,FALSE)</formula>
    </cfRule>
  </conditionalFormatting>
  <conditionalFormatting sqref="Y187">
    <cfRule type="expression" dxfId="581" priority="903">
      <formula>IF(RIGHT(TEXT(Y187,"0.#"),1)=".",FALSE,TRUE)</formula>
    </cfRule>
    <cfRule type="expression" dxfId="580" priority="904">
      <formula>IF(RIGHT(TEXT(Y187,"0.#"),1)=".",TRUE,FALSE)</formula>
    </cfRule>
  </conditionalFormatting>
  <conditionalFormatting sqref="Y191">
    <cfRule type="expression" dxfId="579" priority="835">
      <formula>IF(RIGHT(TEXT(Y191,"0.#"),1)=".",FALSE,TRUE)</formula>
    </cfRule>
    <cfRule type="expression" dxfId="578" priority="836">
      <formula>IF(RIGHT(TEXT(Y191,"0.#"),1)=".",TRUE,FALSE)</formula>
    </cfRule>
  </conditionalFormatting>
  <conditionalFormatting sqref="Y195">
    <cfRule type="expression" dxfId="577" priority="823">
      <formula>IF(RIGHT(TEXT(Y195,"0.#"),1)=".",FALSE,TRUE)</formula>
    </cfRule>
    <cfRule type="expression" dxfId="576" priority="824">
      <formula>IF(RIGHT(TEXT(Y195,"0.#"),1)=".",TRUE,FALSE)</formula>
    </cfRule>
  </conditionalFormatting>
  <conditionalFormatting sqref="Y199">
    <cfRule type="expression" dxfId="575" priority="811">
      <formula>IF(RIGHT(TEXT(Y199,"0.#"),1)=".",FALSE,TRUE)</formula>
    </cfRule>
    <cfRule type="expression" dxfId="574" priority="812">
      <formula>IF(RIGHT(TEXT(Y199,"0.#"),1)=".",TRUE,FALSE)</formula>
    </cfRule>
  </conditionalFormatting>
  <conditionalFormatting sqref="Y203">
    <cfRule type="expression" dxfId="573" priority="799">
      <formula>IF(RIGHT(TEXT(Y203,"0.#"),1)=".",FALSE,TRUE)</formula>
    </cfRule>
    <cfRule type="expression" dxfId="572" priority="800">
      <formula>IF(RIGHT(TEXT(Y203,"0.#"),1)=".",TRUE,FALSE)</formula>
    </cfRule>
  </conditionalFormatting>
  <conditionalFormatting sqref="Y209:Y210">
    <cfRule type="expression" dxfId="571" priority="793">
      <formula>IF(RIGHT(TEXT(Y209,"0.#"),1)=".",FALSE,TRUE)</formula>
    </cfRule>
    <cfRule type="expression" dxfId="570" priority="794">
      <formula>IF(RIGHT(TEXT(Y209,"0.#"),1)=".",TRUE,FALSE)</formula>
    </cfRule>
  </conditionalFormatting>
  <conditionalFormatting sqref="W23">
    <cfRule type="expression" dxfId="569" priority="901">
      <formula>IF(RIGHT(TEXT(W23,"0.#"),1)=".",FALSE,TRUE)</formula>
    </cfRule>
    <cfRule type="expression" dxfId="568" priority="902">
      <formula>IF(RIGHT(TEXT(W23,"0.#"),1)=".",TRUE,FALSE)</formula>
    </cfRule>
  </conditionalFormatting>
  <conditionalFormatting sqref="W24:W27">
    <cfRule type="expression" dxfId="567" priority="899">
      <formula>IF(RIGHT(TEXT(W24,"0.#"),1)=".",FALSE,TRUE)</formula>
    </cfRule>
    <cfRule type="expression" dxfId="566" priority="900">
      <formula>IF(RIGHT(TEXT(W24,"0.#"),1)=".",TRUE,FALSE)</formula>
    </cfRule>
  </conditionalFormatting>
  <conditionalFormatting sqref="P23">
    <cfRule type="expression" dxfId="565" priority="895">
      <formula>IF(RIGHT(TEXT(P23,"0.#"),1)=".",FALSE,TRUE)</formula>
    </cfRule>
    <cfRule type="expression" dxfId="564" priority="896">
      <formula>IF(RIGHT(TEXT(P23,"0.#"),1)=".",TRUE,FALSE)</formula>
    </cfRule>
  </conditionalFormatting>
  <conditionalFormatting sqref="P24:P27">
    <cfRule type="expression" dxfId="563" priority="893">
      <formula>IF(RIGHT(TEXT(P24,"0.#"),1)=".",FALSE,TRUE)</formula>
    </cfRule>
    <cfRule type="expression" dxfId="562" priority="894">
      <formula>IF(RIGHT(TEXT(P24,"0.#"),1)=".",TRUE,FALSE)</formula>
    </cfRule>
  </conditionalFormatting>
  <conditionalFormatting sqref="AL191:AO191">
    <cfRule type="expression" dxfId="561" priority="837">
      <formula>IF(AND(AL191&gt;=0, RIGHT(TEXT(AL191,"0.#"),1)&lt;&gt;"."),TRUE,FALSE)</formula>
    </cfRule>
    <cfRule type="expression" dxfId="560" priority="838">
      <formula>IF(AND(AL191&gt;=0, RIGHT(TEXT(AL191,"0.#"),1)="."),TRUE,FALSE)</formula>
    </cfRule>
    <cfRule type="expression" dxfId="559" priority="839">
      <formula>IF(AND(AL191&lt;0, RIGHT(TEXT(AL191,"0.#"),1)&lt;&gt;"."),TRUE,FALSE)</formula>
    </cfRule>
    <cfRule type="expression" dxfId="558" priority="840">
      <formula>IF(AND(AL191&lt;0, RIGHT(TEXT(AL191,"0.#"),1)="."),TRUE,FALSE)</formula>
    </cfRule>
  </conditionalFormatting>
  <conditionalFormatting sqref="AL199:AO199">
    <cfRule type="expression" dxfId="557" priority="813">
      <formula>IF(AND(AL199&gt;=0, RIGHT(TEXT(AL199,"0.#"),1)&lt;&gt;"."),TRUE,FALSE)</formula>
    </cfRule>
    <cfRule type="expression" dxfId="556" priority="814">
      <formula>IF(AND(AL199&gt;=0, RIGHT(TEXT(AL199,"0.#"),1)="."),TRUE,FALSE)</formula>
    </cfRule>
    <cfRule type="expression" dxfId="555" priority="815">
      <formula>IF(AND(AL199&lt;0, RIGHT(TEXT(AL199,"0.#"),1)&lt;&gt;"."),TRUE,FALSE)</formula>
    </cfRule>
    <cfRule type="expression" dxfId="554" priority="816">
      <formula>IF(AND(AL199&lt;0, RIGHT(TEXT(AL199,"0.#"),1)="."),TRUE,FALSE)</formula>
    </cfRule>
  </conditionalFormatting>
  <conditionalFormatting sqref="AL203:AO203">
    <cfRule type="expression" dxfId="553" priority="801">
      <formula>IF(AND(AL203&gt;=0, RIGHT(TEXT(AL203,"0.#"),1)&lt;&gt;"."),TRUE,FALSE)</formula>
    </cfRule>
    <cfRule type="expression" dxfId="552" priority="802">
      <formula>IF(AND(AL203&gt;=0, RIGHT(TEXT(AL203,"0.#"),1)="."),TRUE,FALSE)</formula>
    </cfRule>
    <cfRule type="expression" dxfId="551" priority="803">
      <formula>IF(AND(AL203&lt;0, RIGHT(TEXT(AL203,"0.#"),1)&lt;&gt;"."),TRUE,FALSE)</formula>
    </cfRule>
    <cfRule type="expression" dxfId="550" priority="804">
      <formula>IF(AND(AL203&lt;0, RIGHT(TEXT(AL203,"0.#"),1)="."),TRUE,FALSE)</formula>
    </cfRule>
  </conditionalFormatting>
  <conditionalFormatting sqref="Y207:Y208">
    <cfRule type="expression" dxfId="549" priority="787">
      <formula>IF(RIGHT(TEXT(Y207,"0.#"),1)=".",FALSE,TRUE)</formula>
    </cfRule>
    <cfRule type="expression" dxfId="548" priority="788">
      <formula>IF(RIGHT(TEXT(Y207,"0.#"),1)=".",TRUE,FALSE)</formula>
    </cfRule>
  </conditionalFormatting>
  <conditionalFormatting sqref="AL214:AO214">
    <cfRule type="expression" dxfId="547" priority="777">
      <formula>IF(AND(AL214&gt;=0, RIGHT(TEXT(AL214,"0.#"),1)&lt;&gt;"."),TRUE,FALSE)</formula>
    </cfRule>
    <cfRule type="expression" dxfId="546" priority="778">
      <formula>IF(AND(AL214&gt;=0, RIGHT(TEXT(AL214,"0.#"),1)="."),TRUE,FALSE)</formula>
    </cfRule>
    <cfRule type="expression" dxfId="545" priority="779">
      <formula>IF(AND(AL214&lt;0, RIGHT(TEXT(AL214,"0.#"),1)&lt;&gt;"."),TRUE,FALSE)</formula>
    </cfRule>
    <cfRule type="expression" dxfId="544" priority="780">
      <formula>IF(AND(AL214&lt;0, RIGHT(TEXT(AL214,"0.#"),1)="."),TRUE,FALSE)</formula>
    </cfRule>
  </conditionalFormatting>
  <conditionalFormatting sqref="Y214">
    <cfRule type="expression" dxfId="543" priority="775">
      <formula>IF(RIGHT(TEXT(Y214,"0.#"),1)=".",FALSE,TRUE)</formula>
    </cfRule>
    <cfRule type="expression" dxfId="542" priority="776">
      <formula>IF(RIGHT(TEXT(Y214,"0.#"),1)=".",TRUE,FALSE)</formula>
    </cfRule>
  </conditionalFormatting>
  <conditionalFormatting sqref="AL218:AO218">
    <cfRule type="expression" dxfId="541" priority="765">
      <formula>IF(AND(AL218&gt;=0, RIGHT(TEXT(AL218,"0.#"),1)&lt;&gt;"."),TRUE,FALSE)</formula>
    </cfRule>
    <cfRule type="expression" dxfId="540" priority="766">
      <formula>IF(AND(AL218&gt;=0, RIGHT(TEXT(AL218,"0.#"),1)="."),TRUE,FALSE)</formula>
    </cfRule>
    <cfRule type="expression" dxfId="539" priority="767">
      <formula>IF(AND(AL218&lt;0, RIGHT(TEXT(AL218,"0.#"),1)&lt;&gt;"."),TRUE,FALSE)</formula>
    </cfRule>
    <cfRule type="expression" dxfId="538" priority="768">
      <formula>IF(AND(AL218&lt;0, RIGHT(TEXT(AL218,"0.#"),1)="."),TRUE,FALSE)</formula>
    </cfRule>
  </conditionalFormatting>
  <conditionalFormatting sqref="Y218">
    <cfRule type="expression" dxfId="537" priority="763">
      <formula>IF(RIGHT(TEXT(Y218,"0.#"),1)=".",FALSE,TRUE)</formula>
    </cfRule>
    <cfRule type="expression" dxfId="536" priority="764">
      <formula>IF(RIGHT(TEXT(Y218,"0.#"),1)=".",TRUE,FALSE)</formula>
    </cfRule>
  </conditionalFormatting>
  <conditionalFormatting sqref="AU32">
    <cfRule type="expression" dxfId="535" priority="759">
      <formula>IF(RIGHT(TEXT(AU32,"0.#"),1)=".",FALSE,TRUE)</formula>
    </cfRule>
    <cfRule type="expression" dxfId="534" priority="760">
      <formula>IF(RIGHT(TEXT(AU32,"0.#"),1)=".",TRUE,FALSE)</formula>
    </cfRule>
  </conditionalFormatting>
  <conditionalFormatting sqref="AU31">
    <cfRule type="expression" dxfId="533" priority="761">
      <formula>IF(RIGHT(TEXT(AU31,"0.#"),1)=".",FALSE,TRUE)</formula>
    </cfRule>
    <cfRule type="expression" dxfId="532" priority="762">
      <formula>IF(RIGHT(TEXT(AU31,"0.#"),1)=".",TRUE,FALSE)</formula>
    </cfRule>
  </conditionalFormatting>
  <conditionalFormatting sqref="P28:AC28">
    <cfRule type="expression" dxfId="531" priority="757">
      <formula>IF(RIGHT(TEXT(P28,"0.#"),1)=".",FALSE,TRUE)</formula>
    </cfRule>
    <cfRule type="expression" dxfId="530" priority="758">
      <formula>IF(RIGHT(TEXT(P28,"0.#"),1)=".",TRUE,FALSE)</formula>
    </cfRule>
  </conditionalFormatting>
  <conditionalFormatting sqref="AM41">
    <cfRule type="expression" dxfId="529" priority="707">
      <formula>IF(RIGHT(TEXT(AM41,"0.#"),1)=".",FALSE,TRUE)</formula>
    </cfRule>
    <cfRule type="expression" dxfId="528" priority="708">
      <formula>IF(RIGHT(TEXT(AM41,"0.#"),1)=".",TRUE,FALSE)</formula>
    </cfRule>
  </conditionalFormatting>
  <conditionalFormatting sqref="AE42 AM42">
    <cfRule type="expression" dxfId="527" priority="705">
      <formula>IF(RIGHT(TEXT(AE42,"0.#"),1)=".",FALSE,TRUE)</formula>
    </cfRule>
    <cfRule type="expression" dxfId="526" priority="706">
      <formula>IF(RIGHT(TEXT(AE42,"0.#"),1)=".",TRUE,FALSE)</formula>
    </cfRule>
  </conditionalFormatting>
  <conditionalFormatting sqref="AI42">
    <cfRule type="expression" dxfId="525" priority="703">
      <formula>IF(RIGHT(TEXT(AI42,"0.#"),1)=".",FALSE,TRUE)</formula>
    </cfRule>
    <cfRule type="expression" dxfId="524" priority="704">
      <formula>IF(RIGHT(TEXT(AI42,"0.#"),1)=".",TRUE,FALSE)</formula>
    </cfRule>
  </conditionalFormatting>
  <conditionalFormatting sqref="AQ42">
    <cfRule type="expression" dxfId="523" priority="701">
      <formula>IF(RIGHT(TEXT(AQ42,"0.#"),1)=".",FALSE,TRUE)</formula>
    </cfRule>
    <cfRule type="expression" dxfId="522" priority="702">
      <formula>IF(RIGHT(TEXT(AQ42,"0.#"),1)=".",TRUE,FALSE)</formula>
    </cfRule>
  </conditionalFormatting>
  <conditionalFormatting sqref="AE41 AQ41">
    <cfRule type="expression" dxfId="521" priority="711">
      <formula>IF(RIGHT(TEXT(AE41,"0.#"),1)=".",FALSE,TRUE)</formula>
    </cfRule>
    <cfRule type="expression" dxfId="520" priority="712">
      <formula>IF(RIGHT(TEXT(AE41,"0.#"),1)=".",TRUE,FALSE)</formula>
    </cfRule>
  </conditionalFormatting>
  <conditionalFormatting sqref="AI41">
    <cfRule type="expression" dxfId="519" priority="709">
      <formula>IF(RIGHT(TEXT(AI41,"0.#"),1)=".",FALSE,TRUE)</formula>
    </cfRule>
    <cfRule type="expression" dxfId="518" priority="710">
      <formula>IF(RIGHT(TEXT(AI41,"0.#"),1)=".",TRUE,FALSE)</formula>
    </cfRule>
  </conditionalFormatting>
  <conditionalFormatting sqref="AE38 AQ38">
    <cfRule type="expression" dxfId="517" priority="699">
      <formula>IF(RIGHT(TEXT(AE38,"0.#"),1)=".",FALSE,TRUE)</formula>
    </cfRule>
    <cfRule type="expression" dxfId="516" priority="700">
      <formula>IF(RIGHT(TEXT(AE38,"0.#"),1)=".",TRUE,FALSE)</formula>
    </cfRule>
  </conditionalFormatting>
  <conditionalFormatting sqref="AI38">
    <cfRule type="expression" dxfId="515" priority="697">
      <formula>IF(RIGHT(TEXT(AI38,"0.#"),1)=".",FALSE,TRUE)</formula>
    </cfRule>
    <cfRule type="expression" dxfId="514" priority="698">
      <formula>IF(RIGHT(TEXT(AI38,"0.#"),1)=".",TRUE,FALSE)</formula>
    </cfRule>
  </conditionalFormatting>
  <conditionalFormatting sqref="AM38">
    <cfRule type="expression" dxfId="513" priority="695">
      <formula>IF(RIGHT(TEXT(AM38,"0.#"),1)=".",FALSE,TRUE)</formula>
    </cfRule>
    <cfRule type="expression" dxfId="512" priority="696">
      <formula>IF(RIGHT(TEXT(AM38,"0.#"),1)=".",TRUE,FALSE)</formula>
    </cfRule>
  </conditionalFormatting>
  <conditionalFormatting sqref="AE39">
    <cfRule type="expression" dxfId="511" priority="693">
      <formula>IF(RIGHT(TEXT(AE39,"0.#"),1)=".",FALSE,TRUE)</formula>
    </cfRule>
    <cfRule type="expression" dxfId="510" priority="694">
      <formula>IF(RIGHT(TEXT(AE39,"0.#"),1)=".",TRUE,FALSE)</formula>
    </cfRule>
  </conditionalFormatting>
  <conditionalFormatting sqref="AI39">
    <cfRule type="expression" dxfId="509" priority="691">
      <formula>IF(RIGHT(TEXT(AI39,"0.#"),1)=".",FALSE,TRUE)</formula>
    </cfRule>
    <cfRule type="expression" dxfId="508" priority="692">
      <formula>IF(RIGHT(TEXT(AI39,"0.#"),1)=".",TRUE,FALSE)</formula>
    </cfRule>
  </conditionalFormatting>
  <conditionalFormatting sqref="AM39">
    <cfRule type="expression" dxfId="507" priority="689">
      <formula>IF(RIGHT(TEXT(AM39,"0.#"),1)=".",FALSE,TRUE)</formula>
    </cfRule>
    <cfRule type="expression" dxfId="506" priority="690">
      <formula>IF(RIGHT(TEXT(AM39,"0.#"),1)=".",TRUE,FALSE)</formula>
    </cfRule>
  </conditionalFormatting>
  <conditionalFormatting sqref="AQ39">
    <cfRule type="expression" dxfId="505" priority="687">
      <formula>IF(RIGHT(TEXT(AQ39,"0.#"),1)=".",FALSE,TRUE)</formula>
    </cfRule>
    <cfRule type="expression" dxfId="504" priority="688">
      <formula>IF(RIGHT(TEXT(AQ39,"0.#"),1)=".",TRUE,FALSE)</formula>
    </cfRule>
  </conditionalFormatting>
  <conditionalFormatting sqref="AU38">
    <cfRule type="expression" dxfId="503" priority="685">
      <formula>IF(RIGHT(TEXT(AU38,"0.#"),1)=".",FALSE,TRUE)</formula>
    </cfRule>
    <cfRule type="expression" dxfId="502" priority="686">
      <formula>IF(RIGHT(TEXT(AU38,"0.#"),1)=".",TRUE,FALSE)</formula>
    </cfRule>
  </conditionalFormatting>
  <conditionalFormatting sqref="AU39">
    <cfRule type="expression" dxfId="501" priority="683">
      <formula>IF(RIGHT(TEXT(AU39,"0.#"),1)=".",FALSE,TRUE)</formula>
    </cfRule>
    <cfRule type="expression" dxfId="500" priority="684">
      <formula>IF(RIGHT(TEXT(AU39,"0.#"),1)=".",TRUE,FALSE)</formula>
    </cfRule>
  </conditionalFormatting>
  <conditionalFormatting sqref="AE45 AQ45">
    <cfRule type="expression" dxfId="499" priority="645">
      <formula>IF(RIGHT(TEXT(AE45,"0.#"),1)=".",FALSE,TRUE)</formula>
    </cfRule>
    <cfRule type="expression" dxfId="498" priority="646">
      <formula>IF(RIGHT(TEXT(AE45,"0.#"),1)=".",TRUE,FALSE)</formula>
    </cfRule>
  </conditionalFormatting>
  <conditionalFormatting sqref="AI45">
    <cfRule type="expression" dxfId="497" priority="643">
      <formula>IF(RIGHT(TEXT(AI45,"0.#"),1)=".",FALSE,TRUE)</formula>
    </cfRule>
    <cfRule type="expression" dxfId="496" priority="644">
      <formula>IF(RIGHT(TEXT(AI45,"0.#"),1)=".",TRUE,FALSE)</formula>
    </cfRule>
  </conditionalFormatting>
  <conditionalFormatting sqref="AM45">
    <cfRule type="expression" dxfId="495" priority="641">
      <formula>IF(RIGHT(TEXT(AM45,"0.#"),1)=".",FALSE,TRUE)</formula>
    </cfRule>
    <cfRule type="expression" dxfId="494" priority="642">
      <formula>IF(RIGHT(TEXT(AM45,"0.#"),1)=".",TRUE,FALSE)</formula>
    </cfRule>
  </conditionalFormatting>
  <conditionalFormatting sqref="AE46">
    <cfRule type="expression" dxfId="493" priority="639">
      <formula>IF(RIGHT(TEXT(AE46,"0.#"),1)=".",FALSE,TRUE)</formula>
    </cfRule>
    <cfRule type="expression" dxfId="492" priority="640">
      <formula>IF(RIGHT(TEXT(AE46,"0.#"),1)=".",TRUE,FALSE)</formula>
    </cfRule>
  </conditionalFormatting>
  <conditionalFormatting sqref="AI46">
    <cfRule type="expression" dxfId="491" priority="637">
      <formula>IF(RIGHT(TEXT(AI46,"0.#"),1)=".",FALSE,TRUE)</formula>
    </cfRule>
    <cfRule type="expression" dxfId="490" priority="638">
      <formula>IF(RIGHT(TEXT(AI46,"0.#"),1)=".",TRUE,FALSE)</formula>
    </cfRule>
  </conditionalFormatting>
  <conditionalFormatting sqref="AM46">
    <cfRule type="expression" dxfId="489" priority="635">
      <formula>IF(RIGHT(TEXT(AM46,"0.#"),1)=".",FALSE,TRUE)</formula>
    </cfRule>
    <cfRule type="expression" dxfId="488" priority="636">
      <formula>IF(RIGHT(TEXT(AM46,"0.#"),1)=".",TRUE,FALSE)</formula>
    </cfRule>
  </conditionalFormatting>
  <conditionalFormatting sqref="AQ46">
    <cfRule type="expression" dxfId="487" priority="633">
      <formula>IF(RIGHT(TEXT(AQ46,"0.#"),1)=".",FALSE,TRUE)</formula>
    </cfRule>
    <cfRule type="expression" dxfId="486" priority="634">
      <formula>IF(RIGHT(TEXT(AQ46,"0.#"),1)=".",TRUE,FALSE)</formula>
    </cfRule>
  </conditionalFormatting>
  <conditionalFormatting sqref="AU45">
    <cfRule type="expression" dxfId="485" priority="631">
      <formula>IF(RIGHT(TEXT(AU45,"0.#"),1)=".",FALSE,TRUE)</formula>
    </cfRule>
    <cfRule type="expression" dxfId="484" priority="632">
      <formula>IF(RIGHT(TEXT(AU45,"0.#"),1)=".",TRUE,FALSE)</formula>
    </cfRule>
  </conditionalFormatting>
  <conditionalFormatting sqref="AU46">
    <cfRule type="expression" dxfId="483" priority="629">
      <formula>IF(RIGHT(TEXT(AU46,"0.#"),1)=".",FALSE,TRUE)</formula>
    </cfRule>
    <cfRule type="expression" dxfId="482" priority="630">
      <formula>IF(RIGHT(TEXT(AU46,"0.#"),1)=".",TRUE,FALSE)</formula>
    </cfRule>
  </conditionalFormatting>
  <conditionalFormatting sqref="AM34">
    <cfRule type="expression" dxfId="481" priority="623">
      <formula>IF(RIGHT(TEXT(AM34,"0.#"),1)=".",FALSE,TRUE)</formula>
    </cfRule>
    <cfRule type="expression" dxfId="480" priority="624">
      <formula>IF(RIGHT(TEXT(AM34,"0.#"),1)=".",TRUE,FALSE)</formula>
    </cfRule>
  </conditionalFormatting>
  <conditionalFormatting sqref="AE35 AM35">
    <cfRule type="expression" dxfId="479" priority="621">
      <formula>IF(RIGHT(TEXT(AE35,"0.#"),1)=".",FALSE,TRUE)</formula>
    </cfRule>
    <cfRule type="expression" dxfId="478" priority="622">
      <formula>IF(RIGHT(TEXT(AE35,"0.#"),1)=".",TRUE,FALSE)</formula>
    </cfRule>
  </conditionalFormatting>
  <conditionalFormatting sqref="AI35">
    <cfRule type="expression" dxfId="477" priority="619">
      <formula>IF(RIGHT(TEXT(AI35,"0.#"),1)=".",FALSE,TRUE)</formula>
    </cfRule>
    <cfRule type="expression" dxfId="476" priority="620">
      <formula>IF(RIGHT(TEXT(AI35,"0.#"),1)=".",TRUE,FALSE)</formula>
    </cfRule>
  </conditionalFormatting>
  <conditionalFormatting sqref="AQ35">
    <cfRule type="expression" dxfId="475" priority="617">
      <formula>IF(RIGHT(TEXT(AQ35,"0.#"),1)=".",FALSE,TRUE)</formula>
    </cfRule>
    <cfRule type="expression" dxfId="474" priority="618">
      <formula>IF(RIGHT(TEXT(AQ35,"0.#"),1)=".",TRUE,FALSE)</formula>
    </cfRule>
  </conditionalFormatting>
  <conditionalFormatting sqref="AE34 AQ34">
    <cfRule type="expression" dxfId="473" priority="627">
      <formula>IF(RIGHT(TEXT(AE34,"0.#"),1)=".",FALSE,TRUE)</formula>
    </cfRule>
    <cfRule type="expression" dxfId="472" priority="628">
      <formula>IF(RIGHT(TEXT(AE34,"0.#"),1)=".",TRUE,FALSE)</formula>
    </cfRule>
  </conditionalFormatting>
  <conditionalFormatting sqref="AI34">
    <cfRule type="expression" dxfId="471" priority="625">
      <formula>IF(RIGHT(TEXT(AI34,"0.#"),1)=".",FALSE,TRUE)</formula>
    </cfRule>
    <cfRule type="expression" dxfId="470" priority="626">
      <formula>IF(RIGHT(TEXT(AI34,"0.#"),1)=".",TRUE,FALSE)</formula>
    </cfRule>
  </conditionalFormatting>
  <conditionalFormatting sqref="AM48">
    <cfRule type="expression" dxfId="469" priority="611">
      <formula>IF(RIGHT(TEXT(AM48,"0.#"),1)=".",FALSE,TRUE)</formula>
    </cfRule>
    <cfRule type="expression" dxfId="468" priority="612">
      <formula>IF(RIGHT(TEXT(AM48,"0.#"),1)=".",TRUE,FALSE)</formula>
    </cfRule>
  </conditionalFormatting>
  <conditionalFormatting sqref="AE49 AM49">
    <cfRule type="expression" dxfId="467" priority="609">
      <formula>IF(RIGHT(TEXT(AE49,"0.#"),1)=".",FALSE,TRUE)</formula>
    </cfRule>
    <cfRule type="expression" dxfId="466" priority="610">
      <formula>IF(RIGHT(TEXT(AE49,"0.#"),1)=".",TRUE,FALSE)</formula>
    </cfRule>
  </conditionalFormatting>
  <conditionalFormatting sqref="AI49">
    <cfRule type="expression" dxfId="465" priority="607">
      <formula>IF(RIGHT(TEXT(AI49,"0.#"),1)=".",FALSE,TRUE)</formula>
    </cfRule>
    <cfRule type="expression" dxfId="464" priority="608">
      <formula>IF(RIGHT(TEXT(AI49,"0.#"),1)=".",TRUE,FALSE)</formula>
    </cfRule>
  </conditionalFormatting>
  <conditionalFormatting sqref="AQ49">
    <cfRule type="expression" dxfId="463" priority="605">
      <formula>IF(RIGHT(TEXT(AQ49,"0.#"),1)=".",FALSE,TRUE)</formula>
    </cfRule>
    <cfRule type="expression" dxfId="462" priority="606">
      <formula>IF(RIGHT(TEXT(AQ49,"0.#"),1)=".",TRUE,FALSE)</formula>
    </cfRule>
  </conditionalFormatting>
  <conditionalFormatting sqref="AE48 AQ48">
    <cfRule type="expression" dxfId="461" priority="615">
      <formula>IF(RIGHT(TEXT(AE48,"0.#"),1)=".",FALSE,TRUE)</formula>
    </cfRule>
    <cfRule type="expression" dxfId="460" priority="616">
      <formula>IF(RIGHT(TEXT(AE48,"0.#"),1)=".",TRUE,FALSE)</formula>
    </cfRule>
  </conditionalFormatting>
  <conditionalFormatting sqref="AI48">
    <cfRule type="expression" dxfId="459" priority="613">
      <formula>IF(RIGHT(TEXT(AI48,"0.#"),1)=".",FALSE,TRUE)</formula>
    </cfRule>
    <cfRule type="expression" dxfId="458" priority="614">
      <formula>IF(RIGHT(TEXT(AI48,"0.#"),1)=".",TRUE,FALSE)</formula>
    </cfRule>
  </conditionalFormatting>
  <conditionalFormatting sqref="AM62">
    <cfRule type="expression" dxfId="457" priority="599">
      <formula>IF(RIGHT(TEXT(AM62,"0.#"),1)=".",FALSE,TRUE)</formula>
    </cfRule>
    <cfRule type="expression" dxfId="456" priority="600">
      <formula>IF(RIGHT(TEXT(AM62,"0.#"),1)=".",TRUE,FALSE)</formula>
    </cfRule>
  </conditionalFormatting>
  <conditionalFormatting sqref="AE63">
    <cfRule type="expression" dxfId="455" priority="597">
      <formula>IF(RIGHT(TEXT(AE63,"0.#"),1)=".",FALSE,TRUE)</formula>
    </cfRule>
    <cfRule type="expression" dxfId="454" priority="598">
      <formula>IF(RIGHT(TEXT(AE63,"0.#"),1)=".",TRUE,FALSE)</formula>
    </cfRule>
  </conditionalFormatting>
  <conditionalFormatting sqref="AI63">
    <cfRule type="expression" dxfId="453" priority="595">
      <formula>IF(RIGHT(TEXT(AI63,"0.#"),1)=".",FALSE,TRUE)</formula>
    </cfRule>
    <cfRule type="expression" dxfId="452" priority="596">
      <formula>IF(RIGHT(TEXT(AI63,"0.#"),1)=".",TRUE,FALSE)</formula>
    </cfRule>
  </conditionalFormatting>
  <conditionalFormatting sqref="AQ63">
    <cfRule type="expression" dxfId="451" priority="593">
      <formula>IF(RIGHT(TEXT(AQ63,"0.#"),1)=".",FALSE,TRUE)</formula>
    </cfRule>
    <cfRule type="expression" dxfId="450" priority="594">
      <formula>IF(RIGHT(TEXT(AQ63,"0.#"),1)=".",TRUE,FALSE)</formula>
    </cfRule>
  </conditionalFormatting>
  <conditionalFormatting sqref="AE62 AQ62">
    <cfRule type="expression" dxfId="449" priority="603">
      <formula>IF(RIGHT(TEXT(AE62,"0.#"),1)=".",FALSE,TRUE)</formula>
    </cfRule>
    <cfRule type="expression" dxfId="448" priority="604">
      <formula>IF(RIGHT(TEXT(AE62,"0.#"),1)=".",TRUE,FALSE)</formula>
    </cfRule>
  </conditionalFormatting>
  <conditionalFormatting sqref="AI62">
    <cfRule type="expression" dxfId="447" priority="601">
      <formula>IF(RIGHT(TEXT(AI62,"0.#"),1)=".",FALSE,TRUE)</formula>
    </cfRule>
    <cfRule type="expression" dxfId="446" priority="602">
      <formula>IF(RIGHT(TEXT(AI62,"0.#"),1)=".",TRUE,FALSE)</formula>
    </cfRule>
  </conditionalFormatting>
  <conditionalFormatting sqref="AM69">
    <cfRule type="expression" dxfId="445" priority="587">
      <formula>IF(RIGHT(TEXT(AM69,"0.#"),1)=".",FALSE,TRUE)</formula>
    </cfRule>
    <cfRule type="expression" dxfId="444" priority="588">
      <formula>IF(RIGHT(TEXT(AM69,"0.#"),1)=".",TRUE,FALSE)</formula>
    </cfRule>
  </conditionalFormatting>
  <conditionalFormatting sqref="AE70">
    <cfRule type="expression" dxfId="443" priority="585">
      <formula>IF(RIGHT(TEXT(AE70,"0.#"),1)=".",FALSE,TRUE)</formula>
    </cfRule>
    <cfRule type="expression" dxfId="442" priority="586">
      <formula>IF(RIGHT(TEXT(AE70,"0.#"),1)=".",TRUE,FALSE)</formula>
    </cfRule>
  </conditionalFormatting>
  <conditionalFormatting sqref="AI70">
    <cfRule type="expression" dxfId="441" priority="583">
      <formula>IF(RIGHT(TEXT(AI70,"0.#"),1)=".",FALSE,TRUE)</formula>
    </cfRule>
    <cfRule type="expression" dxfId="440" priority="584">
      <formula>IF(RIGHT(TEXT(AI70,"0.#"),1)=".",TRUE,FALSE)</formula>
    </cfRule>
  </conditionalFormatting>
  <conditionalFormatting sqref="AQ70">
    <cfRule type="expression" dxfId="439" priority="581">
      <formula>IF(RIGHT(TEXT(AQ70,"0.#"),1)=".",FALSE,TRUE)</formula>
    </cfRule>
    <cfRule type="expression" dxfId="438" priority="582">
      <formula>IF(RIGHT(TEXT(AQ70,"0.#"),1)=".",TRUE,FALSE)</formula>
    </cfRule>
  </conditionalFormatting>
  <conditionalFormatting sqref="AE69 AQ69">
    <cfRule type="expression" dxfId="437" priority="591">
      <formula>IF(RIGHT(TEXT(AE69,"0.#"),1)=".",FALSE,TRUE)</formula>
    </cfRule>
    <cfRule type="expression" dxfId="436" priority="592">
      <formula>IF(RIGHT(TEXT(AE69,"0.#"),1)=".",TRUE,FALSE)</formula>
    </cfRule>
  </conditionalFormatting>
  <conditionalFormatting sqref="AI69">
    <cfRule type="expression" dxfId="435" priority="589">
      <formula>IF(RIGHT(TEXT(AI69,"0.#"),1)=".",FALSE,TRUE)</formula>
    </cfRule>
    <cfRule type="expression" dxfId="434" priority="590">
      <formula>IF(RIGHT(TEXT(AI69,"0.#"),1)=".",TRUE,FALSE)</formula>
    </cfRule>
  </conditionalFormatting>
  <conditionalFormatting sqref="AQ52:AQ54">
    <cfRule type="expression" dxfId="433" priority="539">
      <formula>IF(RIGHT(TEXT(AQ52,"0.#"),1)=".",FALSE,TRUE)</formula>
    </cfRule>
    <cfRule type="expression" dxfId="432" priority="540">
      <formula>IF(RIGHT(TEXT(AQ52,"0.#"),1)=".",TRUE,FALSE)</formula>
    </cfRule>
  </conditionalFormatting>
  <conditionalFormatting sqref="AU52:AU54">
    <cfRule type="expression" dxfId="431" priority="537">
      <formula>IF(RIGHT(TEXT(AU52,"0.#"),1)=".",FALSE,TRUE)</formula>
    </cfRule>
    <cfRule type="expression" dxfId="430" priority="538">
      <formula>IF(RIGHT(TEXT(AU52,"0.#"),1)=".",TRUE,FALSE)</formula>
    </cfRule>
  </conditionalFormatting>
  <conditionalFormatting sqref="AE59 AQ59">
    <cfRule type="expression" dxfId="429" priority="337">
      <formula>IF(RIGHT(TEXT(AE59,"0.#"),1)=".",FALSE,TRUE)</formula>
    </cfRule>
    <cfRule type="expression" dxfId="428" priority="338">
      <formula>IF(RIGHT(TEXT(AE59,"0.#"),1)=".",TRUE,FALSE)</formula>
    </cfRule>
  </conditionalFormatting>
  <conditionalFormatting sqref="AI59">
    <cfRule type="expression" dxfId="427" priority="335">
      <formula>IF(RIGHT(TEXT(AI59,"0.#"),1)=".",FALSE,TRUE)</formula>
    </cfRule>
    <cfRule type="expression" dxfId="426" priority="336">
      <formula>IF(RIGHT(TEXT(AI59,"0.#"),1)=".",TRUE,FALSE)</formula>
    </cfRule>
  </conditionalFormatting>
  <conditionalFormatting sqref="AM59">
    <cfRule type="expression" dxfId="425" priority="333">
      <formula>IF(RIGHT(TEXT(AM59,"0.#"),1)=".",FALSE,TRUE)</formula>
    </cfRule>
    <cfRule type="expression" dxfId="424" priority="334">
      <formula>IF(RIGHT(TEXT(AM59,"0.#"),1)=".",TRUE,FALSE)</formula>
    </cfRule>
  </conditionalFormatting>
  <conditionalFormatting sqref="AE60">
    <cfRule type="expression" dxfId="423" priority="331">
      <formula>IF(RIGHT(TEXT(AE60,"0.#"),1)=".",FALSE,TRUE)</formula>
    </cfRule>
    <cfRule type="expression" dxfId="422" priority="332">
      <formula>IF(RIGHT(TEXT(AE60,"0.#"),1)=".",TRUE,FALSE)</formula>
    </cfRule>
  </conditionalFormatting>
  <conditionalFormatting sqref="AI60">
    <cfRule type="expression" dxfId="421" priority="329">
      <formula>IF(RIGHT(TEXT(AI60,"0.#"),1)=".",FALSE,TRUE)</formula>
    </cfRule>
    <cfRule type="expression" dxfId="420" priority="330">
      <formula>IF(RIGHT(TEXT(AI60,"0.#"),1)=".",TRUE,FALSE)</formula>
    </cfRule>
  </conditionalFormatting>
  <conditionalFormatting sqref="AM60">
    <cfRule type="expression" dxfId="419" priority="327">
      <formula>IF(RIGHT(TEXT(AM60,"0.#"),1)=".",FALSE,TRUE)</formula>
    </cfRule>
    <cfRule type="expression" dxfId="418" priority="328">
      <formula>IF(RIGHT(TEXT(AM60,"0.#"),1)=".",TRUE,FALSE)</formula>
    </cfRule>
  </conditionalFormatting>
  <conditionalFormatting sqref="AQ60">
    <cfRule type="expression" dxfId="417" priority="325">
      <formula>IF(RIGHT(TEXT(AQ60,"0.#"),1)=".",FALSE,TRUE)</formula>
    </cfRule>
    <cfRule type="expression" dxfId="416" priority="326">
      <formula>IF(RIGHT(TEXT(AQ60,"0.#"),1)=".",TRUE,FALSE)</formula>
    </cfRule>
  </conditionalFormatting>
  <conditionalFormatting sqref="AU59">
    <cfRule type="expression" dxfId="415" priority="323">
      <formula>IF(RIGHT(TEXT(AU59,"0.#"),1)=".",FALSE,TRUE)</formula>
    </cfRule>
    <cfRule type="expression" dxfId="414" priority="324">
      <formula>IF(RIGHT(TEXT(AU59,"0.#"),1)=".",TRUE,FALSE)</formula>
    </cfRule>
  </conditionalFormatting>
  <conditionalFormatting sqref="AU60">
    <cfRule type="expression" dxfId="413" priority="321">
      <formula>IF(RIGHT(TEXT(AU60,"0.#"),1)=".",FALSE,TRUE)</formula>
    </cfRule>
    <cfRule type="expression" dxfId="412" priority="322">
      <formula>IF(RIGHT(TEXT(AU60,"0.#"),1)=".",TRUE,FALSE)</formula>
    </cfRule>
  </conditionalFormatting>
  <conditionalFormatting sqref="AE66 AQ66">
    <cfRule type="expression" dxfId="411" priority="319">
      <formula>IF(RIGHT(TEXT(AE66,"0.#"),1)=".",FALSE,TRUE)</formula>
    </cfRule>
    <cfRule type="expression" dxfId="410" priority="320">
      <formula>IF(RIGHT(TEXT(AE66,"0.#"),1)=".",TRUE,FALSE)</formula>
    </cfRule>
  </conditionalFormatting>
  <conditionalFormatting sqref="AI66">
    <cfRule type="expression" dxfId="409" priority="317">
      <formula>IF(RIGHT(TEXT(AI66,"0.#"),1)=".",FALSE,TRUE)</formula>
    </cfRule>
    <cfRule type="expression" dxfId="408" priority="318">
      <formula>IF(RIGHT(TEXT(AI66,"0.#"),1)=".",TRUE,FALSE)</formula>
    </cfRule>
  </conditionalFormatting>
  <conditionalFormatting sqref="AM66">
    <cfRule type="expression" dxfId="407" priority="315">
      <formula>IF(RIGHT(TEXT(AM66,"0.#"),1)=".",FALSE,TRUE)</formula>
    </cfRule>
    <cfRule type="expression" dxfId="406" priority="316">
      <formula>IF(RIGHT(TEXT(AM66,"0.#"),1)=".",TRUE,FALSE)</formula>
    </cfRule>
  </conditionalFormatting>
  <conditionalFormatting sqref="AE67">
    <cfRule type="expression" dxfId="405" priority="313">
      <formula>IF(RIGHT(TEXT(AE67,"0.#"),1)=".",FALSE,TRUE)</formula>
    </cfRule>
    <cfRule type="expression" dxfId="404" priority="314">
      <formula>IF(RIGHT(TEXT(AE67,"0.#"),1)=".",TRUE,FALSE)</formula>
    </cfRule>
  </conditionalFormatting>
  <conditionalFormatting sqref="AI67">
    <cfRule type="expression" dxfId="403" priority="311">
      <formula>IF(RIGHT(TEXT(AI67,"0.#"),1)=".",FALSE,TRUE)</formula>
    </cfRule>
    <cfRule type="expression" dxfId="402" priority="312">
      <formula>IF(RIGHT(TEXT(AI67,"0.#"),1)=".",TRUE,FALSE)</formula>
    </cfRule>
  </conditionalFormatting>
  <conditionalFormatting sqref="AM67">
    <cfRule type="expression" dxfId="401" priority="309">
      <formula>IF(RIGHT(TEXT(AM67,"0.#"),1)=".",FALSE,TRUE)</formula>
    </cfRule>
    <cfRule type="expression" dxfId="400" priority="310">
      <formula>IF(RIGHT(TEXT(AM67,"0.#"),1)=".",TRUE,FALSE)</formula>
    </cfRule>
  </conditionalFormatting>
  <conditionalFormatting sqref="AQ67">
    <cfRule type="expression" dxfId="399" priority="307">
      <formula>IF(RIGHT(TEXT(AQ67,"0.#"),1)=".",FALSE,TRUE)</formula>
    </cfRule>
    <cfRule type="expression" dxfId="398" priority="308">
      <formula>IF(RIGHT(TEXT(AQ67,"0.#"),1)=".",TRUE,FALSE)</formula>
    </cfRule>
  </conditionalFormatting>
  <conditionalFormatting sqref="AU66">
    <cfRule type="expression" dxfId="397" priority="305">
      <formula>IF(RIGHT(TEXT(AU66,"0.#"),1)=".",FALSE,TRUE)</formula>
    </cfRule>
    <cfRule type="expression" dxfId="396" priority="306">
      <formula>IF(RIGHT(TEXT(AU66,"0.#"),1)=".",TRUE,FALSE)</formula>
    </cfRule>
  </conditionalFormatting>
  <conditionalFormatting sqref="AU67">
    <cfRule type="expression" dxfId="395" priority="303">
      <formula>IF(RIGHT(TEXT(AU67,"0.#"),1)=".",FALSE,TRUE)</formula>
    </cfRule>
    <cfRule type="expression" dxfId="394" priority="304">
      <formula>IF(RIGHT(TEXT(AU67,"0.#"),1)=".",TRUE,FALSE)</formula>
    </cfRule>
  </conditionalFormatting>
  <conditionalFormatting sqref="AE53">
    <cfRule type="expression" dxfId="393" priority="53">
      <formula>IF(RIGHT(TEXT(AE53,"0.#"),1)=".",FALSE,TRUE)</formula>
    </cfRule>
    <cfRule type="expression" dxfId="392" priority="54">
      <formula>IF(RIGHT(TEXT(AE53,"0.#"),1)=".",TRUE,FALSE)</formula>
    </cfRule>
  </conditionalFormatting>
  <conditionalFormatting sqref="AE54">
    <cfRule type="expression" dxfId="391" priority="51">
      <formula>IF(RIGHT(TEXT(AE54,"0.#"),1)=".",FALSE,TRUE)</formula>
    </cfRule>
    <cfRule type="expression" dxfId="390" priority="52">
      <formula>IF(RIGHT(TEXT(AE54,"0.#"),1)=".",TRUE,FALSE)</formula>
    </cfRule>
  </conditionalFormatting>
  <conditionalFormatting sqref="AI54">
    <cfRule type="expression" dxfId="389" priority="49">
      <formula>IF(RIGHT(TEXT(AI54,"0.#"),1)=".",FALSE,TRUE)</formula>
    </cfRule>
    <cfRule type="expression" dxfId="388" priority="50">
      <formula>IF(RIGHT(TEXT(AI54,"0.#"),1)=".",TRUE,FALSE)</formula>
    </cfRule>
  </conditionalFormatting>
  <conditionalFormatting sqref="AI53">
    <cfRule type="expression" dxfId="387" priority="47">
      <formula>IF(RIGHT(TEXT(AI53,"0.#"),1)=".",FALSE,TRUE)</formula>
    </cfRule>
    <cfRule type="expression" dxfId="386" priority="48">
      <formula>IF(RIGHT(TEXT(AI53,"0.#"),1)=".",TRUE,FALSE)</formula>
    </cfRule>
  </conditionalFormatting>
  <conditionalFormatting sqref="AM54">
    <cfRule type="expression" dxfId="385" priority="45">
      <formula>IF(RIGHT(TEXT(AM54,"0.#"),1)=".",FALSE,TRUE)</formula>
    </cfRule>
    <cfRule type="expression" dxfId="384" priority="46">
      <formula>IF(RIGHT(TEXT(AM54,"0.#"),1)=".",TRUE,FALSE)</formula>
    </cfRule>
  </conditionalFormatting>
  <conditionalFormatting sqref="AM53">
    <cfRule type="expression" dxfId="383" priority="43">
      <formula>IF(RIGHT(TEXT(AM53,"0.#"),1)=".",FALSE,TRUE)</formula>
    </cfRule>
    <cfRule type="expression" dxfId="382" priority="44">
      <formula>IF(RIGHT(TEXT(AM53,"0.#"),1)=".",TRUE,FALSE)</formula>
    </cfRule>
  </conditionalFormatting>
  <conditionalFormatting sqref="AE52">
    <cfRule type="expression" dxfId="381" priority="41">
      <formula>IF(RIGHT(TEXT(AE52,"0.#"),1)=".",FALSE,TRUE)</formula>
    </cfRule>
    <cfRule type="expression" dxfId="380" priority="42">
      <formula>IF(RIGHT(TEXT(AE52,"0.#"),1)=".",TRUE,FALSE)</formula>
    </cfRule>
  </conditionalFormatting>
  <conditionalFormatting sqref="AI52">
    <cfRule type="expression" dxfId="379" priority="39">
      <formula>IF(RIGHT(TEXT(AI52,"0.#"),1)=".",FALSE,TRUE)</formula>
    </cfRule>
    <cfRule type="expression" dxfId="378" priority="40">
      <formula>IF(RIGHT(TEXT(AI52,"0.#"),1)=".",TRUE,FALSE)</formula>
    </cfRule>
  </conditionalFormatting>
  <conditionalFormatting sqref="AM52">
    <cfRule type="expression" dxfId="377" priority="37">
      <formula>IF(RIGHT(TEXT(AM52,"0.#"),1)=".",FALSE,TRUE)</formula>
    </cfRule>
    <cfRule type="expression" dxfId="376" priority="38">
      <formula>IF(RIGHT(TEXT(AM52,"0.#"),1)=".",TRUE,FALSE)</formula>
    </cfRule>
  </conditionalFormatting>
  <conditionalFormatting sqref="AM70">
    <cfRule type="expression" dxfId="375" priority="27">
      <formula>IF(RIGHT(TEXT(AM70,"0.#"),1)=".",FALSE,TRUE)</formula>
    </cfRule>
    <cfRule type="expression" dxfId="374" priority="28">
      <formula>IF(RIGHT(TEXT(AM70,"0.#"),1)=".",TRUE,FALSE)</formula>
    </cfRule>
  </conditionalFormatting>
  <conditionalFormatting sqref="AM63">
    <cfRule type="expression" dxfId="373" priority="25">
      <formula>IF(RIGHT(TEXT(AM63,"0.#"),1)=".",FALSE,TRUE)</formula>
    </cfRule>
    <cfRule type="expression" dxfId="372" priority="26">
      <formula>IF(RIGHT(TEXT(AM63,"0.#"),1)=".",TRUE,FALSE)</formula>
    </cfRule>
  </conditionalFormatting>
  <conditionalFormatting sqref="Y219">
    <cfRule type="expression" dxfId="371" priority="21">
      <formula>IF(RIGHT(TEXT(Y219,"0.#"),1)=".",FALSE,TRUE)</formula>
    </cfRule>
    <cfRule type="expression" dxfId="370" priority="22">
      <formula>IF(RIGHT(TEXT(Y219,"0.#"),1)=".",TRUE,FALSE)</formula>
    </cfRule>
  </conditionalFormatting>
  <conditionalFormatting sqref="AL195:AO195">
    <cfRule type="expression" dxfId="369" priority="17">
      <formula>IF(AND(AL195&gt;=0, RIGHT(TEXT(AL195,"0.#"),1)&lt;&gt;"."),TRUE,FALSE)</formula>
    </cfRule>
    <cfRule type="expression" dxfId="368" priority="18">
      <formula>IF(AND(AL195&gt;=0, RIGHT(TEXT(AL195,"0.#"),1)="."),TRUE,FALSE)</formula>
    </cfRule>
    <cfRule type="expression" dxfId="367" priority="19">
      <formula>IF(AND(AL195&lt;0, RIGHT(TEXT(AL195,"0.#"),1)&lt;&gt;"."),TRUE,FALSE)</formula>
    </cfRule>
    <cfRule type="expression" dxfId="366" priority="20">
      <formula>IF(AND(AL195&lt;0, RIGHT(TEXT(AL195,"0.#"),1)="."),TRUE,FALSE)</formula>
    </cfRule>
  </conditionalFormatting>
  <conditionalFormatting sqref="AL207:AO207">
    <cfRule type="expression" dxfId="365" priority="13">
      <formula>IF(AND(AL207&gt;=0, RIGHT(TEXT(AL207,"0.#"),1)&lt;&gt;"."),TRUE,FALSE)</formula>
    </cfRule>
    <cfRule type="expression" dxfId="364" priority="14">
      <formula>IF(AND(AL207&gt;=0, RIGHT(TEXT(AL207,"0.#"),1)="."),TRUE,FALSE)</formula>
    </cfRule>
    <cfRule type="expression" dxfId="363" priority="15">
      <formula>IF(AND(AL207&lt;0, RIGHT(TEXT(AL207,"0.#"),1)&lt;&gt;"."),TRUE,FALSE)</formula>
    </cfRule>
    <cfRule type="expression" dxfId="362" priority="16">
      <formula>IF(AND(AL207&lt;0, RIGHT(TEXT(AL207,"0.#"),1)="."),TRUE,FALSE)</formula>
    </cfRule>
  </conditionalFormatting>
  <conditionalFormatting sqref="AL208:AO208">
    <cfRule type="expression" dxfId="361" priority="9">
      <formula>IF(AND(AL208&gt;=0, RIGHT(TEXT(AL208,"0.#"),1)&lt;&gt;"."),TRUE,FALSE)</formula>
    </cfRule>
    <cfRule type="expression" dxfId="360" priority="10">
      <formula>IF(AND(AL208&gt;=0, RIGHT(TEXT(AL208,"0.#"),1)="."),TRUE,FALSE)</formula>
    </cfRule>
    <cfRule type="expression" dxfId="359" priority="11">
      <formula>IF(AND(AL208&lt;0, RIGHT(TEXT(AL208,"0.#"),1)&lt;&gt;"."),TRUE,FALSE)</formula>
    </cfRule>
    <cfRule type="expression" dxfId="358" priority="12">
      <formula>IF(AND(AL208&lt;0, RIGHT(TEXT(AL208,"0.#"),1)="."),TRUE,FALSE)</formula>
    </cfRule>
  </conditionalFormatting>
  <conditionalFormatting sqref="AL209:AO210">
    <cfRule type="expression" dxfId="357" priority="5">
      <formula>IF(AND(AL209&gt;=0, RIGHT(TEXT(AL209,"0.#"),1)&lt;&gt;"."),TRUE,FALSE)</formula>
    </cfRule>
    <cfRule type="expression" dxfId="356" priority="6">
      <formula>IF(AND(AL209&gt;=0, RIGHT(TEXT(AL209,"0.#"),1)="."),TRUE,FALSE)</formula>
    </cfRule>
    <cfRule type="expression" dxfId="355" priority="7">
      <formula>IF(AND(AL209&lt;0, RIGHT(TEXT(AL209,"0.#"),1)&lt;&gt;"."),TRUE,FALSE)</formula>
    </cfRule>
    <cfRule type="expression" dxfId="354" priority="8">
      <formula>IF(AND(AL209&lt;0, RIGHT(TEXT(AL209,"0.#"),1)="."),TRUE,FALSE)</formula>
    </cfRule>
  </conditionalFormatting>
  <conditionalFormatting sqref="AL219:AO219">
    <cfRule type="expression" dxfId="353" priority="1">
      <formula>IF(AND(AL219&gt;=0, RIGHT(TEXT(AL219,"0.#"),1)&lt;&gt;"."),TRUE,FALSE)</formula>
    </cfRule>
    <cfRule type="expression" dxfId="352" priority="2">
      <formula>IF(AND(AL219&gt;=0, RIGHT(TEXT(AL219,"0.#"),1)="."),TRUE,FALSE)</formula>
    </cfRule>
    <cfRule type="expression" dxfId="351" priority="3">
      <formula>IF(AND(AL219&lt;0, RIGHT(TEXT(AL219,"0.#"),1)&lt;&gt;"."),TRUE,FALSE)</formula>
    </cfRule>
    <cfRule type="expression" dxfId="350" priority="4">
      <formula>IF(AND(AL219&lt;0, RIGHT(TEXT(AL219,"0.#"),1)="."),TRUE,FALSE)</formula>
    </cfRule>
  </conditionalFormatting>
  <dataValidations count="17">
    <dataValidation type="whole" allowBlank="1" showInputMessage="1" showErrorMessage="1" sqref="O123:P124 AX123:AX125 AA123:AB124 AM123:AN124">
      <formula1>0</formula1>
      <formula2>99</formula2>
    </dataValidation>
    <dataValidation type="whole" allowBlank="1" showInputMessage="1" showErrorMessage="1" sqref="AJ123:AK124 X123:Y124 AJ125 L123:L125 M123:M124 X125 AU123:AV124 J99:J10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9:E109">
      <formula1>T行政事業レビュー推進チームの所見</formula1>
    </dataValidation>
    <dataValidation type="custom" imeMode="disabled" allowBlank="1" showInputMessage="1" showErrorMessage="1" sqref="AH187:AK187 AH191:AK191 AH195:AK195 AH199:AK199 AH203:AK203 AH207:AK210 AH214:AK214 AH218:AK219">
      <formula1>OR(AND(MOD(IF(ISNUMBER(AH187), AH187, 0.5),1)=0, 0&lt;=AH187), AH187="-")</formula1>
    </dataValidation>
    <dataValidation type="whole" imeMode="disabled" allowBlank="1" showInputMessage="1" showErrorMessage="1" sqref="AW2:AX2">
      <formula1>0</formula1>
      <formula2>99</formula2>
    </dataValidation>
    <dataValidation type="list" allowBlank="1" showInputMessage="1" showErrorMessage="1" sqref="A111:E111">
      <formula1>T所見を踏まえた改善点</formula1>
    </dataValidation>
    <dataValidation type="list" allowBlank="1" showInputMessage="1" showErrorMessage="1" error="プルダウンリストから選択してください。" sqref="AD84:AF85">
      <formula1>"有,無"</formula1>
    </dataValidation>
    <dataValidation type="list" allowBlank="1" showInputMessage="1" showErrorMessage="1" error="プルダウンリストから選択してください。" sqref="AD80:AF83 AD86:AD97 AE86:AF90 AE92:AF97">
      <formula1>"○,△,×,‐"</formula1>
    </dataValidation>
    <dataValidation type="list" allowBlank="1" showInputMessage="1" showErrorMessage="1" sqref="AO181 AO220 AR71">
      <formula1>"　, ☑"</formula1>
    </dataValidation>
    <dataValidation type="list" allowBlank="1" showInputMessage="1" showErrorMessage="1" sqref="S5:X5">
      <formula1>T終了年度</formula1>
    </dataValidation>
    <dataValidation type="list" allowBlank="1" showInputMessage="1" showErrorMessage="1" sqref="H99:I103">
      <formula1>T事業番号</formula1>
    </dataValidation>
    <dataValidation type="custom" imeMode="disabled" allowBlank="1" showInputMessage="1" showErrorMessage="1" sqref="AY23 P13:AX13 AR15:AX15 P14:AQ18 AR18:AX18 P19:AJ19 Y167:AB167 AU167:AX167 Y171:AB171 AU171:AX171 Y175:AB175 AU175:AX175 Y179:AB179 AU179:AX179 Y187:AB187 AL187:AO187 Y191:AB191 AL191:AO191 Y195:AB195 AL195:AO195 Y199:AB199 AL199:AO199 Y203:AB203 AL203:AO203 Y207:AB210 AL207:AO210 Y214:AB214 AL214:AO214 Y218:AB219 AL218:AO219 AE41:AX41 AE31:AX32 AE59:AX60 AE45:AX46 AE34:AX34 AE48:AX48 AE62:AX62 AE69:AX69 AQ51:AR51 AU51:AX51 AE52:AX54 AE38:AX39 AE66:AX67 P23:AC28">
      <formula1>OR(ISNUMBER(P13), P13="-")</formula1>
    </dataValidation>
    <dataValidation type="list" allowBlank="1" showInputMessage="1" showErrorMessage="1" sqref="Q125:R125 AC125:AD125 AO125:AP125">
      <formula1>#REF!</formula1>
    </dataValidation>
    <dataValidation type="custom" allowBlank="1" showInputMessage="1" showErrorMessage="1" errorTitle="法人番号チェック" error="法人番号は13桁の数字で入力してください。" sqref="J218:O219 J214:O214 J207:O210 J203:O203 J199:O199 J195:O195 J191:O191 J187:O187">
      <formula1>OR(J187="-",AND(LEN(J187)=13,IFERROR(SEARCH("-",J187),"")="",IFERROR(SEARCH(".",J187),"")="",ISNUMBER(J187)))</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6" manualBreakCount="6">
    <brk id="64" max="50" man="1"/>
    <brk id="92" max="50" man="1"/>
    <brk id="125" max="16383" man="1"/>
    <brk id="156" max="16383" man="1"/>
    <brk id="183" max="16383" man="1"/>
    <brk id="21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U124:V124 I124:J124 AG124:AH124 AR124:AS124</xm:sqref>
        </x14:dataValidation>
        <x14:dataValidation type="list" allowBlank="1" showInputMessage="1" showErrorMessage="1">
          <x14:formula1>
            <xm:f>入力規則等!$U$40:$U$42</xm:f>
          </x14:formula1>
          <xm:sqref>AG123:AH123 U123:V123 I123:J123 AR123:AS123</xm:sqref>
        </x14:dataValidation>
        <x14:dataValidation type="list" allowBlank="1" showInputMessage="1" showErrorMessage="1">
          <x14:formula1>
            <xm:f>入力規則等!$AG$2:$AG$13</xm:f>
          </x14:formula1>
          <xm:sqref>AC187:AG187 AC191:AG191 AC195:AG195 AC199:AG199 AC203:AG203 AC207:AG210 AC214:AG214 AC218:AG219</xm:sqref>
        </x14:dataValidation>
        <x14:dataValidation type="list" allowBlank="1" showInputMessage="1" showErrorMessage="1">
          <x14:formula1>
            <xm:f>入力規則等!$AI$2:$AI$8</xm:f>
          </x14:formula1>
          <xm:sqref>J75:T75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AO123:AP124 Q123:S124 AC123:AE124 E123:G124</xm:sqref>
        </x14:dataValidation>
        <x14:dataValidation type="list" allowBlank="1" showInputMessage="1" showErrorMessage="1">
          <x14:formula1>
            <xm:f>入力規則等!$U$48</xm:f>
          </x14:formula1>
          <xm:sqref>E125:F125</xm:sqref>
        </x14:dataValidation>
        <x14:dataValidation type="list" allowBlank="1" showInputMessage="1" showErrorMessage="1">
          <x14:formula1>
            <xm:f>入力規則等!$U$13:$U$35</xm:f>
          </x14:formula1>
          <xm:sqref>AJ2:AM2 E99:G103 AE125:AG125 G125:I125 AQ125:AS125 S125:U125</xm:sqref>
        </x14:dataValidation>
        <x14:dataValidation type="list" allowBlank="1" showInputMessage="1" showErrorMessage="1">
          <x14:formula1>
            <xm:f>入力規則等!$U$56:$U$58</xm:f>
          </x14:formula1>
          <xm:sqref>J125:K125 AT125:AU125 AH125:AI125 V125:W125</xm:sqref>
        </x14:dataValidation>
        <x14:dataValidation type="list" allowBlank="1" showInputMessage="1" showErrorMessage="1">
          <x14:formula1>
            <xm:f>入力規則等!$U$49</xm:f>
          </x14:formula1>
          <xm:sqref>C99:D103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76</v>
      </c>
      <c r="B1" s="24" t="s">
        <v>77</v>
      </c>
      <c r="F1" s="25" t="s">
        <v>4</v>
      </c>
      <c r="G1" s="25" t="s">
        <v>66</v>
      </c>
      <c r="K1" s="26" t="s">
        <v>94</v>
      </c>
      <c r="L1" s="24" t="s">
        <v>77</v>
      </c>
      <c r="O1" s="12"/>
      <c r="P1" s="25" t="s">
        <v>5</v>
      </c>
      <c r="Q1" s="25" t="s">
        <v>66</v>
      </c>
      <c r="T1" s="12"/>
      <c r="U1" s="28" t="s">
        <v>157</v>
      </c>
      <c r="W1" s="28" t="s">
        <v>156</v>
      </c>
      <c r="Y1" s="28" t="s">
        <v>74</v>
      </c>
      <c r="Z1" s="28" t="s">
        <v>414</v>
      </c>
      <c r="AA1" s="28" t="s">
        <v>75</v>
      </c>
      <c r="AB1" s="28" t="s">
        <v>415</v>
      </c>
      <c r="AC1" s="28" t="s">
        <v>32</v>
      </c>
      <c r="AD1" s="27"/>
      <c r="AE1" s="28" t="s">
        <v>44</v>
      </c>
      <c r="AF1" s="29"/>
      <c r="AG1" s="50" t="s">
        <v>191</v>
      </c>
      <c r="AI1" s="50" t="s">
        <v>194</v>
      </c>
      <c r="AK1" s="50" t="s">
        <v>199</v>
      </c>
      <c r="AM1" s="73"/>
      <c r="AN1" s="73"/>
      <c r="AP1" s="27" t="s">
        <v>240</v>
      </c>
    </row>
    <row r="2" spans="1:42" ht="13.5" customHeight="1" x14ac:dyDescent="0.2">
      <c r="A2" s="13" t="s">
        <v>78</v>
      </c>
      <c r="B2" s="14"/>
      <c r="C2" s="12" t="str">
        <f>IF(B2="","",A2)</f>
        <v/>
      </c>
      <c r="D2" s="12" t="str">
        <f>IF(C2="","",IF(D1&lt;&gt;"",CONCATENATE(D1,"、",C2),C2))</f>
        <v/>
      </c>
      <c r="F2" s="11" t="s">
        <v>65</v>
      </c>
      <c r="G2" s="16" t="s">
        <v>637</v>
      </c>
      <c r="H2" s="12" t="str">
        <f>IF(G2="","",F2)</f>
        <v>一般会計</v>
      </c>
      <c r="I2" s="12" t="str">
        <f>IF(H2="","",IF(I1&lt;&gt;"",CONCATENATE(I1,"、",H2),H2))</f>
        <v>一般会計</v>
      </c>
      <c r="K2" s="13" t="s">
        <v>95</v>
      </c>
      <c r="L2" s="14"/>
      <c r="M2" s="12" t="str">
        <f>IF(L2="","",K2)</f>
        <v/>
      </c>
      <c r="N2" s="12" t="str">
        <f>IF(M2="","",IF(N1&lt;&gt;"",CONCATENATE(N1,"、",M2),M2))</f>
        <v/>
      </c>
      <c r="O2" s="12"/>
      <c r="P2" s="11" t="s">
        <v>67</v>
      </c>
      <c r="Q2" s="16" t="s">
        <v>637</v>
      </c>
      <c r="R2" s="12" t="str">
        <f>IF(Q2="","",P2)</f>
        <v>直接実施</v>
      </c>
      <c r="S2" s="12" t="str">
        <f>IF(R2="","",IF(S1&lt;&gt;"",CONCATENATE(S1,"、",R2),R2))</f>
        <v>直接実施</v>
      </c>
      <c r="T2" s="12"/>
      <c r="U2" s="88">
        <v>21</v>
      </c>
      <c r="W2" s="31" t="s">
        <v>162</v>
      </c>
      <c r="Y2" s="31" t="s">
        <v>61</v>
      </c>
      <c r="Z2" s="31" t="s">
        <v>61</v>
      </c>
      <c r="AA2" s="81" t="s">
        <v>283</v>
      </c>
      <c r="AB2" s="81" t="s">
        <v>509</v>
      </c>
      <c r="AC2" s="82" t="s">
        <v>127</v>
      </c>
      <c r="AD2" s="27"/>
      <c r="AE2" s="42" t="s">
        <v>158</v>
      </c>
      <c r="AF2" s="29"/>
      <c r="AG2" s="51" t="s">
        <v>249</v>
      </c>
      <c r="AI2" s="50" t="s">
        <v>280</v>
      </c>
      <c r="AK2" s="50" t="s">
        <v>200</v>
      </c>
      <c r="AM2" s="73"/>
      <c r="AN2" s="73"/>
      <c r="AP2" s="51" t="s">
        <v>249</v>
      </c>
    </row>
    <row r="3" spans="1:42" ht="13.5" customHeight="1" x14ac:dyDescent="0.2">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637</v>
      </c>
      <c r="R3" s="12" t="str">
        <f t="shared" ref="R3:R8" si="3">IF(Q3="","",P3)</f>
        <v>委託・請負</v>
      </c>
      <c r="S3" s="12" t="str">
        <f t="shared" ref="S3:S8" si="4">IF(R3="",S2,IF(S2&lt;&gt;"",CONCATENATE(S2,"、",R3),R3))</f>
        <v>直接実施、委託・請負</v>
      </c>
      <c r="T3" s="12"/>
      <c r="U3" s="31" t="s">
        <v>540</v>
      </c>
      <c r="W3" s="31" t="s">
        <v>137</v>
      </c>
      <c r="Y3" s="31" t="s">
        <v>62</v>
      </c>
      <c r="Z3" s="31" t="s">
        <v>416</v>
      </c>
      <c r="AA3" s="81" t="s">
        <v>382</v>
      </c>
      <c r="AB3" s="81" t="s">
        <v>510</v>
      </c>
      <c r="AC3" s="82" t="s">
        <v>128</v>
      </c>
      <c r="AD3" s="27"/>
      <c r="AE3" s="42" t="s">
        <v>159</v>
      </c>
      <c r="AF3" s="29"/>
      <c r="AG3" s="51" t="s">
        <v>250</v>
      </c>
      <c r="AI3" s="50" t="s">
        <v>193</v>
      </c>
      <c r="AK3" s="50" t="str">
        <f>CHAR(CODE(AK2)+1)</f>
        <v>B</v>
      </c>
      <c r="AM3" s="73"/>
      <c r="AN3" s="73"/>
      <c r="AP3" s="51" t="s">
        <v>250</v>
      </c>
    </row>
    <row r="4" spans="1:42" ht="13.5" customHeight="1" x14ac:dyDescent="0.2">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直接実施、委託・請負</v>
      </c>
      <c r="T4" s="12"/>
      <c r="U4" s="31" t="s">
        <v>595</v>
      </c>
      <c r="W4" s="31" t="s">
        <v>138</v>
      </c>
      <c r="Y4" s="31" t="s">
        <v>289</v>
      </c>
      <c r="Z4" s="31" t="s">
        <v>417</v>
      </c>
      <c r="AA4" s="81" t="s">
        <v>383</v>
      </c>
      <c r="AB4" s="81" t="s">
        <v>511</v>
      </c>
      <c r="AC4" s="81" t="s">
        <v>129</v>
      </c>
      <c r="AD4" s="27"/>
      <c r="AE4" s="42" t="s">
        <v>160</v>
      </c>
      <c r="AF4" s="29"/>
      <c r="AG4" s="51" t="s">
        <v>251</v>
      </c>
      <c r="AI4" s="50" t="s">
        <v>195</v>
      </c>
      <c r="AK4" s="50" t="str">
        <f t="shared" ref="AK4:AK49" si="7">CHAR(CODE(AK3)+1)</f>
        <v>C</v>
      </c>
      <c r="AM4" s="73"/>
      <c r="AN4" s="73"/>
      <c r="AP4" s="51" t="s">
        <v>251</v>
      </c>
    </row>
    <row r="5" spans="1:42" ht="13.5" customHeight="1" x14ac:dyDescent="0.2">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v>
      </c>
      <c r="T5" s="12"/>
      <c r="W5" s="31" t="s">
        <v>564</v>
      </c>
      <c r="Y5" s="31" t="s">
        <v>290</v>
      </c>
      <c r="Z5" s="31" t="s">
        <v>418</v>
      </c>
      <c r="AA5" s="81" t="s">
        <v>384</v>
      </c>
      <c r="AB5" s="81" t="s">
        <v>512</v>
      </c>
      <c r="AC5" s="81" t="s">
        <v>161</v>
      </c>
      <c r="AD5" s="30"/>
      <c r="AE5" s="42" t="s">
        <v>261</v>
      </c>
      <c r="AF5" s="29"/>
      <c r="AG5" s="51" t="s">
        <v>252</v>
      </c>
      <c r="AI5" s="50" t="s">
        <v>287</v>
      </c>
      <c r="AK5" s="50" t="str">
        <f t="shared" si="7"/>
        <v>D</v>
      </c>
      <c r="AP5" s="51" t="s">
        <v>252</v>
      </c>
    </row>
    <row r="6" spans="1:42" ht="13.5" customHeight="1" x14ac:dyDescent="0.2">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v>
      </c>
      <c r="T6" s="12"/>
      <c r="U6" s="31" t="s">
        <v>263</v>
      </c>
      <c r="W6" s="31" t="s">
        <v>566</v>
      </c>
      <c r="Y6" s="31" t="s">
        <v>291</v>
      </c>
      <c r="Z6" s="31" t="s">
        <v>419</v>
      </c>
      <c r="AA6" s="81" t="s">
        <v>385</v>
      </c>
      <c r="AB6" s="81" t="s">
        <v>513</v>
      </c>
      <c r="AC6" s="81" t="s">
        <v>130</v>
      </c>
      <c r="AD6" s="30"/>
      <c r="AE6" s="42" t="s">
        <v>259</v>
      </c>
      <c r="AF6" s="29"/>
      <c r="AG6" s="51" t="s">
        <v>253</v>
      </c>
      <c r="AI6" s="50" t="s">
        <v>288</v>
      </c>
      <c r="AK6" s="50" t="str">
        <f>CHAR(CODE(AK5)+1)</f>
        <v>E</v>
      </c>
      <c r="AP6" s="51" t="s">
        <v>253</v>
      </c>
    </row>
    <row r="7" spans="1:42" ht="13.5" customHeight="1" x14ac:dyDescent="0.2">
      <c r="A7" s="13" t="s">
        <v>83</v>
      </c>
      <c r="B7" s="14"/>
      <c r="C7" s="12" t="str">
        <f t="shared" si="0"/>
        <v/>
      </c>
      <c r="D7" s="12" t="str">
        <f t="shared" si="8"/>
        <v/>
      </c>
      <c r="F7" s="17" t="s">
        <v>207</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v>
      </c>
      <c r="T7" s="12"/>
      <c r="U7" s="31"/>
      <c r="W7" s="31" t="s">
        <v>139</v>
      </c>
      <c r="Y7" s="31" t="s">
        <v>292</v>
      </c>
      <c r="Z7" s="31" t="s">
        <v>420</v>
      </c>
      <c r="AA7" s="81" t="s">
        <v>386</v>
      </c>
      <c r="AB7" s="81" t="s">
        <v>514</v>
      </c>
      <c r="AC7" s="30"/>
      <c r="AD7" s="30"/>
      <c r="AE7" s="31" t="s">
        <v>130</v>
      </c>
      <c r="AF7" s="29"/>
      <c r="AG7" s="51" t="s">
        <v>254</v>
      </c>
      <c r="AH7" s="75"/>
      <c r="AI7" s="51" t="s">
        <v>276</v>
      </c>
      <c r="AK7" s="50" t="str">
        <f>CHAR(CODE(AK6)+1)</f>
        <v>F</v>
      </c>
      <c r="AP7" s="51" t="s">
        <v>254</v>
      </c>
    </row>
    <row r="8" spans="1:42" ht="13.5" customHeight="1" x14ac:dyDescent="0.2">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v>
      </c>
      <c r="T8" s="12"/>
      <c r="U8" s="31" t="s">
        <v>285</v>
      </c>
      <c r="W8" s="31" t="s">
        <v>140</v>
      </c>
      <c r="Y8" s="31" t="s">
        <v>293</v>
      </c>
      <c r="Z8" s="31" t="s">
        <v>421</v>
      </c>
      <c r="AA8" s="81" t="s">
        <v>387</v>
      </c>
      <c r="AB8" s="81" t="s">
        <v>515</v>
      </c>
      <c r="AC8" s="30"/>
      <c r="AD8" s="30"/>
      <c r="AE8" s="30"/>
      <c r="AF8" s="29"/>
      <c r="AG8" s="51" t="s">
        <v>255</v>
      </c>
      <c r="AI8" s="50" t="s">
        <v>277</v>
      </c>
      <c r="AK8" s="50" t="str">
        <f t="shared" si="7"/>
        <v>G</v>
      </c>
      <c r="AP8" s="51" t="s">
        <v>255</v>
      </c>
    </row>
    <row r="9" spans="1:42" ht="13.5" customHeight="1" x14ac:dyDescent="0.2">
      <c r="A9" s="13" t="s">
        <v>85</v>
      </c>
      <c r="B9" s="14"/>
      <c r="C9" s="12" t="str">
        <f t="shared" si="0"/>
        <v/>
      </c>
      <c r="D9" s="12" t="str">
        <f t="shared" si="8"/>
        <v/>
      </c>
      <c r="F9" s="17" t="s">
        <v>208</v>
      </c>
      <c r="G9" s="16"/>
      <c r="H9" s="12" t="str">
        <f t="shared" si="1"/>
        <v/>
      </c>
      <c r="I9" s="12" t="str">
        <f t="shared" si="5"/>
        <v>一般会計</v>
      </c>
      <c r="K9" s="13" t="s">
        <v>102</v>
      </c>
      <c r="L9" s="14"/>
      <c r="M9" s="12" t="str">
        <f t="shared" si="2"/>
        <v/>
      </c>
      <c r="N9" s="12" t="str">
        <f t="shared" si="6"/>
        <v/>
      </c>
      <c r="O9" s="12"/>
      <c r="P9" s="12"/>
      <c r="Q9" s="18"/>
      <c r="T9" s="12"/>
      <c r="U9" s="31" t="s">
        <v>286</v>
      </c>
      <c r="W9" s="31" t="s">
        <v>141</v>
      </c>
      <c r="Y9" s="31" t="s">
        <v>294</v>
      </c>
      <c r="Z9" s="31" t="s">
        <v>422</v>
      </c>
      <c r="AA9" s="81" t="s">
        <v>388</v>
      </c>
      <c r="AB9" s="81" t="s">
        <v>516</v>
      </c>
      <c r="AC9" s="30"/>
      <c r="AD9" s="30"/>
      <c r="AE9" s="30"/>
      <c r="AF9" s="29"/>
      <c r="AG9" s="51" t="s">
        <v>256</v>
      </c>
      <c r="AI9" s="72"/>
      <c r="AK9" s="50" t="str">
        <f t="shared" si="7"/>
        <v>H</v>
      </c>
      <c r="AP9" s="51" t="s">
        <v>256</v>
      </c>
    </row>
    <row r="10" spans="1:42" ht="13.5" customHeight="1" x14ac:dyDescent="0.2">
      <c r="A10" s="13" t="s">
        <v>228</v>
      </c>
      <c r="B10" s="14"/>
      <c r="C10" s="12" t="str">
        <f t="shared" si="0"/>
        <v/>
      </c>
      <c r="D10" s="12" t="str">
        <f t="shared" si="8"/>
        <v/>
      </c>
      <c r="F10" s="17" t="s">
        <v>109</v>
      </c>
      <c r="G10" s="16"/>
      <c r="H10" s="12" t="str">
        <f t="shared" si="1"/>
        <v/>
      </c>
      <c r="I10" s="12" t="str">
        <f t="shared" si="5"/>
        <v>一般会計</v>
      </c>
      <c r="K10" s="13" t="s">
        <v>229</v>
      </c>
      <c r="L10" s="14"/>
      <c r="M10" s="12" t="str">
        <f t="shared" si="2"/>
        <v/>
      </c>
      <c r="N10" s="12" t="str">
        <f t="shared" si="6"/>
        <v/>
      </c>
      <c r="O10" s="12"/>
      <c r="P10" s="12" t="str">
        <f>S8</f>
        <v>直接実施、委託・請負</v>
      </c>
      <c r="Q10" s="18"/>
      <c r="T10" s="12"/>
      <c r="W10" s="31" t="s">
        <v>142</v>
      </c>
      <c r="Y10" s="31" t="s">
        <v>295</v>
      </c>
      <c r="Z10" s="31" t="s">
        <v>423</v>
      </c>
      <c r="AA10" s="81" t="s">
        <v>389</v>
      </c>
      <c r="AB10" s="81" t="s">
        <v>517</v>
      </c>
      <c r="AC10" s="30"/>
      <c r="AD10" s="30"/>
      <c r="AE10" s="30"/>
      <c r="AF10" s="29"/>
      <c r="AG10" s="51" t="s">
        <v>243</v>
      </c>
      <c r="AK10" s="50" t="str">
        <f t="shared" si="7"/>
        <v>I</v>
      </c>
      <c r="AP10" s="50" t="s">
        <v>241</v>
      </c>
    </row>
    <row r="11" spans="1:42" ht="13.5" customHeight="1" x14ac:dyDescent="0.2">
      <c r="A11" s="13" t="s">
        <v>86</v>
      </c>
      <c r="B11" s="14"/>
      <c r="C11" s="12" t="str">
        <f t="shared" si="0"/>
        <v/>
      </c>
      <c r="D11" s="12" t="str">
        <f t="shared" si="8"/>
        <v/>
      </c>
      <c r="F11" s="17" t="s">
        <v>110</v>
      </c>
      <c r="G11" s="16"/>
      <c r="H11" s="12" t="str">
        <f t="shared" si="1"/>
        <v/>
      </c>
      <c r="I11" s="12" t="str">
        <f t="shared" si="5"/>
        <v>一般会計</v>
      </c>
      <c r="K11" s="13" t="s">
        <v>103</v>
      </c>
      <c r="L11" s="14" t="s">
        <v>637</v>
      </c>
      <c r="M11" s="12" t="str">
        <f t="shared" si="2"/>
        <v>その他の事項経費</v>
      </c>
      <c r="N11" s="12" t="str">
        <f t="shared" si="6"/>
        <v>その他の事項経費</v>
      </c>
      <c r="O11" s="12"/>
      <c r="P11" s="12"/>
      <c r="Q11" s="18"/>
      <c r="T11" s="12"/>
      <c r="W11" s="31" t="s">
        <v>592</v>
      </c>
      <c r="Y11" s="31" t="s">
        <v>296</v>
      </c>
      <c r="Z11" s="31" t="s">
        <v>424</v>
      </c>
      <c r="AA11" s="81" t="s">
        <v>390</v>
      </c>
      <c r="AB11" s="81" t="s">
        <v>518</v>
      </c>
      <c r="AC11" s="30"/>
      <c r="AD11" s="30"/>
      <c r="AE11" s="30"/>
      <c r="AF11" s="29"/>
      <c r="AG11" s="50" t="s">
        <v>246</v>
      </c>
      <c r="AK11" s="50" t="str">
        <f t="shared" si="7"/>
        <v>J</v>
      </c>
    </row>
    <row r="12" spans="1:42" ht="13.5" customHeight="1" x14ac:dyDescent="0.2">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541</v>
      </c>
      <c r="W12" s="31" t="s">
        <v>143</v>
      </c>
      <c r="Y12" s="31" t="s">
        <v>297</v>
      </c>
      <c r="Z12" s="31" t="s">
        <v>425</v>
      </c>
      <c r="AA12" s="81" t="s">
        <v>391</v>
      </c>
      <c r="AB12" s="81" t="s">
        <v>519</v>
      </c>
      <c r="AC12" s="30"/>
      <c r="AD12" s="30"/>
      <c r="AE12" s="30"/>
      <c r="AF12" s="29"/>
      <c r="AG12" s="50" t="s">
        <v>244</v>
      </c>
      <c r="AK12" s="50" t="str">
        <f t="shared" si="7"/>
        <v>K</v>
      </c>
    </row>
    <row r="13" spans="1:42" ht="13.5" customHeight="1" x14ac:dyDescent="0.2">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298</v>
      </c>
      <c r="Z13" s="31" t="s">
        <v>426</v>
      </c>
      <c r="AA13" s="81" t="s">
        <v>392</v>
      </c>
      <c r="AB13" s="81" t="s">
        <v>520</v>
      </c>
      <c r="AC13" s="30"/>
      <c r="AD13" s="30"/>
      <c r="AE13" s="30"/>
      <c r="AF13" s="29"/>
      <c r="AG13" s="50" t="s">
        <v>245</v>
      </c>
      <c r="AK13" s="50" t="str">
        <f t="shared" si="7"/>
        <v>L</v>
      </c>
    </row>
    <row r="14" spans="1:42" ht="13.5" customHeight="1" x14ac:dyDescent="0.2">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542</v>
      </c>
      <c r="W14" s="31" t="s">
        <v>145</v>
      </c>
      <c r="Y14" s="31" t="s">
        <v>299</v>
      </c>
      <c r="Z14" s="31" t="s">
        <v>427</v>
      </c>
      <c r="AA14" s="81" t="s">
        <v>393</v>
      </c>
      <c r="AB14" s="81" t="s">
        <v>521</v>
      </c>
      <c r="AC14" s="30"/>
      <c r="AD14" s="30"/>
      <c r="AE14" s="30"/>
      <c r="AF14" s="29"/>
      <c r="AG14" s="72"/>
      <c r="AK14" s="50" t="str">
        <f t="shared" si="7"/>
        <v>M</v>
      </c>
    </row>
    <row r="15" spans="1:42" ht="13.5" customHeight="1" x14ac:dyDescent="0.2">
      <c r="A15" s="13" t="s">
        <v>90</v>
      </c>
      <c r="B15" s="14" t="s">
        <v>637</v>
      </c>
      <c r="C15" s="12" t="str">
        <f t="shared" si="9"/>
        <v>男女共同参画</v>
      </c>
      <c r="D15" s="12" t="str">
        <f t="shared" si="8"/>
        <v>男女共同参画</v>
      </c>
      <c r="F15" s="17" t="s">
        <v>114</v>
      </c>
      <c r="G15" s="16"/>
      <c r="H15" s="12" t="str">
        <f t="shared" si="1"/>
        <v/>
      </c>
      <c r="I15" s="12" t="str">
        <f t="shared" si="5"/>
        <v>一般会計</v>
      </c>
      <c r="K15" s="12"/>
      <c r="L15" s="12"/>
      <c r="O15" s="12"/>
      <c r="P15" s="12"/>
      <c r="Q15" s="18"/>
      <c r="T15" s="12"/>
      <c r="U15" s="31" t="s">
        <v>543</v>
      </c>
      <c r="W15" s="31" t="s">
        <v>146</v>
      </c>
      <c r="Y15" s="31" t="s">
        <v>300</v>
      </c>
      <c r="Z15" s="31" t="s">
        <v>428</v>
      </c>
      <c r="AA15" s="81" t="s">
        <v>394</v>
      </c>
      <c r="AB15" s="81" t="s">
        <v>522</v>
      </c>
      <c r="AC15" s="30"/>
      <c r="AD15" s="30"/>
      <c r="AE15" s="30"/>
      <c r="AF15" s="29"/>
      <c r="AG15" s="73"/>
      <c r="AK15" s="50" t="str">
        <f t="shared" si="7"/>
        <v>N</v>
      </c>
    </row>
    <row r="16" spans="1:42" ht="13.5" customHeight="1" x14ac:dyDescent="0.2">
      <c r="A16" s="13" t="s">
        <v>91</v>
      </c>
      <c r="B16" s="14"/>
      <c r="C16" s="12" t="str">
        <f t="shared" si="9"/>
        <v/>
      </c>
      <c r="D16" s="12" t="str">
        <f t="shared" si="8"/>
        <v>男女共同参画</v>
      </c>
      <c r="F16" s="17" t="s">
        <v>115</v>
      </c>
      <c r="G16" s="16"/>
      <c r="H16" s="12" t="str">
        <f t="shared" si="1"/>
        <v/>
      </c>
      <c r="I16" s="12" t="str">
        <f t="shared" si="5"/>
        <v>一般会計</v>
      </c>
      <c r="K16" s="12"/>
      <c r="L16" s="12"/>
      <c r="O16" s="12"/>
      <c r="P16" s="12"/>
      <c r="Q16" s="18"/>
      <c r="T16" s="12"/>
      <c r="U16" s="31" t="s">
        <v>544</v>
      </c>
      <c r="W16" s="31" t="s">
        <v>147</v>
      </c>
      <c r="Y16" s="31" t="s">
        <v>301</v>
      </c>
      <c r="Z16" s="31" t="s">
        <v>429</v>
      </c>
      <c r="AA16" s="81" t="s">
        <v>395</v>
      </c>
      <c r="AB16" s="81" t="s">
        <v>523</v>
      </c>
      <c r="AC16" s="30"/>
      <c r="AD16" s="30"/>
      <c r="AE16" s="30"/>
      <c r="AF16" s="29"/>
      <c r="AG16" s="73"/>
      <c r="AK16" s="50" t="str">
        <f t="shared" si="7"/>
        <v>O</v>
      </c>
    </row>
    <row r="17" spans="1:37" ht="13.5" customHeight="1" x14ac:dyDescent="0.2">
      <c r="A17" s="13" t="s">
        <v>92</v>
      </c>
      <c r="B17" s="14"/>
      <c r="C17" s="12" t="str">
        <f t="shared" si="9"/>
        <v/>
      </c>
      <c r="D17" s="12" t="str">
        <f t="shared" si="8"/>
        <v>男女共同参画</v>
      </c>
      <c r="F17" s="17" t="s">
        <v>116</v>
      </c>
      <c r="G17" s="16"/>
      <c r="H17" s="12" t="str">
        <f t="shared" si="1"/>
        <v/>
      </c>
      <c r="I17" s="12" t="str">
        <f t="shared" si="5"/>
        <v>一般会計</v>
      </c>
      <c r="K17" s="12"/>
      <c r="L17" s="12"/>
      <c r="O17" s="12"/>
      <c r="P17" s="12"/>
      <c r="Q17" s="18"/>
      <c r="T17" s="12"/>
      <c r="U17" s="31" t="s">
        <v>562</v>
      </c>
      <c r="W17" s="31" t="s">
        <v>148</v>
      </c>
      <c r="Y17" s="31" t="s">
        <v>302</v>
      </c>
      <c r="Z17" s="31" t="s">
        <v>430</v>
      </c>
      <c r="AA17" s="81" t="s">
        <v>396</v>
      </c>
      <c r="AB17" s="81" t="s">
        <v>524</v>
      </c>
      <c r="AC17" s="30"/>
      <c r="AD17" s="30"/>
      <c r="AE17" s="30"/>
      <c r="AF17" s="29"/>
      <c r="AG17" s="73"/>
      <c r="AK17" s="50" t="str">
        <f t="shared" si="7"/>
        <v>P</v>
      </c>
    </row>
    <row r="18" spans="1:37" ht="13.5" customHeight="1" x14ac:dyDescent="0.2">
      <c r="A18" s="13" t="s">
        <v>93</v>
      </c>
      <c r="B18" s="14"/>
      <c r="C18" s="12" t="str">
        <f t="shared" si="9"/>
        <v/>
      </c>
      <c r="D18" s="12" t="str">
        <f t="shared" si="8"/>
        <v>男女共同参画</v>
      </c>
      <c r="F18" s="17" t="s">
        <v>117</v>
      </c>
      <c r="G18" s="16"/>
      <c r="H18" s="12" t="str">
        <f t="shared" si="1"/>
        <v/>
      </c>
      <c r="I18" s="12" t="str">
        <f t="shared" si="5"/>
        <v>一般会計</v>
      </c>
      <c r="K18" s="12"/>
      <c r="L18" s="12"/>
      <c r="O18" s="12"/>
      <c r="P18" s="12"/>
      <c r="Q18" s="18"/>
      <c r="T18" s="12"/>
      <c r="U18" s="31" t="s">
        <v>545</v>
      </c>
      <c r="W18" s="31" t="s">
        <v>149</v>
      </c>
      <c r="Y18" s="31" t="s">
        <v>303</v>
      </c>
      <c r="Z18" s="31" t="s">
        <v>431</v>
      </c>
      <c r="AA18" s="81" t="s">
        <v>397</v>
      </c>
      <c r="AB18" s="81" t="s">
        <v>525</v>
      </c>
      <c r="AC18" s="30"/>
      <c r="AD18" s="30"/>
      <c r="AE18" s="30"/>
      <c r="AF18" s="29"/>
      <c r="AK18" s="50" t="str">
        <f t="shared" si="7"/>
        <v>Q</v>
      </c>
    </row>
    <row r="19" spans="1:37" ht="13.5" customHeight="1" x14ac:dyDescent="0.2">
      <c r="A19" s="13" t="s">
        <v>218</v>
      </c>
      <c r="B19" s="14"/>
      <c r="C19" s="12" t="str">
        <f t="shared" si="9"/>
        <v/>
      </c>
      <c r="D19" s="12" t="str">
        <f t="shared" si="8"/>
        <v>男女共同参画</v>
      </c>
      <c r="F19" s="17" t="s">
        <v>118</v>
      </c>
      <c r="G19" s="16"/>
      <c r="H19" s="12" t="str">
        <f t="shared" si="1"/>
        <v/>
      </c>
      <c r="I19" s="12" t="str">
        <f t="shared" si="5"/>
        <v>一般会計</v>
      </c>
      <c r="K19" s="12"/>
      <c r="L19" s="12"/>
      <c r="O19" s="12"/>
      <c r="P19" s="12"/>
      <c r="Q19" s="18"/>
      <c r="T19" s="12"/>
      <c r="U19" s="31" t="s">
        <v>546</v>
      </c>
      <c r="W19" s="31" t="s">
        <v>150</v>
      </c>
      <c r="Y19" s="31" t="s">
        <v>304</v>
      </c>
      <c r="Z19" s="31" t="s">
        <v>432</v>
      </c>
      <c r="AA19" s="81" t="s">
        <v>398</v>
      </c>
      <c r="AB19" s="81" t="s">
        <v>526</v>
      </c>
      <c r="AC19" s="30"/>
      <c r="AD19" s="30"/>
      <c r="AE19" s="30"/>
      <c r="AF19" s="29"/>
      <c r="AK19" s="50" t="str">
        <f t="shared" si="7"/>
        <v>R</v>
      </c>
    </row>
    <row r="20" spans="1:37" ht="13.5" customHeight="1" x14ac:dyDescent="0.2">
      <c r="A20" s="13" t="s">
        <v>219</v>
      </c>
      <c r="B20" s="14"/>
      <c r="C20" s="12" t="str">
        <f t="shared" si="9"/>
        <v/>
      </c>
      <c r="D20" s="12" t="str">
        <f t="shared" si="8"/>
        <v>男女共同参画</v>
      </c>
      <c r="F20" s="17" t="s">
        <v>217</v>
      </c>
      <c r="G20" s="16"/>
      <c r="H20" s="12" t="str">
        <f t="shared" si="1"/>
        <v/>
      </c>
      <c r="I20" s="12" t="str">
        <f t="shared" si="5"/>
        <v>一般会計</v>
      </c>
      <c r="K20" s="12"/>
      <c r="L20" s="12"/>
      <c r="O20" s="12"/>
      <c r="P20" s="12"/>
      <c r="Q20" s="18"/>
      <c r="T20" s="12"/>
      <c r="U20" s="31" t="s">
        <v>547</v>
      </c>
      <c r="W20" s="31" t="s">
        <v>151</v>
      </c>
      <c r="Y20" s="31" t="s">
        <v>305</v>
      </c>
      <c r="Z20" s="31" t="s">
        <v>433</v>
      </c>
      <c r="AA20" s="81" t="s">
        <v>399</v>
      </c>
      <c r="AB20" s="81" t="s">
        <v>527</v>
      </c>
      <c r="AC20" s="30"/>
      <c r="AD20" s="30"/>
      <c r="AE20" s="30"/>
      <c r="AF20" s="29"/>
      <c r="AK20" s="50" t="str">
        <f t="shared" si="7"/>
        <v>S</v>
      </c>
    </row>
    <row r="21" spans="1:37" ht="13.5" customHeight="1" x14ac:dyDescent="0.2">
      <c r="A21" s="13" t="s">
        <v>220</v>
      </c>
      <c r="B21" s="14"/>
      <c r="C21" s="12" t="str">
        <f t="shared" si="9"/>
        <v/>
      </c>
      <c r="D21" s="12" t="str">
        <f t="shared" si="8"/>
        <v>男女共同参画</v>
      </c>
      <c r="F21" s="17" t="s">
        <v>119</v>
      </c>
      <c r="G21" s="16"/>
      <c r="H21" s="12" t="str">
        <f t="shared" si="1"/>
        <v/>
      </c>
      <c r="I21" s="12" t="str">
        <f t="shared" si="5"/>
        <v>一般会計</v>
      </c>
      <c r="K21" s="12"/>
      <c r="L21" s="12"/>
      <c r="O21" s="12"/>
      <c r="P21" s="12"/>
      <c r="Q21" s="18"/>
      <c r="T21" s="12"/>
      <c r="U21" s="31" t="s">
        <v>548</v>
      </c>
      <c r="W21" s="31" t="s">
        <v>152</v>
      </c>
      <c r="Y21" s="31" t="s">
        <v>306</v>
      </c>
      <c r="Z21" s="31" t="s">
        <v>434</v>
      </c>
      <c r="AA21" s="81" t="s">
        <v>400</v>
      </c>
      <c r="AB21" s="81" t="s">
        <v>528</v>
      </c>
      <c r="AC21" s="30"/>
      <c r="AD21" s="30"/>
      <c r="AE21" s="30"/>
      <c r="AF21" s="29"/>
      <c r="AK21" s="50" t="str">
        <f t="shared" si="7"/>
        <v>T</v>
      </c>
    </row>
    <row r="22" spans="1:37" ht="13.5" customHeight="1" x14ac:dyDescent="0.2">
      <c r="A22" s="13" t="s">
        <v>221</v>
      </c>
      <c r="B22" s="14"/>
      <c r="C22" s="12" t="str">
        <f t="shared" si="9"/>
        <v/>
      </c>
      <c r="D22" s="12" t="str">
        <f>IF(C22="",D21,IF(D21&lt;&gt;"",CONCATENATE(D21,"、",C22),C22))</f>
        <v>男女共同参画</v>
      </c>
      <c r="F22" s="17" t="s">
        <v>120</v>
      </c>
      <c r="G22" s="16"/>
      <c r="H22" s="12" t="str">
        <f t="shared" si="1"/>
        <v/>
      </c>
      <c r="I22" s="12" t="str">
        <f t="shared" si="5"/>
        <v>一般会計</v>
      </c>
      <c r="K22" s="12"/>
      <c r="L22" s="12"/>
      <c r="O22" s="12"/>
      <c r="P22" s="12"/>
      <c r="Q22" s="18"/>
      <c r="T22" s="12"/>
      <c r="U22" s="31" t="s">
        <v>594</v>
      </c>
      <c r="W22" s="31" t="s">
        <v>153</v>
      </c>
      <c r="Y22" s="31" t="s">
        <v>307</v>
      </c>
      <c r="Z22" s="31" t="s">
        <v>435</v>
      </c>
      <c r="AA22" s="81" t="s">
        <v>401</v>
      </c>
      <c r="AB22" s="81" t="s">
        <v>529</v>
      </c>
      <c r="AC22" s="30"/>
      <c r="AD22" s="30"/>
      <c r="AE22" s="30"/>
      <c r="AF22" s="29"/>
      <c r="AK22" s="50" t="str">
        <f t="shared" si="7"/>
        <v>U</v>
      </c>
    </row>
    <row r="23" spans="1:37" ht="13.5" customHeight="1" x14ac:dyDescent="0.2">
      <c r="A23" s="78" t="s">
        <v>278</v>
      </c>
      <c r="B23" s="14"/>
      <c r="C23" s="12" t="str">
        <f t="shared" si="9"/>
        <v/>
      </c>
      <c r="D23" s="12" t="str">
        <f>IF(C23="",D22,IF(D22&lt;&gt;"",CONCATENATE(D22,"、",C23),C23))</f>
        <v>男女共同参画</v>
      </c>
      <c r="F23" s="17" t="s">
        <v>121</v>
      </c>
      <c r="G23" s="16"/>
      <c r="H23" s="12" t="str">
        <f t="shared" si="1"/>
        <v/>
      </c>
      <c r="I23" s="12" t="str">
        <f t="shared" si="5"/>
        <v>一般会計</v>
      </c>
      <c r="K23" s="12"/>
      <c r="L23" s="12"/>
      <c r="O23" s="12"/>
      <c r="P23" s="12"/>
      <c r="Q23" s="18"/>
      <c r="T23" s="12"/>
      <c r="U23" s="31" t="s">
        <v>549</v>
      </c>
      <c r="W23" s="31" t="s">
        <v>154</v>
      </c>
      <c r="Y23" s="31" t="s">
        <v>308</v>
      </c>
      <c r="Z23" s="31" t="s">
        <v>436</v>
      </c>
      <c r="AA23" s="81" t="s">
        <v>402</v>
      </c>
      <c r="AB23" s="81" t="s">
        <v>530</v>
      </c>
      <c r="AC23" s="30"/>
      <c r="AD23" s="30"/>
      <c r="AE23" s="30"/>
      <c r="AF23" s="29"/>
      <c r="AK23" s="50" t="str">
        <f t="shared" si="7"/>
        <v>V</v>
      </c>
    </row>
    <row r="24" spans="1:37" ht="13.5" customHeight="1" x14ac:dyDescent="0.2">
      <c r="A24" s="92"/>
      <c r="B24" s="76"/>
      <c r="F24" s="17" t="s">
        <v>281</v>
      </c>
      <c r="G24" s="16"/>
      <c r="H24" s="12" t="str">
        <f t="shared" si="1"/>
        <v/>
      </c>
      <c r="I24" s="12" t="str">
        <f t="shared" si="5"/>
        <v>一般会計</v>
      </c>
      <c r="K24" s="12"/>
      <c r="L24" s="12"/>
      <c r="O24" s="12"/>
      <c r="P24" s="12"/>
      <c r="Q24" s="18"/>
      <c r="T24" s="12"/>
      <c r="U24" s="31" t="s">
        <v>550</v>
      </c>
      <c r="W24" s="31" t="s">
        <v>155</v>
      </c>
      <c r="Y24" s="31" t="s">
        <v>309</v>
      </c>
      <c r="Z24" s="31" t="s">
        <v>437</v>
      </c>
      <c r="AA24" s="81" t="s">
        <v>403</v>
      </c>
      <c r="AB24" s="81" t="s">
        <v>531</v>
      </c>
      <c r="AC24" s="30"/>
      <c r="AD24" s="30"/>
      <c r="AE24" s="30"/>
      <c r="AF24" s="29"/>
      <c r="AK24" s="50" t="str">
        <f>CHAR(CODE(AK23)+1)</f>
        <v>W</v>
      </c>
    </row>
    <row r="25" spans="1:37" ht="13.5" customHeight="1" x14ac:dyDescent="0.2">
      <c r="A25" s="77"/>
      <c r="B25" s="76"/>
      <c r="F25" s="17" t="s">
        <v>122</v>
      </c>
      <c r="G25" s="16"/>
      <c r="H25" s="12" t="str">
        <f t="shared" si="1"/>
        <v/>
      </c>
      <c r="I25" s="12" t="str">
        <f t="shared" si="5"/>
        <v>一般会計</v>
      </c>
      <c r="K25" s="12"/>
      <c r="L25" s="12"/>
      <c r="O25" s="12"/>
      <c r="P25" s="12"/>
      <c r="Q25" s="18"/>
      <c r="T25" s="12"/>
      <c r="U25" s="31" t="s">
        <v>551</v>
      </c>
      <c r="W25" s="70"/>
      <c r="Y25" s="31" t="s">
        <v>310</v>
      </c>
      <c r="Z25" s="31" t="s">
        <v>438</v>
      </c>
      <c r="AA25" s="81" t="s">
        <v>404</v>
      </c>
      <c r="AB25" s="81" t="s">
        <v>532</v>
      </c>
      <c r="AC25" s="30"/>
      <c r="AD25" s="30"/>
      <c r="AE25" s="30"/>
      <c r="AF25" s="29"/>
      <c r="AK25" s="50" t="str">
        <f t="shared" si="7"/>
        <v>X</v>
      </c>
    </row>
    <row r="26" spans="1:37" ht="13.5" customHeight="1" x14ac:dyDescent="0.2">
      <c r="A26" s="77"/>
      <c r="B26" s="76"/>
      <c r="F26" s="17" t="s">
        <v>123</v>
      </c>
      <c r="G26" s="16"/>
      <c r="H26" s="12" t="str">
        <f t="shared" si="1"/>
        <v/>
      </c>
      <c r="I26" s="12" t="str">
        <f t="shared" si="5"/>
        <v>一般会計</v>
      </c>
      <c r="K26" s="12"/>
      <c r="L26" s="12"/>
      <c r="O26" s="12"/>
      <c r="P26" s="12"/>
      <c r="Q26" s="18"/>
      <c r="T26" s="12"/>
      <c r="U26" s="31" t="s">
        <v>552</v>
      </c>
      <c r="Y26" s="31" t="s">
        <v>311</v>
      </c>
      <c r="Z26" s="31" t="s">
        <v>439</v>
      </c>
      <c r="AA26" s="81" t="s">
        <v>405</v>
      </c>
      <c r="AB26" s="81" t="s">
        <v>533</v>
      </c>
      <c r="AC26" s="30"/>
      <c r="AD26" s="30"/>
      <c r="AE26" s="30"/>
      <c r="AF26" s="29"/>
      <c r="AK26" s="50" t="str">
        <f t="shared" si="7"/>
        <v>Y</v>
      </c>
    </row>
    <row r="27" spans="1:37" ht="13.5" customHeight="1" x14ac:dyDescent="0.2">
      <c r="A27" s="12" t="str">
        <f>IF(D23="", "-", D23)</f>
        <v>男女共同参画</v>
      </c>
      <c r="B27" s="12"/>
      <c r="F27" s="17" t="s">
        <v>124</v>
      </c>
      <c r="G27" s="16"/>
      <c r="H27" s="12" t="str">
        <f t="shared" si="1"/>
        <v/>
      </c>
      <c r="I27" s="12" t="str">
        <f t="shared" si="5"/>
        <v>一般会計</v>
      </c>
      <c r="K27" s="12"/>
      <c r="L27" s="12"/>
      <c r="O27" s="12"/>
      <c r="P27" s="12"/>
      <c r="Q27" s="18"/>
      <c r="T27" s="12"/>
      <c r="U27" s="31" t="s">
        <v>553</v>
      </c>
      <c r="Y27" s="31" t="s">
        <v>312</v>
      </c>
      <c r="Z27" s="31" t="s">
        <v>440</v>
      </c>
      <c r="AA27" s="81" t="s">
        <v>406</v>
      </c>
      <c r="AB27" s="81" t="s">
        <v>534</v>
      </c>
      <c r="AC27" s="30"/>
      <c r="AD27" s="30"/>
      <c r="AE27" s="30"/>
      <c r="AF27" s="29"/>
      <c r="AK27" s="50" t="str">
        <f>CHAR(CODE(AK26)+1)</f>
        <v>Z</v>
      </c>
    </row>
    <row r="28" spans="1:37" ht="13.5" customHeight="1" x14ac:dyDescent="0.2">
      <c r="B28" s="12"/>
      <c r="F28" s="17" t="s">
        <v>125</v>
      </c>
      <c r="G28" s="16"/>
      <c r="H28" s="12" t="str">
        <f t="shared" si="1"/>
        <v/>
      </c>
      <c r="I28" s="12" t="str">
        <f t="shared" si="5"/>
        <v>一般会計</v>
      </c>
      <c r="K28" s="12"/>
      <c r="L28" s="12"/>
      <c r="O28" s="12"/>
      <c r="P28" s="12"/>
      <c r="Q28" s="18"/>
      <c r="T28" s="12"/>
      <c r="U28" s="31" t="s">
        <v>554</v>
      </c>
      <c r="Y28" s="31" t="s">
        <v>313</v>
      </c>
      <c r="Z28" s="31" t="s">
        <v>441</v>
      </c>
      <c r="AA28" s="81" t="s">
        <v>407</v>
      </c>
      <c r="AB28" s="81" t="s">
        <v>535</v>
      </c>
      <c r="AC28" s="30"/>
      <c r="AD28" s="30"/>
      <c r="AE28" s="30"/>
      <c r="AF28" s="29"/>
      <c r="AK28" s="50" t="s">
        <v>201</v>
      </c>
    </row>
    <row r="29" spans="1:37" ht="13.5" customHeight="1" x14ac:dyDescent="0.2">
      <c r="A29" s="12"/>
      <c r="B29" s="12"/>
      <c r="F29" s="17" t="s">
        <v>209</v>
      </c>
      <c r="G29" s="16"/>
      <c r="H29" s="12" t="str">
        <f t="shared" si="1"/>
        <v/>
      </c>
      <c r="I29" s="12" t="str">
        <f t="shared" si="5"/>
        <v>一般会計</v>
      </c>
      <c r="K29" s="12"/>
      <c r="L29" s="12"/>
      <c r="O29" s="12"/>
      <c r="P29" s="12"/>
      <c r="Q29" s="18"/>
      <c r="T29" s="12"/>
      <c r="U29" s="31" t="s">
        <v>555</v>
      </c>
      <c r="Y29" s="31" t="s">
        <v>314</v>
      </c>
      <c r="Z29" s="31" t="s">
        <v>442</v>
      </c>
      <c r="AA29" s="81" t="s">
        <v>408</v>
      </c>
      <c r="AB29" s="81" t="s">
        <v>536</v>
      </c>
      <c r="AC29" s="30"/>
      <c r="AD29" s="30"/>
      <c r="AE29" s="30"/>
      <c r="AF29" s="29"/>
      <c r="AK29" s="50" t="str">
        <f t="shared" si="7"/>
        <v>b</v>
      </c>
    </row>
    <row r="30" spans="1:37" ht="13.5" customHeight="1" x14ac:dyDescent="0.2">
      <c r="A30" s="12"/>
      <c r="B30" s="12"/>
      <c r="F30" s="17" t="s">
        <v>210</v>
      </c>
      <c r="G30" s="16"/>
      <c r="H30" s="12" t="str">
        <f t="shared" si="1"/>
        <v/>
      </c>
      <c r="I30" s="12" t="str">
        <f t="shared" si="5"/>
        <v>一般会計</v>
      </c>
      <c r="K30" s="12"/>
      <c r="L30" s="12"/>
      <c r="O30" s="12"/>
      <c r="P30" s="12"/>
      <c r="Q30" s="18"/>
      <c r="T30" s="12"/>
      <c r="U30" s="31" t="s">
        <v>556</v>
      </c>
      <c r="Y30" s="31" t="s">
        <v>315</v>
      </c>
      <c r="Z30" s="31" t="s">
        <v>443</v>
      </c>
      <c r="AA30" s="81" t="s">
        <v>409</v>
      </c>
      <c r="AB30" s="81" t="s">
        <v>537</v>
      </c>
      <c r="AC30" s="30"/>
      <c r="AD30" s="30"/>
      <c r="AE30" s="30"/>
      <c r="AF30" s="29"/>
      <c r="AK30" s="50" t="str">
        <f t="shared" si="7"/>
        <v>c</v>
      </c>
    </row>
    <row r="31" spans="1:37" ht="13.5" customHeight="1" x14ac:dyDescent="0.2">
      <c r="A31" s="12"/>
      <c r="B31" s="12"/>
      <c r="F31" s="17" t="s">
        <v>211</v>
      </c>
      <c r="G31" s="16"/>
      <c r="H31" s="12" t="str">
        <f t="shared" si="1"/>
        <v/>
      </c>
      <c r="I31" s="12" t="str">
        <f t="shared" si="5"/>
        <v>一般会計</v>
      </c>
      <c r="K31" s="12"/>
      <c r="L31" s="12"/>
      <c r="O31" s="12"/>
      <c r="P31" s="12"/>
      <c r="Q31" s="18"/>
      <c r="T31" s="12"/>
      <c r="U31" s="31" t="s">
        <v>557</v>
      </c>
      <c r="Y31" s="31" t="s">
        <v>316</v>
      </c>
      <c r="Z31" s="31" t="s">
        <v>444</v>
      </c>
      <c r="AA31" s="81" t="s">
        <v>410</v>
      </c>
      <c r="AB31" s="81" t="s">
        <v>538</v>
      </c>
      <c r="AC31" s="30"/>
      <c r="AD31" s="30"/>
      <c r="AE31" s="30"/>
      <c r="AF31" s="29"/>
      <c r="AK31" s="50" t="str">
        <f t="shared" si="7"/>
        <v>d</v>
      </c>
    </row>
    <row r="32" spans="1:37" ht="13.5" customHeight="1" x14ac:dyDescent="0.2">
      <c r="A32" s="12"/>
      <c r="B32" s="12"/>
      <c r="F32" s="17" t="s">
        <v>212</v>
      </c>
      <c r="G32" s="16"/>
      <c r="H32" s="12" t="str">
        <f t="shared" si="1"/>
        <v/>
      </c>
      <c r="I32" s="12" t="str">
        <f t="shared" si="5"/>
        <v>一般会計</v>
      </c>
      <c r="K32" s="12"/>
      <c r="L32" s="12"/>
      <c r="O32" s="12"/>
      <c r="P32" s="12"/>
      <c r="Q32" s="18"/>
      <c r="T32" s="12"/>
      <c r="U32" s="31" t="s">
        <v>558</v>
      </c>
      <c r="Y32" s="31" t="s">
        <v>317</v>
      </c>
      <c r="Z32" s="31" t="s">
        <v>445</v>
      </c>
      <c r="AA32" s="81" t="s">
        <v>63</v>
      </c>
      <c r="AB32" s="81" t="s">
        <v>63</v>
      </c>
      <c r="AC32" s="30"/>
      <c r="AD32" s="30"/>
      <c r="AE32" s="30"/>
      <c r="AF32" s="29"/>
      <c r="AK32" s="50" t="str">
        <f t="shared" si="7"/>
        <v>e</v>
      </c>
    </row>
    <row r="33" spans="1:37" ht="13.5" customHeight="1" x14ac:dyDescent="0.2">
      <c r="A33" s="12"/>
      <c r="B33" s="12"/>
      <c r="F33" s="17" t="s">
        <v>213</v>
      </c>
      <c r="G33" s="16"/>
      <c r="H33" s="12" t="str">
        <f t="shared" si="1"/>
        <v/>
      </c>
      <c r="I33" s="12" t="str">
        <f t="shared" si="5"/>
        <v>一般会計</v>
      </c>
      <c r="K33" s="12"/>
      <c r="L33" s="12"/>
      <c r="O33" s="12"/>
      <c r="P33" s="12"/>
      <c r="Q33" s="18"/>
      <c r="T33" s="12"/>
      <c r="U33" s="31" t="s">
        <v>559</v>
      </c>
      <c r="Y33" s="31" t="s">
        <v>318</v>
      </c>
      <c r="Z33" s="31" t="s">
        <v>446</v>
      </c>
      <c r="AA33" s="70"/>
      <c r="AB33" s="30"/>
      <c r="AC33" s="30"/>
      <c r="AD33" s="30"/>
      <c r="AE33" s="30"/>
      <c r="AF33" s="29"/>
      <c r="AK33" s="50" t="str">
        <f t="shared" si="7"/>
        <v>f</v>
      </c>
    </row>
    <row r="34" spans="1:37" ht="13.5" customHeight="1" x14ac:dyDescent="0.2">
      <c r="A34" s="12"/>
      <c r="B34" s="12"/>
      <c r="F34" s="17" t="s">
        <v>214</v>
      </c>
      <c r="G34" s="16"/>
      <c r="H34" s="12" t="str">
        <f t="shared" si="1"/>
        <v/>
      </c>
      <c r="I34" s="12" t="str">
        <f t="shared" si="5"/>
        <v>一般会計</v>
      </c>
      <c r="K34" s="12"/>
      <c r="L34" s="12"/>
      <c r="O34" s="12"/>
      <c r="P34" s="12"/>
      <c r="Q34" s="18"/>
      <c r="T34" s="12"/>
      <c r="U34" s="31" t="s">
        <v>560</v>
      </c>
      <c r="Y34" s="31" t="s">
        <v>319</v>
      </c>
      <c r="Z34" s="31" t="s">
        <v>447</v>
      </c>
      <c r="AB34" s="30"/>
      <c r="AC34" s="30"/>
      <c r="AD34" s="30"/>
      <c r="AE34" s="30"/>
      <c r="AF34" s="29"/>
      <c r="AK34" s="50" t="str">
        <f t="shared" si="7"/>
        <v>g</v>
      </c>
    </row>
    <row r="35" spans="1:37" ht="13.5" customHeight="1" x14ac:dyDescent="0.2">
      <c r="A35" s="12"/>
      <c r="B35" s="12"/>
      <c r="F35" s="17" t="s">
        <v>215</v>
      </c>
      <c r="G35" s="16"/>
      <c r="H35" s="12" t="str">
        <f t="shared" si="1"/>
        <v/>
      </c>
      <c r="I35" s="12" t="str">
        <f t="shared" si="5"/>
        <v>一般会計</v>
      </c>
      <c r="K35" s="12"/>
      <c r="L35" s="12"/>
      <c r="O35" s="12"/>
      <c r="P35" s="12"/>
      <c r="Q35" s="18"/>
      <c r="T35" s="12"/>
      <c r="U35" s="31" t="s">
        <v>561</v>
      </c>
      <c r="Y35" s="31" t="s">
        <v>320</v>
      </c>
      <c r="Z35" s="31" t="s">
        <v>448</v>
      </c>
      <c r="AC35" s="30"/>
      <c r="AF35" s="29"/>
      <c r="AK35" s="50" t="str">
        <f t="shared" si="7"/>
        <v>h</v>
      </c>
    </row>
    <row r="36" spans="1:37" ht="13.5" customHeight="1" x14ac:dyDescent="0.2">
      <c r="A36" s="12"/>
      <c r="B36" s="12"/>
      <c r="F36" s="17" t="s">
        <v>216</v>
      </c>
      <c r="G36" s="16"/>
      <c r="H36" s="12" t="str">
        <f t="shared" si="1"/>
        <v/>
      </c>
      <c r="I36" s="12" t="str">
        <f t="shared" si="5"/>
        <v>一般会計</v>
      </c>
      <c r="K36" s="12"/>
      <c r="L36" s="12"/>
      <c r="O36" s="12"/>
      <c r="P36" s="12"/>
      <c r="Q36" s="18"/>
      <c r="T36" s="12"/>
      <c r="Y36" s="31" t="s">
        <v>321</v>
      </c>
      <c r="Z36" s="31" t="s">
        <v>449</v>
      </c>
      <c r="AF36" s="29"/>
      <c r="AK36" s="50"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322</v>
      </c>
      <c r="Z37" s="31" t="s">
        <v>450</v>
      </c>
      <c r="AF37" s="29"/>
      <c r="AK37" s="50" t="str">
        <f t="shared" si="7"/>
        <v>j</v>
      </c>
    </row>
    <row r="38" spans="1:37" x14ac:dyDescent="0.2">
      <c r="A38" s="12"/>
      <c r="B38" s="12"/>
      <c r="F38" s="12"/>
      <c r="G38" s="18"/>
      <c r="K38" s="12"/>
      <c r="L38" s="12"/>
      <c r="O38" s="12"/>
      <c r="P38" s="12"/>
      <c r="Q38" s="18"/>
      <c r="T38" s="12"/>
      <c r="Y38" s="31" t="s">
        <v>323</v>
      </c>
      <c r="Z38" s="31" t="s">
        <v>451</v>
      </c>
      <c r="AF38" s="29"/>
      <c r="AK38" s="50" t="str">
        <f t="shared" si="7"/>
        <v>k</v>
      </c>
    </row>
    <row r="39" spans="1:37" x14ac:dyDescent="0.2">
      <c r="A39" s="12"/>
      <c r="B39" s="12"/>
      <c r="F39" s="12" t="str">
        <f>I37</f>
        <v>一般会計</v>
      </c>
      <c r="G39" s="18"/>
      <c r="K39" s="12"/>
      <c r="L39" s="12"/>
      <c r="O39" s="12"/>
      <c r="P39" s="12"/>
      <c r="Q39" s="18"/>
      <c r="T39" s="12"/>
      <c r="U39" s="31" t="s">
        <v>563</v>
      </c>
      <c r="Y39" s="31" t="s">
        <v>324</v>
      </c>
      <c r="Z39" s="31" t="s">
        <v>452</v>
      </c>
      <c r="AF39" s="29"/>
      <c r="AK39" s="50" t="str">
        <f t="shared" si="7"/>
        <v>l</v>
      </c>
    </row>
    <row r="40" spans="1:37" x14ac:dyDescent="0.2">
      <c r="A40" s="12"/>
      <c r="B40" s="12"/>
      <c r="F40" s="12"/>
      <c r="G40" s="18"/>
      <c r="K40" s="12"/>
      <c r="L40" s="12"/>
      <c r="O40" s="12"/>
      <c r="P40" s="12"/>
      <c r="Q40" s="18"/>
      <c r="T40" s="12"/>
      <c r="U40" s="31"/>
      <c r="Y40" s="31" t="s">
        <v>325</v>
      </c>
      <c r="Z40" s="31" t="s">
        <v>453</v>
      </c>
      <c r="AF40" s="29"/>
      <c r="AK40" s="50" t="str">
        <f t="shared" si="7"/>
        <v>m</v>
      </c>
    </row>
    <row r="41" spans="1:37" x14ac:dyDescent="0.2">
      <c r="A41" s="12"/>
      <c r="B41" s="12"/>
      <c r="F41" s="12"/>
      <c r="G41" s="18"/>
      <c r="K41" s="12"/>
      <c r="L41" s="12"/>
      <c r="O41" s="12"/>
      <c r="P41" s="12"/>
      <c r="Q41" s="18"/>
      <c r="T41" s="12"/>
      <c r="U41" s="31" t="s">
        <v>264</v>
      </c>
      <c r="Y41" s="31" t="s">
        <v>326</v>
      </c>
      <c r="Z41" s="31" t="s">
        <v>454</v>
      </c>
      <c r="AF41" s="29"/>
      <c r="AK41" s="50" t="str">
        <f t="shared" si="7"/>
        <v>n</v>
      </c>
    </row>
    <row r="42" spans="1:37" x14ac:dyDescent="0.2">
      <c r="A42" s="12"/>
      <c r="B42" s="12"/>
      <c r="F42" s="12"/>
      <c r="G42" s="18"/>
      <c r="K42" s="12"/>
      <c r="L42" s="12"/>
      <c r="O42" s="12"/>
      <c r="P42" s="12"/>
      <c r="Q42" s="18"/>
      <c r="T42" s="12"/>
      <c r="U42" s="31" t="s">
        <v>274</v>
      </c>
      <c r="Y42" s="31" t="s">
        <v>327</v>
      </c>
      <c r="Z42" s="31" t="s">
        <v>455</v>
      </c>
      <c r="AF42" s="29"/>
      <c r="AK42" s="50" t="str">
        <f t="shared" si="7"/>
        <v>o</v>
      </c>
    </row>
    <row r="43" spans="1:37" x14ac:dyDescent="0.2">
      <c r="A43" s="12"/>
      <c r="B43" s="12"/>
      <c r="F43" s="12"/>
      <c r="G43" s="18"/>
      <c r="K43" s="12"/>
      <c r="L43" s="12"/>
      <c r="O43" s="12"/>
      <c r="P43" s="12"/>
      <c r="Q43" s="18"/>
      <c r="T43" s="12"/>
      <c r="Y43" s="31" t="s">
        <v>328</v>
      </c>
      <c r="Z43" s="31" t="s">
        <v>456</v>
      </c>
      <c r="AF43" s="29"/>
      <c r="AK43" s="50" t="str">
        <f t="shared" si="7"/>
        <v>p</v>
      </c>
    </row>
    <row r="44" spans="1:37" x14ac:dyDescent="0.2">
      <c r="A44" s="12"/>
      <c r="B44" s="12"/>
      <c r="F44" s="12"/>
      <c r="G44" s="18"/>
      <c r="K44" s="12"/>
      <c r="L44" s="12"/>
      <c r="O44" s="12"/>
      <c r="P44" s="12"/>
      <c r="Q44" s="18"/>
      <c r="T44" s="12"/>
      <c r="Y44" s="31" t="s">
        <v>329</v>
      </c>
      <c r="Z44" s="31" t="s">
        <v>457</v>
      </c>
      <c r="AF44" s="29"/>
      <c r="AK44" s="50" t="str">
        <f t="shared" si="7"/>
        <v>q</v>
      </c>
    </row>
    <row r="45" spans="1:37" x14ac:dyDescent="0.2">
      <c r="A45" s="12"/>
      <c r="B45" s="12"/>
      <c r="F45" s="12"/>
      <c r="G45" s="18"/>
      <c r="K45" s="12"/>
      <c r="L45" s="12"/>
      <c r="O45" s="12"/>
      <c r="P45" s="12"/>
      <c r="Q45" s="18"/>
      <c r="T45" s="12"/>
      <c r="U45" s="28" t="s">
        <v>157</v>
      </c>
      <c r="Y45" s="31" t="s">
        <v>330</v>
      </c>
      <c r="Z45" s="31" t="s">
        <v>458</v>
      </c>
      <c r="AF45" s="29"/>
      <c r="AK45" s="50" t="str">
        <f t="shared" si="7"/>
        <v>r</v>
      </c>
    </row>
    <row r="46" spans="1:37" x14ac:dyDescent="0.2">
      <c r="A46" s="12"/>
      <c r="B46" s="12"/>
      <c r="F46" s="12"/>
      <c r="G46" s="18"/>
      <c r="K46" s="12"/>
      <c r="L46" s="12"/>
      <c r="O46" s="12"/>
      <c r="P46" s="12"/>
      <c r="Q46" s="18"/>
      <c r="T46" s="12"/>
      <c r="U46" s="88" t="s">
        <v>593</v>
      </c>
      <c r="Y46" s="31" t="s">
        <v>331</v>
      </c>
      <c r="Z46" s="31" t="s">
        <v>459</v>
      </c>
      <c r="AF46" s="29"/>
      <c r="AK46" s="50" t="str">
        <f t="shared" si="7"/>
        <v>s</v>
      </c>
    </row>
    <row r="47" spans="1:37" x14ac:dyDescent="0.2">
      <c r="A47" s="12"/>
      <c r="B47" s="12"/>
      <c r="F47" s="12"/>
      <c r="G47" s="18"/>
      <c r="K47" s="12"/>
      <c r="L47" s="12"/>
      <c r="O47" s="12"/>
      <c r="P47" s="12"/>
      <c r="Q47" s="18"/>
      <c r="T47" s="12"/>
      <c r="Y47" s="31" t="s">
        <v>332</v>
      </c>
      <c r="Z47" s="31" t="s">
        <v>460</v>
      </c>
      <c r="AF47" s="29"/>
      <c r="AK47" s="50" t="str">
        <f t="shared" si="7"/>
        <v>t</v>
      </c>
    </row>
    <row r="48" spans="1:37" x14ac:dyDescent="0.2">
      <c r="A48" s="12"/>
      <c r="B48" s="12"/>
      <c r="F48" s="12"/>
      <c r="G48" s="18"/>
      <c r="K48" s="12"/>
      <c r="L48" s="12"/>
      <c r="O48" s="12"/>
      <c r="P48" s="12"/>
      <c r="Q48" s="18"/>
      <c r="T48" s="12"/>
      <c r="U48" s="88">
        <v>2021</v>
      </c>
      <c r="Y48" s="31" t="s">
        <v>333</v>
      </c>
      <c r="Z48" s="31" t="s">
        <v>461</v>
      </c>
      <c r="AF48" s="29"/>
      <c r="AK48" s="50" t="str">
        <f t="shared" si="7"/>
        <v>u</v>
      </c>
    </row>
    <row r="49" spans="1:37" x14ac:dyDescent="0.2">
      <c r="A49" s="12"/>
      <c r="B49" s="12"/>
      <c r="F49" s="12"/>
      <c r="G49" s="18"/>
      <c r="K49" s="12"/>
      <c r="L49" s="12"/>
      <c r="O49" s="12"/>
      <c r="P49" s="12"/>
      <c r="Q49" s="18"/>
      <c r="T49" s="12"/>
      <c r="U49" s="88">
        <v>2022</v>
      </c>
      <c r="Y49" s="31" t="s">
        <v>334</v>
      </c>
      <c r="Z49" s="31" t="s">
        <v>462</v>
      </c>
      <c r="AF49" s="29"/>
      <c r="AK49" s="50" t="str">
        <f t="shared" si="7"/>
        <v>v</v>
      </c>
    </row>
    <row r="50" spans="1:37" x14ac:dyDescent="0.2">
      <c r="A50" s="12"/>
      <c r="B50" s="12"/>
      <c r="F50" s="12"/>
      <c r="G50" s="18"/>
      <c r="K50" s="12"/>
      <c r="L50" s="12"/>
      <c r="O50" s="12"/>
      <c r="P50" s="12"/>
      <c r="Q50" s="18"/>
      <c r="T50" s="12"/>
      <c r="U50" s="88">
        <v>2023</v>
      </c>
      <c r="Y50" s="31" t="s">
        <v>335</v>
      </c>
      <c r="Z50" s="31" t="s">
        <v>463</v>
      </c>
      <c r="AF50" s="29"/>
    </row>
    <row r="51" spans="1:37" x14ac:dyDescent="0.2">
      <c r="A51" s="12"/>
      <c r="B51" s="12"/>
      <c r="F51" s="12"/>
      <c r="G51" s="18"/>
      <c r="K51" s="12"/>
      <c r="L51" s="12"/>
      <c r="O51" s="12"/>
      <c r="P51" s="12"/>
      <c r="Q51" s="18"/>
      <c r="T51" s="12"/>
      <c r="U51" s="88">
        <v>2024</v>
      </c>
      <c r="Y51" s="31" t="s">
        <v>336</v>
      </c>
      <c r="Z51" s="31" t="s">
        <v>464</v>
      </c>
      <c r="AF51" s="29"/>
    </row>
    <row r="52" spans="1:37" x14ac:dyDescent="0.2">
      <c r="A52" s="12"/>
      <c r="B52" s="12"/>
      <c r="F52" s="12"/>
      <c r="G52" s="18"/>
      <c r="K52" s="12"/>
      <c r="L52" s="12"/>
      <c r="O52" s="12"/>
      <c r="P52" s="12"/>
      <c r="Q52" s="18"/>
      <c r="T52" s="12"/>
      <c r="U52" s="88">
        <v>2025</v>
      </c>
      <c r="Y52" s="31" t="s">
        <v>337</v>
      </c>
      <c r="Z52" s="31" t="s">
        <v>465</v>
      </c>
      <c r="AF52" s="29"/>
    </row>
    <row r="53" spans="1:37" x14ac:dyDescent="0.2">
      <c r="A53" s="12"/>
      <c r="B53" s="12"/>
      <c r="F53" s="12"/>
      <c r="G53" s="18"/>
      <c r="K53" s="12"/>
      <c r="L53" s="12"/>
      <c r="O53" s="12"/>
      <c r="P53" s="12"/>
      <c r="Q53" s="18"/>
      <c r="T53" s="12"/>
      <c r="U53" s="88">
        <v>2026</v>
      </c>
      <c r="Y53" s="31" t="s">
        <v>338</v>
      </c>
      <c r="Z53" s="31" t="s">
        <v>466</v>
      </c>
      <c r="AF53" s="29"/>
    </row>
    <row r="54" spans="1:37" x14ac:dyDescent="0.2">
      <c r="A54" s="12"/>
      <c r="B54" s="12"/>
      <c r="F54" s="12"/>
      <c r="G54" s="18"/>
      <c r="K54" s="12"/>
      <c r="L54" s="12"/>
      <c r="O54" s="12"/>
      <c r="P54" s="19"/>
      <c r="Q54" s="18"/>
      <c r="T54" s="12"/>
      <c r="Y54" s="31" t="s">
        <v>339</v>
      </c>
      <c r="Z54" s="31" t="s">
        <v>467</v>
      </c>
      <c r="AF54" s="29"/>
    </row>
    <row r="55" spans="1:37" x14ac:dyDescent="0.2">
      <c r="A55" s="12"/>
      <c r="B55" s="12"/>
      <c r="F55" s="12"/>
      <c r="G55" s="18"/>
      <c r="K55" s="12"/>
      <c r="L55" s="12"/>
      <c r="O55" s="12"/>
      <c r="P55" s="12"/>
      <c r="Q55" s="18"/>
      <c r="T55" s="12"/>
      <c r="Y55" s="31" t="s">
        <v>340</v>
      </c>
      <c r="Z55" s="31" t="s">
        <v>468</v>
      </c>
      <c r="AF55" s="29"/>
    </row>
    <row r="56" spans="1:37" x14ac:dyDescent="0.2">
      <c r="A56" s="12"/>
      <c r="B56" s="12"/>
      <c r="F56" s="12"/>
      <c r="G56" s="18"/>
      <c r="K56" s="12"/>
      <c r="L56" s="12"/>
      <c r="O56" s="12"/>
      <c r="P56" s="12"/>
      <c r="Q56" s="18"/>
      <c r="T56" s="12"/>
      <c r="U56" s="88">
        <v>20</v>
      </c>
      <c r="Y56" s="31" t="s">
        <v>341</v>
      </c>
      <c r="Z56" s="31" t="s">
        <v>469</v>
      </c>
      <c r="AF56" s="29"/>
    </row>
    <row r="57" spans="1:37" x14ac:dyDescent="0.2">
      <c r="A57" s="12"/>
      <c r="B57" s="12"/>
      <c r="F57" s="12"/>
      <c r="G57" s="18"/>
      <c r="K57" s="12"/>
      <c r="L57" s="12"/>
      <c r="O57" s="12"/>
      <c r="P57" s="12"/>
      <c r="Q57" s="18"/>
      <c r="T57" s="12"/>
      <c r="U57" s="31" t="s">
        <v>539</v>
      </c>
      <c r="Y57" s="31" t="s">
        <v>342</v>
      </c>
      <c r="Z57" s="31" t="s">
        <v>470</v>
      </c>
      <c r="AF57" s="29"/>
    </row>
    <row r="58" spans="1:37" x14ac:dyDescent="0.2">
      <c r="A58" s="12"/>
      <c r="B58" s="12"/>
      <c r="F58" s="12"/>
      <c r="G58" s="18"/>
      <c r="K58" s="12"/>
      <c r="L58" s="12"/>
      <c r="O58" s="12"/>
      <c r="P58" s="12"/>
      <c r="Q58" s="18"/>
      <c r="T58" s="12"/>
      <c r="U58" s="31" t="s">
        <v>540</v>
      </c>
      <c r="Y58" s="31" t="s">
        <v>343</v>
      </c>
      <c r="Z58" s="31" t="s">
        <v>471</v>
      </c>
      <c r="AF58" s="29"/>
    </row>
    <row r="59" spans="1:37" x14ac:dyDescent="0.2">
      <c r="A59" s="12"/>
      <c r="B59" s="12"/>
      <c r="F59" s="12"/>
      <c r="G59" s="18"/>
      <c r="K59" s="12"/>
      <c r="L59" s="12"/>
      <c r="O59" s="12"/>
      <c r="P59" s="12"/>
      <c r="Q59" s="18"/>
      <c r="T59" s="12"/>
      <c r="Y59" s="31" t="s">
        <v>344</v>
      </c>
      <c r="Z59" s="31" t="s">
        <v>472</v>
      </c>
      <c r="AF59" s="29"/>
    </row>
    <row r="60" spans="1:37" x14ac:dyDescent="0.2">
      <c r="A60" s="12"/>
      <c r="B60" s="12"/>
      <c r="F60" s="12"/>
      <c r="G60" s="18"/>
      <c r="K60" s="12"/>
      <c r="L60" s="12"/>
      <c r="O60" s="12"/>
      <c r="P60" s="12"/>
      <c r="Q60" s="18"/>
      <c r="T60" s="12"/>
      <c r="Y60" s="31" t="s">
        <v>345</v>
      </c>
      <c r="Z60" s="31" t="s">
        <v>473</v>
      </c>
      <c r="AF60" s="29"/>
    </row>
    <row r="61" spans="1:37" x14ac:dyDescent="0.2">
      <c r="A61" s="12"/>
      <c r="B61" s="12"/>
      <c r="F61" s="12"/>
      <c r="G61" s="18"/>
      <c r="K61" s="12"/>
      <c r="L61" s="12"/>
      <c r="O61" s="12"/>
      <c r="P61" s="12"/>
      <c r="Q61" s="18"/>
      <c r="T61" s="12"/>
      <c r="Y61" s="31" t="s">
        <v>346</v>
      </c>
      <c r="Z61" s="31" t="s">
        <v>474</v>
      </c>
      <c r="AF61" s="29"/>
    </row>
    <row r="62" spans="1:37" x14ac:dyDescent="0.2">
      <c r="A62" s="12"/>
      <c r="B62" s="12"/>
      <c r="F62" s="12"/>
      <c r="G62" s="18"/>
      <c r="K62" s="12"/>
      <c r="L62" s="12"/>
      <c r="O62" s="12"/>
      <c r="P62" s="12"/>
      <c r="Q62" s="18"/>
      <c r="T62" s="12"/>
      <c r="Y62" s="31" t="s">
        <v>347</v>
      </c>
      <c r="Z62" s="31" t="s">
        <v>475</v>
      </c>
      <c r="AF62" s="29"/>
    </row>
    <row r="63" spans="1:37" x14ac:dyDescent="0.2">
      <c r="A63" s="12"/>
      <c r="B63" s="12"/>
      <c r="F63" s="12"/>
      <c r="G63" s="18"/>
      <c r="K63" s="12"/>
      <c r="L63" s="12"/>
      <c r="O63" s="12"/>
      <c r="P63" s="12"/>
      <c r="Q63" s="18"/>
      <c r="T63" s="12"/>
      <c r="Y63" s="31" t="s">
        <v>348</v>
      </c>
      <c r="Z63" s="31" t="s">
        <v>476</v>
      </c>
      <c r="AF63" s="29"/>
    </row>
    <row r="64" spans="1:37" x14ac:dyDescent="0.2">
      <c r="A64" s="12"/>
      <c r="B64" s="12"/>
      <c r="F64" s="12"/>
      <c r="G64" s="18"/>
      <c r="K64" s="12"/>
      <c r="L64" s="12"/>
      <c r="O64" s="12"/>
      <c r="P64" s="12"/>
      <c r="Q64" s="18"/>
      <c r="T64" s="12"/>
      <c r="Y64" s="31" t="s">
        <v>349</v>
      </c>
      <c r="Z64" s="31" t="s">
        <v>477</v>
      </c>
      <c r="AF64" s="29"/>
    </row>
    <row r="65" spans="1:32" x14ac:dyDescent="0.2">
      <c r="A65" s="12"/>
      <c r="B65" s="12"/>
      <c r="F65" s="12"/>
      <c r="G65" s="18"/>
      <c r="K65" s="12"/>
      <c r="L65" s="12"/>
      <c r="O65" s="12"/>
      <c r="P65" s="12"/>
      <c r="Q65" s="18"/>
      <c r="T65" s="12"/>
      <c r="Y65" s="31" t="s">
        <v>350</v>
      </c>
      <c r="Z65" s="31" t="s">
        <v>478</v>
      </c>
      <c r="AF65" s="29"/>
    </row>
    <row r="66" spans="1:32" x14ac:dyDescent="0.2">
      <c r="A66" s="12"/>
      <c r="B66" s="12"/>
      <c r="F66" s="12"/>
      <c r="G66" s="18"/>
      <c r="K66" s="12"/>
      <c r="L66" s="12"/>
      <c r="O66" s="12"/>
      <c r="P66" s="12"/>
      <c r="Q66" s="18"/>
      <c r="T66" s="12"/>
      <c r="Y66" s="31" t="s">
        <v>64</v>
      </c>
      <c r="Z66" s="31" t="s">
        <v>479</v>
      </c>
      <c r="AF66" s="29"/>
    </row>
    <row r="67" spans="1:32" x14ac:dyDescent="0.2">
      <c r="A67" s="12"/>
      <c r="B67" s="12"/>
      <c r="F67" s="12"/>
      <c r="G67" s="18"/>
      <c r="K67" s="12"/>
      <c r="L67" s="12"/>
      <c r="O67" s="12"/>
      <c r="P67" s="12"/>
      <c r="Q67" s="18"/>
      <c r="T67" s="12"/>
      <c r="Y67" s="31" t="s">
        <v>351</v>
      </c>
      <c r="Z67" s="31" t="s">
        <v>480</v>
      </c>
      <c r="AF67" s="29"/>
    </row>
    <row r="68" spans="1:32" x14ac:dyDescent="0.2">
      <c r="A68" s="12"/>
      <c r="B68" s="12"/>
      <c r="F68" s="12"/>
      <c r="G68" s="18"/>
      <c r="K68" s="12"/>
      <c r="L68" s="12"/>
      <c r="O68" s="12"/>
      <c r="P68" s="12"/>
      <c r="Q68" s="18"/>
      <c r="T68" s="12"/>
      <c r="Y68" s="31" t="s">
        <v>352</v>
      </c>
      <c r="Z68" s="31" t="s">
        <v>481</v>
      </c>
      <c r="AF68" s="29"/>
    </row>
    <row r="69" spans="1:32" x14ac:dyDescent="0.2">
      <c r="A69" s="12"/>
      <c r="B69" s="12"/>
      <c r="F69" s="12"/>
      <c r="G69" s="18"/>
      <c r="K69" s="12"/>
      <c r="L69" s="12"/>
      <c r="O69" s="12"/>
      <c r="P69" s="12"/>
      <c r="Q69" s="18"/>
      <c r="T69" s="12"/>
      <c r="Y69" s="31" t="s">
        <v>353</v>
      </c>
      <c r="Z69" s="31" t="s">
        <v>482</v>
      </c>
      <c r="AF69" s="29"/>
    </row>
    <row r="70" spans="1:32" x14ac:dyDescent="0.2">
      <c r="A70" s="12"/>
      <c r="B70" s="12"/>
      <c r="Y70" s="31" t="s">
        <v>354</v>
      </c>
      <c r="Z70" s="31" t="s">
        <v>483</v>
      </c>
    </row>
    <row r="71" spans="1:32" x14ac:dyDescent="0.2">
      <c r="Y71" s="31" t="s">
        <v>355</v>
      </c>
      <c r="Z71" s="31" t="s">
        <v>484</v>
      </c>
    </row>
    <row r="72" spans="1:32" x14ac:dyDescent="0.2">
      <c r="Y72" s="31" t="s">
        <v>356</v>
      </c>
      <c r="Z72" s="31" t="s">
        <v>485</v>
      </c>
    </row>
    <row r="73" spans="1:32" x14ac:dyDescent="0.2">
      <c r="Y73" s="31" t="s">
        <v>357</v>
      </c>
      <c r="Z73" s="31" t="s">
        <v>486</v>
      </c>
    </row>
    <row r="74" spans="1:32" x14ac:dyDescent="0.2">
      <c r="Y74" s="31" t="s">
        <v>358</v>
      </c>
      <c r="Z74" s="31" t="s">
        <v>487</v>
      </c>
    </row>
    <row r="75" spans="1:32" x14ac:dyDescent="0.2">
      <c r="Y75" s="31" t="s">
        <v>359</v>
      </c>
      <c r="Z75" s="31" t="s">
        <v>488</v>
      </c>
    </row>
    <row r="76" spans="1:32" x14ac:dyDescent="0.2">
      <c r="Y76" s="31" t="s">
        <v>360</v>
      </c>
      <c r="Z76" s="31" t="s">
        <v>489</v>
      </c>
    </row>
    <row r="77" spans="1:32" x14ac:dyDescent="0.2">
      <c r="Y77" s="31" t="s">
        <v>361</v>
      </c>
      <c r="Z77" s="31" t="s">
        <v>490</v>
      </c>
    </row>
    <row r="78" spans="1:32" x14ac:dyDescent="0.2">
      <c r="Y78" s="31" t="s">
        <v>362</v>
      </c>
      <c r="Z78" s="31" t="s">
        <v>491</v>
      </c>
    </row>
    <row r="79" spans="1:32" x14ac:dyDescent="0.2">
      <c r="Y79" s="31" t="s">
        <v>363</v>
      </c>
      <c r="Z79" s="31" t="s">
        <v>492</v>
      </c>
    </row>
    <row r="80" spans="1:32" x14ac:dyDescent="0.2">
      <c r="Y80" s="31" t="s">
        <v>364</v>
      </c>
      <c r="Z80" s="31" t="s">
        <v>493</v>
      </c>
    </row>
    <row r="81" spans="25:26" x14ac:dyDescent="0.2">
      <c r="Y81" s="31" t="s">
        <v>365</v>
      </c>
      <c r="Z81" s="31" t="s">
        <v>494</v>
      </c>
    </row>
    <row r="82" spans="25:26" x14ac:dyDescent="0.2">
      <c r="Y82" s="31" t="s">
        <v>366</v>
      </c>
      <c r="Z82" s="31" t="s">
        <v>495</v>
      </c>
    </row>
    <row r="83" spans="25:26" x14ac:dyDescent="0.2">
      <c r="Y83" s="31" t="s">
        <v>367</v>
      </c>
      <c r="Z83" s="31" t="s">
        <v>496</v>
      </c>
    </row>
    <row r="84" spans="25:26" x14ac:dyDescent="0.2">
      <c r="Y84" s="31" t="s">
        <v>368</v>
      </c>
      <c r="Z84" s="31" t="s">
        <v>497</v>
      </c>
    </row>
    <row r="85" spans="25:26" x14ac:dyDescent="0.2">
      <c r="Y85" s="31" t="s">
        <v>369</v>
      </c>
      <c r="Z85" s="31" t="s">
        <v>498</v>
      </c>
    </row>
    <row r="86" spans="25:26" x14ac:dyDescent="0.2">
      <c r="Y86" s="31" t="s">
        <v>370</v>
      </c>
      <c r="Z86" s="31" t="s">
        <v>499</v>
      </c>
    </row>
    <row r="87" spans="25:26" x14ac:dyDescent="0.2">
      <c r="Y87" s="31" t="s">
        <v>371</v>
      </c>
      <c r="Z87" s="31" t="s">
        <v>500</v>
      </c>
    </row>
    <row r="88" spans="25:26" x14ac:dyDescent="0.2">
      <c r="Y88" s="31" t="s">
        <v>372</v>
      </c>
      <c r="Z88" s="31" t="s">
        <v>501</v>
      </c>
    </row>
    <row r="89" spans="25:26" x14ac:dyDescent="0.2">
      <c r="Y89" s="31" t="s">
        <v>373</v>
      </c>
      <c r="Z89" s="31" t="s">
        <v>502</v>
      </c>
    </row>
    <row r="90" spans="25:26" x14ac:dyDescent="0.2">
      <c r="Y90" s="31" t="s">
        <v>374</v>
      </c>
      <c r="Z90" s="31" t="s">
        <v>503</v>
      </c>
    </row>
    <row r="91" spans="25:26" x14ac:dyDescent="0.2">
      <c r="Y91" s="31" t="s">
        <v>375</v>
      </c>
      <c r="Z91" s="31" t="s">
        <v>504</v>
      </c>
    </row>
    <row r="92" spans="25:26" x14ac:dyDescent="0.2">
      <c r="Y92" s="31" t="s">
        <v>376</v>
      </c>
      <c r="Z92" s="31" t="s">
        <v>505</v>
      </c>
    </row>
    <row r="93" spans="25:26" x14ac:dyDescent="0.2">
      <c r="Y93" s="31" t="s">
        <v>377</v>
      </c>
      <c r="Z93" s="31" t="s">
        <v>506</v>
      </c>
    </row>
    <row r="94" spans="25:26" x14ac:dyDescent="0.2">
      <c r="Y94" s="31" t="s">
        <v>378</v>
      </c>
      <c r="Z94" s="31" t="s">
        <v>507</v>
      </c>
    </row>
    <row r="95" spans="25:26" x14ac:dyDescent="0.2">
      <c r="Y95" s="31" t="s">
        <v>379</v>
      </c>
      <c r="Z95" s="31" t="s">
        <v>508</v>
      </c>
    </row>
    <row r="96" spans="25:26" x14ac:dyDescent="0.2">
      <c r="Y96" s="31" t="s">
        <v>282</v>
      </c>
      <c r="Z96" s="31" t="s">
        <v>509</v>
      </c>
    </row>
    <row r="97" spans="25:26" x14ac:dyDescent="0.2">
      <c r="Y97" s="31" t="s">
        <v>380</v>
      </c>
      <c r="Z97" s="31" t="s">
        <v>510</v>
      </c>
    </row>
    <row r="98" spans="25:26" x14ac:dyDescent="0.2">
      <c r="Y98" s="31" t="s">
        <v>381</v>
      </c>
      <c r="Z98" s="31" t="s">
        <v>511</v>
      </c>
    </row>
    <row r="99" spans="25:26" x14ac:dyDescent="0.2">
      <c r="Y99" s="31" t="s">
        <v>411</v>
      </c>
      <c r="Z99" s="31" t="s">
        <v>512</v>
      </c>
    </row>
    <row r="100" spans="25:26" x14ac:dyDescent="0.2">
      <c r="Y100" s="31" t="s">
        <v>597</v>
      </c>
      <c r="Z100" s="31"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36"/>
  <sheetViews>
    <sheetView view="pageBreakPreview" zoomScale="110" zoomScaleNormal="75" zoomScaleSheetLayoutView="110" zoomScalePageLayoutView="70" workbookViewId="0"/>
  </sheetViews>
  <sheetFormatPr defaultColWidth="9" defaultRowHeight="13.2" x14ac:dyDescent="0.2"/>
  <cols>
    <col min="1" max="49" width="2.6640625" style="33" customWidth="1"/>
    <col min="50" max="50" width="6.21875" style="33" customWidth="1"/>
    <col min="51" max="51" width="16.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1" ht="23.25" customHeight="1" x14ac:dyDescent="0.2">
      <c r="AP1" s="34"/>
      <c r="AQ1" s="34"/>
      <c r="AR1" s="34"/>
      <c r="AS1" s="34"/>
      <c r="AT1" s="34"/>
      <c r="AU1" s="34"/>
      <c r="AV1" s="34"/>
      <c r="AW1" s="35"/>
    </row>
    <row r="2" spans="1:51" ht="18.75" customHeight="1" x14ac:dyDescent="0.2">
      <c r="A2" s="739" t="s">
        <v>236</v>
      </c>
      <c r="B2" s="740"/>
      <c r="C2" s="740"/>
      <c r="D2" s="740"/>
      <c r="E2" s="740"/>
      <c r="F2" s="741"/>
      <c r="G2" s="749" t="s">
        <v>136</v>
      </c>
      <c r="H2" s="402"/>
      <c r="I2" s="402"/>
      <c r="J2" s="402"/>
      <c r="K2" s="402"/>
      <c r="L2" s="402"/>
      <c r="M2" s="402"/>
      <c r="N2" s="402"/>
      <c r="O2" s="750"/>
      <c r="P2" s="751" t="s">
        <v>56</v>
      </c>
      <c r="Q2" s="402"/>
      <c r="R2" s="402"/>
      <c r="S2" s="402"/>
      <c r="T2" s="402"/>
      <c r="U2" s="402"/>
      <c r="V2" s="402"/>
      <c r="W2" s="402"/>
      <c r="X2" s="750"/>
      <c r="Y2" s="760"/>
      <c r="Z2" s="682"/>
      <c r="AA2" s="683"/>
      <c r="AB2" s="765" t="s">
        <v>11</v>
      </c>
      <c r="AC2" s="766"/>
      <c r="AD2" s="767"/>
      <c r="AE2" s="771" t="s">
        <v>284</v>
      </c>
      <c r="AF2" s="771"/>
      <c r="AG2" s="771"/>
      <c r="AH2" s="772"/>
      <c r="AI2" s="771" t="s">
        <v>380</v>
      </c>
      <c r="AJ2" s="771"/>
      <c r="AK2" s="771"/>
      <c r="AL2" s="772"/>
      <c r="AM2" s="771" t="s">
        <v>381</v>
      </c>
      <c r="AN2" s="771"/>
      <c r="AO2" s="771"/>
      <c r="AP2" s="772"/>
      <c r="AQ2" s="774" t="s">
        <v>187</v>
      </c>
      <c r="AR2" s="775"/>
      <c r="AS2" s="775"/>
      <c r="AT2" s="776"/>
      <c r="AU2" s="777" t="s">
        <v>126</v>
      </c>
      <c r="AV2" s="777"/>
      <c r="AW2" s="777"/>
      <c r="AX2" s="778"/>
      <c r="AY2" s="33">
        <f>COUNTA($G$4)</f>
        <v>1</v>
      </c>
    </row>
    <row r="3" spans="1:51" ht="18.75" customHeight="1" x14ac:dyDescent="0.2">
      <c r="A3" s="739"/>
      <c r="B3" s="740"/>
      <c r="C3" s="740"/>
      <c r="D3" s="740"/>
      <c r="E3" s="740"/>
      <c r="F3" s="741"/>
      <c r="G3" s="433"/>
      <c r="H3" s="408"/>
      <c r="I3" s="408"/>
      <c r="J3" s="408"/>
      <c r="K3" s="408"/>
      <c r="L3" s="408"/>
      <c r="M3" s="408"/>
      <c r="N3" s="408"/>
      <c r="O3" s="434"/>
      <c r="P3" s="436"/>
      <c r="Q3" s="408"/>
      <c r="R3" s="408"/>
      <c r="S3" s="408"/>
      <c r="T3" s="408"/>
      <c r="U3" s="408"/>
      <c r="V3" s="408"/>
      <c r="W3" s="408"/>
      <c r="X3" s="434"/>
      <c r="Y3" s="761"/>
      <c r="Z3" s="762"/>
      <c r="AA3" s="763"/>
      <c r="AB3" s="768"/>
      <c r="AC3" s="361"/>
      <c r="AD3" s="362"/>
      <c r="AE3" s="773"/>
      <c r="AF3" s="773"/>
      <c r="AG3" s="773"/>
      <c r="AH3" s="360"/>
      <c r="AI3" s="773"/>
      <c r="AJ3" s="773"/>
      <c r="AK3" s="773"/>
      <c r="AL3" s="360"/>
      <c r="AM3" s="773"/>
      <c r="AN3" s="773"/>
      <c r="AO3" s="773"/>
      <c r="AP3" s="360"/>
      <c r="AQ3" s="779" t="s">
        <v>608</v>
      </c>
      <c r="AR3" s="415"/>
      <c r="AS3" s="413" t="s">
        <v>188</v>
      </c>
      <c r="AT3" s="414"/>
      <c r="AU3" s="415">
        <v>7</v>
      </c>
      <c r="AV3" s="415"/>
      <c r="AW3" s="408" t="s">
        <v>163</v>
      </c>
      <c r="AX3" s="416"/>
      <c r="AY3" s="33">
        <f t="shared" ref="AY3:AY8" si="0">$AY$2</f>
        <v>1</v>
      </c>
    </row>
    <row r="4" spans="1:51" ht="64.2" customHeight="1" x14ac:dyDescent="0.2">
      <c r="A4" s="742"/>
      <c r="B4" s="740"/>
      <c r="C4" s="740"/>
      <c r="D4" s="740"/>
      <c r="E4" s="740"/>
      <c r="F4" s="741"/>
      <c r="G4" s="460" t="s">
        <v>787</v>
      </c>
      <c r="H4" s="461"/>
      <c r="I4" s="461"/>
      <c r="J4" s="461"/>
      <c r="K4" s="461"/>
      <c r="L4" s="461"/>
      <c r="M4" s="461"/>
      <c r="N4" s="461"/>
      <c r="O4" s="462"/>
      <c r="P4" s="213" t="s">
        <v>788</v>
      </c>
      <c r="Q4" s="213"/>
      <c r="R4" s="213"/>
      <c r="S4" s="213"/>
      <c r="T4" s="213"/>
      <c r="U4" s="213"/>
      <c r="V4" s="213"/>
      <c r="W4" s="213"/>
      <c r="X4" s="214"/>
      <c r="Y4" s="757" t="s">
        <v>12</v>
      </c>
      <c r="Z4" s="758"/>
      <c r="AA4" s="759"/>
      <c r="AB4" s="473" t="s">
        <v>248</v>
      </c>
      <c r="AC4" s="359"/>
      <c r="AD4" s="359"/>
      <c r="AE4" s="352">
        <v>5.3</v>
      </c>
      <c r="AF4" s="353"/>
      <c r="AG4" s="353"/>
      <c r="AH4" s="353"/>
      <c r="AI4" s="352">
        <v>5.9</v>
      </c>
      <c r="AJ4" s="353"/>
      <c r="AK4" s="353"/>
      <c r="AL4" s="353"/>
      <c r="AM4" s="352">
        <v>6.4</v>
      </c>
      <c r="AN4" s="353"/>
      <c r="AO4" s="353"/>
      <c r="AP4" s="353"/>
      <c r="AQ4" s="456" t="s">
        <v>608</v>
      </c>
      <c r="AR4" s="457"/>
      <c r="AS4" s="457"/>
      <c r="AT4" s="458"/>
      <c r="AU4" s="353" t="s">
        <v>608</v>
      </c>
      <c r="AV4" s="353"/>
      <c r="AW4" s="353"/>
      <c r="AX4" s="354"/>
      <c r="AY4" s="33">
        <f t="shared" si="0"/>
        <v>1</v>
      </c>
    </row>
    <row r="5" spans="1:51" ht="64.2" customHeight="1" x14ac:dyDescent="0.2">
      <c r="A5" s="743"/>
      <c r="B5" s="744"/>
      <c r="C5" s="744"/>
      <c r="D5" s="744"/>
      <c r="E5" s="744"/>
      <c r="F5" s="745"/>
      <c r="G5" s="463"/>
      <c r="H5" s="464"/>
      <c r="I5" s="464"/>
      <c r="J5" s="464"/>
      <c r="K5" s="464"/>
      <c r="L5" s="464"/>
      <c r="M5" s="464"/>
      <c r="N5" s="464"/>
      <c r="O5" s="465"/>
      <c r="P5" s="469"/>
      <c r="Q5" s="469"/>
      <c r="R5" s="469"/>
      <c r="S5" s="469"/>
      <c r="T5" s="469"/>
      <c r="U5" s="469"/>
      <c r="V5" s="469"/>
      <c r="W5" s="469"/>
      <c r="X5" s="470"/>
      <c r="Y5" s="239" t="s">
        <v>51</v>
      </c>
      <c r="Z5" s="753"/>
      <c r="AA5" s="754"/>
      <c r="AB5" s="459" t="s">
        <v>248</v>
      </c>
      <c r="AC5" s="764"/>
      <c r="AD5" s="764"/>
      <c r="AE5" s="352" t="s">
        <v>608</v>
      </c>
      <c r="AF5" s="353"/>
      <c r="AG5" s="353"/>
      <c r="AH5" s="353"/>
      <c r="AI5" s="352" t="s">
        <v>608</v>
      </c>
      <c r="AJ5" s="353"/>
      <c r="AK5" s="353"/>
      <c r="AL5" s="353"/>
      <c r="AM5" s="352" t="s">
        <v>608</v>
      </c>
      <c r="AN5" s="353"/>
      <c r="AO5" s="353"/>
      <c r="AP5" s="353"/>
      <c r="AQ5" s="456" t="s">
        <v>608</v>
      </c>
      <c r="AR5" s="457"/>
      <c r="AS5" s="457"/>
      <c r="AT5" s="458"/>
      <c r="AU5" s="353">
        <v>10</v>
      </c>
      <c r="AV5" s="353"/>
      <c r="AW5" s="353"/>
      <c r="AX5" s="354"/>
      <c r="AY5" s="33">
        <f t="shared" si="0"/>
        <v>1</v>
      </c>
    </row>
    <row r="6" spans="1:51" ht="64.2" customHeight="1" x14ac:dyDescent="0.2">
      <c r="A6" s="743"/>
      <c r="B6" s="744"/>
      <c r="C6" s="744"/>
      <c r="D6" s="744"/>
      <c r="E6" s="744"/>
      <c r="F6" s="745"/>
      <c r="G6" s="466"/>
      <c r="H6" s="467"/>
      <c r="I6" s="467"/>
      <c r="J6" s="467"/>
      <c r="K6" s="467"/>
      <c r="L6" s="467"/>
      <c r="M6" s="467"/>
      <c r="N6" s="467"/>
      <c r="O6" s="468"/>
      <c r="P6" s="216"/>
      <c r="Q6" s="216"/>
      <c r="R6" s="216"/>
      <c r="S6" s="216"/>
      <c r="T6" s="216"/>
      <c r="U6" s="216"/>
      <c r="V6" s="216"/>
      <c r="W6" s="216"/>
      <c r="X6" s="217"/>
      <c r="Y6" s="752" t="s">
        <v>13</v>
      </c>
      <c r="Z6" s="753"/>
      <c r="AA6" s="754"/>
      <c r="AB6" s="755" t="s">
        <v>164</v>
      </c>
      <c r="AC6" s="756"/>
      <c r="AD6" s="756"/>
      <c r="AE6" s="352" t="s">
        <v>608</v>
      </c>
      <c r="AF6" s="353"/>
      <c r="AG6" s="353"/>
      <c r="AH6" s="353"/>
      <c r="AI6" s="352" t="s">
        <v>608</v>
      </c>
      <c r="AJ6" s="353"/>
      <c r="AK6" s="353"/>
      <c r="AL6" s="353"/>
      <c r="AM6" s="352" t="s">
        <v>608</v>
      </c>
      <c r="AN6" s="353"/>
      <c r="AO6" s="353"/>
      <c r="AP6" s="353"/>
      <c r="AQ6" s="456" t="s">
        <v>608</v>
      </c>
      <c r="AR6" s="457"/>
      <c r="AS6" s="457"/>
      <c r="AT6" s="458"/>
      <c r="AU6" s="353" t="s">
        <v>608</v>
      </c>
      <c r="AV6" s="353"/>
      <c r="AW6" s="353"/>
      <c r="AX6" s="354"/>
      <c r="AY6" s="33">
        <f t="shared" si="0"/>
        <v>1</v>
      </c>
    </row>
    <row r="7" spans="1:51" customFormat="1" ht="33" customHeight="1" x14ac:dyDescent="0.2">
      <c r="A7" s="723" t="s">
        <v>257</v>
      </c>
      <c r="B7" s="724"/>
      <c r="C7" s="724"/>
      <c r="D7" s="724"/>
      <c r="E7" s="724"/>
      <c r="F7" s="725"/>
      <c r="G7" s="450" t="s">
        <v>784</v>
      </c>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2"/>
      <c r="AY7" s="33">
        <f t="shared" si="0"/>
        <v>1</v>
      </c>
    </row>
    <row r="8" spans="1:51" customFormat="1" ht="33" customHeight="1" x14ac:dyDescent="0.2">
      <c r="A8" s="726"/>
      <c r="B8" s="727"/>
      <c r="C8" s="727"/>
      <c r="D8" s="727"/>
      <c r="E8" s="727"/>
      <c r="F8" s="728"/>
      <c r="G8" s="453"/>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c r="AY8" s="33">
        <f t="shared" si="0"/>
        <v>1</v>
      </c>
    </row>
    <row r="9" spans="1:51" ht="18.75" customHeight="1" x14ac:dyDescent="0.2">
      <c r="A9" s="739" t="s">
        <v>236</v>
      </c>
      <c r="B9" s="740"/>
      <c r="C9" s="740"/>
      <c r="D9" s="740"/>
      <c r="E9" s="740"/>
      <c r="F9" s="741"/>
      <c r="G9" s="749" t="s">
        <v>136</v>
      </c>
      <c r="H9" s="402"/>
      <c r="I9" s="402"/>
      <c r="J9" s="402"/>
      <c r="K9" s="402"/>
      <c r="L9" s="402"/>
      <c r="M9" s="402"/>
      <c r="N9" s="402"/>
      <c r="O9" s="750"/>
      <c r="P9" s="751" t="s">
        <v>56</v>
      </c>
      <c r="Q9" s="402"/>
      <c r="R9" s="402"/>
      <c r="S9" s="402"/>
      <c r="T9" s="402"/>
      <c r="U9" s="402"/>
      <c r="V9" s="402"/>
      <c r="W9" s="402"/>
      <c r="X9" s="750"/>
      <c r="Y9" s="760"/>
      <c r="Z9" s="682"/>
      <c r="AA9" s="683"/>
      <c r="AB9" s="765" t="s">
        <v>11</v>
      </c>
      <c r="AC9" s="766"/>
      <c r="AD9" s="767"/>
      <c r="AE9" s="771" t="s">
        <v>284</v>
      </c>
      <c r="AF9" s="771"/>
      <c r="AG9" s="771"/>
      <c r="AH9" s="772"/>
      <c r="AI9" s="771" t="s">
        <v>380</v>
      </c>
      <c r="AJ9" s="771"/>
      <c r="AK9" s="771"/>
      <c r="AL9" s="772"/>
      <c r="AM9" s="771" t="s">
        <v>381</v>
      </c>
      <c r="AN9" s="771"/>
      <c r="AO9" s="771"/>
      <c r="AP9" s="772"/>
      <c r="AQ9" s="774" t="s">
        <v>187</v>
      </c>
      <c r="AR9" s="775"/>
      <c r="AS9" s="775"/>
      <c r="AT9" s="776"/>
      <c r="AU9" s="777" t="s">
        <v>126</v>
      </c>
      <c r="AV9" s="777"/>
      <c r="AW9" s="777"/>
      <c r="AX9" s="778"/>
      <c r="AY9" s="33">
        <f>COUNTA($G$11)</f>
        <v>1</v>
      </c>
    </row>
    <row r="10" spans="1:51" ht="18.75" customHeight="1" x14ac:dyDescent="0.2">
      <c r="A10" s="739"/>
      <c r="B10" s="740"/>
      <c r="C10" s="740"/>
      <c r="D10" s="740"/>
      <c r="E10" s="740"/>
      <c r="F10" s="741"/>
      <c r="G10" s="433"/>
      <c r="H10" s="408"/>
      <c r="I10" s="408"/>
      <c r="J10" s="408"/>
      <c r="K10" s="408"/>
      <c r="L10" s="408"/>
      <c r="M10" s="408"/>
      <c r="N10" s="408"/>
      <c r="O10" s="434"/>
      <c r="P10" s="436"/>
      <c r="Q10" s="408"/>
      <c r="R10" s="408"/>
      <c r="S10" s="408"/>
      <c r="T10" s="408"/>
      <c r="U10" s="408"/>
      <c r="V10" s="408"/>
      <c r="W10" s="408"/>
      <c r="X10" s="434"/>
      <c r="Y10" s="761"/>
      <c r="Z10" s="762"/>
      <c r="AA10" s="763"/>
      <c r="AB10" s="768"/>
      <c r="AC10" s="361"/>
      <c r="AD10" s="362"/>
      <c r="AE10" s="773"/>
      <c r="AF10" s="773"/>
      <c r="AG10" s="773"/>
      <c r="AH10" s="360"/>
      <c r="AI10" s="773"/>
      <c r="AJ10" s="773"/>
      <c r="AK10" s="773"/>
      <c r="AL10" s="360"/>
      <c r="AM10" s="773"/>
      <c r="AN10" s="773"/>
      <c r="AO10" s="773"/>
      <c r="AP10" s="360"/>
      <c r="AQ10" s="779" t="s">
        <v>608</v>
      </c>
      <c r="AR10" s="415"/>
      <c r="AS10" s="413" t="s">
        <v>188</v>
      </c>
      <c r="AT10" s="414"/>
      <c r="AU10" s="415">
        <v>7</v>
      </c>
      <c r="AV10" s="415"/>
      <c r="AW10" s="408" t="s">
        <v>163</v>
      </c>
      <c r="AX10" s="416"/>
      <c r="AY10" s="33">
        <f t="shared" ref="AY10:AY15" si="1">$AY$9</f>
        <v>1</v>
      </c>
    </row>
    <row r="11" spans="1:51" ht="67.95" customHeight="1" x14ac:dyDescent="0.2">
      <c r="A11" s="742"/>
      <c r="B11" s="740"/>
      <c r="C11" s="740"/>
      <c r="D11" s="740"/>
      <c r="E11" s="740"/>
      <c r="F11" s="741"/>
      <c r="G11" s="460" t="s">
        <v>789</v>
      </c>
      <c r="H11" s="729"/>
      <c r="I11" s="729"/>
      <c r="J11" s="729"/>
      <c r="K11" s="729"/>
      <c r="L11" s="729"/>
      <c r="M11" s="729"/>
      <c r="N11" s="729"/>
      <c r="O11" s="730"/>
      <c r="P11" s="213" t="s">
        <v>790</v>
      </c>
      <c r="Q11" s="339"/>
      <c r="R11" s="339"/>
      <c r="S11" s="339"/>
      <c r="T11" s="339"/>
      <c r="U11" s="339"/>
      <c r="V11" s="339"/>
      <c r="W11" s="339"/>
      <c r="X11" s="340"/>
      <c r="Y11" s="757" t="s">
        <v>12</v>
      </c>
      <c r="Z11" s="758"/>
      <c r="AA11" s="759"/>
      <c r="AB11" s="473" t="s">
        <v>248</v>
      </c>
      <c r="AC11" s="359"/>
      <c r="AD11" s="359"/>
      <c r="AE11" s="352">
        <v>10.5</v>
      </c>
      <c r="AF11" s="353"/>
      <c r="AG11" s="353"/>
      <c r="AH11" s="353"/>
      <c r="AI11" s="352">
        <v>12.2</v>
      </c>
      <c r="AJ11" s="353"/>
      <c r="AK11" s="353"/>
      <c r="AL11" s="353"/>
      <c r="AM11" s="352">
        <v>13</v>
      </c>
      <c r="AN11" s="353"/>
      <c r="AO11" s="353"/>
      <c r="AP11" s="353"/>
      <c r="AQ11" s="456" t="s">
        <v>608</v>
      </c>
      <c r="AR11" s="457"/>
      <c r="AS11" s="457"/>
      <c r="AT11" s="458"/>
      <c r="AU11" s="353" t="s">
        <v>608</v>
      </c>
      <c r="AV11" s="353"/>
      <c r="AW11" s="353"/>
      <c r="AX11" s="354"/>
      <c r="AY11" s="33">
        <f t="shared" si="1"/>
        <v>1</v>
      </c>
    </row>
    <row r="12" spans="1:51" ht="67.95" customHeight="1" x14ac:dyDescent="0.2">
      <c r="A12" s="743"/>
      <c r="B12" s="744"/>
      <c r="C12" s="744"/>
      <c r="D12" s="744"/>
      <c r="E12" s="744"/>
      <c r="F12" s="745"/>
      <c r="G12" s="731"/>
      <c r="H12" s="732"/>
      <c r="I12" s="732"/>
      <c r="J12" s="732"/>
      <c r="K12" s="732"/>
      <c r="L12" s="732"/>
      <c r="M12" s="732"/>
      <c r="N12" s="732"/>
      <c r="O12" s="733"/>
      <c r="P12" s="737"/>
      <c r="Q12" s="737"/>
      <c r="R12" s="737"/>
      <c r="S12" s="737"/>
      <c r="T12" s="737"/>
      <c r="U12" s="737"/>
      <c r="V12" s="737"/>
      <c r="W12" s="737"/>
      <c r="X12" s="738"/>
      <c r="Y12" s="239" t="s">
        <v>51</v>
      </c>
      <c r="Z12" s="753"/>
      <c r="AA12" s="754"/>
      <c r="AB12" s="459" t="s">
        <v>248</v>
      </c>
      <c r="AC12" s="764"/>
      <c r="AD12" s="764"/>
      <c r="AE12" s="352" t="s">
        <v>608</v>
      </c>
      <c r="AF12" s="353"/>
      <c r="AG12" s="353"/>
      <c r="AH12" s="353"/>
      <c r="AI12" s="352" t="s">
        <v>608</v>
      </c>
      <c r="AJ12" s="353"/>
      <c r="AK12" s="353"/>
      <c r="AL12" s="353"/>
      <c r="AM12" s="352" t="s">
        <v>608</v>
      </c>
      <c r="AN12" s="353"/>
      <c r="AO12" s="353"/>
      <c r="AP12" s="353"/>
      <c r="AQ12" s="456" t="s">
        <v>608</v>
      </c>
      <c r="AR12" s="457"/>
      <c r="AS12" s="457"/>
      <c r="AT12" s="458"/>
      <c r="AU12" s="353">
        <v>16</v>
      </c>
      <c r="AV12" s="353"/>
      <c r="AW12" s="353"/>
      <c r="AX12" s="354"/>
      <c r="AY12" s="33">
        <f t="shared" si="1"/>
        <v>1</v>
      </c>
    </row>
    <row r="13" spans="1:51" ht="67.95" customHeight="1" x14ac:dyDescent="0.2">
      <c r="A13" s="746"/>
      <c r="B13" s="747"/>
      <c r="C13" s="747"/>
      <c r="D13" s="747"/>
      <c r="E13" s="747"/>
      <c r="F13" s="748"/>
      <c r="G13" s="734"/>
      <c r="H13" s="735"/>
      <c r="I13" s="735"/>
      <c r="J13" s="735"/>
      <c r="K13" s="735"/>
      <c r="L13" s="735"/>
      <c r="M13" s="735"/>
      <c r="N13" s="735"/>
      <c r="O13" s="736"/>
      <c r="P13" s="342"/>
      <c r="Q13" s="342"/>
      <c r="R13" s="342"/>
      <c r="S13" s="342"/>
      <c r="T13" s="342"/>
      <c r="U13" s="342"/>
      <c r="V13" s="342"/>
      <c r="W13" s="342"/>
      <c r="X13" s="343"/>
      <c r="Y13" s="752" t="s">
        <v>13</v>
      </c>
      <c r="Z13" s="753"/>
      <c r="AA13" s="754"/>
      <c r="AB13" s="755" t="s">
        <v>164</v>
      </c>
      <c r="AC13" s="756"/>
      <c r="AD13" s="756"/>
      <c r="AE13" s="352" t="s">
        <v>608</v>
      </c>
      <c r="AF13" s="353"/>
      <c r="AG13" s="353"/>
      <c r="AH13" s="353"/>
      <c r="AI13" s="352" t="s">
        <v>608</v>
      </c>
      <c r="AJ13" s="353"/>
      <c r="AK13" s="353"/>
      <c r="AL13" s="353"/>
      <c r="AM13" s="352" t="s">
        <v>608</v>
      </c>
      <c r="AN13" s="353"/>
      <c r="AO13" s="353"/>
      <c r="AP13" s="353"/>
      <c r="AQ13" s="456" t="s">
        <v>608</v>
      </c>
      <c r="AR13" s="457"/>
      <c r="AS13" s="457"/>
      <c r="AT13" s="458"/>
      <c r="AU13" s="353" t="s">
        <v>608</v>
      </c>
      <c r="AV13" s="353"/>
      <c r="AW13" s="353"/>
      <c r="AX13" s="354"/>
      <c r="AY13" s="33">
        <f t="shared" si="1"/>
        <v>1</v>
      </c>
    </row>
    <row r="14" spans="1:51" customFormat="1" ht="35.4" customHeight="1" x14ac:dyDescent="0.2">
      <c r="A14" s="723" t="s">
        <v>257</v>
      </c>
      <c r="B14" s="724"/>
      <c r="C14" s="724"/>
      <c r="D14" s="724"/>
      <c r="E14" s="724"/>
      <c r="F14" s="725"/>
      <c r="G14" s="450" t="s">
        <v>785</v>
      </c>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2"/>
      <c r="AY14" s="33">
        <f t="shared" si="1"/>
        <v>1</v>
      </c>
    </row>
    <row r="15" spans="1:51" customFormat="1" ht="35.4" customHeight="1" x14ac:dyDescent="0.2">
      <c r="A15" s="726"/>
      <c r="B15" s="727"/>
      <c r="C15" s="727"/>
      <c r="D15" s="727"/>
      <c r="E15" s="727"/>
      <c r="F15" s="728"/>
      <c r="G15" s="453"/>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5"/>
      <c r="AY15" s="33">
        <f t="shared" si="1"/>
        <v>1</v>
      </c>
    </row>
    <row r="16" spans="1:51" ht="18.75" customHeight="1" x14ac:dyDescent="0.2">
      <c r="A16" s="739" t="s">
        <v>236</v>
      </c>
      <c r="B16" s="740"/>
      <c r="C16" s="740"/>
      <c r="D16" s="740"/>
      <c r="E16" s="740"/>
      <c r="F16" s="741"/>
      <c r="G16" s="749" t="s">
        <v>136</v>
      </c>
      <c r="H16" s="402"/>
      <c r="I16" s="402"/>
      <c r="J16" s="402"/>
      <c r="K16" s="402"/>
      <c r="L16" s="402"/>
      <c r="M16" s="402"/>
      <c r="N16" s="402"/>
      <c r="O16" s="750"/>
      <c r="P16" s="751" t="s">
        <v>56</v>
      </c>
      <c r="Q16" s="402"/>
      <c r="R16" s="402"/>
      <c r="S16" s="402"/>
      <c r="T16" s="402"/>
      <c r="U16" s="402"/>
      <c r="V16" s="402"/>
      <c r="W16" s="402"/>
      <c r="X16" s="750"/>
      <c r="Y16" s="760"/>
      <c r="Z16" s="682"/>
      <c r="AA16" s="683"/>
      <c r="AB16" s="765" t="s">
        <v>11</v>
      </c>
      <c r="AC16" s="766"/>
      <c r="AD16" s="767"/>
      <c r="AE16" s="771" t="s">
        <v>284</v>
      </c>
      <c r="AF16" s="771"/>
      <c r="AG16" s="771"/>
      <c r="AH16" s="772"/>
      <c r="AI16" s="771" t="s">
        <v>380</v>
      </c>
      <c r="AJ16" s="771"/>
      <c r="AK16" s="771"/>
      <c r="AL16" s="772"/>
      <c r="AM16" s="771" t="s">
        <v>381</v>
      </c>
      <c r="AN16" s="771"/>
      <c r="AO16" s="771"/>
      <c r="AP16" s="772"/>
      <c r="AQ16" s="774" t="s">
        <v>187</v>
      </c>
      <c r="AR16" s="775"/>
      <c r="AS16" s="775"/>
      <c r="AT16" s="776"/>
      <c r="AU16" s="777" t="s">
        <v>126</v>
      </c>
      <c r="AV16" s="777"/>
      <c r="AW16" s="777"/>
      <c r="AX16" s="778"/>
      <c r="AY16" s="33">
        <f>COUNTA($G$18)</f>
        <v>1</v>
      </c>
    </row>
    <row r="17" spans="1:51" ht="18.75" customHeight="1" x14ac:dyDescent="0.2">
      <c r="A17" s="739"/>
      <c r="B17" s="740"/>
      <c r="C17" s="740"/>
      <c r="D17" s="740"/>
      <c r="E17" s="740"/>
      <c r="F17" s="741"/>
      <c r="G17" s="433"/>
      <c r="H17" s="408"/>
      <c r="I17" s="408"/>
      <c r="J17" s="408"/>
      <c r="K17" s="408"/>
      <c r="L17" s="408"/>
      <c r="M17" s="408"/>
      <c r="N17" s="408"/>
      <c r="O17" s="434"/>
      <c r="P17" s="436"/>
      <c r="Q17" s="408"/>
      <c r="R17" s="408"/>
      <c r="S17" s="408"/>
      <c r="T17" s="408"/>
      <c r="U17" s="408"/>
      <c r="V17" s="408"/>
      <c r="W17" s="408"/>
      <c r="X17" s="434"/>
      <c r="Y17" s="761"/>
      <c r="Z17" s="762"/>
      <c r="AA17" s="763"/>
      <c r="AB17" s="768"/>
      <c r="AC17" s="361"/>
      <c r="AD17" s="362"/>
      <c r="AE17" s="773"/>
      <c r="AF17" s="773"/>
      <c r="AG17" s="773"/>
      <c r="AH17" s="360"/>
      <c r="AI17" s="773"/>
      <c r="AJ17" s="773"/>
      <c r="AK17" s="773"/>
      <c r="AL17" s="360"/>
      <c r="AM17" s="773"/>
      <c r="AN17" s="773"/>
      <c r="AO17" s="773"/>
      <c r="AP17" s="360"/>
      <c r="AQ17" s="779"/>
      <c r="AR17" s="415"/>
      <c r="AS17" s="413" t="s">
        <v>188</v>
      </c>
      <c r="AT17" s="414"/>
      <c r="AU17" s="415">
        <v>7</v>
      </c>
      <c r="AV17" s="415"/>
      <c r="AW17" s="408" t="s">
        <v>163</v>
      </c>
      <c r="AX17" s="416"/>
      <c r="AY17" s="33">
        <f t="shared" ref="AY17:AY22" si="2">$AY$16</f>
        <v>1</v>
      </c>
    </row>
    <row r="18" spans="1:51" ht="66.599999999999994" customHeight="1" x14ac:dyDescent="0.2">
      <c r="A18" s="742"/>
      <c r="B18" s="740"/>
      <c r="C18" s="740"/>
      <c r="D18" s="740"/>
      <c r="E18" s="740"/>
      <c r="F18" s="741"/>
      <c r="G18" s="460" t="s">
        <v>789</v>
      </c>
      <c r="H18" s="729"/>
      <c r="I18" s="729"/>
      <c r="J18" s="729"/>
      <c r="K18" s="729"/>
      <c r="L18" s="729"/>
      <c r="M18" s="729"/>
      <c r="N18" s="729"/>
      <c r="O18" s="730"/>
      <c r="P18" s="213" t="s">
        <v>791</v>
      </c>
      <c r="Q18" s="339"/>
      <c r="R18" s="339"/>
      <c r="S18" s="339"/>
      <c r="T18" s="339"/>
      <c r="U18" s="339"/>
      <c r="V18" s="339"/>
      <c r="W18" s="339"/>
      <c r="X18" s="340"/>
      <c r="Y18" s="757" t="s">
        <v>12</v>
      </c>
      <c r="Z18" s="758"/>
      <c r="AA18" s="759"/>
      <c r="AB18" s="473" t="s">
        <v>248</v>
      </c>
      <c r="AC18" s="359"/>
      <c r="AD18" s="359"/>
      <c r="AE18" s="352">
        <v>17.2</v>
      </c>
      <c r="AF18" s="353"/>
      <c r="AG18" s="353"/>
      <c r="AH18" s="353"/>
      <c r="AI18" s="352">
        <v>17.8</v>
      </c>
      <c r="AJ18" s="353"/>
      <c r="AK18" s="353"/>
      <c r="AL18" s="353"/>
      <c r="AM18" s="352">
        <v>18.399999999999999</v>
      </c>
      <c r="AN18" s="353"/>
      <c r="AO18" s="353"/>
      <c r="AP18" s="353"/>
      <c r="AQ18" s="456" t="s">
        <v>608</v>
      </c>
      <c r="AR18" s="457"/>
      <c r="AS18" s="457"/>
      <c r="AT18" s="458"/>
      <c r="AU18" s="353" t="s">
        <v>608</v>
      </c>
      <c r="AV18" s="353"/>
      <c r="AW18" s="353"/>
      <c r="AX18" s="354"/>
      <c r="AY18" s="33">
        <f t="shared" si="2"/>
        <v>1</v>
      </c>
    </row>
    <row r="19" spans="1:51" ht="66.599999999999994" customHeight="1" x14ac:dyDescent="0.2">
      <c r="A19" s="743"/>
      <c r="B19" s="744"/>
      <c r="C19" s="744"/>
      <c r="D19" s="744"/>
      <c r="E19" s="744"/>
      <c r="F19" s="745"/>
      <c r="G19" s="731"/>
      <c r="H19" s="732"/>
      <c r="I19" s="732"/>
      <c r="J19" s="732"/>
      <c r="K19" s="732"/>
      <c r="L19" s="732"/>
      <c r="M19" s="732"/>
      <c r="N19" s="732"/>
      <c r="O19" s="733"/>
      <c r="P19" s="737"/>
      <c r="Q19" s="737"/>
      <c r="R19" s="737"/>
      <c r="S19" s="737"/>
      <c r="T19" s="737"/>
      <c r="U19" s="737"/>
      <c r="V19" s="737"/>
      <c r="W19" s="737"/>
      <c r="X19" s="738"/>
      <c r="Y19" s="239" t="s">
        <v>51</v>
      </c>
      <c r="Z19" s="753"/>
      <c r="AA19" s="754"/>
      <c r="AB19" s="459" t="s">
        <v>248</v>
      </c>
      <c r="AC19" s="764"/>
      <c r="AD19" s="764"/>
      <c r="AE19" s="352" t="s">
        <v>608</v>
      </c>
      <c r="AF19" s="353"/>
      <c r="AG19" s="353"/>
      <c r="AH19" s="353"/>
      <c r="AI19" s="352" t="s">
        <v>608</v>
      </c>
      <c r="AJ19" s="353"/>
      <c r="AK19" s="353"/>
      <c r="AL19" s="353"/>
      <c r="AM19" s="352" t="s">
        <v>608</v>
      </c>
      <c r="AN19" s="353"/>
      <c r="AO19" s="353"/>
      <c r="AP19" s="353"/>
      <c r="AQ19" s="456" t="s">
        <v>608</v>
      </c>
      <c r="AR19" s="457"/>
      <c r="AS19" s="457"/>
      <c r="AT19" s="458"/>
      <c r="AU19" s="353">
        <v>22</v>
      </c>
      <c r="AV19" s="353"/>
      <c r="AW19" s="353"/>
      <c r="AX19" s="354"/>
      <c r="AY19" s="33">
        <f t="shared" si="2"/>
        <v>1</v>
      </c>
    </row>
    <row r="20" spans="1:51" ht="66.599999999999994" customHeight="1" x14ac:dyDescent="0.2">
      <c r="A20" s="746"/>
      <c r="B20" s="747"/>
      <c r="C20" s="747"/>
      <c r="D20" s="747"/>
      <c r="E20" s="747"/>
      <c r="F20" s="748"/>
      <c r="G20" s="734"/>
      <c r="H20" s="735"/>
      <c r="I20" s="735"/>
      <c r="J20" s="735"/>
      <c r="K20" s="735"/>
      <c r="L20" s="735"/>
      <c r="M20" s="735"/>
      <c r="N20" s="735"/>
      <c r="O20" s="736"/>
      <c r="P20" s="342"/>
      <c r="Q20" s="342"/>
      <c r="R20" s="342"/>
      <c r="S20" s="342"/>
      <c r="T20" s="342"/>
      <c r="U20" s="342"/>
      <c r="V20" s="342"/>
      <c r="W20" s="342"/>
      <c r="X20" s="343"/>
      <c r="Y20" s="752" t="s">
        <v>13</v>
      </c>
      <c r="Z20" s="753"/>
      <c r="AA20" s="754"/>
      <c r="AB20" s="755" t="s">
        <v>164</v>
      </c>
      <c r="AC20" s="756"/>
      <c r="AD20" s="756"/>
      <c r="AE20" s="352" t="s">
        <v>608</v>
      </c>
      <c r="AF20" s="353"/>
      <c r="AG20" s="353"/>
      <c r="AH20" s="353"/>
      <c r="AI20" s="352" t="s">
        <v>608</v>
      </c>
      <c r="AJ20" s="353"/>
      <c r="AK20" s="353"/>
      <c r="AL20" s="353"/>
      <c r="AM20" s="352" t="s">
        <v>608</v>
      </c>
      <c r="AN20" s="353"/>
      <c r="AO20" s="353"/>
      <c r="AP20" s="353"/>
      <c r="AQ20" s="456" t="s">
        <v>608</v>
      </c>
      <c r="AR20" s="457"/>
      <c r="AS20" s="457"/>
      <c r="AT20" s="458"/>
      <c r="AU20" s="353" t="s">
        <v>608</v>
      </c>
      <c r="AV20" s="353"/>
      <c r="AW20" s="353"/>
      <c r="AX20" s="354"/>
      <c r="AY20" s="33">
        <f t="shared" si="2"/>
        <v>1</v>
      </c>
    </row>
    <row r="21" spans="1:51" customFormat="1" ht="33" customHeight="1" x14ac:dyDescent="0.2">
      <c r="A21" s="723" t="s">
        <v>257</v>
      </c>
      <c r="B21" s="724"/>
      <c r="C21" s="724"/>
      <c r="D21" s="724"/>
      <c r="E21" s="724"/>
      <c r="F21" s="725"/>
      <c r="G21" s="450" t="s">
        <v>785</v>
      </c>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3">
        <f t="shared" si="2"/>
        <v>1</v>
      </c>
    </row>
    <row r="22" spans="1:51" customFormat="1" ht="33" customHeight="1" x14ac:dyDescent="0.2">
      <c r="A22" s="726"/>
      <c r="B22" s="727"/>
      <c r="C22" s="727"/>
      <c r="D22" s="727"/>
      <c r="E22" s="727"/>
      <c r="F22" s="728"/>
      <c r="G22" s="453"/>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5"/>
      <c r="AY22" s="33">
        <f t="shared" si="2"/>
        <v>1</v>
      </c>
    </row>
    <row r="23" spans="1:51" ht="18.75" customHeight="1" x14ac:dyDescent="0.2">
      <c r="A23" s="739" t="s">
        <v>236</v>
      </c>
      <c r="B23" s="740"/>
      <c r="C23" s="740"/>
      <c r="D23" s="740"/>
      <c r="E23" s="740"/>
      <c r="F23" s="741"/>
      <c r="G23" s="749" t="s">
        <v>136</v>
      </c>
      <c r="H23" s="402"/>
      <c r="I23" s="402"/>
      <c r="J23" s="402"/>
      <c r="K23" s="402"/>
      <c r="L23" s="402"/>
      <c r="M23" s="402"/>
      <c r="N23" s="402"/>
      <c r="O23" s="750"/>
      <c r="P23" s="751" t="s">
        <v>56</v>
      </c>
      <c r="Q23" s="402"/>
      <c r="R23" s="402"/>
      <c r="S23" s="402"/>
      <c r="T23" s="402"/>
      <c r="U23" s="402"/>
      <c r="V23" s="402"/>
      <c r="W23" s="402"/>
      <c r="X23" s="750"/>
      <c r="Y23" s="760"/>
      <c r="Z23" s="682"/>
      <c r="AA23" s="683"/>
      <c r="AB23" s="765" t="s">
        <v>11</v>
      </c>
      <c r="AC23" s="766"/>
      <c r="AD23" s="767"/>
      <c r="AE23" s="771" t="s">
        <v>284</v>
      </c>
      <c r="AF23" s="771"/>
      <c r="AG23" s="771"/>
      <c r="AH23" s="772"/>
      <c r="AI23" s="771" t="s">
        <v>380</v>
      </c>
      <c r="AJ23" s="771"/>
      <c r="AK23" s="771"/>
      <c r="AL23" s="772"/>
      <c r="AM23" s="771" t="s">
        <v>381</v>
      </c>
      <c r="AN23" s="771"/>
      <c r="AO23" s="771"/>
      <c r="AP23" s="772"/>
      <c r="AQ23" s="774" t="s">
        <v>187</v>
      </c>
      <c r="AR23" s="775"/>
      <c r="AS23" s="775"/>
      <c r="AT23" s="776"/>
      <c r="AU23" s="777" t="s">
        <v>126</v>
      </c>
      <c r="AV23" s="777"/>
      <c r="AW23" s="777"/>
      <c r="AX23" s="778"/>
      <c r="AY23" s="33">
        <f>COUNTA($G$25)</f>
        <v>1</v>
      </c>
    </row>
    <row r="24" spans="1:51" ht="18.75" customHeight="1" x14ac:dyDescent="0.2">
      <c r="A24" s="739"/>
      <c r="B24" s="740"/>
      <c r="C24" s="740"/>
      <c r="D24" s="740"/>
      <c r="E24" s="740"/>
      <c r="F24" s="741"/>
      <c r="G24" s="433"/>
      <c r="H24" s="408"/>
      <c r="I24" s="408"/>
      <c r="J24" s="408"/>
      <c r="K24" s="408"/>
      <c r="L24" s="408"/>
      <c r="M24" s="408"/>
      <c r="N24" s="408"/>
      <c r="O24" s="434"/>
      <c r="P24" s="436"/>
      <c r="Q24" s="408"/>
      <c r="R24" s="408"/>
      <c r="S24" s="408"/>
      <c r="T24" s="408"/>
      <c r="U24" s="408"/>
      <c r="V24" s="408"/>
      <c r="W24" s="408"/>
      <c r="X24" s="434"/>
      <c r="Y24" s="761"/>
      <c r="Z24" s="762"/>
      <c r="AA24" s="763"/>
      <c r="AB24" s="768"/>
      <c r="AC24" s="361"/>
      <c r="AD24" s="362"/>
      <c r="AE24" s="773"/>
      <c r="AF24" s="773"/>
      <c r="AG24" s="773"/>
      <c r="AH24" s="360"/>
      <c r="AI24" s="773"/>
      <c r="AJ24" s="773"/>
      <c r="AK24" s="773"/>
      <c r="AL24" s="360"/>
      <c r="AM24" s="773"/>
      <c r="AN24" s="773"/>
      <c r="AO24" s="773"/>
      <c r="AP24" s="360"/>
      <c r="AQ24" s="779"/>
      <c r="AR24" s="415"/>
      <c r="AS24" s="413" t="s">
        <v>188</v>
      </c>
      <c r="AT24" s="414"/>
      <c r="AU24" s="415">
        <v>7</v>
      </c>
      <c r="AV24" s="415"/>
      <c r="AW24" s="408" t="s">
        <v>163</v>
      </c>
      <c r="AX24" s="416"/>
      <c r="AY24" s="33">
        <f t="shared" ref="AY24:AY29" si="3">$AY$23</f>
        <v>1</v>
      </c>
    </row>
    <row r="25" spans="1:51" ht="36.6" customHeight="1" x14ac:dyDescent="0.2">
      <c r="A25" s="742"/>
      <c r="B25" s="740"/>
      <c r="C25" s="740"/>
      <c r="D25" s="740"/>
      <c r="E25" s="740"/>
      <c r="F25" s="741"/>
      <c r="G25" s="460" t="s">
        <v>793</v>
      </c>
      <c r="H25" s="729"/>
      <c r="I25" s="729"/>
      <c r="J25" s="729"/>
      <c r="K25" s="729"/>
      <c r="L25" s="729"/>
      <c r="M25" s="729"/>
      <c r="N25" s="729"/>
      <c r="O25" s="730"/>
      <c r="P25" s="213" t="s">
        <v>792</v>
      </c>
      <c r="Q25" s="339"/>
      <c r="R25" s="339"/>
      <c r="S25" s="339"/>
      <c r="T25" s="339"/>
      <c r="U25" s="339"/>
      <c r="V25" s="339"/>
      <c r="W25" s="339"/>
      <c r="X25" s="340"/>
      <c r="Y25" s="757" t="s">
        <v>12</v>
      </c>
      <c r="Z25" s="758"/>
      <c r="AA25" s="759"/>
      <c r="AB25" s="769" t="s">
        <v>14</v>
      </c>
      <c r="AC25" s="770"/>
      <c r="AD25" s="770"/>
      <c r="AE25" s="352">
        <v>27.9</v>
      </c>
      <c r="AF25" s="353"/>
      <c r="AG25" s="353"/>
      <c r="AH25" s="353"/>
      <c r="AI25" s="352">
        <v>27.8</v>
      </c>
      <c r="AJ25" s="353"/>
      <c r="AK25" s="353"/>
      <c r="AL25" s="353"/>
      <c r="AM25" s="352">
        <v>27.8</v>
      </c>
      <c r="AN25" s="353"/>
      <c r="AO25" s="353"/>
      <c r="AP25" s="353"/>
      <c r="AQ25" s="456" t="s">
        <v>608</v>
      </c>
      <c r="AR25" s="457"/>
      <c r="AS25" s="457"/>
      <c r="AT25" s="458"/>
      <c r="AU25" s="353" t="s">
        <v>608</v>
      </c>
      <c r="AV25" s="353"/>
      <c r="AW25" s="353"/>
      <c r="AX25" s="354"/>
      <c r="AY25" s="33">
        <f t="shared" si="3"/>
        <v>1</v>
      </c>
    </row>
    <row r="26" spans="1:51" ht="36.6" customHeight="1" x14ac:dyDescent="0.2">
      <c r="A26" s="743"/>
      <c r="B26" s="744"/>
      <c r="C26" s="744"/>
      <c r="D26" s="744"/>
      <c r="E26" s="744"/>
      <c r="F26" s="745"/>
      <c r="G26" s="731"/>
      <c r="H26" s="732"/>
      <c r="I26" s="732"/>
      <c r="J26" s="732"/>
      <c r="K26" s="732"/>
      <c r="L26" s="732"/>
      <c r="M26" s="732"/>
      <c r="N26" s="732"/>
      <c r="O26" s="733"/>
      <c r="P26" s="737"/>
      <c r="Q26" s="737"/>
      <c r="R26" s="737"/>
      <c r="S26" s="737"/>
      <c r="T26" s="737"/>
      <c r="U26" s="737"/>
      <c r="V26" s="737"/>
      <c r="W26" s="737"/>
      <c r="X26" s="738"/>
      <c r="Y26" s="239" t="s">
        <v>51</v>
      </c>
      <c r="Z26" s="753"/>
      <c r="AA26" s="754"/>
      <c r="AB26" s="769" t="s">
        <v>14</v>
      </c>
      <c r="AC26" s="770"/>
      <c r="AD26" s="770"/>
      <c r="AE26" s="352">
        <v>27.8</v>
      </c>
      <c r="AF26" s="353"/>
      <c r="AG26" s="353"/>
      <c r="AH26" s="353"/>
      <c r="AI26" s="352">
        <v>27.9</v>
      </c>
      <c r="AJ26" s="353"/>
      <c r="AK26" s="353"/>
      <c r="AL26" s="353"/>
      <c r="AM26" s="352">
        <v>27.8</v>
      </c>
      <c r="AN26" s="353"/>
      <c r="AO26" s="353"/>
      <c r="AP26" s="353"/>
      <c r="AQ26" s="456" t="s">
        <v>608</v>
      </c>
      <c r="AR26" s="457"/>
      <c r="AS26" s="457"/>
      <c r="AT26" s="458"/>
      <c r="AU26" s="353" t="s">
        <v>608</v>
      </c>
      <c r="AV26" s="353"/>
      <c r="AW26" s="353"/>
      <c r="AX26" s="354"/>
      <c r="AY26" s="33">
        <f t="shared" si="3"/>
        <v>1</v>
      </c>
    </row>
    <row r="27" spans="1:51" ht="36.6" customHeight="1" x14ac:dyDescent="0.2">
      <c r="A27" s="746"/>
      <c r="B27" s="747"/>
      <c r="C27" s="747"/>
      <c r="D27" s="747"/>
      <c r="E27" s="747"/>
      <c r="F27" s="748"/>
      <c r="G27" s="734"/>
      <c r="H27" s="735"/>
      <c r="I27" s="735"/>
      <c r="J27" s="735"/>
      <c r="K27" s="735"/>
      <c r="L27" s="735"/>
      <c r="M27" s="735"/>
      <c r="N27" s="735"/>
      <c r="O27" s="736"/>
      <c r="P27" s="342"/>
      <c r="Q27" s="342"/>
      <c r="R27" s="342"/>
      <c r="S27" s="342"/>
      <c r="T27" s="342"/>
      <c r="U27" s="342"/>
      <c r="V27" s="342"/>
      <c r="W27" s="342"/>
      <c r="X27" s="343"/>
      <c r="Y27" s="752" t="s">
        <v>13</v>
      </c>
      <c r="Z27" s="753"/>
      <c r="AA27" s="754"/>
      <c r="AB27" s="755" t="s">
        <v>164</v>
      </c>
      <c r="AC27" s="756"/>
      <c r="AD27" s="756"/>
      <c r="AE27" s="352" t="s">
        <v>608</v>
      </c>
      <c r="AF27" s="353"/>
      <c r="AG27" s="353"/>
      <c r="AH27" s="353"/>
      <c r="AI27" s="352" t="s">
        <v>608</v>
      </c>
      <c r="AJ27" s="353"/>
      <c r="AK27" s="353"/>
      <c r="AL27" s="353"/>
      <c r="AM27" s="352" t="s">
        <v>608</v>
      </c>
      <c r="AN27" s="353"/>
      <c r="AO27" s="353"/>
      <c r="AP27" s="353"/>
      <c r="AQ27" s="456" t="s">
        <v>608</v>
      </c>
      <c r="AR27" s="457"/>
      <c r="AS27" s="457"/>
      <c r="AT27" s="458"/>
      <c r="AU27" s="353" t="s">
        <v>608</v>
      </c>
      <c r="AV27" s="353"/>
      <c r="AW27" s="353"/>
      <c r="AX27" s="354"/>
      <c r="AY27" s="33">
        <f t="shared" si="3"/>
        <v>1</v>
      </c>
    </row>
    <row r="28" spans="1:51" customFormat="1" ht="33.6" customHeight="1" x14ac:dyDescent="0.2">
      <c r="A28" s="723" t="s">
        <v>257</v>
      </c>
      <c r="B28" s="724"/>
      <c r="C28" s="724"/>
      <c r="D28" s="724"/>
      <c r="E28" s="724"/>
      <c r="F28" s="725"/>
      <c r="G28" s="450" t="s">
        <v>615</v>
      </c>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2"/>
      <c r="AY28" s="33">
        <f t="shared" si="3"/>
        <v>1</v>
      </c>
    </row>
    <row r="29" spans="1:51" customFormat="1" ht="33.6" customHeight="1" x14ac:dyDescent="0.2">
      <c r="A29" s="726"/>
      <c r="B29" s="727"/>
      <c r="C29" s="727"/>
      <c r="D29" s="727"/>
      <c r="E29" s="727"/>
      <c r="F29" s="728"/>
      <c r="G29" s="453"/>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5"/>
      <c r="AY29" s="33">
        <f t="shared" si="3"/>
        <v>1</v>
      </c>
    </row>
    <row r="30" spans="1:51" ht="18.75" customHeight="1" x14ac:dyDescent="0.2">
      <c r="A30" s="739" t="s">
        <v>236</v>
      </c>
      <c r="B30" s="740"/>
      <c r="C30" s="740"/>
      <c r="D30" s="740"/>
      <c r="E30" s="740"/>
      <c r="F30" s="741"/>
      <c r="G30" s="749" t="s">
        <v>136</v>
      </c>
      <c r="H30" s="402"/>
      <c r="I30" s="402"/>
      <c r="J30" s="402"/>
      <c r="K30" s="402"/>
      <c r="L30" s="402"/>
      <c r="M30" s="402"/>
      <c r="N30" s="402"/>
      <c r="O30" s="750"/>
      <c r="P30" s="751" t="s">
        <v>56</v>
      </c>
      <c r="Q30" s="402"/>
      <c r="R30" s="402"/>
      <c r="S30" s="402"/>
      <c r="T30" s="402"/>
      <c r="U30" s="402"/>
      <c r="V30" s="402"/>
      <c r="W30" s="402"/>
      <c r="X30" s="750"/>
      <c r="Y30" s="760"/>
      <c r="Z30" s="682"/>
      <c r="AA30" s="683"/>
      <c r="AB30" s="765" t="s">
        <v>11</v>
      </c>
      <c r="AC30" s="766"/>
      <c r="AD30" s="767"/>
      <c r="AE30" s="771" t="s">
        <v>284</v>
      </c>
      <c r="AF30" s="771"/>
      <c r="AG30" s="771"/>
      <c r="AH30" s="772"/>
      <c r="AI30" s="771" t="s">
        <v>380</v>
      </c>
      <c r="AJ30" s="771"/>
      <c r="AK30" s="771"/>
      <c r="AL30" s="772"/>
      <c r="AM30" s="771" t="s">
        <v>381</v>
      </c>
      <c r="AN30" s="771"/>
      <c r="AO30" s="771"/>
      <c r="AP30" s="772"/>
      <c r="AQ30" s="774" t="s">
        <v>187</v>
      </c>
      <c r="AR30" s="775"/>
      <c r="AS30" s="775"/>
      <c r="AT30" s="776"/>
      <c r="AU30" s="777" t="s">
        <v>126</v>
      </c>
      <c r="AV30" s="777"/>
      <c r="AW30" s="777"/>
      <c r="AX30" s="778"/>
      <c r="AY30" s="33">
        <f>COUNTA($G$32)</f>
        <v>1</v>
      </c>
    </row>
    <row r="31" spans="1:51" ht="18.75" customHeight="1" x14ac:dyDescent="0.2">
      <c r="A31" s="739"/>
      <c r="B31" s="740"/>
      <c r="C31" s="740"/>
      <c r="D31" s="740"/>
      <c r="E31" s="740"/>
      <c r="F31" s="741"/>
      <c r="G31" s="433"/>
      <c r="H31" s="408"/>
      <c r="I31" s="408"/>
      <c r="J31" s="408"/>
      <c r="K31" s="408"/>
      <c r="L31" s="408"/>
      <c r="M31" s="408"/>
      <c r="N31" s="408"/>
      <c r="O31" s="434"/>
      <c r="P31" s="436"/>
      <c r="Q31" s="408"/>
      <c r="R31" s="408"/>
      <c r="S31" s="408"/>
      <c r="T31" s="408"/>
      <c r="U31" s="408"/>
      <c r="V31" s="408"/>
      <c r="W31" s="408"/>
      <c r="X31" s="434"/>
      <c r="Y31" s="761"/>
      <c r="Z31" s="762"/>
      <c r="AA31" s="763"/>
      <c r="AB31" s="768"/>
      <c r="AC31" s="361"/>
      <c r="AD31" s="362"/>
      <c r="AE31" s="773"/>
      <c r="AF31" s="773"/>
      <c r="AG31" s="773"/>
      <c r="AH31" s="360"/>
      <c r="AI31" s="773"/>
      <c r="AJ31" s="773"/>
      <c r="AK31" s="773"/>
      <c r="AL31" s="360"/>
      <c r="AM31" s="773"/>
      <c r="AN31" s="773"/>
      <c r="AO31" s="773"/>
      <c r="AP31" s="360"/>
      <c r="AQ31" s="779"/>
      <c r="AR31" s="415"/>
      <c r="AS31" s="413" t="s">
        <v>188</v>
      </c>
      <c r="AT31" s="414"/>
      <c r="AU31" s="415">
        <v>7</v>
      </c>
      <c r="AV31" s="415"/>
      <c r="AW31" s="408" t="s">
        <v>163</v>
      </c>
      <c r="AX31" s="416"/>
      <c r="AY31" s="33">
        <f t="shared" ref="AY31:AY36" si="4">$AY$30</f>
        <v>1</v>
      </c>
    </row>
    <row r="32" spans="1:51" ht="36" customHeight="1" x14ac:dyDescent="0.2">
      <c r="A32" s="742"/>
      <c r="B32" s="740"/>
      <c r="C32" s="740"/>
      <c r="D32" s="740"/>
      <c r="E32" s="740"/>
      <c r="F32" s="741"/>
      <c r="G32" s="460" t="s">
        <v>795</v>
      </c>
      <c r="H32" s="729"/>
      <c r="I32" s="729"/>
      <c r="J32" s="729"/>
      <c r="K32" s="729"/>
      <c r="L32" s="729"/>
      <c r="M32" s="729"/>
      <c r="N32" s="729"/>
      <c r="O32" s="730"/>
      <c r="P32" s="213" t="s">
        <v>794</v>
      </c>
      <c r="Q32" s="339"/>
      <c r="R32" s="339"/>
      <c r="S32" s="339"/>
      <c r="T32" s="339"/>
      <c r="U32" s="339"/>
      <c r="V32" s="339"/>
      <c r="W32" s="339"/>
      <c r="X32" s="340"/>
      <c r="Y32" s="757" t="s">
        <v>12</v>
      </c>
      <c r="Z32" s="758"/>
      <c r="AA32" s="759"/>
      <c r="AB32" s="473" t="s">
        <v>248</v>
      </c>
      <c r="AC32" s="359"/>
      <c r="AD32" s="359"/>
      <c r="AE32" s="352">
        <v>15.4</v>
      </c>
      <c r="AF32" s="353"/>
      <c r="AG32" s="353"/>
      <c r="AH32" s="353"/>
      <c r="AI32" s="352">
        <v>15.7</v>
      </c>
      <c r="AJ32" s="353"/>
      <c r="AK32" s="353"/>
      <c r="AL32" s="353"/>
      <c r="AM32" s="352">
        <v>15.7</v>
      </c>
      <c r="AN32" s="353"/>
      <c r="AO32" s="353"/>
      <c r="AP32" s="353"/>
      <c r="AQ32" s="456" t="s">
        <v>608</v>
      </c>
      <c r="AR32" s="457"/>
      <c r="AS32" s="457"/>
      <c r="AT32" s="458"/>
      <c r="AU32" s="353" t="s">
        <v>608</v>
      </c>
      <c r="AV32" s="353"/>
      <c r="AW32" s="353"/>
      <c r="AX32" s="354"/>
      <c r="AY32" s="33">
        <f t="shared" si="4"/>
        <v>1</v>
      </c>
    </row>
    <row r="33" spans="1:51" ht="36" customHeight="1" x14ac:dyDescent="0.2">
      <c r="A33" s="743"/>
      <c r="B33" s="744"/>
      <c r="C33" s="744"/>
      <c r="D33" s="744"/>
      <c r="E33" s="744"/>
      <c r="F33" s="745"/>
      <c r="G33" s="731"/>
      <c r="H33" s="732"/>
      <c r="I33" s="732"/>
      <c r="J33" s="732"/>
      <c r="K33" s="732"/>
      <c r="L33" s="732"/>
      <c r="M33" s="732"/>
      <c r="N33" s="732"/>
      <c r="O33" s="733"/>
      <c r="P33" s="737"/>
      <c r="Q33" s="737"/>
      <c r="R33" s="737"/>
      <c r="S33" s="737"/>
      <c r="T33" s="737"/>
      <c r="U33" s="737"/>
      <c r="V33" s="737"/>
      <c r="W33" s="737"/>
      <c r="X33" s="738"/>
      <c r="Y33" s="239" t="s">
        <v>51</v>
      </c>
      <c r="Z33" s="753"/>
      <c r="AA33" s="754"/>
      <c r="AB33" s="459" t="s">
        <v>248</v>
      </c>
      <c r="AC33" s="764"/>
      <c r="AD33" s="764"/>
      <c r="AE33" s="352">
        <v>15</v>
      </c>
      <c r="AF33" s="353"/>
      <c r="AG33" s="353"/>
      <c r="AH33" s="353"/>
      <c r="AI33" s="352">
        <v>15.4</v>
      </c>
      <c r="AJ33" s="353"/>
      <c r="AK33" s="353"/>
      <c r="AL33" s="353"/>
      <c r="AM33" s="352">
        <v>15.7</v>
      </c>
      <c r="AN33" s="353"/>
      <c r="AO33" s="353"/>
      <c r="AP33" s="353"/>
      <c r="AQ33" s="456" t="s">
        <v>608</v>
      </c>
      <c r="AR33" s="457"/>
      <c r="AS33" s="457"/>
      <c r="AT33" s="458"/>
      <c r="AU33" s="353" t="s">
        <v>608</v>
      </c>
      <c r="AV33" s="353"/>
      <c r="AW33" s="353"/>
      <c r="AX33" s="354"/>
      <c r="AY33" s="33">
        <f t="shared" si="4"/>
        <v>1</v>
      </c>
    </row>
    <row r="34" spans="1:51" ht="36" customHeight="1" x14ac:dyDescent="0.2">
      <c r="A34" s="746"/>
      <c r="B34" s="747"/>
      <c r="C34" s="747"/>
      <c r="D34" s="747"/>
      <c r="E34" s="747"/>
      <c r="F34" s="748"/>
      <c r="G34" s="734"/>
      <c r="H34" s="735"/>
      <c r="I34" s="735"/>
      <c r="J34" s="735"/>
      <c r="K34" s="735"/>
      <c r="L34" s="735"/>
      <c r="M34" s="735"/>
      <c r="N34" s="735"/>
      <c r="O34" s="736"/>
      <c r="P34" s="342"/>
      <c r="Q34" s="342"/>
      <c r="R34" s="342"/>
      <c r="S34" s="342"/>
      <c r="T34" s="342"/>
      <c r="U34" s="342"/>
      <c r="V34" s="342"/>
      <c r="W34" s="342"/>
      <c r="X34" s="343"/>
      <c r="Y34" s="752" t="s">
        <v>13</v>
      </c>
      <c r="Z34" s="753"/>
      <c r="AA34" s="754"/>
      <c r="AB34" s="755" t="s">
        <v>164</v>
      </c>
      <c r="AC34" s="756"/>
      <c r="AD34" s="756"/>
      <c r="AE34" s="352" t="s">
        <v>608</v>
      </c>
      <c r="AF34" s="353"/>
      <c r="AG34" s="353"/>
      <c r="AH34" s="353"/>
      <c r="AI34" s="352" t="s">
        <v>608</v>
      </c>
      <c r="AJ34" s="353"/>
      <c r="AK34" s="353"/>
      <c r="AL34" s="353"/>
      <c r="AM34" s="352" t="s">
        <v>608</v>
      </c>
      <c r="AN34" s="353"/>
      <c r="AO34" s="353"/>
      <c r="AP34" s="353"/>
      <c r="AQ34" s="456" t="s">
        <v>608</v>
      </c>
      <c r="AR34" s="457"/>
      <c r="AS34" s="457"/>
      <c r="AT34" s="458"/>
      <c r="AU34" s="353" t="s">
        <v>608</v>
      </c>
      <c r="AV34" s="353"/>
      <c r="AW34" s="353"/>
      <c r="AX34" s="354"/>
      <c r="AY34" s="33">
        <f t="shared" si="4"/>
        <v>1</v>
      </c>
    </row>
    <row r="35" spans="1:51" customFormat="1" ht="33.6" customHeight="1" x14ac:dyDescent="0.2">
      <c r="A35" s="723" t="s">
        <v>257</v>
      </c>
      <c r="B35" s="724"/>
      <c r="C35" s="724"/>
      <c r="D35" s="724"/>
      <c r="E35" s="724"/>
      <c r="F35" s="725"/>
      <c r="G35" s="450" t="s">
        <v>615</v>
      </c>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c r="AY35" s="33">
        <f t="shared" si="4"/>
        <v>1</v>
      </c>
    </row>
    <row r="36" spans="1:51" customFormat="1" ht="33.6" customHeight="1" x14ac:dyDescent="0.2">
      <c r="A36" s="726"/>
      <c r="B36" s="727"/>
      <c r="C36" s="727"/>
      <c r="D36" s="727"/>
      <c r="E36" s="727"/>
      <c r="F36" s="728"/>
      <c r="G36" s="453"/>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5"/>
      <c r="AY36" s="33">
        <f t="shared" si="4"/>
        <v>1</v>
      </c>
    </row>
  </sheetData>
  <sheetProtection formatRows="0"/>
  <mergeCells count="195">
    <mergeCell ref="AE34:AH34"/>
    <mergeCell ref="AI34:AL34"/>
    <mergeCell ref="AM34:AP34"/>
    <mergeCell ref="AQ34:AT34"/>
    <mergeCell ref="AU34:AX34"/>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U32:AX32"/>
    <mergeCell ref="AE33:AH33"/>
    <mergeCell ref="AI33:AL33"/>
    <mergeCell ref="AM33:AP33"/>
    <mergeCell ref="AM26:AP26"/>
    <mergeCell ref="AQ26:AT26"/>
    <mergeCell ref="AU26:AX26"/>
    <mergeCell ref="AE27:AH27"/>
    <mergeCell ref="AI27:AL27"/>
    <mergeCell ref="AU33:AX33"/>
    <mergeCell ref="AE26:AH26"/>
    <mergeCell ref="AI26:AL26"/>
    <mergeCell ref="AB33:AD33"/>
    <mergeCell ref="AB32:AD32"/>
    <mergeCell ref="AB30:AD31"/>
    <mergeCell ref="AE32:AH32"/>
    <mergeCell ref="AI32:AL32"/>
    <mergeCell ref="AM32:AP32"/>
    <mergeCell ref="AQ32:AT32"/>
    <mergeCell ref="A14:F15"/>
    <mergeCell ref="G14:AX15"/>
    <mergeCell ref="A21:F22"/>
    <mergeCell ref="G21:AX22"/>
    <mergeCell ref="A28:F29"/>
    <mergeCell ref="G28:AX29"/>
    <mergeCell ref="A35:F36"/>
    <mergeCell ref="G35:AX36"/>
    <mergeCell ref="G32:O34"/>
    <mergeCell ref="P32:X34"/>
    <mergeCell ref="A30:F34"/>
    <mergeCell ref="G30:O31"/>
    <mergeCell ref="P30:X31"/>
    <mergeCell ref="Y34:AA34"/>
    <mergeCell ref="AB34:AD34"/>
    <mergeCell ref="Y33:AA33"/>
    <mergeCell ref="Y32:AA32"/>
    <mergeCell ref="Y30:AA31"/>
    <mergeCell ref="AB27:AD27"/>
    <mergeCell ref="AE25:AH25"/>
    <mergeCell ref="AI25:AL25"/>
    <mergeCell ref="AM25:AP25"/>
    <mergeCell ref="AQ25:AT25"/>
    <mergeCell ref="AU25:AX25"/>
  </mergeCells>
  <phoneticPr fontId="5"/>
  <conditionalFormatting sqref="AE4">
    <cfRule type="expression" dxfId="349" priority="357">
      <formula>IF(RIGHT(TEXT(AE4,"0.#"),1)=".",FALSE,TRUE)</formula>
    </cfRule>
    <cfRule type="expression" dxfId="348" priority="358">
      <formula>IF(RIGHT(TEXT(AE4,"0.#"),1)=".",TRUE,FALSE)</formula>
    </cfRule>
  </conditionalFormatting>
  <conditionalFormatting sqref="AE5">
    <cfRule type="expression" dxfId="347" priority="355">
      <formula>IF(RIGHT(TEXT(AE5,"0.#"),1)=".",FALSE,TRUE)</formula>
    </cfRule>
    <cfRule type="expression" dxfId="346" priority="356">
      <formula>IF(RIGHT(TEXT(AE5,"0.#"),1)=".",TRUE,FALSE)</formula>
    </cfRule>
  </conditionalFormatting>
  <conditionalFormatting sqref="AE6">
    <cfRule type="expression" dxfId="345" priority="353">
      <formula>IF(RIGHT(TEXT(AE6,"0.#"),1)=".",FALSE,TRUE)</formula>
    </cfRule>
    <cfRule type="expression" dxfId="344" priority="354">
      <formula>IF(RIGHT(TEXT(AE6,"0.#"),1)=".",TRUE,FALSE)</formula>
    </cfRule>
  </conditionalFormatting>
  <conditionalFormatting sqref="AI5">
    <cfRule type="expression" dxfId="343" priority="349">
      <formula>IF(RIGHT(TEXT(AI5,"0.#"),1)=".",FALSE,TRUE)</formula>
    </cfRule>
    <cfRule type="expression" dxfId="342" priority="350">
      <formula>IF(RIGHT(TEXT(AI5,"0.#"),1)=".",TRUE,FALSE)</formula>
    </cfRule>
  </conditionalFormatting>
  <conditionalFormatting sqref="AI4">
    <cfRule type="expression" dxfId="341" priority="347">
      <formula>IF(RIGHT(TEXT(AI4,"0.#"),1)=".",FALSE,TRUE)</formula>
    </cfRule>
    <cfRule type="expression" dxfId="340" priority="348">
      <formula>IF(RIGHT(TEXT(AI4,"0.#"),1)=".",TRUE,FALSE)</formula>
    </cfRule>
  </conditionalFormatting>
  <conditionalFormatting sqref="AQ4:AQ6">
    <cfRule type="expression" dxfId="339" priority="339">
      <formula>IF(RIGHT(TEXT(AQ4,"0.#"),1)=".",FALSE,TRUE)</formula>
    </cfRule>
    <cfRule type="expression" dxfId="338" priority="340">
      <formula>IF(RIGHT(TEXT(AQ4,"0.#"),1)=".",TRUE,FALSE)</formula>
    </cfRule>
  </conditionalFormatting>
  <conditionalFormatting sqref="AU4:AU6">
    <cfRule type="expression" dxfId="337" priority="337">
      <formula>IF(RIGHT(TEXT(AU4,"0.#"),1)=".",FALSE,TRUE)</formula>
    </cfRule>
    <cfRule type="expression" dxfId="336" priority="338">
      <formula>IF(RIGHT(TEXT(AU4,"0.#"),1)=".",TRUE,FALSE)</formula>
    </cfRule>
  </conditionalFormatting>
  <conditionalFormatting sqref="AE11">
    <cfRule type="expression" dxfId="335" priority="335">
      <formula>IF(RIGHT(TEXT(AE11,"0.#"),1)=".",FALSE,TRUE)</formula>
    </cfRule>
    <cfRule type="expression" dxfId="334" priority="336">
      <formula>IF(RIGHT(TEXT(AE11,"0.#"),1)=".",TRUE,FALSE)</formula>
    </cfRule>
  </conditionalFormatting>
  <conditionalFormatting sqref="AE12">
    <cfRule type="expression" dxfId="333" priority="333">
      <formula>IF(RIGHT(TEXT(AE12,"0.#"),1)=".",FALSE,TRUE)</formula>
    </cfRule>
    <cfRule type="expression" dxfId="332" priority="334">
      <formula>IF(RIGHT(TEXT(AE12,"0.#"),1)=".",TRUE,FALSE)</formula>
    </cfRule>
  </conditionalFormatting>
  <conditionalFormatting sqref="AE13">
    <cfRule type="expression" dxfId="331" priority="331">
      <formula>IF(RIGHT(TEXT(AE13,"0.#"),1)=".",FALSE,TRUE)</formula>
    </cfRule>
    <cfRule type="expression" dxfId="330" priority="332">
      <formula>IF(RIGHT(TEXT(AE13,"0.#"),1)=".",TRUE,FALSE)</formula>
    </cfRule>
  </conditionalFormatting>
  <conditionalFormatting sqref="AI13">
    <cfRule type="expression" dxfId="329" priority="329">
      <formula>IF(RIGHT(TEXT(AI13,"0.#"),1)=".",FALSE,TRUE)</formula>
    </cfRule>
    <cfRule type="expression" dxfId="328" priority="330">
      <formula>IF(RIGHT(TEXT(AI13,"0.#"),1)=".",TRUE,FALSE)</formula>
    </cfRule>
  </conditionalFormatting>
  <conditionalFormatting sqref="AI12">
    <cfRule type="expression" dxfId="327" priority="327">
      <formula>IF(RIGHT(TEXT(AI12,"0.#"),1)=".",FALSE,TRUE)</formula>
    </cfRule>
    <cfRule type="expression" dxfId="326" priority="328">
      <formula>IF(RIGHT(TEXT(AI12,"0.#"),1)=".",TRUE,FALSE)</formula>
    </cfRule>
  </conditionalFormatting>
  <conditionalFormatting sqref="AI11">
    <cfRule type="expression" dxfId="325" priority="325">
      <formula>IF(RIGHT(TEXT(AI11,"0.#"),1)=".",FALSE,TRUE)</formula>
    </cfRule>
    <cfRule type="expression" dxfId="324" priority="326">
      <formula>IF(RIGHT(TEXT(AI11,"0.#"),1)=".",TRUE,FALSE)</formula>
    </cfRule>
  </conditionalFormatting>
  <conditionalFormatting sqref="AM11">
    <cfRule type="expression" dxfId="323" priority="323">
      <formula>IF(RIGHT(TEXT(AM11,"0.#"),1)=".",FALSE,TRUE)</formula>
    </cfRule>
    <cfRule type="expression" dxfId="322" priority="324">
      <formula>IF(RIGHT(TEXT(AM11,"0.#"),1)=".",TRUE,FALSE)</formula>
    </cfRule>
  </conditionalFormatting>
  <conditionalFormatting sqref="AM12">
    <cfRule type="expression" dxfId="321" priority="321">
      <formula>IF(RIGHT(TEXT(AM12,"0.#"),1)=".",FALSE,TRUE)</formula>
    </cfRule>
    <cfRule type="expression" dxfId="320" priority="322">
      <formula>IF(RIGHT(TEXT(AM12,"0.#"),1)=".",TRUE,FALSE)</formula>
    </cfRule>
  </conditionalFormatting>
  <conditionalFormatting sqref="AM13">
    <cfRule type="expression" dxfId="319" priority="319">
      <formula>IF(RIGHT(TEXT(AM13,"0.#"),1)=".",FALSE,TRUE)</formula>
    </cfRule>
    <cfRule type="expression" dxfId="318" priority="320">
      <formula>IF(RIGHT(TEXT(AM13,"0.#"),1)=".",TRUE,FALSE)</formula>
    </cfRule>
  </conditionalFormatting>
  <conditionalFormatting sqref="AQ11:AQ13">
    <cfRule type="expression" dxfId="317" priority="317">
      <formula>IF(RIGHT(TEXT(AQ11,"0.#"),1)=".",FALSE,TRUE)</formula>
    </cfRule>
    <cfRule type="expression" dxfId="316" priority="318">
      <formula>IF(RIGHT(TEXT(AQ11,"0.#"),1)=".",TRUE,FALSE)</formula>
    </cfRule>
  </conditionalFormatting>
  <conditionalFormatting sqref="AU11:AU13">
    <cfRule type="expression" dxfId="315" priority="315">
      <formula>IF(RIGHT(TEXT(AU11,"0.#"),1)=".",FALSE,TRUE)</formula>
    </cfRule>
    <cfRule type="expression" dxfId="314" priority="316">
      <formula>IF(RIGHT(TEXT(AU11,"0.#"),1)=".",TRUE,FALSE)</formula>
    </cfRule>
  </conditionalFormatting>
  <conditionalFormatting sqref="AE18">
    <cfRule type="expression" dxfId="313" priority="313">
      <formula>IF(RIGHT(TEXT(AE18,"0.#"),1)=".",FALSE,TRUE)</formula>
    </cfRule>
    <cfRule type="expression" dxfId="312" priority="314">
      <formula>IF(RIGHT(TEXT(AE18,"0.#"),1)=".",TRUE,FALSE)</formula>
    </cfRule>
  </conditionalFormatting>
  <conditionalFormatting sqref="AE19">
    <cfRule type="expression" dxfId="311" priority="311">
      <formula>IF(RIGHT(TEXT(AE19,"0.#"),1)=".",FALSE,TRUE)</formula>
    </cfRule>
    <cfRule type="expression" dxfId="310" priority="312">
      <formula>IF(RIGHT(TEXT(AE19,"0.#"),1)=".",TRUE,FALSE)</formula>
    </cfRule>
  </conditionalFormatting>
  <conditionalFormatting sqref="AE20">
    <cfRule type="expression" dxfId="309" priority="309">
      <formula>IF(RIGHT(TEXT(AE20,"0.#"),1)=".",FALSE,TRUE)</formula>
    </cfRule>
    <cfRule type="expression" dxfId="308" priority="310">
      <formula>IF(RIGHT(TEXT(AE20,"0.#"),1)=".",TRUE,FALSE)</formula>
    </cfRule>
  </conditionalFormatting>
  <conditionalFormatting sqref="AI20">
    <cfRule type="expression" dxfId="307" priority="307">
      <formula>IF(RIGHT(TEXT(AI20,"0.#"),1)=".",FALSE,TRUE)</formula>
    </cfRule>
    <cfRule type="expression" dxfId="306" priority="308">
      <formula>IF(RIGHT(TEXT(AI20,"0.#"),1)=".",TRUE,FALSE)</formula>
    </cfRule>
  </conditionalFormatting>
  <conditionalFormatting sqref="AI19">
    <cfRule type="expression" dxfId="305" priority="305">
      <formula>IF(RIGHT(TEXT(AI19,"0.#"),1)=".",FALSE,TRUE)</formula>
    </cfRule>
    <cfRule type="expression" dxfId="304" priority="306">
      <formula>IF(RIGHT(TEXT(AI19,"0.#"),1)=".",TRUE,FALSE)</formula>
    </cfRule>
  </conditionalFormatting>
  <conditionalFormatting sqref="AI18">
    <cfRule type="expression" dxfId="303" priority="303">
      <formula>IF(RIGHT(TEXT(AI18,"0.#"),1)=".",FALSE,TRUE)</formula>
    </cfRule>
    <cfRule type="expression" dxfId="302" priority="304">
      <formula>IF(RIGHT(TEXT(AI18,"0.#"),1)=".",TRUE,FALSE)</formula>
    </cfRule>
  </conditionalFormatting>
  <conditionalFormatting sqref="AM18">
    <cfRule type="expression" dxfId="301" priority="301">
      <formula>IF(RIGHT(TEXT(AM18,"0.#"),1)=".",FALSE,TRUE)</formula>
    </cfRule>
    <cfRule type="expression" dxfId="300" priority="302">
      <formula>IF(RIGHT(TEXT(AM18,"0.#"),1)=".",TRUE,FALSE)</formula>
    </cfRule>
  </conditionalFormatting>
  <conditionalFormatting sqref="AM19">
    <cfRule type="expression" dxfId="299" priority="299">
      <formula>IF(RIGHT(TEXT(AM19,"0.#"),1)=".",FALSE,TRUE)</formula>
    </cfRule>
    <cfRule type="expression" dxfId="298" priority="300">
      <formula>IF(RIGHT(TEXT(AM19,"0.#"),1)=".",TRUE,FALSE)</formula>
    </cfRule>
  </conditionalFormatting>
  <conditionalFormatting sqref="AM20">
    <cfRule type="expression" dxfId="297" priority="297">
      <formula>IF(RIGHT(TEXT(AM20,"0.#"),1)=".",FALSE,TRUE)</formula>
    </cfRule>
    <cfRule type="expression" dxfId="296" priority="298">
      <formula>IF(RIGHT(TEXT(AM20,"0.#"),1)=".",TRUE,FALSE)</formula>
    </cfRule>
  </conditionalFormatting>
  <conditionalFormatting sqref="AQ18:AQ20">
    <cfRule type="expression" dxfId="295" priority="295">
      <formula>IF(RIGHT(TEXT(AQ18,"0.#"),1)=".",FALSE,TRUE)</formula>
    </cfRule>
    <cfRule type="expression" dxfId="294" priority="296">
      <formula>IF(RIGHT(TEXT(AQ18,"0.#"),1)=".",TRUE,FALSE)</formula>
    </cfRule>
  </conditionalFormatting>
  <conditionalFormatting sqref="AU18:AU20">
    <cfRule type="expression" dxfId="293" priority="293">
      <formula>IF(RIGHT(TEXT(AU18,"0.#"),1)=".",FALSE,TRUE)</formula>
    </cfRule>
    <cfRule type="expression" dxfId="292" priority="294">
      <formula>IF(RIGHT(TEXT(AU18,"0.#"),1)=".",TRUE,FALSE)</formula>
    </cfRule>
  </conditionalFormatting>
  <conditionalFormatting sqref="AQ32:AQ34">
    <cfRule type="expression" dxfId="291" priority="251">
      <formula>IF(RIGHT(TEXT(AQ32,"0.#"),1)=".",FALSE,TRUE)</formula>
    </cfRule>
    <cfRule type="expression" dxfId="290" priority="252">
      <formula>IF(RIGHT(TEXT(AQ32,"0.#"),1)=".",TRUE,FALSE)</formula>
    </cfRule>
  </conditionalFormatting>
  <conditionalFormatting sqref="AU32:AU34">
    <cfRule type="expression" dxfId="289" priority="249">
      <formula>IF(RIGHT(TEXT(AU32,"0.#"),1)=".",FALSE,TRUE)</formula>
    </cfRule>
    <cfRule type="expression" dxfId="288" priority="250">
      <formula>IF(RIGHT(TEXT(AU32,"0.#"),1)=".",TRUE,FALSE)</formula>
    </cfRule>
  </conditionalFormatting>
  <conditionalFormatting sqref="AE32">
    <cfRule type="expression" dxfId="287" priority="119">
      <formula>IF(RIGHT(TEXT(AE32,"0.#"),1)=".",FALSE,TRUE)</formula>
    </cfRule>
    <cfRule type="expression" dxfId="286" priority="120">
      <formula>IF(RIGHT(TEXT(AE32,"0.#"),1)=".",TRUE,FALSE)</formula>
    </cfRule>
  </conditionalFormatting>
  <conditionalFormatting sqref="AE33">
    <cfRule type="expression" dxfId="285" priority="117">
      <formula>IF(RIGHT(TEXT(AE33,"0.#"),1)=".",FALSE,TRUE)</formula>
    </cfRule>
    <cfRule type="expression" dxfId="284" priority="118">
      <formula>IF(RIGHT(TEXT(AE33,"0.#"),1)=".",TRUE,FALSE)</formula>
    </cfRule>
  </conditionalFormatting>
  <conditionalFormatting sqref="AE34">
    <cfRule type="expression" dxfId="283" priority="115">
      <formula>IF(RIGHT(TEXT(AE34,"0.#"),1)=".",FALSE,TRUE)</formula>
    </cfRule>
    <cfRule type="expression" dxfId="282" priority="116">
      <formula>IF(RIGHT(TEXT(AE34,"0.#"),1)=".",TRUE,FALSE)</formula>
    </cfRule>
  </conditionalFormatting>
  <conditionalFormatting sqref="AI34">
    <cfRule type="expression" dxfId="281" priority="113">
      <formula>IF(RIGHT(TEXT(AI34,"0.#"),1)=".",FALSE,TRUE)</formula>
    </cfRule>
    <cfRule type="expression" dxfId="280" priority="114">
      <formula>IF(RIGHT(TEXT(AI34,"0.#"),1)=".",TRUE,FALSE)</formula>
    </cfRule>
  </conditionalFormatting>
  <conditionalFormatting sqref="AI33">
    <cfRule type="expression" dxfId="279" priority="111">
      <formula>IF(RIGHT(TEXT(AI33,"0.#"),1)=".",FALSE,TRUE)</formula>
    </cfRule>
    <cfRule type="expression" dxfId="278" priority="112">
      <formula>IF(RIGHT(TEXT(AI33,"0.#"),1)=".",TRUE,FALSE)</formula>
    </cfRule>
  </conditionalFormatting>
  <conditionalFormatting sqref="AI32">
    <cfRule type="expression" dxfId="277" priority="109">
      <formula>IF(RIGHT(TEXT(AI32,"0.#"),1)=".",FALSE,TRUE)</formula>
    </cfRule>
    <cfRule type="expression" dxfId="276" priority="110">
      <formula>IF(RIGHT(TEXT(AI32,"0.#"),1)=".",TRUE,FALSE)</formula>
    </cfRule>
  </conditionalFormatting>
  <conditionalFormatting sqref="AM32">
    <cfRule type="expression" dxfId="275" priority="107">
      <formula>IF(RIGHT(TEXT(AM32,"0.#"),1)=".",FALSE,TRUE)</formula>
    </cfRule>
    <cfRule type="expression" dxfId="274" priority="108">
      <formula>IF(RIGHT(TEXT(AM32,"0.#"),1)=".",TRUE,FALSE)</formula>
    </cfRule>
  </conditionalFormatting>
  <conditionalFormatting sqref="AM33">
    <cfRule type="expression" dxfId="273" priority="105">
      <formula>IF(RIGHT(TEXT(AM33,"0.#"),1)=".",FALSE,TRUE)</formula>
    </cfRule>
    <cfRule type="expression" dxfId="272" priority="106">
      <formula>IF(RIGHT(TEXT(AM33,"0.#"),1)=".",TRUE,FALSE)</formula>
    </cfRule>
  </conditionalFormatting>
  <conditionalFormatting sqref="AM34">
    <cfRule type="expression" dxfId="271" priority="103">
      <formula>IF(RIGHT(TEXT(AM34,"0.#"),1)=".",FALSE,TRUE)</formula>
    </cfRule>
    <cfRule type="expression" dxfId="270" priority="104">
      <formula>IF(RIGHT(TEXT(AM34,"0.#"),1)=".",TRUE,FALSE)</formula>
    </cfRule>
  </conditionalFormatting>
  <conditionalFormatting sqref="AM4">
    <cfRule type="expression" dxfId="269" priority="29">
      <formula>IF(RIGHT(TEXT(AM4,"0.#"),1)=".",FALSE,TRUE)</formula>
    </cfRule>
    <cfRule type="expression" dxfId="268" priority="30">
      <formula>IF(RIGHT(TEXT(AM4,"0.#"),1)=".",TRUE,FALSE)</formula>
    </cfRule>
  </conditionalFormatting>
  <conditionalFormatting sqref="AM5">
    <cfRule type="expression" dxfId="267" priority="27">
      <formula>IF(RIGHT(TEXT(AM5,"0.#"),1)=".",FALSE,TRUE)</formula>
    </cfRule>
    <cfRule type="expression" dxfId="266" priority="28">
      <formula>IF(RIGHT(TEXT(AM5,"0.#"),1)=".",TRUE,FALSE)</formula>
    </cfRule>
  </conditionalFormatting>
  <conditionalFormatting sqref="AI6">
    <cfRule type="expression" dxfId="265" priority="25">
      <formula>IF(RIGHT(TEXT(AI6,"0.#"),1)=".",FALSE,TRUE)</formula>
    </cfRule>
    <cfRule type="expression" dxfId="264" priority="26">
      <formula>IF(RIGHT(TEXT(AI6,"0.#"),1)=".",TRUE,FALSE)</formula>
    </cfRule>
  </conditionalFormatting>
  <conditionalFormatting sqref="AM6">
    <cfRule type="expression" dxfId="263" priority="23">
      <formula>IF(RIGHT(TEXT(AM6,"0.#"),1)=".",FALSE,TRUE)</formula>
    </cfRule>
    <cfRule type="expression" dxfId="262" priority="24">
      <formula>IF(RIGHT(TEXT(AM6,"0.#"),1)=".",TRUE,FALSE)</formula>
    </cfRule>
  </conditionalFormatting>
  <conditionalFormatting sqref="AE25">
    <cfRule type="expression" dxfId="261" priority="21">
      <formula>IF(RIGHT(TEXT(AE25,"0.#"),1)=".",FALSE,TRUE)</formula>
    </cfRule>
    <cfRule type="expression" dxfId="260" priority="22">
      <formula>IF(RIGHT(TEXT(AE25,"0.#"),1)=".",TRUE,FALSE)</formula>
    </cfRule>
  </conditionalFormatting>
  <conditionalFormatting sqref="AE26">
    <cfRule type="expression" dxfId="259" priority="19">
      <formula>IF(RIGHT(TEXT(AE26,"0.#"),1)=".",FALSE,TRUE)</formula>
    </cfRule>
    <cfRule type="expression" dxfId="258" priority="20">
      <formula>IF(RIGHT(TEXT(AE26,"0.#"),1)=".",TRUE,FALSE)</formula>
    </cfRule>
  </conditionalFormatting>
  <conditionalFormatting sqref="AE27">
    <cfRule type="expression" dxfId="257" priority="17">
      <formula>IF(RIGHT(TEXT(AE27,"0.#"),1)=".",FALSE,TRUE)</formula>
    </cfRule>
    <cfRule type="expression" dxfId="256" priority="18">
      <formula>IF(RIGHT(TEXT(AE27,"0.#"),1)=".",TRUE,FALSE)</formula>
    </cfRule>
  </conditionalFormatting>
  <conditionalFormatting sqref="AI26">
    <cfRule type="expression" dxfId="255" priority="15">
      <formula>IF(RIGHT(TEXT(AI26,"0.#"),1)=".",FALSE,TRUE)</formula>
    </cfRule>
    <cfRule type="expression" dxfId="254" priority="16">
      <formula>IF(RIGHT(TEXT(AI26,"0.#"),1)=".",TRUE,FALSE)</formula>
    </cfRule>
  </conditionalFormatting>
  <conditionalFormatting sqref="AI25">
    <cfRule type="expression" dxfId="253" priority="13">
      <formula>IF(RIGHT(TEXT(AI25,"0.#"),1)=".",FALSE,TRUE)</formula>
    </cfRule>
    <cfRule type="expression" dxfId="252" priority="14">
      <formula>IF(RIGHT(TEXT(AI25,"0.#"),1)=".",TRUE,FALSE)</formula>
    </cfRule>
  </conditionalFormatting>
  <conditionalFormatting sqref="AQ25:AQ27">
    <cfRule type="expression" dxfId="251" priority="11">
      <formula>IF(RIGHT(TEXT(AQ25,"0.#"),1)=".",FALSE,TRUE)</formula>
    </cfRule>
    <cfRule type="expression" dxfId="250" priority="12">
      <formula>IF(RIGHT(TEXT(AQ25,"0.#"),1)=".",TRUE,FALSE)</formula>
    </cfRule>
  </conditionalFormatting>
  <conditionalFormatting sqref="AU25:AU27">
    <cfRule type="expression" dxfId="249" priority="9">
      <formula>IF(RIGHT(TEXT(AU25,"0.#"),1)=".",FALSE,TRUE)</formula>
    </cfRule>
    <cfRule type="expression" dxfId="248" priority="10">
      <formula>IF(RIGHT(TEXT(AU25,"0.#"),1)=".",TRUE,FALSE)</formula>
    </cfRule>
  </conditionalFormatting>
  <conditionalFormatting sqref="AM25">
    <cfRule type="expression" dxfId="247" priority="7">
      <formula>IF(RIGHT(TEXT(AM25,"0.#"),1)=".",FALSE,TRUE)</formula>
    </cfRule>
    <cfRule type="expression" dxfId="246" priority="8">
      <formula>IF(RIGHT(TEXT(AM25,"0.#"),1)=".",TRUE,FALSE)</formula>
    </cfRule>
  </conditionalFormatting>
  <conditionalFormatting sqref="AM26">
    <cfRule type="expression" dxfId="245" priority="5">
      <formula>IF(RIGHT(TEXT(AM26,"0.#"),1)=".",FALSE,TRUE)</formula>
    </cfRule>
    <cfRule type="expression" dxfId="244" priority="6">
      <formula>IF(RIGHT(TEXT(AM26,"0.#"),1)=".",TRUE,FALSE)</formula>
    </cfRule>
  </conditionalFormatting>
  <conditionalFormatting sqref="AI27">
    <cfRule type="expression" dxfId="243" priority="3">
      <formula>IF(RIGHT(TEXT(AI27,"0.#"),1)=".",FALSE,TRUE)</formula>
    </cfRule>
    <cfRule type="expression" dxfId="242" priority="4">
      <formula>IF(RIGHT(TEXT(AI27,"0.#"),1)=".",TRUE,FALSE)</formula>
    </cfRule>
  </conditionalFormatting>
  <conditionalFormatting sqref="AM27">
    <cfRule type="expression" dxfId="241" priority="1">
      <formula>IF(RIGHT(TEXT(AM27,"0.#"),1)=".",FALSE,TRUE)</formula>
    </cfRule>
    <cfRule type="expression" dxfId="240" priority="2">
      <formula>IF(RIGHT(TEXT(AM27,"0.#"),1)=".",TRUE,FALSE)</formula>
    </cfRule>
  </conditionalFormatting>
  <dataValidations count="1">
    <dataValidation type="custom" imeMode="disabled" allowBlank="1" showInputMessage="1" showErrorMessage="1" sqref="AW3 AQ3:AQ6 AW10 AW17 AW24 AW31 AU31:AU34 AE4:AE6 AU10:AU13 AU17:AU20 AU24:AU27 AE32:AE34 AE11:AE13 AE18:AE20 AE25:AE27 AM25:AM27 AM32:AM34 AM4:AM6 AM11:AM13 AM18:AM20 AI25:AI27 AQ17:AQ20 AI32:AI34 AQ24:AQ27 AI4:AI6 AI11:AI13 AU3:AU6 AI18:AI20 AQ10:AQ13 AQ31:AQ34">
      <formula1>OR(ISNUMBER(AE3), AE3="-")</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40"/>
  <sheetViews>
    <sheetView view="pageBreakPreview" zoomScale="80" zoomScaleNormal="75" zoomScaleSheetLayoutView="80"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1" ht="23.25" customHeight="1" thickBot="1" x14ac:dyDescent="0.25">
      <c r="AP1" s="34"/>
      <c r="AQ1" s="34"/>
      <c r="AR1" s="34"/>
      <c r="AS1" s="34"/>
      <c r="AT1" s="34"/>
      <c r="AU1" s="34"/>
      <c r="AV1" s="34"/>
      <c r="AW1" s="35"/>
    </row>
    <row r="2" spans="1:51" ht="30" customHeight="1" x14ac:dyDescent="0.2">
      <c r="A2" s="780" t="s">
        <v>26</v>
      </c>
      <c r="B2" s="781"/>
      <c r="C2" s="781"/>
      <c r="D2" s="781"/>
      <c r="E2" s="781"/>
      <c r="F2" s="782"/>
      <c r="G2" s="657" t="s">
        <v>810</v>
      </c>
      <c r="H2" s="658"/>
      <c r="I2" s="658"/>
      <c r="J2" s="658"/>
      <c r="K2" s="658"/>
      <c r="L2" s="658"/>
      <c r="M2" s="658"/>
      <c r="N2" s="658"/>
      <c r="O2" s="658"/>
      <c r="P2" s="658"/>
      <c r="Q2" s="658"/>
      <c r="R2" s="658"/>
      <c r="S2" s="658"/>
      <c r="T2" s="658"/>
      <c r="U2" s="658"/>
      <c r="V2" s="658"/>
      <c r="W2" s="658"/>
      <c r="X2" s="658"/>
      <c r="Y2" s="658"/>
      <c r="Z2" s="658"/>
      <c r="AA2" s="658"/>
      <c r="AB2" s="659"/>
      <c r="AC2" s="657" t="s">
        <v>675</v>
      </c>
      <c r="AD2" s="798"/>
      <c r="AE2" s="798"/>
      <c r="AF2" s="798"/>
      <c r="AG2" s="798"/>
      <c r="AH2" s="798"/>
      <c r="AI2" s="798"/>
      <c r="AJ2" s="798"/>
      <c r="AK2" s="798"/>
      <c r="AL2" s="798"/>
      <c r="AM2" s="798"/>
      <c r="AN2" s="798"/>
      <c r="AO2" s="798"/>
      <c r="AP2" s="798"/>
      <c r="AQ2" s="798"/>
      <c r="AR2" s="798"/>
      <c r="AS2" s="798"/>
      <c r="AT2" s="798"/>
      <c r="AU2" s="798"/>
      <c r="AV2" s="798"/>
      <c r="AW2" s="798"/>
      <c r="AX2" s="799"/>
      <c r="AY2">
        <f>COUNTA($G$4,$AC$4)</f>
        <v>0</v>
      </c>
    </row>
    <row r="3" spans="1:51" ht="24.75" customHeight="1" x14ac:dyDescent="0.2">
      <c r="A3" s="783"/>
      <c r="B3" s="784"/>
      <c r="C3" s="784"/>
      <c r="D3" s="784"/>
      <c r="E3" s="784"/>
      <c r="F3" s="785"/>
      <c r="G3" s="112" t="s">
        <v>15</v>
      </c>
      <c r="H3" s="661"/>
      <c r="I3" s="661"/>
      <c r="J3" s="661"/>
      <c r="K3" s="661"/>
      <c r="L3" s="662" t="s">
        <v>16</v>
      </c>
      <c r="M3" s="661"/>
      <c r="N3" s="661"/>
      <c r="O3" s="661"/>
      <c r="P3" s="661"/>
      <c r="Q3" s="661"/>
      <c r="R3" s="661"/>
      <c r="S3" s="661"/>
      <c r="T3" s="661"/>
      <c r="U3" s="661"/>
      <c r="V3" s="661"/>
      <c r="W3" s="661"/>
      <c r="X3" s="663"/>
      <c r="Y3" s="665" t="s">
        <v>17</v>
      </c>
      <c r="Z3" s="666"/>
      <c r="AA3" s="666"/>
      <c r="AB3" s="667"/>
      <c r="AC3" s="112" t="s">
        <v>15</v>
      </c>
      <c r="AD3" s="661"/>
      <c r="AE3" s="661"/>
      <c r="AF3" s="661"/>
      <c r="AG3" s="661"/>
      <c r="AH3" s="662" t="s">
        <v>16</v>
      </c>
      <c r="AI3" s="661"/>
      <c r="AJ3" s="661"/>
      <c r="AK3" s="661"/>
      <c r="AL3" s="661"/>
      <c r="AM3" s="661"/>
      <c r="AN3" s="661"/>
      <c r="AO3" s="661"/>
      <c r="AP3" s="661"/>
      <c r="AQ3" s="661"/>
      <c r="AR3" s="661"/>
      <c r="AS3" s="661"/>
      <c r="AT3" s="663"/>
      <c r="AU3" s="665" t="s">
        <v>17</v>
      </c>
      <c r="AV3" s="666"/>
      <c r="AW3" s="666"/>
      <c r="AX3" s="668"/>
      <c r="AY3" s="33">
        <f>$AY$2</f>
        <v>0</v>
      </c>
    </row>
    <row r="4" spans="1:51" ht="24.75" customHeight="1" x14ac:dyDescent="0.2">
      <c r="A4" s="783"/>
      <c r="B4" s="784"/>
      <c r="C4" s="784"/>
      <c r="D4" s="784"/>
      <c r="E4" s="784"/>
      <c r="F4" s="785"/>
      <c r="G4" s="669"/>
      <c r="H4" s="670"/>
      <c r="I4" s="670"/>
      <c r="J4" s="670"/>
      <c r="K4" s="671"/>
      <c r="L4" s="672"/>
      <c r="M4" s="673"/>
      <c r="N4" s="673"/>
      <c r="O4" s="673"/>
      <c r="P4" s="673"/>
      <c r="Q4" s="673"/>
      <c r="R4" s="673"/>
      <c r="S4" s="673"/>
      <c r="T4" s="673"/>
      <c r="U4" s="673"/>
      <c r="V4" s="673"/>
      <c r="W4" s="673"/>
      <c r="X4" s="674"/>
      <c r="Y4" s="675">
        <v>0</v>
      </c>
      <c r="Z4" s="676"/>
      <c r="AA4" s="676"/>
      <c r="AB4" s="677"/>
      <c r="AC4" s="669"/>
      <c r="AD4" s="670"/>
      <c r="AE4" s="670"/>
      <c r="AF4" s="670"/>
      <c r="AG4" s="671"/>
      <c r="AH4" s="672"/>
      <c r="AI4" s="673"/>
      <c r="AJ4" s="673"/>
      <c r="AK4" s="673"/>
      <c r="AL4" s="673"/>
      <c r="AM4" s="673"/>
      <c r="AN4" s="673"/>
      <c r="AO4" s="673"/>
      <c r="AP4" s="673"/>
      <c r="AQ4" s="673"/>
      <c r="AR4" s="673"/>
      <c r="AS4" s="673"/>
      <c r="AT4" s="674"/>
      <c r="AU4" s="675">
        <v>0.1</v>
      </c>
      <c r="AV4" s="676"/>
      <c r="AW4" s="676"/>
      <c r="AX4" s="678"/>
      <c r="AY4" s="33">
        <f t="shared" ref="AY4:AY5" si="0">$AY$2</f>
        <v>0</v>
      </c>
    </row>
    <row r="5" spans="1:51" ht="24.75" customHeight="1" thickBot="1" x14ac:dyDescent="0.25">
      <c r="A5" s="783"/>
      <c r="B5" s="784"/>
      <c r="C5" s="784"/>
      <c r="D5" s="784"/>
      <c r="E5" s="784"/>
      <c r="F5" s="785"/>
      <c r="G5" s="679" t="s">
        <v>18</v>
      </c>
      <c r="H5" s="680"/>
      <c r="I5" s="680"/>
      <c r="J5" s="680"/>
      <c r="K5" s="680"/>
      <c r="L5" s="681"/>
      <c r="M5" s="682"/>
      <c r="N5" s="682"/>
      <c r="O5" s="682"/>
      <c r="P5" s="682"/>
      <c r="Q5" s="682"/>
      <c r="R5" s="682"/>
      <c r="S5" s="682"/>
      <c r="T5" s="682"/>
      <c r="U5" s="682"/>
      <c r="V5" s="682"/>
      <c r="W5" s="682"/>
      <c r="X5" s="683"/>
      <c r="Y5" s="684">
        <f>SUM(Y4:AB4)</f>
        <v>0</v>
      </c>
      <c r="Z5" s="685"/>
      <c r="AA5" s="685"/>
      <c r="AB5" s="686"/>
      <c r="AC5" s="679" t="s">
        <v>18</v>
      </c>
      <c r="AD5" s="680"/>
      <c r="AE5" s="680"/>
      <c r="AF5" s="680"/>
      <c r="AG5" s="680"/>
      <c r="AH5" s="681"/>
      <c r="AI5" s="682"/>
      <c r="AJ5" s="682"/>
      <c r="AK5" s="682"/>
      <c r="AL5" s="682"/>
      <c r="AM5" s="682"/>
      <c r="AN5" s="682"/>
      <c r="AO5" s="682"/>
      <c r="AP5" s="682"/>
      <c r="AQ5" s="682"/>
      <c r="AR5" s="682"/>
      <c r="AS5" s="682"/>
      <c r="AT5" s="683"/>
      <c r="AU5" s="684">
        <f>SUM(AU4:AX4)</f>
        <v>0.1</v>
      </c>
      <c r="AV5" s="685"/>
      <c r="AW5" s="685"/>
      <c r="AX5" s="687"/>
      <c r="AY5" s="33">
        <f t="shared" si="0"/>
        <v>0</v>
      </c>
    </row>
    <row r="6" spans="1:51" ht="40.200000000000003" customHeight="1" x14ac:dyDescent="0.2">
      <c r="A6" s="783"/>
      <c r="B6" s="784"/>
      <c r="C6" s="784"/>
      <c r="D6" s="784"/>
      <c r="E6" s="784"/>
      <c r="F6" s="785"/>
      <c r="G6" s="657" t="s">
        <v>811</v>
      </c>
      <c r="H6" s="658"/>
      <c r="I6" s="658"/>
      <c r="J6" s="658"/>
      <c r="K6" s="658"/>
      <c r="L6" s="658"/>
      <c r="M6" s="658"/>
      <c r="N6" s="658"/>
      <c r="O6" s="658"/>
      <c r="P6" s="658"/>
      <c r="Q6" s="658"/>
      <c r="R6" s="658"/>
      <c r="S6" s="658"/>
      <c r="T6" s="658"/>
      <c r="U6" s="658"/>
      <c r="V6" s="658"/>
      <c r="W6" s="658"/>
      <c r="X6" s="658"/>
      <c r="Y6" s="658"/>
      <c r="Z6" s="658"/>
      <c r="AA6" s="658"/>
      <c r="AB6" s="659"/>
      <c r="AC6" s="657" t="s">
        <v>812</v>
      </c>
      <c r="AD6" s="658"/>
      <c r="AE6" s="658"/>
      <c r="AF6" s="658"/>
      <c r="AG6" s="658"/>
      <c r="AH6" s="658"/>
      <c r="AI6" s="658"/>
      <c r="AJ6" s="658"/>
      <c r="AK6" s="658"/>
      <c r="AL6" s="658"/>
      <c r="AM6" s="658"/>
      <c r="AN6" s="658"/>
      <c r="AO6" s="658"/>
      <c r="AP6" s="658"/>
      <c r="AQ6" s="658"/>
      <c r="AR6" s="658"/>
      <c r="AS6" s="658"/>
      <c r="AT6" s="658"/>
      <c r="AU6" s="658"/>
      <c r="AV6" s="658"/>
      <c r="AW6" s="658"/>
      <c r="AX6" s="660"/>
      <c r="AY6">
        <f>COUNTA($G$8,$AC$8)</f>
        <v>1</v>
      </c>
    </row>
    <row r="7" spans="1:51" ht="25.5" customHeight="1" x14ac:dyDescent="0.2">
      <c r="A7" s="783"/>
      <c r="B7" s="784"/>
      <c r="C7" s="784"/>
      <c r="D7" s="784"/>
      <c r="E7" s="784"/>
      <c r="F7" s="785"/>
      <c r="G7" s="112" t="s">
        <v>15</v>
      </c>
      <c r="H7" s="661"/>
      <c r="I7" s="661"/>
      <c r="J7" s="661"/>
      <c r="K7" s="661"/>
      <c r="L7" s="662" t="s">
        <v>16</v>
      </c>
      <c r="M7" s="661"/>
      <c r="N7" s="661"/>
      <c r="O7" s="661"/>
      <c r="P7" s="661"/>
      <c r="Q7" s="661"/>
      <c r="R7" s="661"/>
      <c r="S7" s="661"/>
      <c r="T7" s="661"/>
      <c r="U7" s="661"/>
      <c r="V7" s="661"/>
      <c r="W7" s="661"/>
      <c r="X7" s="663"/>
      <c r="Y7" s="665" t="s">
        <v>17</v>
      </c>
      <c r="Z7" s="666"/>
      <c r="AA7" s="666"/>
      <c r="AB7" s="667"/>
      <c r="AC7" s="112" t="s">
        <v>15</v>
      </c>
      <c r="AD7" s="661"/>
      <c r="AE7" s="661"/>
      <c r="AF7" s="661"/>
      <c r="AG7" s="661"/>
      <c r="AH7" s="662" t="s">
        <v>16</v>
      </c>
      <c r="AI7" s="661"/>
      <c r="AJ7" s="661"/>
      <c r="AK7" s="661"/>
      <c r="AL7" s="661"/>
      <c r="AM7" s="661"/>
      <c r="AN7" s="661"/>
      <c r="AO7" s="661"/>
      <c r="AP7" s="661"/>
      <c r="AQ7" s="661"/>
      <c r="AR7" s="661"/>
      <c r="AS7" s="661"/>
      <c r="AT7" s="663"/>
      <c r="AU7" s="665" t="s">
        <v>17</v>
      </c>
      <c r="AV7" s="666"/>
      <c r="AW7" s="666"/>
      <c r="AX7" s="668"/>
      <c r="AY7" s="33">
        <f>$AY$6</f>
        <v>1</v>
      </c>
    </row>
    <row r="8" spans="1:51" ht="40.200000000000003" customHeight="1" x14ac:dyDescent="0.2">
      <c r="A8" s="783"/>
      <c r="B8" s="784"/>
      <c r="C8" s="784"/>
      <c r="D8" s="784"/>
      <c r="E8" s="784"/>
      <c r="F8" s="785"/>
      <c r="G8" s="669"/>
      <c r="H8" s="670"/>
      <c r="I8" s="670"/>
      <c r="J8" s="670"/>
      <c r="K8" s="671"/>
      <c r="L8" s="672"/>
      <c r="M8" s="673"/>
      <c r="N8" s="673"/>
      <c r="O8" s="673"/>
      <c r="P8" s="673"/>
      <c r="Q8" s="673"/>
      <c r="R8" s="673"/>
      <c r="S8" s="673"/>
      <c r="T8" s="673"/>
      <c r="U8" s="673"/>
      <c r="V8" s="673"/>
      <c r="W8" s="673"/>
      <c r="X8" s="674"/>
      <c r="Y8" s="675">
        <v>0</v>
      </c>
      <c r="Z8" s="676"/>
      <c r="AA8" s="676"/>
      <c r="AB8" s="677"/>
      <c r="AC8" s="669" t="s">
        <v>690</v>
      </c>
      <c r="AD8" s="670"/>
      <c r="AE8" s="670"/>
      <c r="AF8" s="670"/>
      <c r="AG8" s="671"/>
      <c r="AH8" s="672" t="s">
        <v>692</v>
      </c>
      <c r="AI8" s="673"/>
      <c r="AJ8" s="673"/>
      <c r="AK8" s="673"/>
      <c r="AL8" s="673"/>
      <c r="AM8" s="673"/>
      <c r="AN8" s="673"/>
      <c r="AO8" s="673"/>
      <c r="AP8" s="673"/>
      <c r="AQ8" s="673"/>
      <c r="AR8" s="673"/>
      <c r="AS8" s="673"/>
      <c r="AT8" s="674"/>
      <c r="AU8" s="675">
        <v>2</v>
      </c>
      <c r="AV8" s="676"/>
      <c r="AW8" s="676"/>
      <c r="AX8" s="678"/>
      <c r="AY8" s="33">
        <f>$AY$6</f>
        <v>1</v>
      </c>
    </row>
    <row r="9" spans="1:51" ht="24.75" customHeight="1" thickBot="1" x14ac:dyDescent="0.25">
      <c r="A9" s="783"/>
      <c r="B9" s="784"/>
      <c r="C9" s="784"/>
      <c r="D9" s="784"/>
      <c r="E9" s="784"/>
      <c r="F9" s="785"/>
      <c r="G9" s="679" t="s">
        <v>18</v>
      </c>
      <c r="H9" s="680"/>
      <c r="I9" s="680"/>
      <c r="J9" s="680"/>
      <c r="K9" s="680"/>
      <c r="L9" s="681"/>
      <c r="M9" s="682"/>
      <c r="N9" s="682"/>
      <c r="O9" s="682"/>
      <c r="P9" s="682"/>
      <c r="Q9" s="682"/>
      <c r="R9" s="682"/>
      <c r="S9" s="682"/>
      <c r="T9" s="682"/>
      <c r="U9" s="682"/>
      <c r="V9" s="682"/>
      <c r="W9" s="682"/>
      <c r="X9" s="683"/>
      <c r="Y9" s="684">
        <f>SUM(Y8:AB8)</f>
        <v>0</v>
      </c>
      <c r="Z9" s="685"/>
      <c r="AA9" s="685"/>
      <c r="AB9" s="686"/>
      <c r="AC9" s="679" t="s">
        <v>18</v>
      </c>
      <c r="AD9" s="680"/>
      <c r="AE9" s="680"/>
      <c r="AF9" s="680"/>
      <c r="AG9" s="680"/>
      <c r="AH9" s="681"/>
      <c r="AI9" s="682"/>
      <c r="AJ9" s="682"/>
      <c r="AK9" s="682"/>
      <c r="AL9" s="682"/>
      <c r="AM9" s="682"/>
      <c r="AN9" s="682"/>
      <c r="AO9" s="682"/>
      <c r="AP9" s="682"/>
      <c r="AQ9" s="682"/>
      <c r="AR9" s="682"/>
      <c r="AS9" s="682"/>
      <c r="AT9" s="683"/>
      <c r="AU9" s="684">
        <f>SUM(AU8:AX8)</f>
        <v>2</v>
      </c>
      <c r="AV9" s="685"/>
      <c r="AW9" s="685"/>
      <c r="AX9" s="687"/>
      <c r="AY9" s="33">
        <f>$AY$6</f>
        <v>1</v>
      </c>
    </row>
    <row r="10" spans="1:51" ht="30" customHeight="1" x14ac:dyDescent="0.2">
      <c r="A10" s="783"/>
      <c r="B10" s="784"/>
      <c r="C10" s="784"/>
      <c r="D10" s="784"/>
      <c r="E10" s="784"/>
      <c r="F10" s="785"/>
      <c r="G10" s="657" t="s">
        <v>676</v>
      </c>
      <c r="H10" s="658"/>
      <c r="I10" s="658"/>
      <c r="J10" s="658"/>
      <c r="K10" s="658"/>
      <c r="L10" s="658"/>
      <c r="M10" s="658"/>
      <c r="N10" s="658"/>
      <c r="O10" s="658"/>
      <c r="P10" s="658"/>
      <c r="Q10" s="658"/>
      <c r="R10" s="658"/>
      <c r="S10" s="658"/>
      <c r="T10" s="658"/>
      <c r="U10" s="658"/>
      <c r="V10" s="658"/>
      <c r="W10" s="658"/>
      <c r="X10" s="658"/>
      <c r="Y10" s="658"/>
      <c r="Z10" s="658"/>
      <c r="AA10" s="658"/>
      <c r="AB10" s="659"/>
      <c r="AC10" s="657" t="s">
        <v>678</v>
      </c>
      <c r="AD10" s="658"/>
      <c r="AE10" s="658"/>
      <c r="AF10" s="658"/>
      <c r="AG10" s="658"/>
      <c r="AH10" s="658"/>
      <c r="AI10" s="658"/>
      <c r="AJ10" s="658"/>
      <c r="AK10" s="658"/>
      <c r="AL10" s="658"/>
      <c r="AM10" s="658"/>
      <c r="AN10" s="658"/>
      <c r="AO10" s="658"/>
      <c r="AP10" s="658"/>
      <c r="AQ10" s="658"/>
      <c r="AR10" s="658"/>
      <c r="AS10" s="658"/>
      <c r="AT10" s="658"/>
      <c r="AU10" s="658"/>
      <c r="AV10" s="658"/>
      <c r="AW10" s="658"/>
      <c r="AX10" s="660"/>
      <c r="AY10">
        <f>COUNTA($G$12,$AC$12)</f>
        <v>2</v>
      </c>
    </row>
    <row r="11" spans="1:51" ht="24.75" customHeight="1" x14ac:dyDescent="0.2">
      <c r="A11" s="783"/>
      <c r="B11" s="784"/>
      <c r="C11" s="784"/>
      <c r="D11" s="784"/>
      <c r="E11" s="784"/>
      <c r="F11" s="785"/>
      <c r="G11" s="112" t="s">
        <v>15</v>
      </c>
      <c r="H11" s="661"/>
      <c r="I11" s="661"/>
      <c r="J11" s="661"/>
      <c r="K11" s="661"/>
      <c r="L11" s="662" t="s">
        <v>16</v>
      </c>
      <c r="M11" s="661"/>
      <c r="N11" s="661"/>
      <c r="O11" s="661"/>
      <c r="P11" s="661"/>
      <c r="Q11" s="661"/>
      <c r="R11" s="661"/>
      <c r="S11" s="661"/>
      <c r="T11" s="661"/>
      <c r="U11" s="661"/>
      <c r="V11" s="661"/>
      <c r="W11" s="661"/>
      <c r="X11" s="663"/>
      <c r="Y11" s="665" t="s">
        <v>17</v>
      </c>
      <c r="Z11" s="666"/>
      <c r="AA11" s="666"/>
      <c r="AB11" s="667"/>
      <c r="AC11" s="112" t="s">
        <v>15</v>
      </c>
      <c r="AD11" s="661"/>
      <c r="AE11" s="661"/>
      <c r="AF11" s="661"/>
      <c r="AG11" s="661"/>
      <c r="AH11" s="662" t="s">
        <v>16</v>
      </c>
      <c r="AI11" s="661"/>
      <c r="AJ11" s="661"/>
      <c r="AK11" s="661"/>
      <c r="AL11" s="661"/>
      <c r="AM11" s="661"/>
      <c r="AN11" s="661"/>
      <c r="AO11" s="661"/>
      <c r="AP11" s="661"/>
      <c r="AQ11" s="661"/>
      <c r="AR11" s="661"/>
      <c r="AS11" s="661"/>
      <c r="AT11" s="663"/>
      <c r="AU11" s="665" t="s">
        <v>17</v>
      </c>
      <c r="AV11" s="666"/>
      <c r="AW11" s="666"/>
      <c r="AX11" s="668"/>
      <c r="AY11" s="33">
        <f>$AY$10</f>
        <v>2</v>
      </c>
    </row>
    <row r="12" spans="1:51" ht="24.75" customHeight="1" x14ac:dyDescent="0.2">
      <c r="A12" s="783"/>
      <c r="B12" s="784"/>
      <c r="C12" s="784"/>
      <c r="D12" s="784"/>
      <c r="E12" s="784"/>
      <c r="F12" s="785"/>
      <c r="G12" s="669" t="s">
        <v>668</v>
      </c>
      <c r="H12" s="670"/>
      <c r="I12" s="670"/>
      <c r="J12" s="670"/>
      <c r="K12" s="671"/>
      <c r="L12" s="672" t="s">
        <v>677</v>
      </c>
      <c r="M12" s="673"/>
      <c r="N12" s="673"/>
      <c r="O12" s="673"/>
      <c r="P12" s="673"/>
      <c r="Q12" s="673"/>
      <c r="R12" s="673"/>
      <c r="S12" s="673"/>
      <c r="T12" s="673"/>
      <c r="U12" s="673"/>
      <c r="V12" s="673"/>
      <c r="W12" s="673"/>
      <c r="X12" s="674"/>
      <c r="Y12" s="675">
        <v>2</v>
      </c>
      <c r="Z12" s="676"/>
      <c r="AA12" s="676"/>
      <c r="AB12" s="677"/>
      <c r="AC12" s="669" t="s">
        <v>664</v>
      </c>
      <c r="AD12" s="670"/>
      <c r="AE12" s="670"/>
      <c r="AF12" s="670"/>
      <c r="AG12" s="671"/>
      <c r="AH12" s="672" t="s">
        <v>679</v>
      </c>
      <c r="AI12" s="673"/>
      <c r="AJ12" s="673"/>
      <c r="AK12" s="673"/>
      <c r="AL12" s="673"/>
      <c r="AM12" s="673"/>
      <c r="AN12" s="673"/>
      <c r="AO12" s="673"/>
      <c r="AP12" s="673"/>
      <c r="AQ12" s="673"/>
      <c r="AR12" s="673"/>
      <c r="AS12" s="673"/>
      <c r="AT12" s="674"/>
      <c r="AU12" s="675">
        <v>1</v>
      </c>
      <c r="AV12" s="676"/>
      <c r="AW12" s="676"/>
      <c r="AX12" s="678"/>
      <c r="AY12" s="33">
        <f>$AY$10</f>
        <v>2</v>
      </c>
    </row>
    <row r="13" spans="1:51" ht="24.75" customHeight="1" thickBot="1" x14ac:dyDescent="0.25">
      <c r="A13" s="783"/>
      <c r="B13" s="784"/>
      <c r="C13" s="784"/>
      <c r="D13" s="784"/>
      <c r="E13" s="784"/>
      <c r="F13" s="785"/>
      <c r="G13" s="679" t="s">
        <v>18</v>
      </c>
      <c r="H13" s="680"/>
      <c r="I13" s="680"/>
      <c r="J13" s="680"/>
      <c r="K13" s="680"/>
      <c r="L13" s="681"/>
      <c r="M13" s="682"/>
      <c r="N13" s="682"/>
      <c r="O13" s="682"/>
      <c r="P13" s="682"/>
      <c r="Q13" s="682"/>
      <c r="R13" s="682"/>
      <c r="S13" s="682"/>
      <c r="T13" s="682"/>
      <c r="U13" s="682"/>
      <c r="V13" s="682"/>
      <c r="W13" s="682"/>
      <c r="X13" s="683"/>
      <c r="Y13" s="684">
        <f>SUM(Y12:AB12)</f>
        <v>2</v>
      </c>
      <c r="Z13" s="685"/>
      <c r="AA13" s="685"/>
      <c r="AB13" s="686"/>
      <c r="AC13" s="679" t="s">
        <v>18</v>
      </c>
      <c r="AD13" s="680"/>
      <c r="AE13" s="680"/>
      <c r="AF13" s="680"/>
      <c r="AG13" s="680"/>
      <c r="AH13" s="681"/>
      <c r="AI13" s="682"/>
      <c r="AJ13" s="682"/>
      <c r="AK13" s="682"/>
      <c r="AL13" s="682"/>
      <c r="AM13" s="682"/>
      <c r="AN13" s="682"/>
      <c r="AO13" s="682"/>
      <c r="AP13" s="682"/>
      <c r="AQ13" s="682"/>
      <c r="AR13" s="682"/>
      <c r="AS13" s="682"/>
      <c r="AT13" s="683"/>
      <c r="AU13" s="684">
        <f>SUM(AU12:AX12)</f>
        <v>1</v>
      </c>
      <c r="AV13" s="685"/>
      <c r="AW13" s="685"/>
      <c r="AX13" s="687"/>
      <c r="AY13" s="33">
        <f>$AY$10</f>
        <v>2</v>
      </c>
    </row>
    <row r="14" spans="1:51" ht="30" customHeight="1" x14ac:dyDescent="0.2">
      <c r="A14" s="783"/>
      <c r="B14" s="784"/>
      <c r="C14" s="784"/>
      <c r="D14" s="784"/>
      <c r="E14" s="784"/>
      <c r="F14" s="785"/>
      <c r="G14" s="657" t="s">
        <v>680</v>
      </c>
      <c r="H14" s="658"/>
      <c r="I14" s="658"/>
      <c r="J14" s="658"/>
      <c r="K14" s="658"/>
      <c r="L14" s="658"/>
      <c r="M14" s="658"/>
      <c r="N14" s="658"/>
      <c r="O14" s="658"/>
      <c r="P14" s="658"/>
      <c r="Q14" s="658"/>
      <c r="R14" s="658"/>
      <c r="S14" s="658"/>
      <c r="T14" s="658"/>
      <c r="U14" s="658"/>
      <c r="V14" s="658"/>
      <c r="W14" s="658"/>
      <c r="X14" s="658"/>
      <c r="Y14" s="658"/>
      <c r="Z14" s="658"/>
      <c r="AA14" s="658"/>
      <c r="AB14" s="659"/>
      <c r="AC14" s="657" t="s">
        <v>682</v>
      </c>
      <c r="AD14" s="658"/>
      <c r="AE14" s="658"/>
      <c r="AF14" s="658"/>
      <c r="AG14" s="658"/>
      <c r="AH14" s="658"/>
      <c r="AI14" s="658"/>
      <c r="AJ14" s="658"/>
      <c r="AK14" s="658"/>
      <c r="AL14" s="658"/>
      <c r="AM14" s="658"/>
      <c r="AN14" s="658"/>
      <c r="AO14" s="658"/>
      <c r="AP14" s="658"/>
      <c r="AQ14" s="658"/>
      <c r="AR14" s="658"/>
      <c r="AS14" s="658"/>
      <c r="AT14" s="658"/>
      <c r="AU14" s="658"/>
      <c r="AV14" s="658"/>
      <c r="AW14" s="658"/>
      <c r="AX14" s="660"/>
      <c r="AY14">
        <f>COUNTA($G$16,$AC$16)</f>
        <v>1</v>
      </c>
    </row>
    <row r="15" spans="1:51" ht="24.75" customHeight="1" x14ac:dyDescent="0.2">
      <c r="A15" s="783"/>
      <c r="B15" s="784"/>
      <c r="C15" s="784"/>
      <c r="D15" s="784"/>
      <c r="E15" s="784"/>
      <c r="F15" s="785"/>
      <c r="G15" s="112" t="s">
        <v>15</v>
      </c>
      <c r="H15" s="661"/>
      <c r="I15" s="661"/>
      <c r="J15" s="661"/>
      <c r="K15" s="661"/>
      <c r="L15" s="662" t="s">
        <v>16</v>
      </c>
      <c r="M15" s="661"/>
      <c r="N15" s="661"/>
      <c r="O15" s="661"/>
      <c r="P15" s="661"/>
      <c r="Q15" s="661"/>
      <c r="R15" s="661"/>
      <c r="S15" s="661"/>
      <c r="T15" s="661"/>
      <c r="U15" s="661"/>
      <c r="V15" s="661"/>
      <c r="W15" s="661"/>
      <c r="X15" s="663"/>
      <c r="Y15" s="665" t="s">
        <v>17</v>
      </c>
      <c r="Z15" s="666"/>
      <c r="AA15" s="666"/>
      <c r="AB15" s="667"/>
      <c r="AC15" s="112" t="s">
        <v>15</v>
      </c>
      <c r="AD15" s="661"/>
      <c r="AE15" s="661"/>
      <c r="AF15" s="661"/>
      <c r="AG15" s="661"/>
      <c r="AH15" s="662" t="s">
        <v>16</v>
      </c>
      <c r="AI15" s="661"/>
      <c r="AJ15" s="661"/>
      <c r="AK15" s="661"/>
      <c r="AL15" s="661"/>
      <c r="AM15" s="661"/>
      <c r="AN15" s="661"/>
      <c r="AO15" s="661"/>
      <c r="AP15" s="661"/>
      <c r="AQ15" s="661"/>
      <c r="AR15" s="661"/>
      <c r="AS15" s="661"/>
      <c r="AT15" s="663"/>
      <c r="AU15" s="665" t="s">
        <v>17</v>
      </c>
      <c r="AV15" s="666"/>
      <c r="AW15" s="666"/>
      <c r="AX15" s="668"/>
      <c r="AY15" s="33">
        <f>$AY$14</f>
        <v>1</v>
      </c>
    </row>
    <row r="16" spans="1:51" ht="39" customHeight="1" x14ac:dyDescent="0.2">
      <c r="A16" s="783"/>
      <c r="B16" s="784"/>
      <c r="C16" s="784"/>
      <c r="D16" s="784"/>
      <c r="E16" s="784"/>
      <c r="F16" s="785"/>
      <c r="G16" s="669" t="s">
        <v>664</v>
      </c>
      <c r="H16" s="670"/>
      <c r="I16" s="670"/>
      <c r="J16" s="670"/>
      <c r="K16" s="671"/>
      <c r="L16" s="672" t="s">
        <v>681</v>
      </c>
      <c r="M16" s="673"/>
      <c r="N16" s="673"/>
      <c r="O16" s="673"/>
      <c r="P16" s="673"/>
      <c r="Q16" s="673"/>
      <c r="R16" s="673"/>
      <c r="S16" s="673"/>
      <c r="T16" s="673"/>
      <c r="U16" s="673"/>
      <c r="V16" s="673"/>
      <c r="W16" s="673"/>
      <c r="X16" s="674"/>
      <c r="Y16" s="675">
        <v>3</v>
      </c>
      <c r="Z16" s="676"/>
      <c r="AA16" s="676"/>
      <c r="AB16" s="677"/>
      <c r="AC16" s="669"/>
      <c r="AD16" s="670"/>
      <c r="AE16" s="670"/>
      <c r="AF16" s="670"/>
      <c r="AG16" s="671"/>
      <c r="AH16" s="672"/>
      <c r="AI16" s="673"/>
      <c r="AJ16" s="673"/>
      <c r="AK16" s="673"/>
      <c r="AL16" s="673"/>
      <c r="AM16" s="673"/>
      <c r="AN16" s="673"/>
      <c r="AO16" s="673"/>
      <c r="AP16" s="673"/>
      <c r="AQ16" s="673"/>
      <c r="AR16" s="673"/>
      <c r="AS16" s="673"/>
      <c r="AT16" s="674"/>
      <c r="AU16" s="675">
        <v>0.2</v>
      </c>
      <c r="AV16" s="676"/>
      <c r="AW16" s="676"/>
      <c r="AX16" s="678"/>
      <c r="AY16" s="33">
        <f>$AY$14</f>
        <v>1</v>
      </c>
    </row>
    <row r="17" spans="1:52" ht="24.75" customHeight="1" thickBot="1" x14ac:dyDescent="0.25">
      <c r="A17" s="795"/>
      <c r="B17" s="796"/>
      <c r="C17" s="796"/>
      <c r="D17" s="796"/>
      <c r="E17" s="796"/>
      <c r="F17" s="797"/>
      <c r="G17" s="786" t="s">
        <v>18</v>
      </c>
      <c r="H17" s="787"/>
      <c r="I17" s="787"/>
      <c r="J17" s="787"/>
      <c r="K17" s="787"/>
      <c r="L17" s="788"/>
      <c r="M17" s="789"/>
      <c r="N17" s="789"/>
      <c r="O17" s="789"/>
      <c r="P17" s="789"/>
      <c r="Q17" s="789"/>
      <c r="R17" s="789"/>
      <c r="S17" s="789"/>
      <c r="T17" s="789"/>
      <c r="U17" s="789"/>
      <c r="V17" s="789"/>
      <c r="W17" s="789"/>
      <c r="X17" s="790"/>
      <c r="Y17" s="791">
        <f>SUM(Y16:AB16)</f>
        <v>3</v>
      </c>
      <c r="Z17" s="792"/>
      <c r="AA17" s="792"/>
      <c r="AB17" s="793"/>
      <c r="AC17" s="786" t="s">
        <v>18</v>
      </c>
      <c r="AD17" s="787"/>
      <c r="AE17" s="787"/>
      <c r="AF17" s="787"/>
      <c r="AG17" s="787"/>
      <c r="AH17" s="788"/>
      <c r="AI17" s="789"/>
      <c r="AJ17" s="789"/>
      <c r="AK17" s="789"/>
      <c r="AL17" s="789"/>
      <c r="AM17" s="789"/>
      <c r="AN17" s="789"/>
      <c r="AO17" s="789"/>
      <c r="AP17" s="789"/>
      <c r="AQ17" s="789"/>
      <c r="AR17" s="789"/>
      <c r="AS17" s="789"/>
      <c r="AT17" s="790"/>
      <c r="AU17" s="791">
        <f>SUM(AU16:AX16)</f>
        <v>0.2</v>
      </c>
      <c r="AV17" s="792"/>
      <c r="AW17" s="792"/>
      <c r="AX17" s="794"/>
      <c r="AY17" s="33">
        <f>$AY$14</f>
        <v>1</v>
      </c>
    </row>
    <row r="18" spans="1:52" s="36" customFormat="1" ht="24.75" customHeight="1" thickBot="1" x14ac:dyDescent="0.25">
      <c r="AZ18" s="33"/>
    </row>
    <row r="19" spans="1:52" ht="30" customHeight="1" x14ac:dyDescent="0.2">
      <c r="A19" s="780" t="s">
        <v>26</v>
      </c>
      <c r="B19" s="781"/>
      <c r="C19" s="781"/>
      <c r="D19" s="781"/>
      <c r="E19" s="781"/>
      <c r="F19" s="782"/>
      <c r="G19" s="657" t="s">
        <v>683</v>
      </c>
      <c r="H19" s="658"/>
      <c r="I19" s="658"/>
      <c r="J19" s="658"/>
      <c r="K19" s="658"/>
      <c r="L19" s="658"/>
      <c r="M19" s="658"/>
      <c r="N19" s="658"/>
      <c r="O19" s="658"/>
      <c r="P19" s="658"/>
      <c r="Q19" s="658"/>
      <c r="R19" s="658"/>
      <c r="S19" s="658"/>
      <c r="T19" s="658"/>
      <c r="U19" s="658"/>
      <c r="V19" s="658"/>
      <c r="W19" s="658"/>
      <c r="X19" s="658"/>
      <c r="Y19" s="658"/>
      <c r="Z19" s="658"/>
      <c r="AA19" s="658"/>
      <c r="AB19" s="659"/>
      <c r="AC19" s="657" t="s">
        <v>684</v>
      </c>
      <c r="AD19" s="658"/>
      <c r="AE19" s="658"/>
      <c r="AF19" s="658"/>
      <c r="AG19" s="658"/>
      <c r="AH19" s="658"/>
      <c r="AI19" s="658"/>
      <c r="AJ19" s="658"/>
      <c r="AK19" s="658"/>
      <c r="AL19" s="658"/>
      <c r="AM19" s="658"/>
      <c r="AN19" s="658"/>
      <c r="AO19" s="658"/>
      <c r="AP19" s="658"/>
      <c r="AQ19" s="658"/>
      <c r="AR19" s="658"/>
      <c r="AS19" s="658"/>
      <c r="AT19" s="658"/>
      <c r="AU19" s="658"/>
      <c r="AV19" s="658"/>
      <c r="AW19" s="658"/>
      <c r="AX19" s="660"/>
      <c r="AY19">
        <f>COUNTA($G$21,$AC$21)</f>
        <v>1</v>
      </c>
    </row>
    <row r="20" spans="1:52" ht="24.75" customHeight="1" x14ac:dyDescent="0.2">
      <c r="A20" s="783"/>
      <c r="B20" s="784"/>
      <c r="C20" s="784"/>
      <c r="D20" s="784"/>
      <c r="E20" s="784"/>
      <c r="F20" s="785"/>
      <c r="G20" s="112" t="s">
        <v>15</v>
      </c>
      <c r="H20" s="661"/>
      <c r="I20" s="661"/>
      <c r="J20" s="661"/>
      <c r="K20" s="661"/>
      <c r="L20" s="662" t="s">
        <v>16</v>
      </c>
      <c r="M20" s="661"/>
      <c r="N20" s="661"/>
      <c r="O20" s="661"/>
      <c r="P20" s="661"/>
      <c r="Q20" s="661"/>
      <c r="R20" s="661"/>
      <c r="S20" s="661"/>
      <c r="T20" s="661"/>
      <c r="U20" s="661"/>
      <c r="V20" s="661"/>
      <c r="W20" s="661"/>
      <c r="X20" s="663"/>
      <c r="Y20" s="665" t="s">
        <v>17</v>
      </c>
      <c r="Z20" s="666"/>
      <c r="AA20" s="666"/>
      <c r="AB20" s="667"/>
      <c r="AC20" s="112" t="s">
        <v>15</v>
      </c>
      <c r="AD20" s="661"/>
      <c r="AE20" s="661"/>
      <c r="AF20" s="661"/>
      <c r="AG20" s="661"/>
      <c r="AH20" s="662" t="s">
        <v>16</v>
      </c>
      <c r="AI20" s="661"/>
      <c r="AJ20" s="661"/>
      <c r="AK20" s="661"/>
      <c r="AL20" s="661"/>
      <c r="AM20" s="661"/>
      <c r="AN20" s="661"/>
      <c r="AO20" s="661"/>
      <c r="AP20" s="661"/>
      <c r="AQ20" s="661"/>
      <c r="AR20" s="661"/>
      <c r="AS20" s="661"/>
      <c r="AT20" s="663"/>
      <c r="AU20" s="665" t="s">
        <v>17</v>
      </c>
      <c r="AV20" s="666"/>
      <c r="AW20" s="666"/>
      <c r="AX20" s="668"/>
      <c r="AY20" s="33">
        <f>$AY$19</f>
        <v>1</v>
      </c>
    </row>
    <row r="21" spans="1:52" ht="24.75" customHeight="1" x14ac:dyDescent="0.2">
      <c r="A21" s="783"/>
      <c r="B21" s="784"/>
      <c r="C21" s="784"/>
      <c r="D21" s="784"/>
      <c r="E21" s="784"/>
      <c r="F21" s="785"/>
      <c r="G21" s="669"/>
      <c r="H21" s="670"/>
      <c r="I21" s="670"/>
      <c r="J21" s="670"/>
      <c r="K21" s="671"/>
      <c r="L21" s="672"/>
      <c r="M21" s="673"/>
      <c r="N21" s="673"/>
      <c r="O21" s="673"/>
      <c r="P21" s="673"/>
      <c r="Q21" s="673"/>
      <c r="R21" s="673"/>
      <c r="S21" s="673"/>
      <c r="T21" s="673"/>
      <c r="U21" s="673"/>
      <c r="V21" s="673"/>
      <c r="W21" s="673"/>
      <c r="X21" s="674"/>
      <c r="Y21" s="675">
        <v>0.4</v>
      </c>
      <c r="Z21" s="676"/>
      <c r="AA21" s="676"/>
      <c r="AB21" s="677"/>
      <c r="AC21" s="669" t="s">
        <v>668</v>
      </c>
      <c r="AD21" s="670"/>
      <c r="AE21" s="670"/>
      <c r="AF21" s="670"/>
      <c r="AG21" s="671"/>
      <c r="AH21" s="672" t="s">
        <v>685</v>
      </c>
      <c r="AI21" s="673"/>
      <c r="AJ21" s="673"/>
      <c r="AK21" s="673"/>
      <c r="AL21" s="673"/>
      <c r="AM21" s="673"/>
      <c r="AN21" s="673"/>
      <c r="AO21" s="673"/>
      <c r="AP21" s="673"/>
      <c r="AQ21" s="673"/>
      <c r="AR21" s="673"/>
      <c r="AS21" s="673"/>
      <c r="AT21" s="674"/>
      <c r="AU21" s="675">
        <v>3</v>
      </c>
      <c r="AV21" s="676"/>
      <c r="AW21" s="676"/>
      <c r="AX21" s="678"/>
      <c r="AY21" s="33">
        <f>$AY$19</f>
        <v>1</v>
      </c>
    </row>
    <row r="22" spans="1:52" ht="24.75" customHeight="1" thickBot="1" x14ac:dyDescent="0.25">
      <c r="A22" s="783"/>
      <c r="B22" s="784"/>
      <c r="C22" s="784"/>
      <c r="D22" s="784"/>
      <c r="E22" s="784"/>
      <c r="F22" s="785"/>
      <c r="G22" s="679" t="s">
        <v>18</v>
      </c>
      <c r="H22" s="680"/>
      <c r="I22" s="680"/>
      <c r="J22" s="680"/>
      <c r="K22" s="680"/>
      <c r="L22" s="681"/>
      <c r="M22" s="682"/>
      <c r="N22" s="682"/>
      <c r="O22" s="682"/>
      <c r="P22" s="682"/>
      <c r="Q22" s="682"/>
      <c r="R22" s="682"/>
      <c r="S22" s="682"/>
      <c r="T22" s="682"/>
      <c r="U22" s="682"/>
      <c r="V22" s="682"/>
      <c r="W22" s="682"/>
      <c r="X22" s="683"/>
      <c r="Y22" s="684">
        <f>SUM(Y21:AB21)</f>
        <v>0.4</v>
      </c>
      <c r="Z22" s="685"/>
      <c r="AA22" s="685"/>
      <c r="AB22" s="686"/>
      <c r="AC22" s="679" t="s">
        <v>18</v>
      </c>
      <c r="AD22" s="680"/>
      <c r="AE22" s="680"/>
      <c r="AF22" s="680"/>
      <c r="AG22" s="680"/>
      <c r="AH22" s="681"/>
      <c r="AI22" s="682"/>
      <c r="AJ22" s="682"/>
      <c r="AK22" s="682"/>
      <c r="AL22" s="682"/>
      <c r="AM22" s="682"/>
      <c r="AN22" s="682"/>
      <c r="AO22" s="682"/>
      <c r="AP22" s="682"/>
      <c r="AQ22" s="682"/>
      <c r="AR22" s="682"/>
      <c r="AS22" s="682"/>
      <c r="AT22" s="683"/>
      <c r="AU22" s="684">
        <f>SUM(AU21:AX21)</f>
        <v>3</v>
      </c>
      <c r="AV22" s="685"/>
      <c r="AW22" s="685"/>
      <c r="AX22" s="687"/>
      <c r="AY22" s="33">
        <f>$AY$19</f>
        <v>1</v>
      </c>
    </row>
    <row r="23" spans="1:52" ht="30" customHeight="1" x14ac:dyDescent="0.2">
      <c r="A23" s="783"/>
      <c r="B23" s="784"/>
      <c r="C23" s="784"/>
      <c r="D23" s="784"/>
      <c r="E23" s="784"/>
      <c r="F23" s="785"/>
      <c r="G23" s="657" t="s">
        <v>686</v>
      </c>
      <c r="H23" s="658"/>
      <c r="I23" s="658"/>
      <c r="J23" s="658"/>
      <c r="K23" s="658"/>
      <c r="L23" s="658"/>
      <c r="M23" s="658"/>
      <c r="N23" s="658"/>
      <c r="O23" s="658"/>
      <c r="P23" s="658"/>
      <c r="Q23" s="658"/>
      <c r="R23" s="658"/>
      <c r="S23" s="658"/>
      <c r="T23" s="658"/>
      <c r="U23" s="658"/>
      <c r="V23" s="658"/>
      <c r="W23" s="658"/>
      <c r="X23" s="658"/>
      <c r="Y23" s="658"/>
      <c r="Z23" s="658"/>
      <c r="AA23" s="658"/>
      <c r="AB23" s="659"/>
      <c r="AC23" s="657" t="s">
        <v>754</v>
      </c>
      <c r="AD23" s="658"/>
      <c r="AE23" s="658"/>
      <c r="AF23" s="658"/>
      <c r="AG23" s="658"/>
      <c r="AH23" s="658"/>
      <c r="AI23" s="658"/>
      <c r="AJ23" s="658"/>
      <c r="AK23" s="658"/>
      <c r="AL23" s="658"/>
      <c r="AM23" s="658"/>
      <c r="AN23" s="658"/>
      <c r="AO23" s="658"/>
      <c r="AP23" s="658"/>
      <c r="AQ23" s="658"/>
      <c r="AR23" s="658"/>
      <c r="AS23" s="658"/>
      <c r="AT23" s="658"/>
      <c r="AU23" s="658"/>
      <c r="AV23" s="658"/>
      <c r="AW23" s="658"/>
      <c r="AX23" s="660"/>
      <c r="AY23">
        <f>COUNTA($G$25,$AC$25)</f>
        <v>2</v>
      </c>
    </row>
    <row r="24" spans="1:52" ht="25.5" customHeight="1" x14ac:dyDescent="0.2">
      <c r="A24" s="783"/>
      <c r="B24" s="784"/>
      <c r="C24" s="784"/>
      <c r="D24" s="784"/>
      <c r="E24" s="784"/>
      <c r="F24" s="785"/>
      <c r="G24" s="112" t="s">
        <v>15</v>
      </c>
      <c r="H24" s="661"/>
      <c r="I24" s="661"/>
      <c r="J24" s="661"/>
      <c r="K24" s="661"/>
      <c r="L24" s="662" t="s">
        <v>16</v>
      </c>
      <c r="M24" s="661"/>
      <c r="N24" s="661"/>
      <c r="O24" s="661"/>
      <c r="P24" s="661"/>
      <c r="Q24" s="661"/>
      <c r="R24" s="661"/>
      <c r="S24" s="661"/>
      <c r="T24" s="661"/>
      <c r="U24" s="661"/>
      <c r="V24" s="661"/>
      <c r="W24" s="661"/>
      <c r="X24" s="663"/>
      <c r="Y24" s="665" t="s">
        <v>17</v>
      </c>
      <c r="Z24" s="666"/>
      <c r="AA24" s="666"/>
      <c r="AB24" s="667"/>
      <c r="AC24" s="112" t="s">
        <v>15</v>
      </c>
      <c r="AD24" s="661"/>
      <c r="AE24" s="661"/>
      <c r="AF24" s="661"/>
      <c r="AG24" s="661"/>
      <c r="AH24" s="662" t="s">
        <v>16</v>
      </c>
      <c r="AI24" s="661"/>
      <c r="AJ24" s="661"/>
      <c r="AK24" s="661"/>
      <c r="AL24" s="661"/>
      <c r="AM24" s="661"/>
      <c r="AN24" s="661"/>
      <c r="AO24" s="661"/>
      <c r="AP24" s="661"/>
      <c r="AQ24" s="661"/>
      <c r="AR24" s="661"/>
      <c r="AS24" s="661"/>
      <c r="AT24" s="663"/>
      <c r="AU24" s="665" t="s">
        <v>17</v>
      </c>
      <c r="AV24" s="666"/>
      <c r="AW24" s="666"/>
      <c r="AX24" s="668"/>
      <c r="AY24" s="33">
        <f>$AY$23</f>
        <v>2</v>
      </c>
    </row>
    <row r="25" spans="1:52" ht="24.75" customHeight="1" x14ac:dyDescent="0.2">
      <c r="A25" s="783"/>
      <c r="B25" s="784"/>
      <c r="C25" s="784"/>
      <c r="D25" s="784"/>
      <c r="E25" s="784"/>
      <c r="F25" s="785"/>
      <c r="G25" s="669" t="s">
        <v>664</v>
      </c>
      <c r="H25" s="670"/>
      <c r="I25" s="670"/>
      <c r="J25" s="670"/>
      <c r="K25" s="671"/>
      <c r="L25" s="672" t="s">
        <v>687</v>
      </c>
      <c r="M25" s="673"/>
      <c r="N25" s="673"/>
      <c r="O25" s="673"/>
      <c r="P25" s="673"/>
      <c r="Q25" s="673"/>
      <c r="R25" s="673"/>
      <c r="S25" s="673"/>
      <c r="T25" s="673"/>
      <c r="U25" s="673"/>
      <c r="V25" s="673"/>
      <c r="W25" s="673"/>
      <c r="X25" s="674"/>
      <c r="Y25" s="675">
        <v>1</v>
      </c>
      <c r="Z25" s="676"/>
      <c r="AA25" s="676"/>
      <c r="AB25" s="677"/>
      <c r="AC25" s="669" t="s">
        <v>664</v>
      </c>
      <c r="AD25" s="670"/>
      <c r="AE25" s="670"/>
      <c r="AF25" s="670"/>
      <c r="AG25" s="671"/>
      <c r="AH25" s="672" t="s">
        <v>736</v>
      </c>
      <c r="AI25" s="673"/>
      <c r="AJ25" s="673"/>
      <c r="AK25" s="673"/>
      <c r="AL25" s="673"/>
      <c r="AM25" s="673"/>
      <c r="AN25" s="673"/>
      <c r="AO25" s="673"/>
      <c r="AP25" s="673"/>
      <c r="AQ25" s="673"/>
      <c r="AR25" s="673"/>
      <c r="AS25" s="673"/>
      <c r="AT25" s="674"/>
      <c r="AU25" s="675">
        <v>1</v>
      </c>
      <c r="AV25" s="676"/>
      <c r="AW25" s="676"/>
      <c r="AX25" s="678"/>
      <c r="AY25" s="33">
        <f>$AY$23</f>
        <v>2</v>
      </c>
    </row>
    <row r="26" spans="1:52" ht="24.75" customHeight="1" thickBot="1" x14ac:dyDescent="0.25">
      <c r="A26" s="783"/>
      <c r="B26" s="784"/>
      <c r="C26" s="784"/>
      <c r="D26" s="784"/>
      <c r="E26" s="784"/>
      <c r="F26" s="785"/>
      <c r="G26" s="679" t="s">
        <v>18</v>
      </c>
      <c r="H26" s="680"/>
      <c r="I26" s="680"/>
      <c r="J26" s="680"/>
      <c r="K26" s="680"/>
      <c r="L26" s="681"/>
      <c r="M26" s="682"/>
      <c r="N26" s="682"/>
      <c r="O26" s="682"/>
      <c r="P26" s="682"/>
      <c r="Q26" s="682"/>
      <c r="R26" s="682"/>
      <c r="S26" s="682"/>
      <c r="T26" s="682"/>
      <c r="U26" s="682"/>
      <c r="V26" s="682"/>
      <c r="W26" s="682"/>
      <c r="X26" s="683"/>
      <c r="Y26" s="684">
        <f>SUM(Y25:AB25)</f>
        <v>1</v>
      </c>
      <c r="Z26" s="685"/>
      <c r="AA26" s="685"/>
      <c r="AB26" s="686"/>
      <c r="AC26" s="679" t="s">
        <v>18</v>
      </c>
      <c r="AD26" s="680"/>
      <c r="AE26" s="680"/>
      <c r="AF26" s="680"/>
      <c r="AG26" s="680"/>
      <c r="AH26" s="681"/>
      <c r="AI26" s="682"/>
      <c r="AJ26" s="682"/>
      <c r="AK26" s="682"/>
      <c r="AL26" s="682"/>
      <c r="AM26" s="682"/>
      <c r="AN26" s="682"/>
      <c r="AO26" s="682"/>
      <c r="AP26" s="682"/>
      <c r="AQ26" s="682"/>
      <c r="AR26" s="682"/>
      <c r="AS26" s="682"/>
      <c r="AT26" s="683"/>
      <c r="AU26" s="684">
        <f>SUM(AU25:AX25)</f>
        <v>1</v>
      </c>
      <c r="AV26" s="685"/>
      <c r="AW26" s="685"/>
      <c r="AX26" s="687"/>
      <c r="AY26" s="33">
        <f>$AY$23</f>
        <v>2</v>
      </c>
    </row>
    <row r="27" spans="1:52" ht="30" customHeight="1" x14ac:dyDescent="0.2">
      <c r="A27" s="783"/>
      <c r="B27" s="784"/>
      <c r="C27" s="784"/>
      <c r="D27" s="784"/>
      <c r="E27" s="784"/>
      <c r="F27" s="785"/>
      <c r="G27" s="657" t="s">
        <v>751</v>
      </c>
      <c r="H27" s="658"/>
      <c r="I27" s="658"/>
      <c r="J27" s="658"/>
      <c r="K27" s="658"/>
      <c r="L27" s="658"/>
      <c r="M27" s="658"/>
      <c r="N27" s="658"/>
      <c r="O27" s="658"/>
      <c r="P27" s="658"/>
      <c r="Q27" s="658"/>
      <c r="R27" s="658"/>
      <c r="S27" s="658"/>
      <c r="T27" s="658"/>
      <c r="U27" s="658"/>
      <c r="V27" s="658"/>
      <c r="W27" s="658"/>
      <c r="X27" s="658"/>
      <c r="Y27" s="658"/>
      <c r="Z27" s="658"/>
      <c r="AA27" s="658"/>
      <c r="AB27" s="659"/>
      <c r="AC27" s="657" t="s">
        <v>763</v>
      </c>
      <c r="AD27" s="658"/>
      <c r="AE27" s="658"/>
      <c r="AF27" s="658"/>
      <c r="AG27" s="658"/>
      <c r="AH27" s="658"/>
      <c r="AI27" s="658"/>
      <c r="AJ27" s="658"/>
      <c r="AK27" s="658"/>
      <c r="AL27" s="658"/>
      <c r="AM27" s="658"/>
      <c r="AN27" s="658"/>
      <c r="AO27" s="658"/>
      <c r="AP27" s="658"/>
      <c r="AQ27" s="658"/>
      <c r="AR27" s="658"/>
      <c r="AS27" s="658"/>
      <c r="AT27" s="658"/>
      <c r="AU27" s="658"/>
      <c r="AV27" s="658"/>
      <c r="AW27" s="658"/>
      <c r="AX27" s="660"/>
      <c r="AY27">
        <f>COUNTA($G$29,$AC$29)</f>
        <v>1</v>
      </c>
    </row>
    <row r="28" spans="1:52" ht="24.75" customHeight="1" x14ac:dyDescent="0.2">
      <c r="A28" s="783"/>
      <c r="B28" s="784"/>
      <c r="C28" s="784"/>
      <c r="D28" s="784"/>
      <c r="E28" s="784"/>
      <c r="F28" s="785"/>
      <c r="G28" s="112" t="s">
        <v>15</v>
      </c>
      <c r="H28" s="661"/>
      <c r="I28" s="661"/>
      <c r="J28" s="661"/>
      <c r="K28" s="661"/>
      <c r="L28" s="662" t="s">
        <v>16</v>
      </c>
      <c r="M28" s="661"/>
      <c r="N28" s="661"/>
      <c r="O28" s="661"/>
      <c r="P28" s="661"/>
      <c r="Q28" s="661"/>
      <c r="R28" s="661"/>
      <c r="S28" s="661"/>
      <c r="T28" s="661"/>
      <c r="U28" s="661"/>
      <c r="V28" s="661"/>
      <c r="W28" s="661"/>
      <c r="X28" s="663"/>
      <c r="Y28" s="665" t="s">
        <v>17</v>
      </c>
      <c r="Z28" s="666"/>
      <c r="AA28" s="666"/>
      <c r="AB28" s="667"/>
      <c r="AC28" s="112" t="s">
        <v>15</v>
      </c>
      <c r="AD28" s="661"/>
      <c r="AE28" s="661"/>
      <c r="AF28" s="661"/>
      <c r="AG28" s="661"/>
      <c r="AH28" s="662" t="s">
        <v>16</v>
      </c>
      <c r="AI28" s="661"/>
      <c r="AJ28" s="661"/>
      <c r="AK28" s="661"/>
      <c r="AL28" s="661"/>
      <c r="AM28" s="661"/>
      <c r="AN28" s="661"/>
      <c r="AO28" s="661"/>
      <c r="AP28" s="661"/>
      <c r="AQ28" s="661"/>
      <c r="AR28" s="661"/>
      <c r="AS28" s="661"/>
      <c r="AT28" s="663"/>
      <c r="AU28" s="665" t="s">
        <v>17</v>
      </c>
      <c r="AV28" s="666"/>
      <c r="AW28" s="666"/>
      <c r="AX28" s="668"/>
      <c r="AY28" s="33">
        <f>$AY$27</f>
        <v>1</v>
      </c>
    </row>
    <row r="29" spans="1:52" ht="36.6" customHeight="1" x14ac:dyDescent="0.2">
      <c r="A29" s="783"/>
      <c r="B29" s="784"/>
      <c r="C29" s="784"/>
      <c r="D29" s="784"/>
      <c r="E29" s="784"/>
      <c r="F29" s="785"/>
      <c r="G29" s="669" t="s">
        <v>752</v>
      </c>
      <c r="H29" s="670"/>
      <c r="I29" s="670"/>
      <c r="J29" s="670"/>
      <c r="K29" s="671"/>
      <c r="L29" s="672" t="s">
        <v>753</v>
      </c>
      <c r="M29" s="673"/>
      <c r="N29" s="673"/>
      <c r="O29" s="673"/>
      <c r="P29" s="673"/>
      <c r="Q29" s="673"/>
      <c r="R29" s="673"/>
      <c r="S29" s="673"/>
      <c r="T29" s="673"/>
      <c r="U29" s="673"/>
      <c r="V29" s="673"/>
      <c r="W29" s="673"/>
      <c r="X29" s="674"/>
      <c r="Y29" s="675">
        <v>7</v>
      </c>
      <c r="Z29" s="676"/>
      <c r="AA29" s="676"/>
      <c r="AB29" s="677"/>
      <c r="AC29" s="669"/>
      <c r="AD29" s="670"/>
      <c r="AE29" s="670"/>
      <c r="AF29" s="670"/>
      <c r="AG29" s="671"/>
      <c r="AH29" s="672"/>
      <c r="AI29" s="673"/>
      <c r="AJ29" s="673"/>
      <c r="AK29" s="673"/>
      <c r="AL29" s="673"/>
      <c r="AM29" s="673"/>
      <c r="AN29" s="673"/>
      <c r="AO29" s="673"/>
      <c r="AP29" s="673"/>
      <c r="AQ29" s="673"/>
      <c r="AR29" s="673"/>
      <c r="AS29" s="673"/>
      <c r="AT29" s="674"/>
      <c r="AU29" s="675">
        <v>0.2</v>
      </c>
      <c r="AV29" s="676"/>
      <c r="AW29" s="676"/>
      <c r="AX29" s="678"/>
      <c r="AY29" s="33">
        <f>$AY$27</f>
        <v>1</v>
      </c>
    </row>
    <row r="30" spans="1:52" ht="24.75" customHeight="1" thickBot="1" x14ac:dyDescent="0.25">
      <c r="A30" s="783"/>
      <c r="B30" s="784"/>
      <c r="C30" s="784"/>
      <c r="D30" s="784"/>
      <c r="E30" s="784"/>
      <c r="F30" s="785"/>
      <c r="G30" s="679" t="s">
        <v>18</v>
      </c>
      <c r="H30" s="680"/>
      <c r="I30" s="680"/>
      <c r="J30" s="680"/>
      <c r="K30" s="680"/>
      <c r="L30" s="681"/>
      <c r="M30" s="682"/>
      <c r="N30" s="682"/>
      <c r="O30" s="682"/>
      <c r="P30" s="682"/>
      <c r="Q30" s="682"/>
      <c r="R30" s="682"/>
      <c r="S30" s="682"/>
      <c r="T30" s="682"/>
      <c r="U30" s="682"/>
      <c r="V30" s="682"/>
      <c r="W30" s="682"/>
      <c r="X30" s="683"/>
      <c r="Y30" s="684">
        <f>SUM(Y29:AB29)</f>
        <v>7</v>
      </c>
      <c r="Z30" s="685"/>
      <c r="AA30" s="685"/>
      <c r="AB30" s="686"/>
      <c r="AC30" s="679" t="s">
        <v>18</v>
      </c>
      <c r="AD30" s="680"/>
      <c r="AE30" s="680"/>
      <c r="AF30" s="680"/>
      <c r="AG30" s="680"/>
      <c r="AH30" s="681"/>
      <c r="AI30" s="682"/>
      <c r="AJ30" s="682"/>
      <c r="AK30" s="682"/>
      <c r="AL30" s="682"/>
      <c r="AM30" s="682"/>
      <c r="AN30" s="682"/>
      <c r="AO30" s="682"/>
      <c r="AP30" s="682"/>
      <c r="AQ30" s="682"/>
      <c r="AR30" s="682"/>
      <c r="AS30" s="682"/>
      <c r="AT30" s="683"/>
      <c r="AU30" s="684">
        <f>SUM(AU29:AX29)</f>
        <v>0.2</v>
      </c>
      <c r="AV30" s="685"/>
      <c r="AW30" s="685"/>
      <c r="AX30" s="687"/>
      <c r="AY30" s="33">
        <f>$AY$27</f>
        <v>1</v>
      </c>
    </row>
    <row r="31" spans="1:52" ht="30" customHeight="1" x14ac:dyDescent="0.2">
      <c r="A31" s="783"/>
      <c r="B31" s="784"/>
      <c r="C31" s="784"/>
      <c r="D31" s="784"/>
      <c r="E31" s="784"/>
      <c r="F31" s="785"/>
      <c r="G31" s="657" t="s">
        <v>761</v>
      </c>
      <c r="H31" s="658"/>
      <c r="I31" s="658"/>
      <c r="J31" s="658"/>
      <c r="K31" s="658"/>
      <c r="L31" s="658"/>
      <c r="M31" s="658"/>
      <c r="N31" s="658"/>
      <c r="O31" s="658"/>
      <c r="P31" s="658"/>
      <c r="Q31" s="658"/>
      <c r="R31" s="658"/>
      <c r="S31" s="658"/>
      <c r="T31" s="658"/>
      <c r="U31" s="658"/>
      <c r="V31" s="658"/>
      <c r="W31" s="658"/>
      <c r="X31" s="658"/>
      <c r="Y31" s="658"/>
      <c r="Z31" s="658"/>
      <c r="AA31" s="658"/>
      <c r="AB31" s="659"/>
      <c r="AC31" s="657" t="s">
        <v>760</v>
      </c>
      <c r="AD31" s="658"/>
      <c r="AE31" s="658"/>
      <c r="AF31" s="658"/>
      <c r="AG31" s="658"/>
      <c r="AH31" s="658"/>
      <c r="AI31" s="658"/>
      <c r="AJ31" s="658"/>
      <c r="AK31" s="658"/>
      <c r="AL31" s="658"/>
      <c r="AM31" s="658"/>
      <c r="AN31" s="658"/>
      <c r="AO31" s="658"/>
      <c r="AP31" s="658"/>
      <c r="AQ31" s="658"/>
      <c r="AR31" s="658"/>
      <c r="AS31" s="658"/>
      <c r="AT31" s="658"/>
      <c r="AU31" s="658"/>
      <c r="AV31" s="658"/>
      <c r="AW31" s="658"/>
      <c r="AX31" s="660"/>
      <c r="AY31">
        <f>COUNTA($G$33,$AC$33)</f>
        <v>1</v>
      </c>
    </row>
    <row r="32" spans="1:52" ht="24.75" customHeight="1" x14ac:dyDescent="0.2">
      <c r="A32" s="783"/>
      <c r="B32" s="784"/>
      <c r="C32" s="784"/>
      <c r="D32" s="784"/>
      <c r="E32" s="784"/>
      <c r="F32" s="785"/>
      <c r="G32" s="112" t="s">
        <v>15</v>
      </c>
      <c r="H32" s="661"/>
      <c r="I32" s="661"/>
      <c r="J32" s="661"/>
      <c r="K32" s="661"/>
      <c r="L32" s="662" t="s">
        <v>16</v>
      </c>
      <c r="M32" s="661"/>
      <c r="N32" s="661"/>
      <c r="O32" s="661"/>
      <c r="P32" s="661"/>
      <c r="Q32" s="661"/>
      <c r="R32" s="661"/>
      <c r="S32" s="661"/>
      <c r="T32" s="661"/>
      <c r="U32" s="661"/>
      <c r="V32" s="661"/>
      <c r="W32" s="661"/>
      <c r="X32" s="663"/>
      <c r="Y32" s="665" t="s">
        <v>17</v>
      </c>
      <c r="Z32" s="666"/>
      <c r="AA32" s="666"/>
      <c r="AB32" s="667"/>
      <c r="AC32" s="112" t="s">
        <v>15</v>
      </c>
      <c r="AD32" s="661"/>
      <c r="AE32" s="661"/>
      <c r="AF32" s="661"/>
      <c r="AG32" s="661"/>
      <c r="AH32" s="662" t="s">
        <v>16</v>
      </c>
      <c r="AI32" s="661"/>
      <c r="AJ32" s="661"/>
      <c r="AK32" s="661"/>
      <c r="AL32" s="661"/>
      <c r="AM32" s="661"/>
      <c r="AN32" s="661"/>
      <c r="AO32" s="661"/>
      <c r="AP32" s="661"/>
      <c r="AQ32" s="661"/>
      <c r="AR32" s="661"/>
      <c r="AS32" s="661"/>
      <c r="AT32" s="663"/>
      <c r="AU32" s="665" t="s">
        <v>17</v>
      </c>
      <c r="AV32" s="666"/>
      <c r="AW32" s="666"/>
      <c r="AX32" s="668"/>
      <c r="AY32" s="33">
        <f>$AY$31</f>
        <v>1</v>
      </c>
    </row>
    <row r="33" spans="1:52" ht="39.6" customHeight="1" x14ac:dyDescent="0.2">
      <c r="A33" s="783"/>
      <c r="B33" s="784"/>
      <c r="C33" s="784"/>
      <c r="D33" s="784"/>
      <c r="E33" s="784"/>
      <c r="F33" s="785"/>
      <c r="G33" s="669" t="s">
        <v>752</v>
      </c>
      <c r="H33" s="670"/>
      <c r="I33" s="670"/>
      <c r="J33" s="670"/>
      <c r="K33" s="671"/>
      <c r="L33" s="672" t="s">
        <v>762</v>
      </c>
      <c r="M33" s="673"/>
      <c r="N33" s="673"/>
      <c r="O33" s="673"/>
      <c r="P33" s="673"/>
      <c r="Q33" s="673"/>
      <c r="R33" s="673"/>
      <c r="S33" s="673"/>
      <c r="T33" s="673"/>
      <c r="U33" s="673"/>
      <c r="V33" s="673"/>
      <c r="W33" s="673"/>
      <c r="X33" s="674"/>
      <c r="Y33" s="675">
        <v>1</v>
      </c>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v>0.4</v>
      </c>
      <c r="AV33" s="676"/>
      <c r="AW33" s="676"/>
      <c r="AX33" s="678"/>
      <c r="AY33" s="33">
        <f>$AY$31</f>
        <v>1</v>
      </c>
    </row>
    <row r="34" spans="1:52" ht="24.75" customHeight="1" thickBot="1" x14ac:dyDescent="0.25">
      <c r="A34" s="795"/>
      <c r="B34" s="796"/>
      <c r="C34" s="796"/>
      <c r="D34" s="796"/>
      <c r="E34" s="796"/>
      <c r="F34" s="797"/>
      <c r="G34" s="786" t="s">
        <v>18</v>
      </c>
      <c r="H34" s="787"/>
      <c r="I34" s="787"/>
      <c r="J34" s="787"/>
      <c r="K34" s="787"/>
      <c r="L34" s="788"/>
      <c r="M34" s="789"/>
      <c r="N34" s="789"/>
      <c r="O34" s="789"/>
      <c r="P34" s="789"/>
      <c r="Q34" s="789"/>
      <c r="R34" s="789"/>
      <c r="S34" s="789"/>
      <c r="T34" s="789"/>
      <c r="U34" s="789"/>
      <c r="V34" s="789"/>
      <c r="W34" s="789"/>
      <c r="X34" s="790"/>
      <c r="Y34" s="791">
        <f>SUM(Y33:AB33)</f>
        <v>1</v>
      </c>
      <c r="Z34" s="792"/>
      <c r="AA34" s="792"/>
      <c r="AB34" s="793"/>
      <c r="AC34" s="786" t="s">
        <v>18</v>
      </c>
      <c r="AD34" s="787"/>
      <c r="AE34" s="787"/>
      <c r="AF34" s="787"/>
      <c r="AG34" s="787"/>
      <c r="AH34" s="788"/>
      <c r="AI34" s="789"/>
      <c r="AJ34" s="789"/>
      <c r="AK34" s="789"/>
      <c r="AL34" s="789"/>
      <c r="AM34" s="789"/>
      <c r="AN34" s="789"/>
      <c r="AO34" s="789"/>
      <c r="AP34" s="789"/>
      <c r="AQ34" s="789"/>
      <c r="AR34" s="789"/>
      <c r="AS34" s="789"/>
      <c r="AT34" s="790"/>
      <c r="AU34" s="791">
        <f>SUM(AU33:AX33)</f>
        <v>0.4</v>
      </c>
      <c r="AV34" s="792"/>
      <c r="AW34" s="792"/>
      <c r="AX34" s="794"/>
      <c r="AY34" s="33">
        <f>$AY$31</f>
        <v>1</v>
      </c>
    </row>
    <row r="35" spans="1:52" s="36" customFormat="1" ht="24.75" customHeight="1" thickBot="1" x14ac:dyDescent="0.25">
      <c r="AZ35" s="33"/>
    </row>
    <row r="36" spans="1:52" ht="38.4" customHeight="1" x14ac:dyDescent="0.2">
      <c r="A36" s="780" t="s">
        <v>26</v>
      </c>
      <c r="B36" s="781"/>
      <c r="C36" s="781"/>
      <c r="D36" s="781"/>
      <c r="E36" s="781"/>
      <c r="F36" s="782"/>
      <c r="G36" s="657" t="s">
        <v>757</v>
      </c>
      <c r="H36" s="658"/>
      <c r="I36" s="658"/>
      <c r="J36" s="658"/>
      <c r="K36" s="658"/>
      <c r="L36" s="658"/>
      <c r="M36" s="658"/>
      <c r="N36" s="658"/>
      <c r="O36" s="658"/>
      <c r="P36" s="658"/>
      <c r="Q36" s="658"/>
      <c r="R36" s="658"/>
      <c r="S36" s="658"/>
      <c r="T36" s="658"/>
      <c r="U36" s="658"/>
      <c r="V36" s="658"/>
      <c r="W36" s="658"/>
      <c r="X36" s="658"/>
      <c r="Y36" s="658"/>
      <c r="Z36" s="658"/>
      <c r="AA36" s="658"/>
      <c r="AB36" s="659"/>
      <c r="AC36" s="657" t="s">
        <v>755</v>
      </c>
      <c r="AD36" s="658"/>
      <c r="AE36" s="658"/>
      <c r="AF36" s="658"/>
      <c r="AG36" s="658"/>
      <c r="AH36" s="658"/>
      <c r="AI36" s="658"/>
      <c r="AJ36" s="658"/>
      <c r="AK36" s="658"/>
      <c r="AL36" s="658"/>
      <c r="AM36" s="658"/>
      <c r="AN36" s="658"/>
      <c r="AO36" s="658"/>
      <c r="AP36" s="658"/>
      <c r="AQ36" s="658"/>
      <c r="AR36" s="658"/>
      <c r="AS36" s="658"/>
      <c r="AT36" s="658"/>
      <c r="AU36" s="658"/>
      <c r="AV36" s="658"/>
      <c r="AW36" s="658"/>
      <c r="AX36" s="660"/>
      <c r="AY36">
        <f>COUNTA($G$38,$AC$38)</f>
        <v>2</v>
      </c>
    </row>
    <row r="37" spans="1:52" ht="24.6" customHeight="1" x14ac:dyDescent="0.2">
      <c r="A37" s="783"/>
      <c r="B37" s="784"/>
      <c r="C37" s="784"/>
      <c r="D37" s="784"/>
      <c r="E37" s="784"/>
      <c r="F37" s="785"/>
      <c r="G37" s="112" t="s">
        <v>15</v>
      </c>
      <c r="H37" s="661"/>
      <c r="I37" s="661"/>
      <c r="J37" s="661"/>
      <c r="K37" s="661"/>
      <c r="L37" s="662" t="s">
        <v>16</v>
      </c>
      <c r="M37" s="661"/>
      <c r="N37" s="661"/>
      <c r="O37" s="661"/>
      <c r="P37" s="661"/>
      <c r="Q37" s="661"/>
      <c r="R37" s="661"/>
      <c r="S37" s="661"/>
      <c r="T37" s="661"/>
      <c r="U37" s="661"/>
      <c r="V37" s="661"/>
      <c r="W37" s="661"/>
      <c r="X37" s="663"/>
      <c r="Y37" s="665" t="s">
        <v>17</v>
      </c>
      <c r="Z37" s="666"/>
      <c r="AA37" s="666"/>
      <c r="AB37" s="667"/>
      <c r="AC37" s="112" t="s">
        <v>15</v>
      </c>
      <c r="AD37" s="661"/>
      <c r="AE37" s="661"/>
      <c r="AF37" s="661"/>
      <c r="AG37" s="661"/>
      <c r="AH37" s="662" t="s">
        <v>16</v>
      </c>
      <c r="AI37" s="661"/>
      <c r="AJ37" s="661"/>
      <c r="AK37" s="661"/>
      <c r="AL37" s="661"/>
      <c r="AM37" s="661"/>
      <c r="AN37" s="661"/>
      <c r="AO37" s="661"/>
      <c r="AP37" s="661"/>
      <c r="AQ37" s="661"/>
      <c r="AR37" s="661"/>
      <c r="AS37" s="661"/>
      <c r="AT37" s="663"/>
      <c r="AU37" s="665" t="s">
        <v>17</v>
      </c>
      <c r="AV37" s="666"/>
      <c r="AW37" s="666"/>
      <c r="AX37" s="668"/>
      <c r="AY37" s="33">
        <f>$AY$36</f>
        <v>2</v>
      </c>
    </row>
    <row r="38" spans="1:52" ht="48" customHeight="1" x14ac:dyDescent="0.2">
      <c r="A38" s="783"/>
      <c r="B38" s="784"/>
      <c r="C38" s="784"/>
      <c r="D38" s="784"/>
      <c r="E38" s="784"/>
      <c r="F38" s="785"/>
      <c r="G38" s="669" t="s">
        <v>758</v>
      </c>
      <c r="H38" s="670"/>
      <c r="I38" s="670"/>
      <c r="J38" s="670"/>
      <c r="K38" s="671"/>
      <c r="L38" s="672" t="s">
        <v>759</v>
      </c>
      <c r="M38" s="673"/>
      <c r="N38" s="673"/>
      <c r="O38" s="673"/>
      <c r="P38" s="673"/>
      <c r="Q38" s="673"/>
      <c r="R38" s="673"/>
      <c r="S38" s="673"/>
      <c r="T38" s="673"/>
      <c r="U38" s="673"/>
      <c r="V38" s="673"/>
      <c r="W38" s="673"/>
      <c r="X38" s="674"/>
      <c r="Y38" s="675">
        <v>1</v>
      </c>
      <c r="Z38" s="676"/>
      <c r="AA38" s="676"/>
      <c r="AB38" s="677"/>
      <c r="AC38" s="669" t="s">
        <v>756</v>
      </c>
      <c r="AD38" s="670"/>
      <c r="AE38" s="670"/>
      <c r="AF38" s="670"/>
      <c r="AG38" s="671"/>
      <c r="AH38" s="672" t="s">
        <v>786</v>
      </c>
      <c r="AI38" s="673"/>
      <c r="AJ38" s="673"/>
      <c r="AK38" s="673"/>
      <c r="AL38" s="673"/>
      <c r="AM38" s="673"/>
      <c r="AN38" s="673"/>
      <c r="AO38" s="673"/>
      <c r="AP38" s="673"/>
      <c r="AQ38" s="673"/>
      <c r="AR38" s="673"/>
      <c r="AS38" s="673"/>
      <c r="AT38" s="674"/>
      <c r="AU38" s="675">
        <v>2</v>
      </c>
      <c r="AV38" s="676"/>
      <c r="AW38" s="676"/>
      <c r="AX38" s="678"/>
      <c r="AY38" s="33">
        <f>$AY$36</f>
        <v>2</v>
      </c>
    </row>
    <row r="39" spans="1:52" ht="24.6" customHeight="1" x14ac:dyDescent="0.2">
      <c r="A39" s="783"/>
      <c r="B39" s="784"/>
      <c r="C39" s="784"/>
      <c r="D39" s="784"/>
      <c r="E39" s="784"/>
      <c r="F39" s="785"/>
      <c r="G39" s="679" t="s">
        <v>18</v>
      </c>
      <c r="H39" s="680"/>
      <c r="I39" s="680"/>
      <c r="J39" s="680"/>
      <c r="K39" s="680"/>
      <c r="L39" s="681"/>
      <c r="M39" s="682"/>
      <c r="N39" s="682"/>
      <c r="O39" s="682"/>
      <c r="P39" s="682"/>
      <c r="Q39" s="682"/>
      <c r="R39" s="682"/>
      <c r="S39" s="682"/>
      <c r="T39" s="682"/>
      <c r="U39" s="682"/>
      <c r="V39" s="682"/>
      <c r="W39" s="682"/>
      <c r="X39" s="683"/>
      <c r="Y39" s="684">
        <f>SUM(Y38:AB38)</f>
        <v>1</v>
      </c>
      <c r="Z39" s="685"/>
      <c r="AA39" s="685"/>
      <c r="AB39" s="686"/>
      <c r="AC39" s="679" t="s">
        <v>18</v>
      </c>
      <c r="AD39" s="680"/>
      <c r="AE39" s="680"/>
      <c r="AF39" s="680"/>
      <c r="AG39" s="680"/>
      <c r="AH39" s="681"/>
      <c r="AI39" s="682"/>
      <c r="AJ39" s="682"/>
      <c r="AK39" s="682"/>
      <c r="AL39" s="682"/>
      <c r="AM39" s="682"/>
      <c r="AN39" s="682"/>
      <c r="AO39" s="682"/>
      <c r="AP39" s="682"/>
      <c r="AQ39" s="682"/>
      <c r="AR39" s="682"/>
      <c r="AS39" s="682"/>
      <c r="AT39" s="683"/>
      <c r="AU39" s="684">
        <f>SUM(AU38:AX38)</f>
        <v>2</v>
      </c>
      <c r="AV39" s="685"/>
      <c r="AW39" s="685"/>
      <c r="AX39" s="687"/>
      <c r="AY39" s="33">
        <f>$AY$36</f>
        <v>2</v>
      </c>
    </row>
    <row r="40" spans="1:52" ht="24.75" customHeight="1" x14ac:dyDescent="0.2">
      <c r="A40" s="37"/>
      <c r="B40" s="37"/>
      <c r="C40" s="37"/>
      <c r="D40" s="37"/>
      <c r="E40" s="37"/>
      <c r="F40" s="37"/>
      <c r="G40" s="38"/>
      <c r="H40" s="38"/>
      <c r="I40" s="38"/>
      <c r="J40" s="38"/>
      <c r="K40" s="38"/>
      <c r="L40" s="39"/>
      <c r="M40" s="38"/>
      <c r="N40" s="38"/>
      <c r="O40" s="38"/>
      <c r="P40" s="38"/>
      <c r="Q40" s="38"/>
      <c r="R40" s="38"/>
      <c r="S40" s="38"/>
      <c r="T40" s="38"/>
      <c r="U40" s="38"/>
      <c r="V40" s="38"/>
      <c r="W40" s="38"/>
      <c r="X40" s="38"/>
      <c r="Y40" s="40"/>
      <c r="Z40" s="40"/>
      <c r="AA40" s="40"/>
      <c r="AB40" s="40"/>
      <c r="AC40" s="38"/>
      <c r="AD40" s="38"/>
      <c r="AE40" s="38"/>
      <c r="AF40" s="38"/>
      <c r="AG40" s="38"/>
      <c r="AH40" s="39"/>
      <c r="AI40" s="38"/>
      <c r="AJ40" s="38"/>
      <c r="AK40" s="38"/>
      <c r="AL40" s="38"/>
      <c r="AM40" s="38"/>
      <c r="AN40" s="38"/>
      <c r="AO40" s="38"/>
      <c r="AP40" s="38"/>
      <c r="AQ40" s="38"/>
      <c r="AR40" s="38"/>
      <c r="AS40" s="38"/>
      <c r="AT40" s="38"/>
      <c r="AU40" s="40"/>
      <c r="AV40" s="40"/>
      <c r="AW40" s="40"/>
      <c r="AX40" s="40"/>
    </row>
  </sheetData>
  <sheetProtection formatRows="0"/>
  <mergeCells count="183">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 ref="G8:K8"/>
    <mergeCell ref="L8:X8"/>
    <mergeCell ref="Y8:AB8"/>
    <mergeCell ref="AC8:AG8"/>
    <mergeCell ref="AH8:AT8"/>
    <mergeCell ref="AU8:AX8"/>
    <mergeCell ref="G6:AB6"/>
    <mergeCell ref="AC6:AX6"/>
    <mergeCell ref="G7:K7"/>
    <mergeCell ref="L7:X7"/>
    <mergeCell ref="Y7:AB7"/>
    <mergeCell ref="AC7:AG7"/>
    <mergeCell ref="AH7:AT7"/>
    <mergeCell ref="AU7:AX7"/>
    <mergeCell ref="G9:K9"/>
    <mergeCell ref="L9:X9"/>
    <mergeCell ref="Y9:AB9"/>
    <mergeCell ref="AC9:AG9"/>
    <mergeCell ref="AH9:AT9"/>
    <mergeCell ref="AU9:AX9"/>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G13:K13"/>
    <mergeCell ref="L13:X13"/>
    <mergeCell ref="Y13:AB13"/>
    <mergeCell ref="AC13:AG13"/>
    <mergeCell ref="AH13:AT13"/>
    <mergeCell ref="AU13:AX13"/>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7:K17"/>
    <mergeCell ref="L17:X17"/>
    <mergeCell ref="Y17:AB17"/>
    <mergeCell ref="AC17:AG17"/>
    <mergeCell ref="AH17:AT17"/>
    <mergeCell ref="AU17:AX17"/>
    <mergeCell ref="L21:X21"/>
    <mergeCell ref="Y21:AB21"/>
    <mergeCell ref="AC21:AG21"/>
    <mergeCell ref="AH21:AT21"/>
    <mergeCell ref="AU21:AX21"/>
    <mergeCell ref="A19:F34"/>
    <mergeCell ref="G19:AB19"/>
    <mergeCell ref="AC19:AX19"/>
    <mergeCell ref="G20:K20"/>
    <mergeCell ref="L20:X20"/>
    <mergeCell ref="Y20:AB20"/>
    <mergeCell ref="AC20:AG20"/>
    <mergeCell ref="AH20:AT20"/>
    <mergeCell ref="AU20:AX20"/>
    <mergeCell ref="G21:K21"/>
    <mergeCell ref="G22:K22"/>
    <mergeCell ref="L22:X22"/>
    <mergeCell ref="Y22:AB22"/>
    <mergeCell ref="AC22:AG22"/>
    <mergeCell ref="AH22:AT22"/>
    <mergeCell ref="AU22:AX22"/>
    <mergeCell ref="G25:K25"/>
    <mergeCell ref="L25:X25"/>
    <mergeCell ref="Y25:AB25"/>
    <mergeCell ref="AC25:AG25"/>
    <mergeCell ref="AH25:AT25"/>
    <mergeCell ref="AU25:AX25"/>
    <mergeCell ref="G23:AB23"/>
    <mergeCell ref="AC23:AX23"/>
    <mergeCell ref="G24:K24"/>
    <mergeCell ref="L24:X24"/>
    <mergeCell ref="Y24:AB24"/>
    <mergeCell ref="AC24:AG24"/>
    <mergeCell ref="AH24:AT24"/>
    <mergeCell ref="AU24:AX24"/>
    <mergeCell ref="G26:K26"/>
    <mergeCell ref="L26:X26"/>
    <mergeCell ref="Y26:AB26"/>
    <mergeCell ref="AC26:AG26"/>
    <mergeCell ref="AH26:AT26"/>
    <mergeCell ref="AU26:AX26"/>
    <mergeCell ref="G29:K29"/>
    <mergeCell ref="L29:X29"/>
    <mergeCell ref="Y29:AB29"/>
    <mergeCell ref="AC29:AG29"/>
    <mergeCell ref="AH29:AT29"/>
    <mergeCell ref="AU29:AX29"/>
    <mergeCell ref="G27:AB27"/>
    <mergeCell ref="AC27:AX27"/>
    <mergeCell ref="G28:K28"/>
    <mergeCell ref="L28:X28"/>
    <mergeCell ref="Y28:AB28"/>
    <mergeCell ref="AC28:AG28"/>
    <mergeCell ref="AH28:AT28"/>
    <mergeCell ref="AU28:AX28"/>
    <mergeCell ref="G30:K30"/>
    <mergeCell ref="L30:X30"/>
    <mergeCell ref="Y30:AB30"/>
    <mergeCell ref="AC30:AG30"/>
    <mergeCell ref="AH30:AT30"/>
    <mergeCell ref="AU30:AX30"/>
    <mergeCell ref="G33:K33"/>
    <mergeCell ref="L33:X33"/>
    <mergeCell ref="Y33:AB33"/>
    <mergeCell ref="AC33:AG33"/>
    <mergeCell ref="AH33:AT33"/>
    <mergeCell ref="AU33:AX33"/>
    <mergeCell ref="G31:AB31"/>
    <mergeCell ref="AC31:AX31"/>
    <mergeCell ref="G32:K32"/>
    <mergeCell ref="L32:X32"/>
    <mergeCell ref="Y32:AB32"/>
    <mergeCell ref="AC32:AG32"/>
    <mergeCell ref="AH32:AT32"/>
    <mergeCell ref="AU32:AX32"/>
    <mergeCell ref="G34:K34"/>
    <mergeCell ref="L34:X34"/>
    <mergeCell ref="Y34:AB34"/>
    <mergeCell ref="AC34:AG34"/>
    <mergeCell ref="AH34:AT34"/>
    <mergeCell ref="AU34:AX34"/>
    <mergeCell ref="L38:X38"/>
    <mergeCell ref="Y38:AB38"/>
    <mergeCell ref="AC38:AG38"/>
    <mergeCell ref="AH38:AT38"/>
    <mergeCell ref="AU38:AX38"/>
    <mergeCell ref="A36:F39"/>
    <mergeCell ref="G36:AB36"/>
    <mergeCell ref="AC36:AX36"/>
    <mergeCell ref="G37:K37"/>
    <mergeCell ref="L37:X37"/>
    <mergeCell ref="Y37:AB37"/>
    <mergeCell ref="AC37:AG37"/>
    <mergeCell ref="AH37:AT37"/>
    <mergeCell ref="AU37:AX37"/>
    <mergeCell ref="G38:K38"/>
    <mergeCell ref="G39:K39"/>
    <mergeCell ref="L39:X39"/>
    <mergeCell ref="Y39:AB39"/>
    <mergeCell ref="AC39:AG39"/>
    <mergeCell ref="AH39:AT39"/>
    <mergeCell ref="AU39:AX39"/>
  </mergeCells>
  <phoneticPr fontId="5"/>
  <conditionalFormatting sqref="Y5">
    <cfRule type="expression" dxfId="239" priority="269">
      <formula>IF(RIGHT(TEXT(Y5,"0.#"),1)=".",FALSE,TRUE)</formula>
    </cfRule>
    <cfRule type="expression" dxfId="238" priority="270">
      <formula>IF(RIGHT(TEXT(Y5,"0.#"),1)=".",TRUE,FALSE)</formula>
    </cfRule>
  </conditionalFormatting>
  <conditionalFormatting sqref="Y4">
    <cfRule type="expression" dxfId="237" priority="267">
      <formula>IF(RIGHT(TEXT(Y4,"0.#"),1)=".",FALSE,TRUE)</formula>
    </cfRule>
    <cfRule type="expression" dxfId="236" priority="268">
      <formula>IF(RIGHT(TEXT(Y4,"0.#"),1)=".",TRUE,FALSE)</formula>
    </cfRule>
  </conditionalFormatting>
  <conditionalFormatting sqref="AU5">
    <cfRule type="expression" dxfId="235" priority="263">
      <formula>IF(RIGHT(TEXT(AU5,"0.#"),1)=".",FALSE,TRUE)</formula>
    </cfRule>
    <cfRule type="expression" dxfId="234" priority="264">
      <formula>IF(RIGHT(TEXT(AU5,"0.#"),1)=".",TRUE,FALSE)</formula>
    </cfRule>
  </conditionalFormatting>
  <conditionalFormatting sqref="AU4">
    <cfRule type="expression" dxfId="233" priority="261">
      <formula>IF(RIGHT(TEXT(AU4,"0.#"),1)=".",FALSE,TRUE)</formula>
    </cfRule>
    <cfRule type="expression" dxfId="232" priority="262">
      <formula>IF(RIGHT(TEXT(AU4,"0.#"),1)=".",TRUE,FALSE)</formula>
    </cfRule>
  </conditionalFormatting>
  <conditionalFormatting sqref="Y9">
    <cfRule type="expression" dxfId="231" priority="257">
      <formula>IF(RIGHT(TEXT(Y9,"0.#"),1)=".",FALSE,TRUE)</formula>
    </cfRule>
    <cfRule type="expression" dxfId="230" priority="258">
      <formula>IF(RIGHT(TEXT(Y9,"0.#"),1)=".",TRUE,FALSE)</formula>
    </cfRule>
  </conditionalFormatting>
  <conditionalFormatting sqref="Y8">
    <cfRule type="expression" dxfId="229" priority="255">
      <formula>IF(RIGHT(TEXT(Y8,"0.#"),1)=".",FALSE,TRUE)</formula>
    </cfRule>
    <cfRule type="expression" dxfId="228" priority="256">
      <formula>IF(RIGHT(TEXT(Y8,"0.#"),1)=".",TRUE,FALSE)</formula>
    </cfRule>
  </conditionalFormatting>
  <conditionalFormatting sqref="AU9">
    <cfRule type="expression" dxfId="227" priority="251">
      <formula>IF(RIGHT(TEXT(AU9,"0.#"),1)=".",FALSE,TRUE)</formula>
    </cfRule>
    <cfRule type="expression" dxfId="226" priority="252">
      <formula>IF(RIGHT(TEXT(AU9,"0.#"),1)=".",TRUE,FALSE)</formula>
    </cfRule>
  </conditionalFormatting>
  <conditionalFormatting sqref="AU8">
    <cfRule type="expression" dxfId="225" priority="249">
      <formula>IF(RIGHT(TEXT(AU8,"0.#"),1)=".",FALSE,TRUE)</formula>
    </cfRule>
    <cfRule type="expression" dxfId="224" priority="250">
      <formula>IF(RIGHT(TEXT(AU8,"0.#"),1)=".",TRUE,FALSE)</formula>
    </cfRule>
  </conditionalFormatting>
  <conditionalFormatting sqref="Y13">
    <cfRule type="expression" dxfId="223" priority="245">
      <formula>IF(RIGHT(TEXT(Y13,"0.#"),1)=".",FALSE,TRUE)</formula>
    </cfRule>
    <cfRule type="expression" dxfId="222" priority="246">
      <formula>IF(RIGHT(TEXT(Y13,"0.#"),1)=".",TRUE,FALSE)</formula>
    </cfRule>
  </conditionalFormatting>
  <conditionalFormatting sqref="Y12">
    <cfRule type="expression" dxfId="221" priority="243">
      <formula>IF(RIGHT(TEXT(Y12,"0.#"),1)=".",FALSE,TRUE)</formula>
    </cfRule>
    <cfRule type="expression" dxfId="220" priority="244">
      <formula>IF(RIGHT(TEXT(Y12,"0.#"),1)=".",TRUE,FALSE)</formula>
    </cfRule>
  </conditionalFormatting>
  <conditionalFormatting sqref="AU13">
    <cfRule type="expression" dxfId="219" priority="239">
      <formula>IF(RIGHT(TEXT(AU13,"0.#"),1)=".",FALSE,TRUE)</formula>
    </cfRule>
    <cfRule type="expression" dxfId="218" priority="240">
      <formula>IF(RIGHT(TEXT(AU13,"0.#"),1)=".",TRUE,FALSE)</formula>
    </cfRule>
  </conditionalFormatting>
  <conditionalFormatting sqref="AU12">
    <cfRule type="expression" dxfId="217" priority="237">
      <formula>IF(RIGHT(TEXT(AU12,"0.#"),1)=".",FALSE,TRUE)</formula>
    </cfRule>
    <cfRule type="expression" dxfId="216" priority="238">
      <formula>IF(RIGHT(TEXT(AU12,"0.#"),1)=".",TRUE,FALSE)</formula>
    </cfRule>
  </conditionalFormatting>
  <conditionalFormatting sqref="Y17">
    <cfRule type="expression" dxfId="215" priority="233">
      <formula>IF(RIGHT(TEXT(Y17,"0.#"),1)=".",FALSE,TRUE)</formula>
    </cfRule>
    <cfRule type="expression" dxfId="214" priority="234">
      <formula>IF(RIGHT(TEXT(Y17,"0.#"),1)=".",TRUE,FALSE)</formula>
    </cfRule>
  </conditionalFormatting>
  <conditionalFormatting sqref="Y16">
    <cfRule type="expression" dxfId="213" priority="231">
      <formula>IF(RIGHT(TEXT(Y16,"0.#"),1)=".",FALSE,TRUE)</formula>
    </cfRule>
    <cfRule type="expression" dxfId="212" priority="232">
      <formula>IF(RIGHT(TEXT(Y16,"0.#"),1)=".",TRUE,FALSE)</formula>
    </cfRule>
  </conditionalFormatting>
  <conditionalFormatting sqref="AU17">
    <cfRule type="expression" dxfId="211" priority="227">
      <formula>IF(RIGHT(TEXT(AU17,"0.#"),1)=".",FALSE,TRUE)</formula>
    </cfRule>
    <cfRule type="expression" dxfId="210" priority="228">
      <formula>IF(RIGHT(TEXT(AU17,"0.#"),1)=".",TRUE,FALSE)</formula>
    </cfRule>
  </conditionalFormatting>
  <conditionalFormatting sqref="AU16">
    <cfRule type="expression" dxfId="209" priority="225">
      <formula>IF(RIGHT(TEXT(AU16,"0.#"),1)=".",FALSE,TRUE)</formula>
    </cfRule>
    <cfRule type="expression" dxfId="208" priority="226">
      <formula>IF(RIGHT(TEXT(AU16,"0.#"),1)=".",TRUE,FALSE)</formula>
    </cfRule>
  </conditionalFormatting>
  <conditionalFormatting sqref="Y22">
    <cfRule type="expression" dxfId="207" priority="221">
      <formula>IF(RIGHT(TEXT(Y22,"0.#"),1)=".",FALSE,TRUE)</formula>
    </cfRule>
    <cfRule type="expression" dxfId="206" priority="222">
      <formula>IF(RIGHT(TEXT(Y22,"0.#"),1)=".",TRUE,FALSE)</formula>
    </cfRule>
  </conditionalFormatting>
  <conditionalFormatting sqref="Y21">
    <cfRule type="expression" dxfId="205" priority="219">
      <formula>IF(RIGHT(TEXT(Y21,"0.#"),1)=".",FALSE,TRUE)</formula>
    </cfRule>
    <cfRule type="expression" dxfId="204" priority="220">
      <formula>IF(RIGHT(TEXT(Y21,"0.#"),1)=".",TRUE,FALSE)</formula>
    </cfRule>
  </conditionalFormatting>
  <conditionalFormatting sqref="AU22">
    <cfRule type="expression" dxfId="203" priority="215">
      <formula>IF(RIGHT(TEXT(AU22,"0.#"),1)=".",FALSE,TRUE)</formula>
    </cfRule>
    <cfRule type="expression" dxfId="202" priority="216">
      <formula>IF(RIGHT(TEXT(AU22,"0.#"),1)=".",TRUE,FALSE)</formula>
    </cfRule>
  </conditionalFormatting>
  <conditionalFormatting sqref="AU21">
    <cfRule type="expression" dxfId="201" priority="213">
      <formula>IF(RIGHT(TEXT(AU21,"0.#"),1)=".",FALSE,TRUE)</formula>
    </cfRule>
    <cfRule type="expression" dxfId="200" priority="214">
      <formula>IF(RIGHT(TEXT(AU21,"0.#"),1)=".",TRUE,FALSE)</formula>
    </cfRule>
  </conditionalFormatting>
  <conditionalFormatting sqref="Y26">
    <cfRule type="expression" dxfId="199" priority="209">
      <formula>IF(RIGHT(TEXT(Y26,"0.#"),1)=".",FALSE,TRUE)</formula>
    </cfRule>
    <cfRule type="expression" dxfId="198" priority="210">
      <formula>IF(RIGHT(TEXT(Y26,"0.#"),1)=".",TRUE,FALSE)</formula>
    </cfRule>
  </conditionalFormatting>
  <conditionalFormatting sqref="Y25">
    <cfRule type="expression" dxfId="197" priority="207">
      <formula>IF(RIGHT(TEXT(Y25,"0.#"),1)=".",FALSE,TRUE)</formula>
    </cfRule>
    <cfRule type="expression" dxfId="196" priority="208">
      <formula>IF(RIGHT(TEXT(Y25,"0.#"),1)=".",TRUE,FALSE)</formula>
    </cfRule>
  </conditionalFormatting>
  <conditionalFormatting sqref="AU26">
    <cfRule type="expression" dxfId="195" priority="203">
      <formula>IF(RIGHT(TEXT(AU26,"0.#"),1)=".",FALSE,TRUE)</formula>
    </cfRule>
    <cfRule type="expression" dxfId="194" priority="204">
      <formula>IF(RIGHT(TEXT(AU26,"0.#"),1)=".",TRUE,FALSE)</formula>
    </cfRule>
  </conditionalFormatting>
  <conditionalFormatting sqref="AU25">
    <cfRule type="expression" dxfId="193" priority="201">
      <formula>IF(RIGHT(TEXT(AU25,"0.#"),1)=".",FALSE,TRUE)</formula>
    </cfRule>
    <cfRule type="expression" dxfId="192" priority="202">
      <formula>IF(RIGHT(TEXT(AU25,"0.#"),1)=".",TRUE,FALSE)</formula>
    </cfRule>
  </conditionalFormatting>
  <conditionalFormatting sqref="Y30">
    <cfRule type="expression" dxfId="191" priority="197">
      <formula>IF(RIGHT(TEXT(Y30,"0.#"),1)=".",FALSE,TRUE)</formula>
    </cfRule>
    <cfRule type="expression" dxfId="190" priority="198">
      <formula>IF(RIGHT(TEXT(Y30,"0.#"),1)=".",TRUE,FALSE)</formula>
    </cfRule>
  </conditionalFormatting>
  <conditionalFormatting sqref="Y29">
    <cfRule type="expression" dxfId="189" priority="195">
      <formula>IF(RIGHT(TEXT(Y29,"0.#"),1)=".",FALSE,TRUE)</formula>
    </cfRule>
    <cfRule type="expression" dxfId="188" priority="196">
      <formula>IF(RIGHT(TEXT(Y29,"0.#"),1)=".",TRUE,FALSE)</formula>
    </cfRule>
  </conditionalFormatting>
  <conditionalFormatting sqref="AU30">
    <cfRule type="expression" dxfId="187" priority="191">
      <formula>IF(RIGHT(TEXT(AU30,"0.#"),1)=".",FALSE,TRUE)</formula>
    </cfRule>
    <cfRule type="expression" dxfId="186" priority="192">
      <formula>IF(RIGHT(TEXT(AU30,"0.#"),1)=".",TRUE,FALSE)</formula>
    </cfRule>
  </conditionalFormatting>
  <conditionalFormatting sqref="AU29">
    <cfRule type="expression" dxfId="185" priority="189">
      <formula>IF(RIGHT(TEXT(AU29,"0.#"),1)=".",FALSE,TRUE)</formula>
    </cfRule>
    <cfRule type="expression" dxfId="184" priority="190">
      <formula>IF(RIGHT(TEXT(AU29,"0.#"),1)=".",TRUE,FALSE)</formula>
    </cfRule>
  </conditionalFormatting>
  <conditionalFormatting sqref="Y34">
    <cfRule type="expression" dxfId="183" priority="185">
      <formula>IF(RIGHT(TEXT(Y34,"0.#"),1)=".",FALSE,TRUE)</formula>
    </cfRule>
    <cfRule type="expression" dxfId="182" priority="186">
      <formula>IF(RIGHT(TEXT(Y34,"0.#"),1)=".",TRUE,FALSE)</formula>
    </cfRule>
  </conditionalFormatting>
  <conditionalFormatting sqref="Y33">
    <cfRule type="expression" dxfId="181" priority="183">
      <formula>IF(RIGHT(TEXT(Y33,"0.#"),1)=".",FALSE,TRUE)</formula>
    </cfRule>
    <cfRule type="expression" dxfId="180" priority="184">
      <formula>IF(RIGHT(TEXT(Y33,"0.#"),1)=".",TRUE,FALSE)</formula>
    </cfRule>
  </conditionalFormatting>
  <conditionalFormatting sqref="AU34">
    <cfRule type="expression" dxfId="179" priority="179">
      <formula>IF(RIGHT(TEXT(AU34,"0.#"),1)=".",FALSE,TRUE)</formula>
    </cfRule>
    <cfRule type="expression" dxfId="178" priority="180">
      <formula>IF(RIGHT(TEXT(AU34,"0.#"),1)=".",TRUE,FALSE)</formula>
    </cfRule>
  </conditionalFormatting>
  <conditionalFormatting sqref="AU33">
    <cfRule type="expression" dxfId="177" priority="177">
      <formula>IF(RIGHT(TEXT(AU33,"0.#"),1)=".",FALSE,TRUE)</formula>
    </cfRule>
    <cfRule type="expression" dxfId="176" priority="178">
      <formula>IF(RIGHT(TEXT(AU33,"0.#"),1)=".",TRUE,FALSE)</formula>
    </cfRule>
  </conditionalFormatting>
  <conditionalFormatting sqref="Y39">
    <cfRule type="expression" dxfId="175" priority="173">
      <formula>IF(RIGHT(TEXT(Y39,"0.#"),1)=".",FALSE,TRUE)</formula>
    </cfRule>
    <cfRule type="expression" dxfId="174" priority="174">
      <formula>IF(RIGHT(TEXT(Y39,"0.#"),1)=".",TRUE,FALSE)</formula>
    </cfRule>
  </conditionalFormatting>
  <conditionalFormatting sqref="Y38">
    <cfRule type="expression" dxfId="173" priority="171">
      <formula>IF(RIGHT(TEXT(Y38,"0.#"),1)=".",FALSE,TRUE)</formula>
    </cfRule>
    <cfRule type="expression" dxfId="172" priority="172">
      <formula>IF(RIGHT(TEXT(Y38,"0.#"),1)=".",TRUE,FALSE)</formula>
    </cfRule>
  </conditionalFormatting>
  <conditionalFormatting sqref="AU39">
    <cfRule type="expression" dxfId="171" priority="167">
      <formula>IF(RIGHT(TEXT(AU39,"0.#"),1)=".",FALSE,TRUE)</formula>
    </cfRule>
    <cfRule type="expression" dxfId="170" priority="168">
      <formula>IF(RIGHT(TEXT(AU39,"0.#"),1)=".",TRUE,FALSE)</formula>
    </cfRule>
  </conditionalFormatting>
  <conditionalFormatting sqref="AU38">
    <cfRule type="expression" dxfId="169" priority="165">
      <formula>IF(RIGHT(TEXT(AU38,"0.#"),1)=".",FALSE,TRUE)</formula>
    </cfRule>
    <cfRule type="expression" dxfId="168" priority="166">
      <formula>IF(RIGHT(TEXT(AU38,"0.#"),1)=".",TRUE,FALSE)</formula>
    </cfRule>
  </conditionalFormatting>
  <dataValidations count="1">
    <dataValidation type="custom" imeMode="disabled" allowBlank="1" showInputMessage="1" showErrorMessage="1" sqref="Y4:AB4 AU4:AX4 Y8:AB8 AU8:AX8 Y12:AB12 AU12:AX12 Y16:AB16 AU16:AX16 Y21:AB21 AU21:AX21 Y25:AB25 AU25:AX25 Y29:AB29 AU29:AX29 Y33:AB33 AU33:AX33 Y38:AB38 AU38:AX38 CM13:CP16 BQ13:BT16">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21"/>
  <sheetViews>
    <sheetView zoomScale="75" zoomScaleNormal="75" zoomScaleSheetLayoutView="80" zoomScalePageLayoutView="70" workbookViewId="0"/>
  </sheetViews>
  <sheetFormatPr defaultColWidth="9" defaultRowHeight="13.2" x14ac:dyDescent="0.2"/>
  <cols>
    <col min="1" max="2" width="2.6640625" style="33" customWidth="1"/>
    <col min="3" max="33" width="2.6640625" style="65" customWidth="1"/>
    <col min="34" max="37" width="3.44140625" style="65" customWidth="1"/>
    <col min="38" max="41" width="2.6640625" style="65" customWidth="1"/>
    <col min="42" max="50" width="3.21875" style="66"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2" x14ac:dyDescent="0.2">
      <c r="A2" s="9"/>
      <c r="B2" s="49" t="s">
        <v>224</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1</v>
      </c>
    </row>
    <row r="3" spans="1:52" customFormat="1" ht="59.25" customHeight="1" x14ac:dyDescent="0.2">
      <c r="A3" s="693"/>
      <c r="B3" s="693"/>
      <c r="C3" s="693" t="s">
        <v>24</v>
      </c>
      <c r="D3" s="693"/>
      <c r="E3" s="693"/>
      <c r="F3" s="693"/>
      <c r="G3" s="693"/>
      <c r="H3" s="693"/>
      <c r="I3" s="693"/>
      <c r="J3" s="801" t="s">
        <v>205</v>
      </c>
      <c r="K3" s="802"/>
      <c r="L3" s="802"/>
      <c r="M3" s="802"/>
      <c r="N3" s="802"/>
      <c r="O3" s="802"/>
      <c r="P3" s="371" t="s">
        <v>25</v>
      </c>
      <c r="Q3" s="371"/>
      <c r="R3" s="371"/>
      <c r="S3" s="371"/>
      <c r="T3" s="371"/>
      <c r="U3" s="371"/>
      <c r="V3" s="371"/>
      <c r="W3" s="371"/>
      <c r="X3" s="371"/>
      <c r="Y3" s="695" t="s">
        <v>238</v>
      </c>
      <c r="Z3" s="696"/>
      <c r="AA3" s="696"/>
      <c r="AB3" s="696"/>
      <c r="AC3" s="801" t="s">
        <v>232</v>
      </c>
      <c r="AD3" s="801"/>
      <c r="AE3" s="801"/>
      <c r="AF3" s="801"/>
      <c r="AG3" s="801"/>
      <c r="AH3" s="695" t="s">
        <v>198</v>
      </c>
      <c r="AI3" s="693"/>
      <c r="AJ3" s="693"/>
      <c r="AK3" s="693"/>
      <c r="AL3" s="693" t="s">
        <v>19</v>
      </c>
      <c r="AM3" s="693"/>
      <c r="AN3" s="693"/>
      <c r="AO3" s="697"/>
      <c r="AP3" s="806" t="s">
        <v>206</v>
      </c>
      <c r="AQ3" s="806"/>
      <c r="AR3" s="806"/>
      <c r="AS3" s="806"/>
      <c r="AT3" s="806"/>
      <c r="AU3" s="806"/>
      <c r="AV3" s="806"/>
      <c r="AW3" s="806"/>
      <c r="AX3" s="806"/>
      <c r="AY3">
        <f>$AY$2</f>
        <v>1</v>
      </c>
      <c r="AZ3" s="33"/>
    </row>
    <row r="4" spans="1:52" ht="56.4" customHeight="1" x14ac:dyDescent="0.2">
      <c r="A4" s="800">
        <v>1</v>
      </c>
      <c r="B4" s="800">
        <v>1</v>
      </c>
      <c r="C4" s="700" t="s">
        <v>709</v>
      </c>
      <c r="D4" s="701"/>
      <c r="E4" s="701"/>
      <c r="F4" s="701"/>
      <c r="G4" s="701"/>
      <c r="H4" s="701"/>
      <c r="I4" s="701"/>
      <c r="J4" s="702" t="s">
        <v>698</v>
      </c>
      <c r="K4" s="703"/>
      <c r="L4" s="703"/>
      <c r="M4" s="703"/>
      <c r="N4" s="703"/>
      <c r="O4" s="703"/>
      <c r="P4" s="704" t="s">
        <v>716</v>
      </c>
      <c r="Q4" s="705"/>
      <c r="R4" s="705"/>
      <c r="S4" s="705"/>
      <c r="T4" s="705"/>
      <c r="U4" s="705"/>
      <c r="V4" s="705"/>
      <c r="W4" s="705"/>
      <c r="X4" s="705"/>
      <c r="Y4" s="706">
        <v>0</v>
      </c>
      <c r="Z4" s="707"/>
      <c r="AA4" s="707"/>
      <c r="AB4" s="708"/>
      <c r="AC4" s="803" t="s">
        <v>73</v>
      </c>
      <c r="AD4" s="803"/>
      <c r="AE4" s="803"/>
      <c r="AF4" s="803"/>
      <c r="AG4" s="803"/>
      <c r="AH4" s="804" t="s">
        <v>698</v>
      </c>
      <c r="AI4" s="805"/>
      <c r="AJ4" s="805"/>
      <c r="AK4" s="805"/>
      <c r="AL4" s="713" t="s">
        <v>698</v>
      </c>
      <c r="AM4" s="714"/>
      <c r="AN4" s="714"/>
      <c r="AO4" s="715"/>
      <c r="AP4" s="716" t="s">
        <v>698</v>
      </c>
      <c r="AQ4" s="716"/>
      <c r="AR4" s="716"/>
      <c r="AS4" s="716"/>
      <c r="AT4" s="716"/>
      <c r="AU4" s="716"/>
      <c r="AV4" s="716"/>
      <c r="AW4" s="716"/>
      <c r="AX4" s="716"/>
      <c r="AY4">
        <f>$AY$2</f>
        <v>1</v>
      </c>
    </row>
    <row r="5" spans="1:52" ht="56.4" customHeight="1" x14ac:dyDescent="0.2">
      <c r="A5" s="800">
        <v>2</v>
      </c>
      <c r="B5" s="800">
        <v>1</v>
      </c>
      <c r="C5" s="700" t="s">
        <v>709</v>
      </c>
      <c r="D5" s="701"/>
      <c r="E5" s="701"/>
      <c r="F5" s="701"/>
      <c r="G5" s="701"/>
      <c r="H5" s="701"/>
      <c r="I5" s="701"/>
      <c r="J5" s="702" t="s">
        <v>698</v>
      </c>
      <c r="K5" s="703"/>
      <c r="L5" s="703"/>
      <c r="M5" s="703"/>
      <c r="N5" s="703"/>
      <c r="O5" s="703"/>
      <c r="P5" s="704" t="s">
        <v>716</v>
      </c>
      <c r="Q5" s="705"/>
      <c r="R5" s="705"/>
      <c r="S5" s="705"/>
      <c r="T5" s="705"/>
      <c r="U5" s="705"/>
      <c r="V5" s="705"/>
      <c r="W5" s="705"/>
      <c r="X5" s="705"/>
      <c r="Y5" s="706">
        <v>0</v>
      </c>
      <c r="Z5" s="707"/>
      <c r="AA5" s="707"/>
      <c r="AB5" s="708"/>
      <c r="AC5" s="803" t="s">
        <v>73</v>
      </c>
      <c r="AD5" s="803"/>
      <c r="AE5" s="803"/>
      <c r="AF5" s="803"/>
      <c r="AG5" s="803"/>
      <c r="AH5" s="804" t="s">
        <v>698</v>
      </c>
      <c r="AI5" s="805"/>
      <c r="AJ5" s="805"/>
      <c r="AK5" s="805"/>
      <c r="AL5" s="713" t="s">
        <v>698</v>
      </c>
      <c r="AM5" s="714"/>
      <c r="AN5" s="714"/>
      <c r="AO5" s="715"/>
      <c r="AP5" s="716" t="s">
        <v>698</v>
      </c>
      <c r="AQ5" s="716"/>
      <c r="AR5" s="716"/>
      <c r="AS5" s="716"/>
      <c r="AT5" s="716"/>
      <c r="AU5" s="716"/>
      <c r="AV5" s="716"/>
      <c r="AW5" s="716"/>
      <c r="AX5" s="716"/>
      <c r="AY5">
        <f>COUNTA($C$5)</f>
        <v>1</v>
      </c>
    </row>
    <row r="6" spans="1:52" ht="56.4" customHeight="1" x14ac:dyDescent="0.2">
      <c r="A6" s="800">
        <v>3</v>
      </c>
      <c r="B6" s="800">
        <v>1</v>
      </c>
      <c r="C6" s="700" t="s">
        <v>710</v>
      </c>
      <c r="D6" s="701"/>
      <c r="E6" s="701"/>
      <c r="F6" s="701"/>
      <c r="G6" s="701"/>
      <c r="H6" s="701"/>
      <c r="I6" s="701"/>
      <c r="J6" s="702" t="s">
        <v>698</v>
      </c>
      <c r="K6" s="703"/>
      <c r="L6" s="703"/>
      <c r="M6" s="703"/>
      <c r="N6" s="703"/>
      <c r="O6" s="703"/>
      <c r="P6" s="704" t="s">
        <v>716</v>
      </c>
      <c r="Q6" s="705"/>
      <c r="R6" s="705"/>
      <c r="S6" s="705"/>
      <c r="T6" s="705"/>
      <c r="U6" s="705"/>
      <c r="V6" s="705"/>
      <c r="W6" s="705"/>
      <c r="X6" s="705"/>
      <c r="Y6" s="706">
        <v>0</v>
      </c>
      <c r="Z6" s="707"/>
      <c r="AA6" s="707"/>
      <c r="AB6" s="708"/>
      <c r="AC6" s="803" t="s">
        <v>73</v>
      </c>
      <c r="AD6" s="803"/>
      <c r="AE6" s="803"/>
      <c r="AF6" s="803"/>
      <c r="AG6" s="803"/>
      <c r="AH6" s="804" t="s">
        <v>698</v>
      </c>
      <c r="AI6" s="805"/>
      <c r="AJ6" s="805"/>
      <c r="AK6" s="805"/>
      <c r="AL6" s="713" t="s">
        <v>698</v>
      </c>
      <c r="AM6" s="714"/>
      <c r="AN6" s="714"/>
      <c r="AO6" s="715"/>
      <c r="AP6" s="716" t="s">
        <v>698</v>
      </c>
      <c r="AQ6" s="716"/>
      <c r="AR6" s="716"/>
      <c r="AS6" s="716"/>
      <c r="AT6" s="716"/>
      <c r="AU6" s="716"/>
      <c r="AV6" s="716"/>
      <c r="AW6" s="716"/>
      <c r="AX6" s="716"/>
      <c r="AY6">
        <f>COUNTA($C$6)</f>
        <v>1</v>
      </c>
    </row>
    <row r="7" spans="1:52" ht="56.4" customHeight="1" x14ac:dyDescent="0.2">
      <c r="A7" s="800">
        <v>4</v>
      </c>
      <c r="B7" s="800">
        <v>1</v>
      </c>
      <c r="C7" s="700" t="s">
        <v>710</v>
      </c>
      <c r="D7" s="701"/>
      <c r="E7" s="701"/>
      <c r="F7" s="701"/>
      <c r="G7" s="701"/>
      <c r="H7" s="701"/>
      <c r="I7" s="701"/>
      <c r="J7" s="702" t="s">
        <v>698</v>
      </c>
      <c r="K7" s="703"/>
      <c r="L7" s="703"/>
      <c r="M7" s="703"/>
      <c r="N7" s="703"/>
      <c r="O7" s="703"/>
      <c r="P7" s="704" t="s">
        <v>716</v>
      </c>
      <c r="Q7" s="705"/>
      <c r="R7" s="705"/>
      <c r="S7" s="705"/>
      <c r="T7" s="705"/>
      <c r="U7" s="705"/>
      <c r="V7" s="705"/>
      <c r="W7" s="705"/>
      <c r="X7" s="705"/>
      <c r="Y7" s="706">
        <v>0</v>
      </c>
      <c r="Z7" s="707"/>
      <c r="AA7" s="707"/>
      <c r="AB7" s="708"/>
      <c r="AC7" s="803" t="s">
        <v>73</v>
      </c>
      <c r="AD7" s="803"/>
      <c r="AE7" s="803"/>
      <c r="AF7" s="803"/>
      <c r="AG7" s="803"/>
      <c r="AH7" s="804" t="s">
        <v>698</v>
      </c>
      <c r="AI7" s="805"/>
      <c r="AJ7" s="805"/>
      <c r="AK7" s="805"/>
      <c r="AL7" s="713" t="s">
        <v>698</v>
      </c>
      <c r="AM7" s="714"/>
      <c r="AN7" s="714"/>
      <c r="AO7" s="715"/>
      <c r="AP7" s="716" t="s">
        <v>698</v>
      </c>
      <c r="AQ7" s="716"/>
      <c r="AR7" s="716"/>
      <c r="AS7" s="716"/>
      <c r="AT7" s="716"/>
      <c r="AU7" s="716"/>
      <c r="AV7" s="716"/>
      <c r="AW7" s="716"/>
      <c r="AX7" s="716"/>
      <c r="AY7">
        <f>COUNTA($C$7)</f>
        <v>1</v>
      </c>
    </row>
    <row r="8" spans="1:52" ht="56.4" customHeight="1" x14ac:dyDescent="0.2">
      <c r="A8" s="800">
        <v>5</v>
      </c>
      <c r="B8" s="800">
        <v>1</v>
      </c>
      <c r="C8" s="700" t="s">
        <v>711</v>
      </c>
      <c r="D8" s="701"/>
      <c r="E8" s="701"/>
      <c r="F8" s="701"/>
      <c r="G8" s="701"/>
      <c r="H8" s="701"/>
      <c r="I8" s="701"/>
      <c r="J8" s="702" t="s">
        <v>698</v>
      </c>
      <c r="K8" s="703"/>
      <c r="L8" s="703"/>
      <c r="M8" s="703"/>
      <c r="N8" s="703"/>
      <c r="O8" s="703"/>
      <c r="P8" s="704" t="s">
        <v>716</v>
      </c>
      <c r="Q8" s="705"/>
      <c r="R8" s="705"/>
      <c r="S8" s="705"/>
      <c r="T8" s="705"/>
      <c r="U8" s="705"/>
      <c r="V8" s="705"/>
      <c r="W8" s="705"/>
      <c r="X8" s="705"/>
      <c r="Y8" s="706">
        <v>0</v>
      </c>
      <c r="Z8" s="707"/>
      <c r="AA8" s="707"/>
      <c r="AB8" s="708"/>
      <c r="AC8" s="803" t="s">
        <v>73</v>
      </c>
      <c r="AD8" s="803"/>
      <c r="AE8" s="803"/>
      <c r="AF8" s="803"/>
      <c r="AG8" s="803"/>
      <c r="AH8" s="804" t="s">
        <v>698</v>
      </c>
      <c r="AI8" s="805"/>
      <c r="AJ8" s="805"/>
      <c r="AK8" s="805"/>
      <c r="AL8" s="713" t="s">
        <v>698</v>
      </c>
      <c r="AM8" s="714"/>
      <c r="AN8" s="714"/>
      <c r="AO8" s="715"/>
      <c r="AP8" s="716" t="s">
        <v>698</v>
      </c>
      <c r="AQ8" s="716"/>
      <c r="AR8" s="716"/>
      <c r="AS8" s="716"/>
      <c r="AT8" s="716"/>
      <c r="AU8" s="716"/>
      <c r="AV8" s="716"/>
      <c r="AW8" s="716"/>
      <c r="AX8" s="716"/>
      <c r="AY8">
        <f>COUNTA($C$8)</f>
        <v>1</v>
      </c>
    </row>
    <row r="9" spans="1:52" ht="56.4" customHeight="1" x14ac:dyDescent="0.2">
      <c r="A9" s="800">
        <v>6</v>
      </c>
      <c r="B9" s="800">
        <v>1</v>
      </c>
      <c r="C9" s="700" t="s">
        <v>711</v>
      </c>
      <c r="D9" s="701"/>
      <c r="E9" s="701"/>
      <c r="F9" s="701"/>
      <c r="G9" s="701"/>
      <c r="H9" s="701"/>
      <c r="I9" s="701"/>
      <c r="J9" s="702" t="s">
        <v>698</v>
      </c>
      <c r="K9" s="703"/>
      <c r="L9" s="703"/>
      <c r="M9" s="703"/>
      <c r="N9" s="703"/>
      <c r="O9" s="703"/>
      <c r="P9" s="704" t="s">
        <v>716</v>
      </c>
      <c r="Q9" s="705"/>
      <c r="R9" s="705"/>
      <c r="S9" s="705"/>
      <c r="T9" s="705"/>
      <c r="U9" s="705"/>
      <c r="V9" s="705"/>
      <c r="W9" s="705"/>
      <c r="X9" s="705"/>
      <c r="Y9" s="706">
        <v>0</v>
      </c>
      <c r="Z9" s="707"/>
      <c r="AA9" s="707"/>
      <c r="AB9" s="708"/>
      <c r="AC9" s="803" t="s">
        <v>73</v>
      </c>
      <c r="AD9" s="803"/>
      <c r="AE9" s="803"/>
      <c r="AF9" s="803"/>
      <c r="AG9" s="803"/>
      <c r="AH9" s="804" t="s">
        <v>698</v>
      </c>
      <c r="AI9" s="805"/>
      <c r="AJ9" s="805"/>
      <c r="AK9" s="805"/>
      <c r="AL9" s="713" t="s">
        <v>698</v>
      </c>
      <c r="AM9" s="714"/>
      <c r="AN9" s="714"/>
      <c r="AO9" s="715"/>
      <c r="AP9" s="716" t="s">
        <v>698</v>
      </c>
      <c r="AQ9" s="716"/>
      <c r="AR9" s="716"/>
      <c r="AS9" s="716"/>
      <c r="AT9" s="716"/>
      <c r="AU9" s="716"/>
      <c r="AV9" s="716"/>
      <c r="AW9" s="716"/>
      <c r="AX9" s="716"/>
      <c r="AY9">
        <f>COUNTA($C$9)</f>
        <v>1</v>
      </c>
    </row>
    <row r="10" spans="1:52" ht="56.4" customHeight="1" x14ac:dyDescent="0.2">
      <c r="A10" s="800">
        <v>7</v>
      </c>
      <c r="B10" s="800">
        <v>1</v>
      </c>
      <c r="C10" s="700" t="s">
        <v>712</v>
      </c>
      <c r="D10" s="701"/>
      <c r="E10" s="701"/>
      <c r="F10" s="701"/>
      <c r="G10" s="701"/>
      <c r="H10" s="701"/>
      <c r="I10" s="701"/>
      <c r="J10" s="702" t="s">
        <v>698</v>
      </c>
      <c r="K10" s="703"/>
      <c r="L10" s="703"/>
      <c r="M10" s="703"/>
      <c r="N10" s="703"/>
      <c r="O10" s="703"/>
      <c r="P10" s="704" t="s">
        <v>716</v>
      </c>
      <c r="Q10" s="705"/>
      <c r="R10" s="705"/>
      <c r="S10" s="705"/>
      <c r="T10" s="705"/>
      <c r="U10" s="705"/>
      <c r="V10" s="705"/>
      <c r="W10" s="705"/>
      <c r="X10" s="705"/>
      <c r="Y10" s="706">
        <v>0</v>
      </c>
      <c r="Z10" s="707"/>
      <c r="AA10" s="707"/>
      <c r="AB10" s="708"/>
      <c r="AC10" s="803" t="s">
        <v>73</v>
      </c>
      <c r="AD10" s="803"/>
      <c r="AE10" s="803"/>
      <c r="AF10" s="803"/>
      <c r="AG10" s="803"/>
      <c r="AH10" s="804" t="s">
        <v>698</v>
      </c>
      <c r="AI10" s="805"/>
      <c r="AJ10" s="805"/>
      <c r="AK10" s="805"/>
      <c r="AL10" s="713" t="s">
        <v>698</v>
      </c>
      <c r="AM10" s="714"/>
      <c r="AN10" s="714"/>
      <c r="AO10" s="715"/>
      <c r="AP10" s="716" t="s">
        <v>698</v>
      </c>
      <c r="AQ10" s="716"/>
      <c r="AR10" s="716"/>
      <c r="AS10" s="716"/>
      <c r="AT10" s="716"/>
      <c r="AU10" s="716"/>
      <c r="AV10" s="716"/>
      <c r="AW10" s="716"/>
      <c r="AX10" s="716"/>
      <c r="AY10">
        <f>COUNTA($C$10)</f>
        <v>1</v>
      </c>
    </row>
    <row r="11" spans="1:52" ht="56.4" customHeight="1" x14ac:dyDescent="0.2">
      <c r="A11" s="800">
        <v>8</v>
      </c>
      <c r="B11" s="800">
        <v>1</v>
      </c>
      <c r="C11" s="700" t="s">
        <v>712</v>
      </c>
      <c r="D11" s="701"/>
      <c r="E11" s="701"/>
      <c r="F11" s="701"/>
      <c r="G11" s="701"/>
      <c r="H11" s="701"/>
      <c r="I11" s="701"/>
      <c r="J11" s="702" t="s">
        <v>698</v>
      </c>
      <c r="K11" s="703"/>
      <c r="L11" s="703"/>
      <c r="M11" s="703"/>
      <c r="N11" s="703"/>
      <c r="O11" s="703"/>
      <c r="P11" s="704" t="s">
        <v>716</v>
      </c>
      <c r="Q11" s="705"/>
      <c r="R11" s="705"/>
      <c r="S11" s="705"/>
      <c r="T11" s="705"/>
      <c r="U11" s="705"/>
      <c r="V11" s="705"/>
      <c r="W11" s="705"/>
      <c r="X11" s="705"/>
      <c r="Y11" s="706">
        <v>0</v>
      </c>
      <c r="Z11" s="707"/>
      <c r="AA11" s="707"/>
      <c r="AB11" s="708"/>
      <c r="AC11" s="803" t="s">
        <v>73</v>
      </c>
      <c r="AD11" s="803"/>
      <c r="AE11" s="803"/>
      <c r="AF11" s="803"/>
      <c r="AG11" s="803"/>
      <c r="AH11" s="804" t="s">
        <v>698</v>
      </c>
      <c r="AI11" s="805"/>
      <c r="AJ11" s="805"/>
      <c r="AK11" s="805"/>
      <c r="AL11" s="713" t="s">
        <v>698</v>
      </c>
      <c r="AM11" s="714"/>
      <c r="AN11" s="714"/>
      <c r="AO11" s="715"/>
      <c r="AP11" s="716" t="s">
        <v>698</v>
      </c>
      <c r="AQ11" s="716"/>
      <c r="AR11" s="716"/>
      <c r="AS11" s="716"/>
      <c r="AT11" s="716"/>
      <c r="AU11" s="716"/>
      <c r="AV11" s="716"/>
      <c r="AW11" s="716"/>
      <c r="AX11" s="716"/>
      <c r="AY11">
        <f>COUNTA($C$11)</f>
        <v>1</v>
      </c>
    </row>
    <row r="12" spans="1:52" ht="56.4" customHeight="1" x14ac:dyDescent="0.2">
      <c r="A12" s="800">
        <v>9</v>
      </c>
      <c r="B12" s="800">
        <v>1</v>
      </c>
      <c r="C12" s="700" t="s">
        <v>713</v>
      </c>
      <c r="D12" s="701"/>
      <c r="E12" s="701"/>
      <c r="F12" s="701"/>
      <c r="G12" s="701"/>
      <c r="H12" s="701"/>
      <c r="I12" s="701"/>
      <c r="J12" s="702" t="s">
        <v>698</v>
      </c>
      <c r="K12" s="703"/>
      <c r="L12" s="703"/>
      <c r="M12" s="703"/>
      <c r="N12" s="703"/>
      <c r="O12" s="703"/>
      <c r="P12" s="704" t="s">
        <v>716</v>
      </c>
      <c r="Q12" s="705"/>
      <c r="R12" s="705"/>
      <c r="S12" s="705"/>
      <c r="T12" s="705"/>
      <c r="U12" s="705"/>
      <c r="V12" s="705"/>
      <c r="W12" s="705"/>
      <c r="X12" s="705"/>
      <c r="Y12" s="706">
        <v>0</v>
      </c>
      <c r="Z12" s="707"/>
      <c r="AA12" s="707"/>
      <c r="AB12" s="708"/>
      <c r="AC12" s="803" t="s">
        <v>73</v>
      </c>
      <c r="AD12" s="803"/>
      <c r="AE12" s="803"/>
      <c r="AF12" s="803"/>
      <c r="AG12" s="803"/>
      <c r="AH12" s="804" t="s">
        <v>698</v>
      </c>
      <c r="AI12" s="805"/>
      <c r="AJ12" s="805"/>
      <c r="AK12" s="805"/>
      <c r="AL12" s="713" t="s">
        <v>698</v>
      </c>
      <c r="AM12" s="714"/>
      <c r="AN12" s="714"/>
      <c r="AO12" s="715"/>
      <c r="AP12" s="716" t="s">
        <v>698</v>
      </c>
      <c r="AQ12" s="716"/>
      <c r="AR12" s="716"/>
      <c r="AS12" s="716"/>
      <c r="AT12" s="716"/>
      <c r="AU12" s="716"/>
      <c r="AV12" s="716"/>
      <c r="AW12" s="716"/>
      <c r="AX12" s="716"/>
      <c r="AY12">
        <f>COUNTA($C$12)</f>
        <v>1</v>
      </c>
    </row>
    <row r="13" spans="1:52" ht="56.4" customHeight="1" x14ac:dyDescent="0.2">
      <c r="A13" s="800">
        <v>10</v>
      </c>
      <c r="B13" s="800">
        <v>1</v>
      </c>
      <c r="C13" s="700" t="s">
        <v>714</v>
      </c>
      <c r="D13" s="701"/>
      <c r="E13" s="701"/>
      <c r="F13" s="701"/>
      <c r="G13" s="701"/>
      <c r="H13" s="701"/>
      <c r="I13" s="701"/>
      <c r="J13" s="702" t="s">
        <v>698</v>
      </c>
      <c r="K13" s="703"/>
      <c r="L13" s="703"/>
      <c r="M13" s="703"/>
      <c r="N13" s="703"/>
      <c r="O13" s="703"/>
      <c r="P13" s="704" t="s">
        <v>716</v>
      </c>
      <c r="Q13" s="705"/>
      <c r="R13" s="705"/>
      <c r="S13" s="705"/>
      <c r="T13" s="705"/>
      <c r="U13" s="705"/>
      <c r="V13" s="705"/>
      <c r="W13" s="705"/>
      <c r="X13" s="705"/>
      <c r="Y13" s="706">
        <v>0</v>
      </c>
      <c r="Z13" s="707"/>
      <c r="AA13" s="707"/>
      <c r="AB13" s="708"/>
      <c r="AC13" s="803" t="s">
        <v>73</v>
      </c>
      <c r="AD13" s="803"/>
      <c r="AE13" s="803"/>
      <c r="AF13" s="803"/>
      <c r="AG13" s="803"/>
      <c r="AH13" s="804" t="s">
        <v>698</v>
      </c>
      <c r="AI13" s="805"/>
      <c r="AJ13" s="805"/>
      <c r="AK13" s="805"/>
      <c r="AL13" s="713" t="s">
        <v>698</v>
      </c>
      <c r="AM13" s="714"/>
      <c r="AN13" s="714"/>
      <c r="AO13" s="715"/>
      <c r="AP13" s="716" t="s">
        <v>698</v>
      </c>
      <c r="AQ13" s="716"/>
      <c r="AR13" s="716"/>
      <c r="AS13" s="716"/>
      <c r="AT13" s="716"/>
      <c r="AU13" s="716"/>
      <c r="AV13" s="716"/>
      <c r="AW13" s="716"/>
      <c r="AX13" s="716"/>
      <c r="AY13">
        <f>COUNTA($C$13)</f>
        <v>1</v>
      </c>
    </row>
    <row r="14" spans="1:52" ht="56.4" customHeight="1" x14ac:dyDescent="0.2">
      <c r="A14" s="800">
        <v>11</v>
      </c>
      <c r="B14" s="800">
        <v>1</v>
      </c>
      <c r="C14" s="700" t="s">
        <v>714</v>
      </c>
      <c r="D14" s="701"/>
      <c r="E14" s="701"/>
      <c r="F14" s="701"/>
      <c r="G14" s="701"/>
      <c r="H14" s="701"/>
      <c r="I14" s="701"/>
      <c r="J14" s="702" t="s">
        <v>698</v>
      </c>
      <c r="K14" s="703"/>
      <c r="L14" s="703"/>
      <c r="M14" s="703"/>
      <c r="N14" s="703"/>
      <c r="O14" s="703"/>
      <c r="P14" s="704" t="s">
        <v>716</v>
      </c>
      <c r="Q14" s="705"/>
      <c r="R14" s="705"/>
      <c r="S14" s="705"/>
      <c r="T14" s="705"/>
      <c r="U14" s="705"/>
      <c r="V14" s="705"/>
      <c r="W14" s="705"/>
      <c r="X14" s="705"/>
      <c r="Y14" s="706">
        <v>0</v>
      </c>
      <c r="Z14" s="707"/>
      <c r="AA14" s="707"/>
      <c r="AB14" s="708"/>
      <c r="AC14" s="803" t="s">
        <v>73</v>
      </c>
      <c r="AD14" s="803"/>
      <c r="AE14" s="803"/>
      <c r="AF14" s="803"/>
      <c r="AG14" s="803"/>
      <c r="AH14" s="804" t="s">
        <v>698</v>
      </c>
      <c r="AI14" s="805"/>
      <c r="AJ14" s="805"/>
      <c r="AK14" s="805"/>
      <c r="AL14" s="713" t="s">
        <v>698</v>
      </c>
      <c r="AM14" s="714"/>
      <c r="AN14" s="714"/>
      <c r="AO14" s="715"/>
      <c r="AP14" s="716" t="s">
        <v>698</v>
      </c>
      <c r="AQ14" s="716"/>
      <c r="AR14" s="716"/>
      <c r="AS14" s="716"/>
      <c r="AT14" s="716"/>
      <c r="AU14" s="716"/>
      <c r="AV14" s="716"/>
      <c r="AW14" s="716"/>
      <c r="AX14" s="716"/>
      <c r="AY14">
        <f>COUNTA($C$14)</f>
        <v>1</v>
      </c>
    </row>
    <row r="15" spans="1:52" ht="56.4" customHeight="1" x14ac:dyDescent="0.2">
      <c r="A15" s="800">
        <v>12</v>
      </c>
      <c r="B15" s="800">
        <v>1</v>
      </c>
      <c r="C15" s="700" t="s">
        <v>715</v>
      </c>
      <c r="D15" s="701"/>
      <c r="E15" s="701"/>
      <c r="F15" s="701"/>
      <c r="G15" s="701"/>
      <c r="H15" s="701"/>
      <c r="I15" s="701"/>
      <c r="J15" s="702" t="s">
        <v>698</v>
      </c>
      <c r="K15" s="703"/>
      <c r="L15" s="703"/>
      <c r="M15" s="703"/>
      <c r="N15" s="703"/>
      <c r="O15" s="703"/>
      <c r="P15" s="704" t="s">
        <v>716</v>
      </c>
      <c r="Q15" s="705"/>
      <c r="R15" s="705"/>
      <c r="S15" s="705"/>
      <c r="T15" s="705"/>
      <c r="U15" s="705"/>
      <c r="V15" s="705"/>
      <c r="W15" s="705"/>
      <c r="X15" s="705"/>
      <c r="Y15" s="706">
        <v>0</v>
      </c>
      <c r="Z15" s="707"/>
      <c r="AA15" s="707"/>
      <c r="AB15" s="708"/>
      <c r="AC15" s="803" t="s">
        <v>73</v>
      </c>
      <c r="AD15" s="803"/>
      <c r="AE15" s="803"/>
      <c r="AF15" s="803"/>
      <c r="AG15" s="803"/>
      <c r="AH15" s="804" t="s">
        <v>698</v>
      </c>
      <c r="AI15" s="805"/>
      <c r="AJ15" s="805"/>
      <c r="AK15" s="805"/>
      <c r="AL15" s="713" t="s">
        <v>698</v>
      </c>
      <c r="AM15" s="714"/>
      <c r="AN15" s="714"/>
      <c r="AO15" s="715"/>
      <c r="AP15" s="716" t="s">
        <v>698</v>
      </c>
      <c r="AQ15" s="716"/>
      <c r="AR15" s="716"/>
      <c r="AS15" s="716"/>
      <c r="AT15" s="716"/>
      <c r="AU15" s="716"/>
      <c r="AV15" s="716"/>
      <c r="AW15" s="716"/>
      <c r="AX15" s="716"/>
      <c r="AY15">
        <f>COUNTA($C$15)</f>
        <v>1</v>
      </c>
    </row>
    <row r="16" spans="1:52" x14ac:dyDescent="0.2">
      <c r="A16" s="41"/>
      <c r="B16" s="41"/>
      <c r="P16" s="66"/>
      <c r="Q16" s="66"/>
      <c r="R16" s="66"/>
      <c r="S16" s="66"/>
      <c r="T16" s="66"/>
      <c r="U16" s="66"/>
      <c r="V16" s="66"/>
      <c r="W16" s="66"/>
      <c r="X16" s="66"/>
      <c r="Y16" s="67"/>
      <c r="Z16" s="67"/>
      <c r="AA16" s="67"/>
      <c r="AB16" s="67"/>
      <c r="AC16" s="67"/>
      <c r="AD16" s="67"/>
      <c r="AE16" s="67"/>
      <c r="AF16" s="67"/>
      <c r="AG16" s="67"/>
      <c r="AH16" s="67"/>
      <c r="AI16" s="67"/>
      <c r="AJ16" s="67"/>
      <c r="AK16" s="67"/>
      <c r="AL16" s="67"/>
      <c r="AM16" s="67"/>
      <c r="AN16" s="67"/>
      <c r="AO16" s="67"/>
      <c r="AY16">
        <f>COUNTA($C$19)</f>
        <v>1</v>
      </c>
    </row>
    <row r="17" spans="1:52" x14ac:dyDescent="0.2">
      <c r="A17" s="9"/>
      <c r="B17" s="49" t="s">
        <v>225</v>
      </c>
      <c r="C17" s="53"/>
      <c r="D17" s="53"/>
      <c r="E17" s="53"/>
      <c r="F17" s="53"/>
      <c r="G17" s="53"/>
      <c r="H17" s="53"/>
      <c r="I17" s="53"/>
      <c r="J17" s="53"/>
      <c r="K17" s="53"/>
      <c r="L17" s="53"/>
      <c r="M17" s="53"/>
      <c r="N17" s="53"/>
      <c r="O17" s="53"/>
      <c r="P17" s="58"/>
      <c r="Q17" s="58"/>
      <c r="R17" s="58"/>
      <c r="S17" s="58"/>
      <c r="T17" s="58"/>
      <c r="U17" s="58"/>
      <c r="V17" s="58"/>
      <c r="W17" s="58"/>
      <c r="X17" s="58"/>
      <c r="Y17" s="59"/>
      <c r="Z17" s="59"/>
      <c r="AA17" s="59"/>
      <c r="AB17" s="59"/>
      <c r="AC17" s="59"/>
      <c r="AD17" s="59"/>
      <c r="AE17" s="59"/>
      <c r="AF17" s="59"/>
      <c r="AG17" s="59"/>
      <c r="AH17" s="59"/>
      <c r="AI17" s="59"/>
      <c r="AJ17" s="59"/>
      <c r="AK17" s="59"/>
      <c r="AL17" s="59"/>
      <c r="AM17" s="59"/>
      <c r="AN17" s="59"/>
      <c r="AO17" s="59"/>
      <c r="AP17" s="58"/>
      <c r="AQ17" s="58"/>
      <c r="AR17" s="58"/>
      <c r="AS17" s="58"/>
      <c r="AT17" s="58"/>
      <c r="AU17" s="58"/>
      <c r="AV17" s="58"/>
      <c r="AW17" s="58"/>
      <c r="AX17" s="58"/>
      <c r="AY17">
        <f>$AY$16</f>
        <v>1</v>
      </c>
    </row>
    <row r="18" spans="1:52" customFormat="1" ht="59.25" customHeight="1" x14ac:dyDescent="0.2">
      <c r="A18" s="693"/>
      <c r="B18" s="693"/>
      <c r="C18" s="693" t="s">
        <v>24</v>
      </c>
      <c r="D18" s="693"/>
      <c r="E18" s="693"/>
      <c r="F18" s="693"/>
      <c r="G18" s="693"/>
      <c r="H18" s="693"/>
      <c r="I18" s="693"/>
      <c r="J18" s="801" t="s">
        <v>205</v>
      </c>
      <c r="K18" s="802"/>
      <c r="L18" s="802"/>
      <c r="M18" s="802"/>
      <c r="N18" s="802"/>
      <c r="O18" s="802"/>
      <c r="P18" s="371" t="s">
        <v>25</v>
      </c>
      <c r="Q18" s="371"/>
      <c r="R18" s="371"/>
      <c r="S18" s="371"/>
      <c r="T18" s="371"/>
      <c r="U18" s="371"/>
      <c r="V18" s="371"/>
      <c r="W18" s="371"/>
      <c r="X18" s="371"/>
      <c r="Y18" s="695" t="s">
        <v>238</v>
      </c>
      <c r="Z18" s="696"/>
      <c r="AA18" s="696"/>
      <c r="AB18" s="696"/>
      <c r="AC18" s="801" t="s">
        <v>232</v>
      </c>
      <c r="AD18" s="801"/>
      <c r="AE18" s="801"/>
      <c r="AF18" s="801"/>
      <c r="AG18" s="801"/>
      <c r="AH18" s="695" t="s">
        <v>198</v>
      </c>
      <c r="AI18" s="693"/>
      <c r="AJ18" s="693"/>
      <c r="AK18" s="693"/>
      <c r="AL18" s="693" t="s">
        <v>19</v>
      </c>
      <c r="AM18" s="693"/>
      <c r="AN18" s="693"/>
      <c r="AO18" s="697"/>
      <c r="AP18" s="806" t="s">
        <v>206</v>
      </c>
      <c r="AQ18" s="806"/>
      <c r="AR18" s="806"/>
      <c r="AS18" s="806"/>
      <c r="AT18" s="806"/>
      <c r="AU18" s="806"/>
      <c r="AV18" s="806"/>
      <c r="AW18" s="806"/>
      <c r="AX18" s="806"/>
      <c r="AY18">
        <f>$AY$16</f>
        <v>1</v>
      </c>
      <c r="AZ18" s="33"/>
    </row>
    <row r="19" spans="1:52" ht="53.4" customHeight="1" x14ac:dyDescent="0.2">
      <c r="A19" s="800">
        <v>1</v>
      </c>
      <c r="B19" s="800">
        <v>1</v>
      </c>
      <c r="C19" s="700" t="s">
        <v>707</v>
      </c>
      <c r="D19" s="701"/>
      <c r="E19" s="701"/>
      <c r="F19" s="701"/>
      <c r="G19" s="701"/>
      <c r="H19" s="701"/>
      <c r="I19" s="701"/>
      <c r="J19" s="702">
        <v>3013301015869</v>
      </c>
      <c r="K19" s="703"/>
      <c r="L19" s="703"/>
      <c r="M19" s="703"/>
      <c r="N19" s="703"/>
      <c r="O19" s="703"/>
      <c r="P19" s="704" t="s">
        <v>717</v>
      </c>
      <c r="Q19" s="705"/>
      <c r="R19" s="705"/>
      <c r="S19" s="705"/>
      <c r="T19" s="705"/>
      <c r="U19" s="705"/>
      <c r="V19" s="705"/>
      <c r="W19" s="705"/>
      <c r="X19" s="705"/>
      <c r="Y19" s="706">
        <v>0.1</v>
      </c>
      <c r="Z19" s="707"/>
      <c r="AA19" s="707"/>
      <c r="AB19" s="708"/>
      <c r="AC19" s="803" t="s">
        <v>255</v>
      </c>
      <c r="AD19" s="803"/>
      <c r="AE19" s="803"/>
      <c r="AF19" s="803"/>
      <c r="AG19" s="803"/>
      <c r="AH19" s="804" t="s">
        <v>698</v>
      </c>
      <c r="AI19" s="805"/>
      <c r="AJ19" s="805"/>
      <c r="AK19" s="805"/>
      <c r="AL19" s="713" t="s">
        <v>698</v>
      </c>
      <c r="AM19" s="714"/>
      <c r="AN19" s="714"/>
      <c r="AO19" s="715"/>
      <c r="AP19" s="716" t="s">
        <v>698</v>
      </c>
      <c r="AQ19" s="716"/>
      <c r="AR19" s="716"/>
      <c r="AS19" s="716"/>
      <c r="AT19" s="716"/>
      <c r="AU19" s="716"/>
      <c r="AV19" s="716"/>
      <c r="AW19" s="716"/>
      <c r="AX19" s="716"/>
      <c r="AY19">
        <f>$AY$16</f>
        <v>1</v>
      </c>
    </row>
    <row r="20" spans="1:52" ht="53.4" customHeight="1" x14ac:dyDescent="0.2">
      <c r="A20" s="800">
        <v>2</v>
      </c>
      <c r="B20" s="800">
        <v>1</v>
      </c>
      <c r="C20" s="700" t="s">
        <v>707</v>
      </c>
      <c r="D20" s="701"/>
      <c r="E20" s="701"/>
      <c r="F20" s="701"/>
      <c r="G20" s="701"/>
      <c r="H20" s="701"/>
      <c r="I20" s="701"/>
      <c r="J20" s="702">
        <v>3013301015869</v>
      </c>
      <c r="K20" s="703"/>
      <c r="L20" s="703"/>
      <c r="M20" s="703"/>
      <c r="N20" s="703"/>
      <c r="O20" s="703"/>
      <c r="P20" s="704" t="s">
        <v>717</v>
      </c>
      <c r="Q20" s="705"/>
      <c r="R20" s="705"/>
      <c r="S20" s="705"/>
      <c r="T20" s="705"/>
      <c r="U20" s="705"/>
      <c r="V20" s="705"/>
      <c r="W20" s="705"/>
      <c r="X20" s="705"/>
      <c r="Y20" s="706">
        <v>0.1</v>
      </c>
      <c r="Z20" s="707"/>
      <c r="AA20" s="707"/>
      <c r="AB20" s="708"/>
      <c r="AC20" s="803" t="s">
        <v>255</v>
      </c>
      <c r="AD20" s="803"/>
      <c r="AE20" s="803"/>
      <c r="AF20" s="803"/>
      <c r="AG20" s="803"/>
      <c r="AH20" s="804" t="s">
        <v>698</v>
      </c>
      <c r="AI20" s="805"/>
      <c r="AJ20" s="805"/>
      <c r="AK20" s="805"/>
      <c r="AL20" s="713" t="s">
        <v>698</v>
      </c>
      <c r="AM20" s="714"/>
      <c r="AN20" s="714"/>
      <c r="AO20" s="715"/>
      <c r="AP20" s="716" t="s">
        <v>698</v>
      </c>
      <c r="AQ20" s="716"/>
      <c r="AR20" s="716"/>
      <c r="AS20" s="716"/>
      <c r="AT20" s="716"/>
      <c r="AU20" s="716"/>
      <c r="AV20" s="716"/>
      <c r="AW20" s="716"/>
      <c r="AX20" s="716"/>
      <c r="AY20">
        <f>COUNTA($C$20)</f>
        <v>1</v>
      </c>
    </row>
    <row r="21" spans="1:52" ht="53.4" customHeight="1" x14ac:dyDescent="0.2">
      <c r="A21" s="800">
        <v>3</v>
      </c>
      <c r="B21" s="800">
        <v>1</v>
      </c>
      <c r="C21" s="700" t="s">
        <v>707</v>
      </c>
      <c r="D21" s="701"/>
      <c r="E21" s="701"/>
      <c r="F21" s="701"/>
      <c r="G21" s="701"/>
      <c r="H21" s="701"/>
      <c r="I21" s="701"/>
      <c r="J21" s="702">
        <v>3013301015869</v>
      </c>
      <c r="K21" s="703"/>
      <c r="L21" s="703"/>
      <c r="M21" s="703"/>
      <c r="N21" s="703"/>
      <c r="O21" s="703"/>
      <c r="P21" s="704" t="s">
        <v>717</v>
      </c>
      <c r="Q21" s="705"/>
      <c r="R21" s="705"/>
      <c r="S21" s="705"/>
      <c r="T21" s="705"/>
      <c r="U21" s="705"/>
      <c r="V21" s="705"/>
      <c r="W21" s="705"/>
      <c r="X21" s="705"/>
      <c r="Y21" s="706">
        <v>0.1</v>
      </c>
      <c r="Z21" s="707"/>
      <c r="AA21" s="707"/>
      <c r="AB21" s="708"/>
      <c r="AC21" s="803" t="s">
        <v>255</v>
      </c>
      <c r="AD21" s="803"/>
      <c r="AE21" s="803"/>
      <c r="AF21" s="803"/>
      <c r="AG21" s="803"/>
      <c r="AH21" s="804" t="s">
        <v>698</v>
      </c>
      <c r="AI21" s="805"/>
      <c r="AJ21" s="805"/>
      <c r="AK21" s="805"/>
      <c r="AL21" s="713" t="s">
        <v>698</v>
      </c>
      <c r="AM21" s="714"/>
      <c r="AN21" s="714"/>
      <c r="AO21" s="715"/>
      <c r="AP21" s="716" t="s">
        <v>698</v>
      </c>
      <c r="AQ21" s="716"/>
      <c r="AR21" s="716"/>
      <c r="AS21" s="716"/>
      <c r="AT21" s="716"/>
      <c r="AU21" s="716"/>
      <c r="AV21" s="716"/>
      <c r="AW21" s="716"/>
      <c r="AX21" s="716"/>
      <c r="AY21">
        <f>COUNTA($C$21)</f>
        <v>1</v>
      </c>
    </row>
    <row r="22" spans="1:52" ht="53.4" customHeight="1" x14ac:dyDescent="0.2">
      <c r="A22" s="800">
        <v>4</v>
      </c>
      <c r="B22" s="800">
        <v>1</v>
      </c>
      <c r="C22" s="700" t="s">
        <v>707</v>
      </c>
      <c r="D22" s="701"/>
      <c r="E22" s="701"/>
      <c r="F22" s="701"/>
      <c r="G22" s="701"/>
      <c r="H22" s="701"/>
      <c r="I22" s="701"/>
      <c r="J22" s="702">
        <v>3013301015869</v>
      </c>
      <c r="K22" s="703"/>
      <c r="L22" s="703"/>
      <c r="M22" s="703"/>
      <c r="N22" s="703"/>
      <c r="O22" s="703"/>
      <c r="P22" s="704" t="s">
        <v>717</v>
      </c>
      <c r="Q22" s="705"/>
      <c r="R22" s="705"/>
      <c r="S22" s="705"/>
      <c r="T22" s="705"/>
      <c r="U22" s="705"/>
      <c r="V22" s="705"/>
      <c r="W22" s="705"/>
      <c r="X22" s="705"/>
      <c r="Y22" s="706">
        <v>0.1</v>
      </c>
      <c r="Z22" s="707"/>
      <c r="AA22" s="707"/>
      <c r="AB22" s="708"/>
      <c r="AC22" s="803" t="s">
        <v>255</v>
      </c>
      <c r="AD22" s="803"/>
      <c r="AE22" s="803"/>
      <c r="AF22" s="803"/>
      <c r="AG22" s="803"/>
      <c r="AH22" s="804" t="s">
        <v>698</v>
      </c>
      <c r="AI22" s="805"/>
      <c r="AJ22" s="805"/>
      <c r="AK22" s="805"/>
      <c r="AL22" s="713" t="s">
        <v>698</v>
      </c>
      <c r="AM22" s="714"/>
      <c r="AN22" s="714"/>
      <c r="AO22" s="715"/>
      <c r="AP22" s="716" t="s">
        <v>698</v>
      </c>
      <c r="AQ22" s="716"/>
      <c r="AR22" s="716"/>
      <c r="AS22" s="716"/>
      <c r="AT22" s="716"/>
      <c r="AU22" s="716"/>
      <c r="AV22" s="716"/>
      <c r="AW22" s="716"/>
      <c r="AX22" s="716"/>
      <c r="AY22">
        <f>COUNTA($C$22)</f>
        <v>1</v>
      </c>
    </row>
    <row r="23" spans="1:52" ht="53.4" customHeight="1" x14ac:dyDescent="0.2">
      <c r="A23" s="800">
        <v>5</v>
      </c>
      <c r="B23" s="800">
        <v>1</v>
      </c>
      <c r="C23" s="700" t="s">
        <v>707</v>
      </c>
      <c r="D23" s="701"/>
      <c r="E23" s="701"/>
      <c r="F23" s="701"/>
      <c r="G23" s="701"/>
      <c r="H23" s="701"/>
      <c r="I23" s="701"/>
      <c r="J23" s="702">
        <v>3013301015869</v>
      </c>
      <c r="K23" s="703"/>
      <c r="L23" s="703"/>
      <c r="M23" s="703"/>
      <c r="N23" s="703"/>
      <c r="O23" s="703"/>
      <c r="P23" s="704" t="s">
        <v>717</v>
      </c>
      <c r="Q23" s="705"/>
      <c r="R23" s="705"/>
      <c r="S23" s="705"/>
      <c r="T23" s="705"/>
      <c r="U23" s="705"/>
      <c r="V23" s="705"/>
      <c r="W23" s="705"/>
      <c r="X23" s="705"/>
      <c r="Y23" s="706">
        <v>0.1</v>
      </c>
      <c r="Z23" s="707"/>
      <c r="AA23" s="707"/>
      <c r="AB23" s="708"/>
      <c r="AC23" s="803" t="s">
        <v>255</v>
      </c>
      <c r="AD23" s="803"/>
      <c r="AE23" s="803"/>
      <c r="AF23" s="803"/>
      <c r="AG23" s="803"/>
      <c r="AH23" s="804" t="s">
        <v>698</v>
      </c>
      <c r="AI23" s="805"/>
      <c r="AJ23" s="805"/>
      <c r="AK23" s="805"/>
      <c r="AL23" s="713" t="s">
        <v>698</v>
      </c>
      <c r="AM23" s="714"/>
      <c r="AN23" s="714"/>
      <c r="AO23" s="715"/>
      <c r="AP23" s="716" t="s">
        <v>698</v>
      </c>
      <c r="AQ23" s="716"/>
      <c r="AR23" s="716"/>
      <c r="AS23" s="716"/>
      <c r="AT23" s="716"/>
      <c r="AU23" s="716"/>
      <c r="AV23" s="716"/>
      <c r="AW23" s="716"/>
      <c r="AX23" s="716"/>
      <c r="AY23">
        <f>COUNTA($C$23)</f>
        <v>1</v>
      </c>
    </row>
    <row r="24" spans="1:52" ht="53.4" customHeight="1" x14ac:dyDescent="0.2">
      <c r="A24" s="800">
        <v>6</v>
      </c>
      <c r="B24" s="800">
        <v>1</v>
      </c>
      <c r="C24" s="700" t="s">
        <v>707</v>
      </c>
      <c r="D24" s="701"/>
      <c r="E24" s="701"/>
      <c r="F24" s="701"/>
      <c r="G24" s="701"/>
      <c r="H24" s="701"/>
      <c r="I24" s="701"/>
      <c r="J24" s="702">
        <v>3013301015869</v>
      </c>
      <c r="K24" s="703"/>
      <c r="L24" s="703"/>
      <c r="M24" s="703"/>
      <c r="N24" s="703"/>
      <c r="O24" s="703"/>
      <c r="P24" s="704" t="s">
        <v>717</v>
      </c>
      <c r="Q24" s="705"/>
      <c r="R24" s="705"/>
      <c r="S24" s="705"/>
      <c r="T24" s="705"/>
      <c r="U24" s="705"/>
      <c r="V24" s="705"/>
      <c r="W24" s="705"/>
      <c r="X24" s="705"/>
      <c r="Y24" s="706">
        <v>0.1</v>
      </c>
      <c r="Z24" s="707"/>
      <c r="AA24" s="707"/>
      <c r="AB24" s="708"/>
      <c r="AC24" s="803" t="s">
        <v>255</v>
      </c>
      <c r="AD24" s="803"/>
      <c r="AE24" s="803"/>
      <c r="AF24" s="803"/>
      <c r="AG24" s="803"/>
      <c r="AH24" s="804" t="s">
        <v>698</v>
      </c>
      <c r="AI24" s="805"/>
      <c r="AJ24" s="805"/>
      <c r="AK24" s="805"/>
      <c r="AL24" s="713" t="s">
        <v>698</v>
      </c>
      <c r="AM24" s="714"/>
      <c r="AN24" s="714"/>
      <c r="AO24" s="715"/>
      <c r="AP24" s="716" t="s">
        <v>698</v>
      </c>
      <c r="AQ24" s="716"/>
      <c r="AR24" s="716"/>
      <c r="AS24" s="716"/>
      <c r="AT24" s="716"/>
      <c r="AU24" s="716"/>
      <c r="AV24" s="716"/>
      <c r="AW24" s="716"/>
      <c r="AX24" s="716"/>
      <c r="AY24">
        <f>COUNTA($C$24)</f>
        <v>1</v>
      </c>
    </row>
    <row r="25" spans="1:52" ht="53.4" customHeight="1" x14ac:dyDescent="0.2">
      <c r="A25" s="800">
        <v>7</v>
      </c>
      <c r="B25" s="800">
        <v>1</v>
      </c>
      <c r="C25" s="700" t="s">
        <v>707</v>
      </c>
      <c r="D25" s="701"/>
      <c r="E25" s="701"/>
      <c r="F25" s="701"/>
      <c r="G25" s="701"/>
      <c r="H25" s="701"/>
      <c r="I25" s="701"/>
      <c r="J25" s="702">
        <v>3013301015869</v>
      </c>
      <c r="K25" s="703"/>
      <c r="L25" s="703"/>
      <c r="M25" s="703"/>
      <c r="N25" s="703"/>
      <c r="O25" s="703"/>
      <c r="P25" s="704" t="s">
        <v>717</v>
      </c>
      <c r="Q25" s="705"/>
      <c r="R25" s="705"/>
      <c r="S25" s="705"/>
      <c r="T25" s="705"/>
      <c r="U25" s="705"/>
      <c r="V25" s="705"/>
      <c r="W25" s="705"/>
      <c r="X25" s="705"/>
      <c r="Y25" s="706">
        <v>0.1</v>
      </c>
      <c r="Z25" s="707"/>
      <c r="AA25" s="707"/>
      <c r="AB25" s="708"/>
      <c r="AC25" s="803" t="s">
        <v>255</v>
      </c>
      <c r="AD25" s="803"/>
      <c r="AE25" s="803"/>
      <c r="AF25" s="803"/>
      <c r="AG25" s="803"/>
      <c r="AH25" s="804" t="s">
        <v>698</v>
      </c>
      <c r="AI25" s="805"/>
      <c r="AJ25" s="805"/>
      <c r="AK25" s="805"/>
      <c r="AL25" s="713" t="s">
        <v>698</v>
      </c>
      <c r="AM25" s="714"/>
      <c r="AN25" s="714"/>
      <c r="AO25" s="715"/>
      <c r="AP25" s="716" t="s">
        <v>698</v>
      </c>
      <c r="AQ25" s="716"/>
      <c r="AR25" s="716"/>
      <c r="AS25" s="716"/>
      <c r="AT25" s="716"/>
      <c r="AU25" s="716"/>
      <c r="AV25" s="716"/>
      <c r="AW25" s="716"/>
      <c r="AX25" s="716"/>
      <c r="AY25">
        <f>COUNTA($C$25)</f>
        <v>1</v>
      </c>
    </row>
    <row r="26" spans="1:52" x14ac:dyDescent="0.2">
      <c r="P26" s="66"/>
      <c r="Q26" s="66"/>
      <c r="R26" s="66"/>
      <c r="S26" s="66"/>
      <c r="T26" s="66"/>
      <c r="U26" s="66"/>
      <c r="V26" s="66"/>
      <c r="W26" s="66"/>
      <c r="X26" s="66"/>
      <c r="Y26" s="67"/>
      <c r="Z26" s="67"/>
      <c r="AA26" s="67"/>
      <c r="AB26" s="67"/>
      <c r="AC26" s="67"/>
      <c r="AD26" s="67"/>
      <c r="AE26" s="67"/>
      <c r="AF26" s="67"/>
      <c r="AG26" s="67"/>
      <c r="AH26" s="67"/>
      <c r="AI26" s="67"/>
      <c r="AJ26" s="67"/>
      <c r="AK26" s="67"/>
      <c r="AL26" s="67"/>
      <c r="AM26" s="67"/>
      <c r="AN26" s="67"/>
      <c r="AO26" s="67"/>
      <c r="AY26">
        <f>COUNTA($C$29)</f>
        <v>1</v>
      </c>
    </row>
    <row r="27" spans="1:52" x14ac:dyDescent="0.2">
      <c r="A27" s="9"/>
      <c r="B27" s="49" t="s">
        <v>171</v>
      </c>
      <c r="C27" s="53"/>
      <c r="D27" s="53"/>
      <c r="E27" s="53"/>
      <c r="F27" s="53"/>
      <c r="G27" s="53"/>
      <c r="H27" s="53"/>
      <c r="I27" s="53"/>
      <c r="J27" s="53"/>
      <c r="K27" s="53"/>
      <c r="L27" s="53"/>
      <c r="M27" s="53"/>
      <c r="N27" s="53"/>
      <c r="O27" s="53"/>
      <c r="P27" s="58"/>
      <c r="Q27" s="58"/>
      <c r="R27" s="58"/>
      <c r="S27" s="58"/>
      <c r="T27" s="58"/>
      <c r="U27" s="58"/>
      <c r="V27" s="58"/>
      <c r="W27" s="58"/>
      <c r="X27" s="58"/>
      <c r="Y27" s="59"/>
      <c r="Z27" s="59"/>
      <c r="AA27" s="59"/>
      <c r="AB27" s="59"/>
      <c r="AC27" s="59"/>
      <c r="AD27" s="59"/>
      <c r="AE27" s="59"/>
      <c r="AF27" s="59"/>
      <c r="AG27" s="59"/>
      <c r="AH27" s="59"/>
      <c r="AI27" s="59"/>
      <c r="AJ27" s="59"/>
      <c r="AK27" s="59"/>
      <c r="AL27" s="59"/>
      <c r="AM27" s="59"/>
      <c r="AN27" s="59"/>
      <c r="AO27" s="59"/>
      <c r="AP27" s="58"/>
      <c r="AQ27" s="58"/>
      <c r="AR27" s="58"/>
      <c r="AS27" s="58"/>
      <c r="AT27" s="58"/>
      <c r="AU27" s="58"/>
      <c r="AV27" s="58"/>
      <c r="AW27" s="58"/>
      <c r="AX27" s="58"/>
      <c r="AY27" s="33">
        <f>$AY$26</f>
        <v>1</v>
      </c>
    </row>
    <row r="28" spans="1:52" customFormat="1" ht="59.25" customHeight="1" x14ac:dyDescent="0.2">
      <c r="A28" s="693"/>
      <c r="B28" s="693"/>
      <c r="C28" s="693" t="s">
        <v>24</v>
      </c>
      <c r="D28" s="693"/>
      <c r="E28" s="693"/>
      <c r="F28" s="693"/>
      <c r="G28" s="693"/>
      <c r="H28" s="693"/>
      <c r="I28" s="693"/>
      <c r="J28" s="801" t="s">
        <v>205</v>
      </c>
      <c r="K28" s="802"/>
      <c r="L28" s="802"/>
      <c r="M28" s="802"/>
      <c r="N28" s="802"/>
      <c r="O28" s="802"/>
      <c r="P28" s="371" t="s">
        <v>25</v>
      </c>
      <c r="Q28" s="371"/>
      <c r="R28" s="371"/>
      <c r="S28" s="371"/>
      <c r="T28" s="371"/>
      <c r="U28" s="371"/>
      <c r="V28" s="371"/>
      <c r="W28" s="371"/>
      <c r="X28" s="371"/>
      <c r="Y28" s="695" t="s">
        <v>238</v>
      </c>
      <c r="Z28" s="696"/>
      <c r="AA28" s="696"/>
      <c r="AB28" s="696"/>
      <c r="AC28" s="801" t="s">
        <v>232</v>
      </c>
      <c r="AD28" s="801"/>
      <c r="AE28" s="801"/>
      <c r="AF28" s="801"/>
      <c r="AG28" s="801"/>
      <c r="AH28" s="695" t="s">
        <v>198</v>
      </c>
      <c r="AI28" s="693"/>
      <c r="AJ28" s="693"/>
      <c r="AK28" s="693"/>
      <c r="AL28" s="693" t="s">
        <v>19</v>
      </c>
      <c r="AM28" s="693"/>
      <c r="AN28" s="693"/>
      <c r="AO28" s="697"/>
      <c r="AP28" s="806" t="s">
        <v>206</v>
      </c>
      <c r="AQ28" s="806"/>
      <c r="AR28" s="806"/>
      <c r="AS28" s="806"/>
      <c r="AT28" s="806"/>
      <c r="AU28" s="806"/>
      <c r="AV28" s="806"/>
      <c r="AW28" s="806"/>
      <c r="AX28" s="806"/>
      <c r="AY28" s="33">
        <f>$AY$26</f>
        <v>1</v>
      </c>
      <c r="AZ28" s="33"/>
    </row>
    <row r="29" spans="1:52" ht="39.6" customHeight="1" x14ac:dyDescent="0.2">
      <c r="A29" s="800">
        <v>1</v>
      </c>
      <c r="B29" s="800">
        <v>1</v>
      </c>
      <c r="C29" s="700" t="s">
        <v>719</v>
      </c>
      <c r="D29" s="701"/>
      <c r="E29" s="701"/>
      <c r="F29" s="701"/>
      <c r="G29" s="701"/>
      <c r="H29" s="701"/>
      <c r="I29" s="701"/>
      <c r="J29" s="702">
        <v>9010001027685</v>
      </c>
      <c r="K29" s="703"/>
      <c r="L29" s="703"/>
      <c r="M29" s="703"/>
      <c r="N29" s="703"/>
      <c r="O29" s="703"/>
      <c r="P29" s="704" t="s">
        <v>718</v>
      </c>
      <c r="Q29" s="705"/>
      <c r="R29" s="705"/>
      <c r="S29" s="705"/>
      <c r="T29" s="705"/>
      <c r="U29" s="705"/>
      <c r="V29" s="705"/>
      <c r="W29" s="705"/>
      <c r="X29" s="705"/>
      <c r="Y29" s="706">
        <v>0</v>
      </c>
      <c r="Z29" s="707"/>
      <c r="AA29" s="707"/>
      <c r="AB29" s="708"/>
      <c r="AC29" s="803" t="s">
        <v>73</v>
      </c>
      <c r="AD29" s="803"/>
      <c r="AE29" s="803"/>
      <c r="AF29" s="803"/>
      <c r="AG29" s="803"/>
      <c r="AH29" s="804" t="s">
        <v>698</v>
      </c>
      <c r="AI29" s="805"/>
      <c r="AJ29" s="805"/>
      <c r="AK29" s="805"/>
      <c r="AL29" s="713" t="s">
        <v>698</v>
      </c>
      <c r="AM29" s="714"/>
      <c r="AN29" s="714"/>
      <c r="AO29" s="715"/>
      <c r="AP29" s="716" t="s">
        <v>698</v>
      </c>
      <c r="AQ29" s="716"/>
      <c r="AR29" s="716"/>
      <c r="AS29" s="716"/>
      <c r="AT29" s="716"/>
      <c r="AU29" s="716"/>
      <c r="AV29" s="716"/>
      <c r="AW29" s="716"/>
      <c r="AX29" s="716"/>
      <c r="AY29" s="33">
        <f>$AY$26</f>
        <v>1</v>
      </c>
    </row>
    <row r="30" spans="1:52" ht="39.6" customHeight="1" x14ac:dyDescent="0.2">
      <c r="A30" s="800">
        <v>2</v>
      </c>
      <c r="B30" s="800">
        <v>1</v>
      </c>
      <c r="C30" s="700" t="s">
        <v>720</v>
      </c>
      <c r="D30" s="701"/>
      <c r="E30" s="701"/>
      <c r="F30" s="701"/>
      <c r="G30" s="701"/>
      <c r="H30" s="701"/>
      <c r="I30" s="701"/>
      <c r="J30" s="702">
        <v>3010001025942</v>
      </c>
      <c r="K30" s="703"/>
      <c r="L30" s="703"/>
      <c r="M30" s="703"/>
      <c r="N30" s="703"/>
      <c r="O30" s="703"/>
      <c r="P30" s="704" t="s">
        <v>718</v>
      </c>
      <c r="Q30" s="705"/>
      <c r="R30" s="705"/>
      <c r="S30" s="705"/>
      <c r="T30" s="705"/>
      <c r="U30" s="705"/>
      <c r="V30" s="705"/>
      <c r="W30" s="705"/>
      <c r="X30" s="705"/>
      <c r="Y30" s="706">
        <v>0</v>
      </c>
      <c r="Z30" s="707"/>
      <c r="AA30" s="707"/>
      <c r="AB30" s="708"/>
      <c r="AC30" s="803" t="s">
        <v>73</v>
      </c>
      <c r="AD30" s="803"/>
      <c r="AE30" s="803"/>
      <c r="AF30" s="803"/>
      <c r="AG30" s="803"/>
      <c r="AH30" s="804" t="s">
        <v>698</v>
      </c>
      <c r="AI30" s="805"/>
      <c r="AJ30" s="805"/>
      <c r="AK30" s="805"/>
      <c r="AL30" s="713" t="s">
        <v>698</v>
      </c>
      <c r="AM30" s="714"/>
      <c r="AN30" s="714"/>
      <c r="AO30" s="715"/>
      <c r="AP30" s="716" t="s">
        <v>698</v>
      </c>
      <c r="AQ30" s="716"/>
      <c r="AR30" s="716"/>
      <c r="AS30" s="716"/>
      <c r="AT30" s="716"/>
      <c r="AU30" s="716"/>
      <c r="AV30" s="716"/>
      <c r="AW30" s="716"/>
      <c r="AX30" s="716"/>
      <c r="AY30">
        <f>COUNTA($C$30)</f>
        <v>1</v>
      </c>
    </row>
    <row r="31" spans="1:52" ht="39.6" customHeight="1" x14ac:dyDescent="0.2">
      <c r="A31" s="800">
        <v>3</v>
      </c>
      <c r="B31" s="800">
        <v>1</v>
      </c>
      <c r="C31" s="700" t="s">
        <v>720</v>
      </c>
      <c r="D31" s="701"/>
      <c r="E31" s="701"/>
      <c r="F31" s="701"/>
      <c r="G31" s="701"/>
      <c r="H31" s="701"/>
      <c r="I31" s="701"/>
      <c r="J31" s="702">
        <v>3010001025942</v>
      </c>
      <c r="K31" s="703"/>
      <c r="L31" s="703"/>
      <c r="M31" s="703"/>
      <c r="N31" s="703"/>
      <c r="O31" s="703"/>
      <c r="P31" s="704" t="s">
        <v>718</v>
      </c>
      <c r="Q31" s="705"/>
      <c r="R31" s="705"/>
      <c r="S31" s="705"/>
      <c r="T31" s="705"/>
      <c r="U31" s="705"/>
      <c r="V31" s="705"/>
      <c r="W31" s="705"/>
      <c r="X31" s="705"/>
      <c r="Y31" s="706">
        <v>0</v>
      </c>
      <c r="Z31" s="707"/>
      <c r="AA31" s="707"/>
      <c r="AB31" s="708"/>
      <c r="AC31" s="803" t="s">
        <v>73</v>
      </c>
      <c r="AD31" s="803"/>
      <c r="AE31" s="803"/>
      <c r="AF31" s="803"/>
      <c r="AG31" s="803"/>
      <c r="AH31" s="804" t="s">
        <v>698</v>
      </c>
      <c r="AI31" s="805"/>
      <c r="AJ31" s="805"/>
      <c r="AK31" s="805"/>
      <c r="AL31" s="713" t="s">
        <v>698</v>
      </c>
      <c r="AM31" s="714"/>
      <c r="AN31" s="714"/>
      <c r="AO31" s="715"/>
      <c r="AP31" s="716" t="s">
        <v>698</v>
      </c>
      <c r="AQ31" s="716"/>
      <c r="AR31" s="716"/>
      <c r="AS31" s="716"/>
      <c r="AT31" s="716"/>
      <c r="AU31" s="716"/>
      <c r="AV31" s="716"/>
      <c r="AW31" s="716"/>
      <c r="AX31" s="716"/>
      <c r="AY31">
        <f>COUNTA($C$31)</f>
        <v>1</v>
      </c>
    </row>
    <row r="32" spans="1:52" ht="39.6" customHeight="1" x14ac:dyDescent="0.2">
      <c r="A32" s="800">
        <v>4</v>
      </c>
      <c r="B32" s="800">
        <v>1</v>
      </c>
      <c r="C32" s="700" t="s">
        <v>720</v>
      </c>
      <c r="D32" s="701"/>
      <c r="E32" s="701"/>
      <c r="F32" s="701"/>
      <c r="G32" s="701"/>
      <c r="H32" s="701"/>
      <c r="I32" s="701"/>
      <c r="J32" s="702">
        <v>3010001025942</v>
      </c>
      <c r="K32" s="703"/>
      <c r="L32" s="703"/>
      <c r="M32" s="703"/>
      <c r="N32" s="703"/>
      <c r="O32" s="703"/>
      <c r="P32" s="704" t="s">
        <v>718</v>
      </c>
      <c r="Q32" s="705"/>
      <c r="R32" s="705"/>
      <c r="S32" s="705"/>
      <c r="T32" s="705"/>
      <c r="U32" s="705"/>
      <c r="V32" s="705"/>
      <c r="W32" s="705"/>
      <c r="X32" s="705"/>
      <c r="Y32" s="706">
        <v>0</v>
      </c>
      <c r="Z32" s="707"/>
      <c r="AA32" s="707"/>
      <c r="AB32" s="708"/>
      <c r="AC32" s="803" t="s">
        <v>73</v>
      </c>
      <c r="AD32" s="803"/>
      <c r="AE32" s="803"/>
      <c r="AF32" s="803"/>
      <c r="AG32" s="803"/>
      <c r="AH32" s="804" t="s">
        <v>698</v>
      </c>
      <c r="AI32" s="805"/>
      <c r="AJ32" s="805"/>
      <c r="AK32" s="805"/>
      <c r="AL32" s="713" t="s">
        <v>698</v>
      </c>
      <c r="AM32" s="714"/>
      <c r="AN32" s="714"/>
      <c r="AO32" s="715"/>
      <c r="AP32" s="716" t="s">
        <v>698</v>
      </c>
      <c r="AQ32" s="716"/>
      <c r="AR32" s="716"/>
      <c r="AS32" s="716"/>
      <c r="AT32" s="716"/>
      <c r="AU32" s="716"/>
      <c r="AV32" s="716"/>
      <c r="AW32" s="716"/>
      <c r="AX32" s="716"/>
      <c r="AY32">
        <f>COUNTA($C$32)</f>
        <v>1</v>
      </c>
    </row>
    <row r="33" spans="1:51" ht="39.6" customHeight="1" x14ac:dyDescent="0.2">
      <c r="A33" s="800">
        <v>5</v>
      </c>
      <c r="B33" s="800">
        <v>1</v>
      </c>
      <c r="C33" s="700" t="s">
        <v>720</v>
      </c>
      <c r="D33" s="701"/>
      <c r="E33" s="701"/>
      <c r="F33" s="701"/>
      <c r="G33" s="701"/>
      <c r="H33" s="701"/>
      <c r="I33" s="701"/>
      <c r="J33" s="702">
        <v>3010001025942</v>
      </c>
      <c r="K33" s="703"/>
      <c r="L33" s="703"/>
      <c r="M33" s="703"/>
      <c r="N33" s="703"/>
      <c r="O33" s="703"/>
      <c r="P33" s="704" t="s">
        <v>718</v>
      </c>
      <c r="Q33" s="705"/>
      <c r="R33" s="705"/>
      <c r="S33" s="705"/>
      <c r="T33" s="705"/>
      <c r="U33" s="705"/>
      <c r="V33" s="705"/>
      <c r="W33" s="705"/>
      <c r="X33" s="705"/>
      <c r="Y33" s="706">
        <v>0</v>
      </c>
      <c r="Z33" s="707"/>
      <c r="AA33" s="707"/>
      <c r="AB33" s="708"/>
      <c r="AC33" s="803" t="s">
        <v>73</v>
      </c>
      <c r="AD33" s="803"/>
      <c r="AE33" s="803"/>
      <c r="AF33" s="803"/>
      <c r="AG33" s="803"/>
      <c r="AH33" s="804" t="s">
        <v>698</v>
      </c>
      <c r="AI33" s="805"/>
      <c r="AJ33" s="805"/>
      <c r="AK33" s="805"/>
      <c r="AL33" s="713" t="s">
        <v>698</v>
      </c>
      <c r="AM33" s="714"/>
      <c r="AN33" s="714"/>
      <c r="AO33" s="715"/>
      <c r="AP33" s="716" t="s">
        <v>698</v>
      </c>
      <c r="AQ33" s="716"/>
      <c r="AR33" s="716"/>
      <c r="AS33" s="716"/>
      <c r="AT33" s="716"/>
      <c r="AU33" s="716"/>
      <c r="AV33" s="716"/>
      <c r="AW33" s="716"/>
      <c r="AX33" s="716"/>
      <c r="AY33">
        <f>COUNTA($C$33)</f>
        <v>1</v>
      </c>
    </row>
    <row r="34" spans="1:51" ht="39.6" customHeight="1" x14ac:dyDescent="0.2">
      <c r="A34" s="800">
        <v>6</v>
      </c>
      <c r="B34" s="800">
        <v>1</v>
      </c>
      <c r="C34" s="700" t="s">
        <v>720</v>
      </c>
      <c r="D34" s="701"/>
      <c r="E34" s="701"/>
      <c r="F34" s="701"/>
      <c r="G34" s="701"/>
      <c r="H34" s="701"/>
      <c r="I34" s="701"/>
      <c r="J34" s="702">
        <v>3010001025942</v>
      </c>
      <c r="K34" s="703"/>
      <c r="L34" s="703"/>
      <c r="M34" s="703"/>
      <c r="N34" s="703"/>
      <c r="O34" s="703"/>
      <c r="P34" s="704" t="s">
        <v>718</v>
      </c>
      <c r="Q34" s="705"/>
      <c r="R34" s="705"/>
      <c r="S34" s="705"/>
      <c r="T34" s="705"/>
      <c r="U34" s="705"/>
      <c r="V34" s="705"/>
      <c r="W34" s="705"/>
      <c r="X34" s="705"/>
      <c r="Y34" s="706">
        <v>0</v>
      </c>
      <c r="Z34" s="707"/>
      <c r="AA34" s="707"/>
      <c r="AB34" s="708"/>
      <c r="AC34" s="803" t="s">
        <v>73</v>
      </c>
      <c r="AD34" s="803"/>
      <c r="AE34" s="803"/>
      <c r="AF34" s="803"/>
      <c r="AG34" s="803"/>
      <c r="AH34" s="804" t="s">
        <v>698</v>
      </c>
      <c r="AI34" s="805"/>
      <c r="AJ34" s="805"/>
      <c r="AK34" s="805"/>
      <c r="AL34" s="713" t="s">
        <v>698</v>
      </c>
      <c r="AM34" s="714"/>
      <c r="AN34" s="714"/>
      <c r="AO34" s="715"/>
      <c r="AP34" s="716" t="s">
        <v>698</v>
      </c>
      <c r="AQ34" s="716"/>
      <c r="AR34" s="716"/>
      <c r="AS34" s="716"/>
      <c r="AT34" s="716"/>
      <c r="AU34" s="716"/>
      <c r="AV34" s="716"/>
      <c r="AW34" s="716"/>
      <c r="AX34" s="716"/>
      <c r="AY34">
        <f>COUNTA($C$34)</f>
        <v>1</v>
      </c>
    </row>
    <row r="35" spans="1:51" ht="39.6" customHeight="1" x14ac:dyDescent="0.2">
      <c r="A35" s="800">
        <v>7</v>
      </c>
      <c r="B35" s="800">
        <v>1</v>
      </c>
      <c r="C35" s="700" t="s">
        <v>720</v>
      </c>
      <c r="D35" s="701"/>
      <c r="E35" s="701"/>
      <c r="F35" s="701"/>
      <c r="G35" s="701"/>
      <c r="H35" s="701"/>
      <c r="I35" s="701"/>
      <c r="J35" s="702">
        <v>3010001025942</v>
      </c>
      <c r="K35" s="703"/>
      <c r="L35" s="703"/>
      <c r="M35" s="703"/>
      <c r="N35" s="703"/>
      <c r="O35" s="703"/>
      <c r="P35" s="704" t="s">
        <v>718</v>
      </c>
      <c r="Q35" s="705"/>
      <c r="R35" s="705"/>
      <c r="S35" s="705"/>
      <c r="T35" s="705"/>
      <c r="U35" s="705"/>
      <c r="V35" s="705"/>
      <c r="W35" s="705"/>
      <c r="X35" s="705"/>
      <c r="Y35" s="706">
        <v>0</v>
      </c>
      <c r="Z35" s="707"/>
      <c r="AA35" s="707"/>
      <c r="AB35" s="708"/>
      <c r="AC35" s="803" t="s">
        <v>73</v>
      </c>
      <c r="AD35" s="803"/>
      <c r="AE35" s="803"/>
      <c r="AF35" s="803"/>
      <c r="AG35" s="803"/>
      <c r="AH35" s="804" t="s">
        <v>698</v>
      </c>
      <c r="AI35" s="805"/>
      <c r="AJ35" s="805"/>
      <c r="AK35" s="805"/>
      <c r="AL35" s="713" t="s">
        <v>698</v>
      </c>
      <c r="AM35" s="714"/>
      <c r="AN35" s="714"/>
      <c r="AO35" s="715"/>
      <c r="AP35" s="716" t="s">
        <v>698</v>
      </c>
      <c r="AQ35" s="716"/>
      <c r="AR35" s="716"/>
      <c r="AS35" s="716"/>
      <c r="AT35" s="716"/>
      <c r="AU35" s="716"/>
      <c r="AV35" s="716"/>
      <c r="AW35" s="716"/>
      <c r="AX35" s="716"/>
      <c r="AY35">
        <f>COUNTA($C$35)</f>
        <v>1</v>
      </c>
    </row>
    <row r="36" spans="1:51" ht="39.6" customHeight="1" x14ac:dyDescent="0.2">
      <c r="A36" s="800">
        <v>8</v>
      </c>
      <c r="B36" s="800">
        <v>1</v>
      </c>
      <c r="C36" s="700" t="s">
        <v>720</v>
      </c>
      <c r="D36" s="701"/>
      <c r="E36" s="701"/>
      <c r="F36" s="701"/>
      <c r="G36" s="701"/>
      <c r="H36" s="701"/>
      <c r="I36" s="701"/>
      <c r="J36" s="702">
        <v>3010001025942</v>
      </c>
      <c r="K36" s="703"/>
      <c r="L36" s="703"/>
      <c r="M36" s="703"/>
      <c r="N36" s="703"/>
      <c r="O36" s="703"/>
      <c r="P36" s="704" t="s">
        <v>718</v>
      </c>
      <c r="Q36" s="705"/>
      <c r="R36" s="705"/>
      <c r="S36" s="705"/>
      <c r="T36" s="705"/>
      <c r="U36" s="705"/>
      <c r="V36" s="705"/>
      <c r="W36" s="705"/>
      <c r="X36" s="705"/>
      <c r="Y36" s="706">
        <v>0</v>
      </c>
      <c r="Z36" s="707"/>
      <c r="AA36" s="707"/>
      <c r="AB36" s="708"/>
      <c r="AC36" s="803" t="s">
        <v>73</v>
      </c>
      <c r="AD36" s="803"/>
      <c r="AE36" s="803"/>
      <c r="AF36" s="803"/>
      <c r="AG36" s="803"/>
      <c r="AH36" s="804" t="s">
        <v>698</v>
      </c>
      <c r="AI36" s="805"/>
      <c r="AJ36" s="805"/>
      <c r="AK36" s="805"/>
      <c r="AL36" s="713" t="s">
        <v>698</v>
      </c>
      <c r="AM36" s="714"/>
      <c r="AN36" s="714"/>
      <c r="AO36" s="715"/>
      <c r="AP36" s="716" t="s">
        <v>698</v>
      </c>
      <c r="AQ36" s="716"/>
      <c r="AR36" s="716"/>
      <c r="AS36" s="716"/>
      <c r="AT36" s="716"/>
      <c r="AU36" s="716"/>
      <c r="AV36" s="716"/>
      <c r="AW36" s="716"/>
      <c r="AX36" s="716"/>
      <c r="AY36">
        <f>COUNTA($C$36)</f>
        <v>1</v>
      </c>
    </row>
    <row r="37" spans="1:51" ht="39.6" customHeight="1" x14ac:dyDescent="0.2">
      <c r="A37" s="800">
        <v>9</v>
      </c>
      <c r="B37" s="800">
        <v>1</v>
      </c>
      <c r="C37" s="700" t="s">
        <v>720</v>
      </c>
      <c r="D37" s="701"/>
      <c r="E37" s="701"/>
      <c r="F37" s="701"/>
      <c r="G37" s="701"/>
      <c r="H37" s="701"/>
      <c r="I37" s="701"/>
      <c r="J37" s="702">
        <v>3010001025942</v>
      </c>
      <c r="K37" s="703"/>
      <c r="L37" s="703"/>
      <c r="M37" s="703"/>
      <c r="N37" s="703"/>
      <c r="O37" s="703"/>
      <c r="P37" s="704" t="s">
        <v>718</v>
      </c>
      <c r="Q37" s="705"/>
      <c r="R37" s="705"/>
      <c r="S37" s="705"/>
      <c r="T37" s="705"/>
      <c r="U37" s="705"/>
      <c r="V37" s="705"/>
      <c r="W37" s="705"/>
      <c r="X37" s="705"/>
      <c r="Y37" s="706">
        <v>0</v>
      </c>
      <c r="Z37" s="707"/>
      <c r="AA37" s="707"/>
      <c r="AB37" s="708"/>
      <c r="AC37" s="803" t="s">
        <v>73</v>
      </c>
      <c r="AD37" s="803"/>
      <c r="AE37" s="803"/>
      <c r="AF37" s="803"/>
      <c r="AG37" s="803"/>
      <c r="AH37" s="804" t="s">
        <v>698</v>
      </c>
      <c r="AI37" s="805"/>
      <c r="AJ37" s="805"/>
      <c r="AK37" s="805"/>
      <c r="AL37" s="713" t="s">
        <v>698</v>
      </c>
      <c r="AM37" s="714"/>
      <c r="AN37" s="714"/>
      <c r="AO37" s="715"/>
      <c r="AP37" s="716" t="s">
        <v>698</v>
      </c>
      <c r="AQ37" s="716"/>
      <c r="AR37" s="716"/>
      <c r="AS37" s="716"/>
      <c r="AT37" s="716"/>
      <c r="AU37" s="716"/>
      <c r="AV37" s="716"/>
      <c r="AW37" s="716"/>
      <c r="AX37" s="716"/>
      <c r="AY37">
        <f>COUNTA($C$37)</f>
        <v>1</v>
      </c>
    </row>
    <row r="38" spans="1:51" ht="39.6" customHeight="1" x14ac:dyDescent="0.2">
      <c r="A38" s="800">
        <v>10</v>
      </c>
      <c r="B38" s="800">
        <v>1</v>
      </c>
      <c r="C38" s="700" t="s">
        <v>720</v>
      </c>
      <c r="D38" s="701"/>
      <c r="E38" s="701"/>
      <c r="F38" s="701"/>
      <c r="G38" s="701"/>
      <c r="H38" s="701"/>
      <c r="I38" s="701"/>
      <c r="J38" s="702">
        <v>3010001025942</v>
      </c>
      <c r="K38" s="703"/>
      <c r="L38" s="703"/>
      <c r="M38" s="703"/>
      <c r="N38" s="703"/>
      <c r="O38" s="703"/>
      <c r="P38" s="704" t="s">
        <v>718</v>
      </c>
      <c r="Q38" s="705"/>
      <c r="R38" s="705"/>
      <c r="S38" s="705"/>
      <c r="T38" s="705"/>
      <c r="U38" s="705"/>
      <c r="V38" s="705"/>
      <c r="W38" s="705"/>
      <c r="X38" s="705"/>
      <c r="Y38" s="706">
        <v>0</v>
      </c>
      <c r="Z38" s="707"/>
      <c r="AA38" s="707"/>
      <c r="AB38" s="708"/>
      <c r="AC38" s="803" t="s">
        <v>73</v>
      </c>
      <c r="AD38" s="803"/>
      <c r="AE38" s="803"/>
      <c r="AF38" s="803"/>
      <c r="AG38" s="803"/>
      <c r="AH38" s="804" t="s">
        <v>698</v>
      </c>
      <c r="AI38" s="805"/>
      <c r="AJ38" s="805"/>
      <c r="AK38" s="805"/>
      <c r="AL38" s="713" t="s">
        <v>698</v>
      </c>
      <c r="AM38" s="714"/>
      <c r="AN38" s="714"/>
      <c r="AO38" s="715"/>
      <c r="AP38" s="716" t="s">
        <v>698</v>
      </c>
      <c r="AQ38" s="716"/>
      <c r="AR38" s="716"/>
      <c r="AS38" s="716"/>
      <c r="AT38" s="716"/>
      <c r="AU38" s="716"/>
      <c r="AV38" s="716"/>
      <c r="AW38" s="716"/>
      <c r="AX38" s="716"/>
      <c r="AY38">
        <f>COUNTA($C$38)</f>
        <v>1</v>
      </c>
    </row>
    <row r="39" spans="1:51" ht="39.6" customHeight="1" x14ac:dyDescent="0.2">
      <c r="A39" s="800">
        <v>11</v>
      </c>
      <c r="B39" s="800">
        <v>1</v>
      </c>
      <c r="C39" s="700" t="s">
        <v>720</v>
      </c>
      <c r="D39" s="701"/>
      <c r="E39" s="701"/>
      <c r="F39" s="701"/>
      <c r="G39" s="701"/>
      <c r="H39" s="701"/>
      <c r="I39" s="701"/>
      <c r="J39" s="702">
        <v>3010001025942</v>
      </c>
      <c r="K39" s="703"/>
      <c r="L39" s="703"/>
      <c r="M39" s="703"/>
      <c r="N39" s="703"/>
      <c r="O39" s="703"/>
      <c r="P39" s="704" t="s">
        <v>718</v>
      </c>
      <c r="Q39" s="705"/>
      <c r="R39" s="705"/>
      <c r="S39" s="705"/>
      <c r="T39" s="705"/>
      <c r="U39" s="705"/>
      <c r="V39" s="705"/>
      <c r="W39" s="705"/>
      <c r="X39" s="705"/>
      <c r="Y39" s="706">
        <v>0</v>
      </c>
      <c r="Z39" s="707"/>
      <c r="AA39" s="707"/>
      <c r="AB39" s="708"/>
      <c r="AC39" s="803" t="s">
        <v>73</v>
      </c>
      <c r="AD39" s="803"/>
      <c r="AE39" s="803"/>
      <c r="AF39" s="803"/>
      <c r="AG39" s="803"/>
      <c r="AH39" s="804" t="s">
        <v>698</v>
      </c>
      <c r="AI39" s="805"/>
      <c r="AJ39" s="805"/>
      <c r="AK39" s="805"/>
      <c r="AL39" s="713" t="s">
        <v>698</v>
      </c>
      <c r="AM39" s="714"/>
      <c r="AN39" s="714"/>
      <c r="AO39" s="715"/>
      <c r="AP39" s="716" t="s">
        <v>698</v>
      </c>
      <c r="AQ39" s="716"/>
      <c r="AR39" s="716"/>
      <c r="AS39" s="716"/>
      <c r="AT39" s="716"/>
      <c r="AU39" s="716"/>
      <c r="AV39" s="716"/>
      <c r="AW39" s="716"/>
      <c r="AX39" s="716"/>
      <c r="AY39">
        <f>COUNTA($C$39)</f>
        <v>1</v>
      </c>
    </row>
    <row r="40" spans="1:51" ht="39.6" customHeight="1" x14ac:dyDescent="0.2">
      <c r="A40" s="800">
        <v>12</v>
      </c>
      <c r="B40" s="800">
        <v>1</v>
      </c>
      <c r="C40" s="700" t="s">
        <v>709</v>
      </c>
      <c r="D40" s="701"/>
      <c r="E40" s="701"/>
      <c r="F40" s="701"/>
      <c r="G40" s="701"/>
      <c r="H40" s="701"/>
      <c r="I40" s="701"/>
      <c r="J40" s="702" t="s">
        <v>698</v>
      </c>
      <c r="K40" s="703"/>
      <c r="L40" s="703"/>
      <c r="M40" s="703"/>
      <c r="N40" s="703"/>
      <c r="O40" s="703"/>
      <c r="P40" s="704" t="s">
        <v>718</v>
      </c>
      <c r="Q40" s="705"/>
      <c r="R40" s="705"/>
      <c r="S40" s="705"/>
      <c r="T40" s="705"/>
      <c r="U40" s="705"/>
      <c r="V40" s="705"/>
      <c r="W40" s="705"/>
      <c r="X40" s="705"/>
      <c r="Y40" s="706">
        <v>0</v>
      </c>
      <c r="Z40" s="707"/>
      <c r="AA40" s="707"/>
      <c r="AB40" s="708"/>
      <c r="AC40" s="803" t="s">
        <v>73</v>
      </c>
      <c r="AD40" s="803"/>
      <c r="AE40" s="803"/>
      <c r="AF40" s="803"/>
      <c r="AG40" s="803"/>
      <c r="AH40" s="804" t="s">
        <v>698</v>
      </c>
      <c r="AI40" s="805"/>
      <c r="AJ40" s="805"/>
      <c r="AK40" s="805"/>
      <c r="AL40" s="713" t="s">
        <v>698</v>
      </c>
      <c r="AM40" s="714"/>
      <c r="AN40" s="714"/>
      <c r="AO40" s="715"/>
      <c r="AP40" s="716" t="s">
        <v>698</v>
      </c>
      <c r="AQ40" s="716"/>
      <c r="AR40" s="716"/>
      <c r="AS40" s="716"/>
      <c r="AT40" s="716"/>
      <c r="AU40" s="716"/>
      <c r="AV40" s="716"/>
      <c r="AW40" s="716"/>
      <c r="AX40" s="716"/>
      <c r="AY40">
        <f>COUNTA($C$40)</f>
        <v>1</v>
      </c>
    </row>
    <row r="41" spans="1:51" ht="39.6" customHeight="1" x14ac:dyDescent="0.2">
      <c r="A41" s="800">
        <v>13</v>
      </c>
      <c r="B41" s="800">
        <v>1</v>
      </c>
      <c r="C41" s="700" t="s">
        <v>710</v>
      </c>
      <c r="D41" s="701"/>
      <c r="E41" s="701"/>
      <c r="F41" s="701"/>
      <c r="G41" s="701"/>
      <c r="H41" s="701"/>
      <c r="I41" s="701"/>
      <c r="J41" s="702" t="s">
        <v>698</v>
      </c>
      <c r="K41" s="703"/>
      <c r="L41" s="703"/>
      <c r="M41" s="703"/>
      <c r="N41" s="703"/>
      <c r="O41" s="703"/>
      <c r="P41" s="704" t="s">
        <v>718</v>
      </c>
      <c r="Q41" s="705"/>
      <c r="R41" s="705"/>
      <c r="S41" s="705"/>
      <c r="T41" s="705"/>
      <c r="U41" s="705"/>
      <c r="V41" s="705"/>
      <c r="W41" s="705"/>
      <c r="X41" s="705"/>
      <c r="Y41" s="706">
        <v>0</v>
      </c>
      <c r="Z41" s="707"/>
      <c r="AA41" s="707"/>
      <c r="AB41" s="708"/>
      <c r="AC41" s="803" t="s">
        <v>73</v>
      </c>
      <c r="AD41" s="803"/>
      <c r="AE41" s="803"/>
      <c r="AF41" s="803"/>
      <c r="AG41" s="803"/>
      <c r="AH41" s="804" t="s">
        <v>698</v>
      </c>
      <c r="AI41" s="805"/>
      <c r="AJ41" s="805"/>
      <c r="AK41" s="805"/>
      <c r="AL41" s="713" t="s">
        <v>698</v>
      </c>
      <c r="AM41" s="714"/>
      <c r="AN41" s="714"/>
      <c r="AO41" s="715"/>
      <c r="AP41" s="716" t="s">
        <v>698</v>
      </c>
      <c r="AQ41" s="716"/>
      <c r="AR41" s="716"/>
      <c r="AS41" s="716"/>
      <c r="AT41" s="716"/>
      <c r="AU41" s="716"/>
      <c r="AV41" s="716"/>
      <c r="AW41" s="716"/>
      <c r="AX41" s="716"/>
      <c r="AY41">
        <f>COUNTA($C$41)</f>
        <v>1</v>
      </c>
    </row>
    <row r="42" spans="1:51" ht="39.6" customHeight="1" x14ac:dyDescent="0.2">
      <c r="A42" s="800">
        <v>14</v>
      </c>
      <c r="B42" s="800">
        <v>1</v>
      </c>
      <c r="C42" s="700" t="s">
        <v>710</v>
      </c>
      <c r="D42" s="701"/>
      <c r="E42" s="701"/>
      <c r="F42" s="701"/>
      <c r="G42" s="701"/>
      <c r="H42" s="701"/>
      <c r="I42" s="701"/>
      <c r="J42" s="702" t="s">
        <v>698</v>
      </c>
      <c r="K42" s="703"/>
      <c r="L42" s="703"/>
      <c r="M42" s="703"/>
      <c r="N42" s="703"/>
      <c r="O42" s="703"/>
      <c r="P42" s="704" t="s">
        <v>718</v>
      </c>
      <c r="Q42" s="705"/>
      <c r="R42" s="705"/>
      <c r="S42" s="705"/>
      <c r="T42" s="705"/>
      <c r="U42" s="705"/>
      <c r="V42" s="705"/>
      <c r="W42" s="705"/>
      <c r="X42" s="705"/>
      <c r="Y42" s="706">
        <v>0</v>
      </c>
      <c r="Z42" s="707"/>
      <c r="AA42" s="707"/>
      <c r="AB42" s="708"/>
      <c r="AC42" s="803" t="s">
        <v>73</v>
      </c>
      <c r="AD42" s="803"/>
      <c r="AE42" s="803"/>
      <c r="AF42" s="803"/>
      <c r="AG42" s="803"/>
      <c r="AH42" s="804" t="s">
        <v>698</v>
      </c>
      <c r="AI42" s="805"/>
      <c r="AJ42" s="805"/>
      <c r="AK42" s="805"/>
      <c r="AL42" s="713" t="s">
        <v>698</v>
      </c>
      <c r="AM42" s="714"/>
      <c r="AN42" s="714"/>
      <c r="AO42" s="715"/>
      <c r="AP42" s="716" t="s">
        <v>698</v>
      </c>
      <c r="AQ42" s="716"/>
      <c r="AR42" s="716"/>
      <c r="AS42" s="716"/>
      <c r="AT42" s="716"/>
      <c r="AU42" s="716"/>
      <c r="AV42" s="716"/>
      <c r="AW42" s="716"/>
      <c r="AX42" s="716"/>
      <c r="AY42">
        <f>COUNTA($C$42)</f>
        <v>1</v>
      </c>
    </row>
    <row r="43" spans="1:51" ht="39.6" customHeight="1" x14ac:dyDescent="0.2">
      <c r="A43" s="800">
        <v>15</v>
      </c>
      <c r="B43" s="800">
        <v>1</v>
      </c>
      <c r="C43" s="700" t="s">
        <v>710</v>
      </c>
      <c r="D43" s="701"/>
      <c r="E43" s="701"/>
      <c r="F43" s="701"/>
      <c r="G43" s="701"/>
      <c r="H43" s="701"/>
      <c r="I43" s="701"/>
      <c r="J43" s="702" t="s">
        <v>698</v>
      </c>
      <c r="K43" s="703"/>
      <c r="L43" s="703"/>
      <c r="M43" s="703"/>
      <c r="N43" s="703"/>
      <c r="O43" s="703"/>
      <c r="P43" s="704" t="s">
        <v>718</v>
      </c>
      <c r="Q43" s="705"/>
      <c r="R43" s="705"/>
      <c r="S43" s="705"/>
      <c r="T43" s="705"/>
      <c r="U43" s="705"/>
      <c r="V43" s="705"/>
      <c r="W43" s="705"/>
      <c r="X43" s="705"/>
      <c r="Y43" s="706">
        <v>0</v>
      </c>
      <c r="Z43" s="707"/>
      <c r="AA43" s="707"/>
      <c r="AB43" s="708"/>
      <c r="AC43" s="803" t="s">
        <v>73</v>
      </c>
      <c r="AD43" s="803"/>
      <c r="AE43" s="803"/>
      <c r="AF43" s="803"/>
      <c r="AG43" s="803"/>
      <c r="AH43" s="804" t="s">
        <v>698</v>
      </c>
      <c r="AI43" s="805"/>
      <c r="AJ43" s="805"/>
      <c r="AK43" s="805"/>
      <c r="AL43" s="713" t="s">
        <v>698</v>
      </c>
      <c r="AM43" s="714"/>
      <c r="AN43" s="714"/>
      <c r="AO43" s="715"/>
      <c r="AP43" s="716" t="s">
        <v>698</v>
      </c>
      <c r="AQ43" s="716"/>
      <c r="AR43" s="716"/>
      <c r="AS43" s="716"/>
      <c r="AT43" s="716"/>
      <c r="AU43" s="716"/>
      <c r="AV43" s="716"/>
      <c r="AW43" s="716"/>
      <c r="AX43" s="716"/>
      <c r="AY43">
        <f>COUNTA($C$43)</f>
        <v>1</v>
      </c>
    </row>
    <row r="44" spans="1:51" ht="39.6" customHeight="1" x14ac:dyDescent="0.2">
      <c r="A44" s="800">
        <v>16</v>
      </c>
      <c r="B44" s="800">
        <v>1</v>
      </c>
      <c r="C44" s="700" t="s">
        <v>710</v>
      </c>
      <c r="D44" s="701"/>
      <c r="E44" s="701"/>
      <c r="F44" s="701"/>
      <c r="G44" s="701"/>
      <c r="H44" s="701"/>
      <c r="I44" s="701"/>
      <c r="J44" s="702" t="s">
        <v>698</v>
      </c>
      <c r="K44" s="703"/>
      <c r="L44" s="703"/>
      <c r="M44" s="703"/>
      <c r="N44" s="703"/>
      <c r="O44" s="703"/>
      <c r="P44" s="704" t="s">
        <v>718</v>
      </c>
      <c r="Q44" s="705"/>
      <c r="R44" s="705"/>
      <c r="S44" s="705"/>
      <c r="T44" s="705"/>
      <c r="U44" s="705"/>
      <c r="V44" s="705"/>
      <c r="W44" s="705"/>
      <c r="X44" s="705"/>
      <c r="Y44" s="706">
        <v>0</v>
      </c>
      <c r="Z44" s="707"/>
      <c r="AA44" s="707"/>
      <c r="AB44" s="708"/>
      <c r="AC44" s="803" t="s">
        <v>73</v>
      </c>
      <c r="AD44" s="803"/>
      <c r="AE44" s="803"/>
      <c r="AF44" s="803"/>
      <c r="AG44" s="803"/>
      <c r="AH44" s="804" t="s">
        <v>698</v>
      </c>
      <c r="AI44" s="805"/>
      <c r="AJ44" s="805"/>
      <c r="AK44" s="805"/>
      <c r="AL44" s="713" t="s">
        <v>698</v>
      </c>
      <c r="AM44" s="714"/>
      <c r="AN44" s="714"/>
      <c r="AO44" s="715"/>
      <c r="AP44" s="716" t="s">
        <v>698</v>
      </c>
      <c r="AQ44" s="716"/>
      <c r="AR44" s="716"/>
      <c r="AS44" s="716"/>
      <c r="AT44" s="716"/>
      <c r="AU44" s="716"/>
      <c r="AV44" s="716"/>
      <c r="AW44" s="716"/>
      <c r="AX44" s="716"/>
      <c r="AY44">
        <f>COUNTA($C$44)</f>
        <v>1</v>
      </c>
    </row>
    <row r="45" spans="1:51" ht="39.6" customHeight="1" x14ac:dyDescent="0.2">
      <c r="A45" s="800">
        <v>17</v>
      </c>
      <c r="B45" s="800">
        <v>1</v>
      </c>
      <c r="C45" s="700" t="s">
        <v>710</v>
      </c>
      <c r="D45" s="701"/>
      <c r="E45" s="701"/>
      <c r="F45" s="701"/>
      <c r="G45" s="701"/>
      <c r="H45" s="701"/>
      <c r="I45" s="701"/>
      <c r="J45" s="702" t="s">
        <v>698</v>
      </c>
      <c r="K45" s="703"/>
      <c r="L45" s="703"/>
      <c r="M45" s="703"/>
      <c r="N45" s="703"/>
      <c r="O45" s="703"/>
      <c r="P45" s="704" t="s">
        <v>718</v>
      </c>
      <c r="Q45" s="705"/>
      <c r="R45" s="705"/>
      <c r="S45" s="705"/>
      <c r="T45" s="705"/>
      <c r="U45" s="705"/>
      <c r="V45" s="705"/>
      <c r="W45" s="705"/>
      <c r="X45" s="705"/>
      <c r="Y45" s="706">
        <v>0</v>
      </c>
      <c r="Z45" s="707"/>
      <c r="AA45" s="707"/>
      <c r="AB45" s="708"/>
      <c r="AC45" s="803" t="s">
        <v>73</v>
      </c>
      <c r="AD45" s="803"/>
      <c r="AE45" s="803"/>
      <c r="AF45" s="803"/>
      <c r="AG45" s="803"/>
      <c r="AH45" s="804" t="s">
        <v>698</v>
      </c>
      <c r="AI45" s="805"/>
      <c r="AJ45" s="805"/>
      <c r="AK45" s="805"/>
      <c r="AL45" s="713" t="s">
        <v>698</v>
      </c>
      <c r="AM45" s="714"/>
      <c r="AN45" s="714"/>
      <c r="AO45" s="715"/>
      <c r="AP45" s="716" t="s">
        <v>698</v>
      </c>
      <c r="AQ45" s="716"/>
      <c r="AR45" s="716"/>
      <c r="AS45" s="716"/>
      <c r="AT45" s="716"/>
      <c r="AU45" s="716"/>
      <c r="AV45" s="716"/>
      <c r="AW45" s="716"/>
      <c r="AX45" s="716"/>
      <c r="AY45">
        <f>COUNTA($C$45)</f>
        <v>1</v>
      </c>
    </row>
    <row r="46" spans="1:51" ht="39.6" customHeight="1" x14ac:dyDescent="0.2">
      <c r="A46" s="800">
        <v>18</v>
      </c>
      <c r="B46" s="800">
        <v>1</v>
      </c>
      <c r="C46" s="700" t="s">
        <v>710</v>
      </c>
      <c r="D46" s="701"/>
      <c r="E46" s="701"/>
      <c r="F46" s="701"/>
      <c r="G46" s="701"/>
      <c r="H46" s="701"/>
      <c r="I46" s="701"/>
      <c r="J46" s="702" t="s">
        <v>698</v>
      </c>
      <c r="K46" s="703"/>
      <c r="L46" s="703"/>
      <c r="M46" s="703"/>
      <c r="N46" s="703"/>
      <c r="O46" s="703"/>
      <c r="P46" s="704" t="s">
        <v>718</v>
      </c>
      <c r="Q46" s="705"/>
      <c r="R46" s="705"/>
      <c r="S46" s="705"/>
      <c r="T46" s="705"/>
      <c r="U46" s="705"/>
      <c r="V46" s="705"/>
      <c r="W46" s="705"/>
      <c r="X46" s="705"/>
      <c r="Y46" s="706">
        <v>0</v>
      </c>
      <c r="Z46" s="707"/>
      <c r="AA46" s="707"/>
      <c r="AB46" s="708"/>
      <c r="AC46" s="803" t="s">
        <v>73</v>
      </c>
      <c r="AD46" s="803"/>
      <c r="AE46" s="803"/>
      <c r="AF46" s="803"/>
      <c r="AG46" s="803"/>
      <c r="AH46" s="804" t="s">
        <v>698</v>
      </c>
      <c r="AI46" s="805"/>
      <c r="AJ46" s="805"/>
      <c r="AK46" s="805"/>
      <c r="AL46" s="713" t="s">
        <v>698</v>
      </c>
      <c r="AM46" s="714"/>
      <c r="AN46" s="714"/>
      <c r="AO46" s="715"/>
      <c r="AP46" s="716" t="s">
        <v>698</v>
      </c>
      <c r="AQ46" s="716"/>
      <c r="AR46" s="716"/>
      <c r="AS46" s="716"/>
      <c r="AT46" s="716"/>
      <c r="AU46" s="716"/>
      <c r="AV46" s="716"/>
      <c r="AW46" s="716"/>
      <c r="AX46" s="716"/>
      <c r="AY46">
        <f>COUNTA($C$46)</f>
        <v>1</v>
      </c>
    </row>
    <row r="47" spans="1:51" ht="39.6" customHeight="1" x14ac:dyDescent="0.2">
      <c r="A47" s="800">
        <v>19</v>
      </c>
      <c r="B47" s="800">
        <v>1</v>
      </c>
      <c r="C47" s="700" t="s">
        <v>710</v>
      </c>
      <c r="D47" s="701"/>
      <c r="E47" s="701"/>
      <c r="F47" s="701"/>
      <c r="G47" s="701"/>
      <c r="H47" s="701"/>
      <c r="I47" s="701"/>
      <c r="J47" s="702" t="s">
        <v>698</v>
      </c>
      <c r="K47" s="703"/>
      <c r="L47" s="703"/>
      <c r="M47" s="703"/>
      <c r="N47" s="703"/>
      <c r="O47" s="703"/>
      <c r="P47" s="704" t="s">
        <v>718</v>
      </c>
      <c r="Q47" s="705"/>
      <c r="R47" s="705"/>
      <c r="S47" s="705"/>
      <c r="T47" s="705"/>
      <c r="U47" s="705"/>
      <c r="V47" s="705"/>
      <c r="W47" s="705"/>
      <c r="X47" s="705"/>
      <c r="Y47" s="706">
        <v>0</v>
      </c>
      <c r="Z47" s="707"/>
      <c r="AA47" s="707"/>
      <c r="AB47" s="708"/>
      <c r="AC47" s="803" t="s">
        <v>73</v>
      </c>
      <c r="AD47" s="803"/>
      <c r="AE47" s="803"/>
      <c r="AF47" s="803"/>
      <c r="AG47" s="803"/>
      <c r="AH47" s="804" t="s">
        <v>698</v>
      </c>
      <c r="AI47" s="805"/>
      <c r="AJ47" s="805"/>
      <c r="AK47" s="805"/>
      <c r="AL47" s="713" t="s">
        <v>698</v>
      </c>
      <c r="AM47" s="714"/>
      <c r="AN47" s="714"/>
      <c r="AO47" s="715"/>
      <c r="AP47" s="716" t="s">
        <v>698</v>
      </c>
      <c r="AQ47" s="716"/>
      <c r="AR47" s="716"/>
      <c r="AS47" s="716"/>
      <c r="AT47" s="716"/>
      <c r="AU47" s="716"/>
      <c r="AV47" s="716"/>
      <c r="AW47" s="716"/>
      <c r="AX47" s="716"/>
      <c r="AY47">
        <f>COUNTA($C$47)</f>
        <v>1</v>
      </c>
    </row>
    <row r="48" spans="1:51" ht="39.6" customHeight="1" x14ac:dyDescent="0.2">
      <c r="A48" s="800">
        <v>20</v>
      </c>
      <c r="B48" s="800">
        <v>1</v>
      </c>
      <c r="C48" s="700" t="s">
        <v>710</v>
      </c>
      <c r="D48" s="701"/>
      <c r="E48" s="701"/>
      <c r="F48" s="701"/>
      <c r="G48" s="701"/>
      <c r="H48" s="701"/>
      <c r="I48" s="701"/>
      <c r="J48" s="702" t="s">
        <v>698</v>
      </c>
      <c r="K48" s="703"/>
      <c r="L48" s="703"/>
      <c r="M48" s="703"/>
      <c r="N48" s="703"/>
      <c r="O48" s="703"/>
      <c r="P48" s="704" t="s">
        <v>718</v>
      </c>
      <c r="Q48" s="705"/>
      <c r="R48" s="705"/>
      <c r="S48" s="705"/>
      <c r="T48" s="705"/>
      <c r="U48" s="705"/>
      <c r="V48" s="705"/>
      <c r="W48" s="705"/>
      <c r="X48" s="705"/>
      <c r="Y48" s="706">
        <v>0</v>
      </c>
      <c r="Z48" s="707"/>
      <c r="AA48" s="707"/>
      <c r="AB48" s="708"/>
      <c r="AC48" s="803" t="s">
        <v>73</v>
      </c>
      <c r="AD48" s="803"/>
      <c r="AE48" s="803"/>
      <c r="AF48" s="803"/>
      <c r="AG48" s="803"/>
      <c r="AH48" s="804" t="s">
        <v>698</v>
      </c>
      <c r="AI48" s="805"/>
      <c r="AJ48" s="805"/>
      <c r="AK48" s="805"/>
      <c r="AL48" s="713" t="s">
        <v>698</v>
      </c>
      <c r="AM48" s="714"/>
      <c r="AN48" s="714"/>
      <c r="AO48" s="715"/>
      <c r="AP48" s="716" t="s">
        <v>698</v>
      </c>
      <c r="AQ48" s="716"/>
      <c r="AR48" s="716"/>
      <c r="AS48" s="716"/>
      <c r="AT48" s="716"/>
      <c r="AU48" s="716"/>
      <c r="AV48" s="716"/>
      <c r="AW48" s="716"/>
      <c r="AX48" s="716"/>
      <c r="AY48">
        <f>COUNTA($C$48)</f>
        <v>1</v>
      </c>
    </row>
    <row r="49" spans="1:52" ht="39.6" customHeight="1" x14ac:dyDescent="0.2">
      <c r="A49" s="800">
        <v>21</v>
      </c>
      <c r="B49" s="800">
        <v>1</v>
      </c>
      <c r="C49" s="700" t="s">
        <v>710</v>
      </c>
      <c r="D49" s="701"/>
      <c r="E49" s="701"/>
      <c r="F49" s="701"/>
      <c r="G49" s="701"/>
      <c r="H49" s="701"/>
      <c r="I49" s="701"/>
      <c r="J49" s="702" t="s">
        <v>698</v>
      </c>
      <c r="K49" s="703"/>
      <c r="L49" s="703"/>
      <c r="M49" s="703"/>
      <c r="N49" s="703"/>
      <c r="O49" s="703"/>
      <c r="P49" s="704" t="s">
        <v>718</v>
      </c>
      <c r="Q49" s="705"/>
      <c r="R49" s="705"/>
      <c r="S49" s="705"/>
      <c r="T49" s="705"/>
      <c r="U49" s="705"/>
      <c r="V49" s="705"/>
      <c r="W49" s="705"/>
      <c r="X49" s="705"/>
      <c r="Y49" s="706">
        <v>0</v>
      </c>
      <c r="Z49" s="707"/>
      <c r="AA49" s="707"/>
      <c r="AB49" s="708"/>
      <c r="AC49" s="803" t="s">
        <v>73</v>
      </c>
      <c r="AD49" s="803"/>
      <c r="AE49" s="803"/>
      <c r="AF49" s="803"/>
      <c r="AG49" s="803"/>
      <c r="AH49" s="804" t="s">
        <v>698</v>
      </c>
      <c r="AI49" s="805"/>
      <c r="AJ49" s="805"/>
      <c r="AK49" s="805"/>
      <c r="AL49" s="713" t="s">
        <v>698</v>
      </c>
      <c r="AM49" s="714"/>
      <c r="AN49" s="714"/>
      <c r="AO49" s="715"/>
      <c r="AP49" s="716" t="s">
        <v>698</v>
      </c>
      <c r="AQ49" s="716"/>
      <c r="AR49" s="716"/>
      <c r="AS49" s="716"/>
      <c r="AT49" s="716"/>
      <c r="AU49" s="716"/>
      <c r="AV49" s="716"/>
      <c r="AW49" s="716"/>
      <c r="AX49" s="716"/>
      <c r="AY49">
        <f>COUNTA($C$49)</f>
        <v>1</v>
      </c>
    </row>
    <row r="50" spans="1:52" ht="39.6" customHeight="1" x14ac:dyDescent="0.2">
      <c r="A50" s="800">
        <v>22</v>
      </c>
      <c r="B50" s="800">
        <v>1</v>
      </c>
      <c r="C50" s="700" t="s">
        <v>710</v>
      </c>
      <c r="D50" s="701"/>
      <c r="E50" s="701"/>
      <c r="F50" s="701"/>
      <c r="G50" s="701"/>
      <c r="H50" s="701"/>
      <c r="I50" s="701"/>
      <c r="J50" s="702" t="s">
        <v>698</v>
      </c>
      <c r="K50" s="703"/>
      <c r="L50" s="703"/>
      <c r="M50" s="703"/>
      <c r="N50" s="703"/>
      <c r="O50" s="703"/>
      <c r="P50" s="704" t="s">
        <v>718</v>
      </c>
      <c r="Q50" s="705"/>
      <c r="R50" s="705"/>
      <c r="S50" s="705"/>
      <c r="T50" s="705"/>
      <c r="U50" s="705"/>
      <c r="V50" s="705"/>
      <c r="W50" s="705"/>
      <c r="X50" s="705"/>
      <c r="Y50" s="706">
        <v>0</v>
      </c>
      <c r="Z50" s="707"/>
      <c r="AA50" s="707"/>
      <c r="AB50" s="708"/>
      <c r="AC50" s="803" t="s">
        <v>73</v>
      </c>
      <c r="AD50" s="803"/>
      <c r="AE50" s="803"/>
      <c r="AF50" s="803"/>
      <c r="AG50" s="803"/>
      <c r="AH50" s="804" t="s">
        <v>698</v>
      </c>
      <c r="AI50" s="805"/>
      <c r="AJ50" s="805"/>
      <c r="AK50" s="805"/>
      <c r="AL50" s="713" t="s">
        <v>698</v>
      </c>
      <c r="AM50" s="714"/>
      <c r="AN50" s="714"/>
      <c r="AO50" s="715"/>
      <c r="AP50" s="716" t="s">
        <v>698</v>
      </c>
      <c r="AQ50" s="716"/>
      <c r="AR50" s="716"/>
      <c r="AS50" s="716"/>
      <c r="AT50" s="716"/>
      <c r="AU50" s="716"/>
      <c r="AV50" s="716"/>
      <c r="AW50" s="716"/>
      <c r="AX50" s="716"/>
      <c r="AY50">
        <f>COUNTA($C$50)</f>
        <v>1</v>
      </c>
    </row>
    <row r="51" spans="1:52" ht="39.6" customHeight="1" x14ac:dyDescent="0.2">
      <c r="A51" s="800">
        <v>23</v>
      </c>
      <c r="B51" s="800">
        <v>1</v>
      </c>
      <c r="C51" s="700" t="s">
        <v>711</v>
      </c>
      <c r="D51" s="701"/>
      <c r="E51" s="701"/>
      <c r="F51" s="701"/>
      <c r="G51" s="701"/>
      <c r="H51" s="701"/>
      <c r="I51" s="701"/>
      <c r="J51" s="702" t="s">
        <v>698</v>
      </c>
      <c r="K51" s="703"/>
      <c r="L51" s="703"/>
      <c r="M51" s="703"/>
      <c r="N51" s="703"/>
      <c r="O51" s="703"/>
      <c r="P51" s="704" t="s">
        <v>718</v>
      </c>
      <c r="Q51" s="705"/>
      <c r="R51" s="705"/>
      <c r="S51" s="705"/>
      <c r="T51" s="705"/>
      <c r="U51" s="705"/>
      <c r="V51" s="705"/>
      <c r="W51" s="705"/>
      <c r="X51" s="705"/>
      <c r="Y51" s="706">
        <v>0</v>
      </c>
      <c r="Z51" s="707"/>
      <c r="AA51" s="707"/>
      <c r="AB51" s="708"/>
      <c r="AC51" s="803" t="s">
        <v>73</v>
      </c>
      <c r="AD51" s="803"/>
      <c r="AE51" s="803"/>
      <c r="AF51" s="803"/>
      <c r="AG51" s="803"/>
      <c r="AH51" s="804" t="s">
        <v>698</v>
      </c>
      <c r="AI51" s="805"/>
      <c r="AJ51" s="805"/>
      <c r="AK51" s="805"/>
      <c r="AL51" s="713" t="s">
        <v>698</v>
      </c>
      <c r="AM51" s="714"/>
      <c r="AN51" s="714"/>
      <c r="AO51" s="715"/>
      <c r="AP51" s="716" t="s">
        <v>698</v>
      </c>
      <c r="AQ51" s="716"/>
      <c r="AR51" s="716"/>
      <c r="AS51" s="716"/>
      <c r="AT51" s="716"/>
      <c r="AU51" s="716"/>
      <c r="AV51" s="716"/>
      <c r="AW51" s="716"/>
      <c r="AX51" s="716"/>
      <c r="AY51">
        <f>COUNTA($C$51)</f>
        <v>1</v>
      </c>
    </row>
    <row r="52" spans="1:52" ht="39.6" customHeight="1" x14ac:dyDescent="0.2">
      <c r="A52" s="800">
        <v>24</v>
      </c>
      <c r="B52" s="800">
        <v>1</v>
      </c>
      <c r="C52" s="700" t="s">
        <v>711</v>
      </c>
      <c r="D52" s="701"/>
      <c r="E52" s="701"/>
      <c r="F52" s="701"/>
      <c r="G52" s="701"/>
      <c r="H52" s="701"/>
      <c r="I52" s="701"/>
      <c r="J52" s="702" t="s">
        <v>698</v>
      </c>
      <c r="K52" s="703"/>
      <c r="L52" s="703"/>
      <c r="M52" s="703"/>
      <c r="N52" s="703"/>
      <c r="O52" s="703"/>
      <c r="P52" s="704" t="s">
        <v>718</v>
      </c>
      <c r="Q52" s="705"/>
      <c r="R52" s="705"/>
      <c r="S52" s="705"/>
      <c r="T52" s="705"/>
      <c r="U52" s="705"/>
      <c r="V52" s="705"/>
      <c r="W52" s="705"/>
      <c r="X52" s="705"/>
      <c r="Y52" s="706">
        <v>0</v>
      </c>
      <c r="Z52" s="707"/>
      <c r="AA52" s="707"/>
      <c r="AB52" s="708"/>
      <c r="AC52" s="803" t="s">
        <v>73</v>
      </c>
      <c r="AD52" s="803"/>
      <c r="AE52" s="803"/>
      <c r="AF52" s="803"/>
      <c r="AG52" s="803"/>
      <c r="AH52" s="804" t="s">
        <v>698</v>
      </c>
      <c r="AI52" s="805"/>
      <c r="AJ52" s="805"/>
      <c r="AK52" s="805"/>
      <c r="AL52" s="713" t="s">
        <v>698</v>
      </c>
      <c r="AM52" s="714"/>
      <c r="AN52" s="714"/>
      <c r="AO52" s="715"/>
      <c r="AP52" s="716" t="s">
        <v>698</v>
      </c>
      <c r="AQ52" s="716"/>
      <c r="AR52" s="716"/>
      <c r="AS52" s="716"/>
      <c r="AT52" s="716"/>
      <c r="AU52" s="716"/>
      <c r="AV52" s="716"/>
      <c r="AW52" s="716"/>
      <c r="AX52" s="716"/>
      <c r="AY52">
        <f>COUNTA($C$52)</f>
        <v>1</v>
      </c>
    </row>
    <row r="53" spans="1:52" ht="39.6" customHeight="1" x14ac:dyDescent="0.2">
      <c r="A53" s="800">
        <v>25</v>
      </c>
      <c r="B53" s="800">
        <v>1</v>
      </c>
      <c r="C53" s="700" t="s">
        <v>711</v>
      </c>
      <c r="D53" s="701"/>
      <c r="E53" s="701"/>
      <c r="F53" s="701"/>
      <c r="G53" s="701"/>
      <c r="H53" s="701"/>
      <c r="I53" s="701"/>
      <c r="J53" s="702" t="s">
        <v>698</v>
      </c>
      <c r="K53" s="703"/>
      <c r="L53" s="703"/>
      <c r="M53" s="703"/>
      <c r="N53" s="703"/>
      <c r="O53" s="703"/>
      <c r="P53" s="704" t="s">
        <v>718</v>
      </c>
      <c r="Q53" s="705"/>
      <c r="R53" s="705"/>
      <c r="S53" s="705"/>
      <c r="T53" s="705"/>
      <c r="U53" s="705"/>
      <c r="V53" s="705"/>
      <c r="W53" s="705"/>
      <c r="X53" s="705"/>
      <c r="Y53" s="706">
        <v>0</v>
      </c>
      <c r="Z53" s="707"/>
      <c r="AA53" s="707"/>
      <c r="AB53" s="708"/>
      <c r="AC53" s="803" t="s">
        <v>73</v>
      </c>
      <c r="AD53" s="803"/>
      <c r="AE53" s="803"/>
      <c r="AF53" s="803"/>
      <c r="AG53" s="803"/>
      <c r="AH53" s="804" t="s">
        <v>698</v>
      </c>
      <c r="AI53" s="805"/>
      <c r="AJ53" s="805"/>
      <c r="AK53" s="805"/>
      <c r="AL53" s="713" t="s">
        <v>698</v>
      </c>
      <c r="AM53" s="714"/>
      <c r="AN53" s="714"/>
      <c r="AO53" s="715"/>
      <c r="AP53" s="716" t="s">
        <v>698</v>
      </c>
      <c r="AQ53" s="716"/>
      <c r="AR53" s="716"/>
      <c r="AS53" s="716"/>
      <c r="AT53" s="716"/>
      <c r="AU53" s="716"/>
      <c r="AV53" s="716"/>
      <c r="AW53" s="716"/>
      <c r="AX53" s="716"/>
      <c r="AY53">
        <f>COUNTA($C$53)</f>
        <v>1</v>
      </c>
    </row>
    <row r="54" spans="1:52" ht="39.6" customHeight="1" x14ac:dyDescent="0.2">
      <c r="A54" s="800">
        <v>26</v>
      </c>
      <c r="B54" s="800">
        <v>1</v>
      </c>
      <c r="C54" s="700" t="s">
        <v>711</v>
      </c>
      <c r="D54" s="701"/>
      <c r="E54" s="701"/>
      <c r="F54" s="701"/>
      <c r="G54" s="701"/>
      <c r="H54" s="701"/>
      <c r="I54" s="701"/>
      <c r="J54" s="702" t="s">
        <v>698</v>
      </c>
      <c r="K54" s="703"/>
      <c r="L54" s="703"/>
      <c r="M54" s="703"/>
      <c r="N54" s="703"/>
      <c r="O54" s="703"/>
      <c r="P54" s="704" t="s">
        <v>718</v>
      </c>
      <c r="Q54" s="705"/>
      <c r="R54" s="705"/>
      <c r="S54" s="705"/>
      <c r="T54" s="705"/>
      <c r="U54" s="705"/>
      <c r="V54" s="705"/>
      <c r="W54" s="705"/>
      <c r="X54" s="705"/>
      <c r="Y54" s="706">
        <v>0</v>
      </c>
      <c r="Z54" s="707"/>
      <c r="AA54" s="707"/>
      <c r="AB54" s="708"/>
      <c r="AC54" s="803" t="s">
        <v>73</v>
      </c>
      <c r="AD54" s="803"/>
      <c r="AE54" s="803"/>
      <c r="AF54" s="803"/>
      <c r="AG54" s="803"/>
      <c r="AH54" s="804" t="s">
        <v>698</v>
      </c>
      <c r="AI54" s="805"/>
      <c r="AJ54" s="805"/>
      <c r="AK54" s="805"/>
      <c r="AL54" s="713" t="s">
        <v>698</v>
      </c>
      <c r="AM54" s="714"/>
      <c r="AN54" s="714"/>
      <c r="AO54" s="715"/>
      <c r="AP54" s="716" t="s">
        <v>698</v>
      </c>
      <c r="AQ54" s="716"/>
      <c r="AR54" s="716"/>
      <c r="AS54" s="716"/>
      <c r="AT54" s="716"/>
      <c r="AU54" s="716"/>
      <c r="AV54" s="716"/>
      <c r="AW54" s="716"/>
      <c r="AX54" s="716"/>
      <c r="AY54">
        <f>COUNTA($C$54)</f>
        <v>1</v>
      </c>
    </row>
    <row r="55" spans="1:52" ht="39.6" customHeight="1" x14ac:dyDescent="0.2">
      <c r="A55" s="800">
        <v>27</v>
      </c>
      <c r="B55" s="800">
        <v>1</v>
      </c>
      <c r="C55" s="700" t="s">
        <v>712</v>
      </c>
      <c r="D55" s="701"/>
      <c r="E55" s="701"/>
      <c r="F55" s="701"/>
      <c r="G55" s="701"/>
      <c r="H55" s="701"/>
      <c r="I55" s="701"/>
      <c r="J55" s="702" t="s">
        <v>698</v>
      </c>
      <c r="K55" s="703"/>
      <c r="L55" s="703"/>
      <c r="M55" s="703"/>
      <c r="N55" s="703"/>
      <c r="O55" s="703"/>
      <c r="P55" s="704" t="s">
        <v>718</v>
      </c>
      <c r="Q55" s="705"/>
      <c r="R55" s="705"/>
      <c r="S55" s="705"/>
      <c r="T55" s="705"/>
      <c r="U55" s="705"/>
      <c r="V55" s="705"/>
      <c r="W55" s="705"/>
      <c r="X55" s="705"/>
      <c r="Y55" s="706">
        <v>0</v>
      </c>
      <c r="Z55" s="707"/>
      <c r="AA55" s="707"/>
      <c r="AB55" s="708"/>
      <c r="AC55" s="803" t="s">
        <v>73</v>
      </c>
      <c r="AD55" s="803"/>
      <c r="AE55" s="803"/>
      <c r="AF55" s="803"/>
      <c r="AG55" s="803"/>
      <c r="AH55" s="804" t="s">
        <v>698</v>
      </c>
      <c r="AI55" s="805"/>
      <c r="AJ55" s="805"/>
      <c r="AK55" s="805"/>
      <c r="AL55" s="713" t="s">
        <v>698</v>
      </c>
      <c r="AM55" s="714"/>
      <c r="AN55" s="714"/>
      <c r="AO55" s="715"/>
      <c r="AP55" s="716" t="s">
        <v>698</v>
      </c>
      <c r="AQ55" s="716"/>
      <c r="AR55" s="716"/>
      <c r="AS55" s="716"/>
      <c r="AT55" s="716"/>
      <c r="AU55" s="716"/>
      <c r="AV55" s="716"/>
      <c r="AW55" s="716"/>
      <c r="AX55" s="716"/>
      <c r="AY55">
        <f>COUNTA($C$55)</f>
        <v>1</v>
      </c>
    </row>
    <row r="56" spans="1:52" ht="39.6" customHeight="1" x14ac:dyDescent="0.2">
      <c r="A56" s="800">
        <v>28</v>
      </c>
      <c r="B56" s="800">
        <v>1</v>
      </c>
      <c r="C56" s="700" t="s">
        <v>713</v>
      </c>
      <c r="D56" s="701"/>
      <c r="E56" s="701"/>
      <c r="F56" s="701"/>
      <c r="G56" s="701"/>
      <c r="H56" s="701"/>
      <c r="I56" s="701"/>
      <c r="J56" s="702" t="s">
        <v>698</v>
      </c>
      <c r="K56" s="703"/>
      <c r="L56" s="703"/>
      <c r="M56" s="703"/>
      <c r="N56" s="703"/>
      <c r="O56" s="703"/>
      <c r="P56" s="704" t="s">
        <v>718</v>
      </c>
      <c r="Q56" s="705"/>
      <c r="R56" s="705"/>
      <c r="S56" s="705"/>
      <c r="T56" s="705"/>
      <c r="U56" s="705"/>
      <c r="V56" s="705"/>
      <c r="W56" s="705"/>
      <c r="X56" s="705"/>
      <c r="Y56" s="706">
        <v>0</v>
      </c>
      <c r="Z56" s="707"/>
      <c r="AA56" s="707"/>
      <c r="AB56" s="708"/>
      <c r="AC56" s="803" t="s">
        <v>73</v>
      </c>
      <c r="AD56" s="803"/>
      <c r="AE56" s="803"/>
      <c r="AF56" s="803"/>
      <c r="AG56" s="803"/>
      <c r="AH56" s="804" t="s">
        <v>698</v>
      </c>
      <c r="AI56" s="805"/>
      <c r="AJ56" s="805"/>
      <c r="AK56" s="805"/>
      <c r="AL56" s="713" t="s">
        <v>698</v>
      </c>
      <c r="AM56" s="714"/>
      <c r="AN56" s="714"/>
      <c r="AO56" s="715"/>
      <c r="AP56" s="716" t="s">
        <v>698</v>
      </c>
      <c r="AQ56" s="716"/>
      <c r="AR56" s="716"/>
      <c r="AS56" s="716"/>
      <c r="AT56" s="716"/>
      <c r="AU56" s="716"/>
      <c r="AV56" s="716"/>
      <c r="AW56" s="716"/>
      <c r="AX56" s="716"/>
      <c r="AY56">
        <f>COUNTA($C$56)</f>
        <v>1</v>
      </c>
    </row>
    <row r="57" spans="1:52" ht="39.6" customHeight="1" x14ac:dyDescent="0.2">
      <c r="A57" s="800">
        <v>29</v>
      </c>
      <c r="B57" s="800">
        <v>1</v>
      </c>
      <c r="C57" s="700" t="s">
        <v>713</v>
      </c>
      <c r="D57" s="701"/>
      <c r="E57" s="701"/>
      <c r="F57" s="701"/>
      <c r="G57" s="701"/>
      <c r="H57" s="701"/>
      <c r="I57" s="701"/>
      <c r="J57" s="702" t="s">
        <v>698</v>
      </c>
      <c r="K57" s="703"/>
      <c r="L57" s="703"/>
      <c r="M57" s="703"/>
      <c r="N57" s="703"/>
      <c r="O57" s="703"/>
      <c r="P57" s="704" t="s">
        <v>718</v>
      </c>
      <c r="Q57" s="705"/>
      <c r="R57" s="705"/>
      <c r="S57" s="705"/>
      <c r="T57" s="705"/>
      <c r="U57" s="705"/>
      <c r="V57" s="705"/>
      <c r="W57" s="705"/>
      <c r="X57" s="705"/>
      <c r="Y57" s="706">
        <v>0</v>
      </c>
      <c r="Z57" s="707"/>
      <c r="AA57" s="707"/>
      <c r="AB57" s="708"/>
      <c r="AC57" s="803" t="s">
        <v>73</v>
      </c>
      <c r="AD57" s="803"/>
      <c r="AE57" s="803"/>
      <c r="AF57" s="803"/>
      <c r="AG57" s="803"/>
      <c r="AH57" s="804" t="s">
        <v>698</v>
      </c>
      <c r="AI57" s="805"/>
      <c r="AJ57" s="805"/>
      <c r="AK57" s="805"/>
      <c r="AL57" s="713" t="s">
        <v>698</v>
      </c>
      <c r="AM57" s="714"/>
      <c r="AN57" s="714"/>
      <c r="AO57" s="715"/>
      <c r="AP57" s="716" t="s">
        <v>698</v>
      </c>
      <c r="AQ57" s="716"/>
      <c r="AR57" s="716"/>
      <c r="AS57" s="716"/>
      <c r="AT57" s="716"/>
      <c r="AU57" s="716"/>
      <c r="AV57" s="716"/>
      <c r="AW57" s="716"/>
      <c r="AX57" s="716"/>
      <c r="AY57">
        <f>COUNTA($C$57)</f>
        <v>1</v>
      </c>
    </row>
    <row r="58" spans="1:52" ht="39.6" customHeight="1" x14ac:dyDescent="0.2">
      <c r="A58" s="800">
        <v>30</v>
      </c>
      <c r="B58" s="800">
        <v>1</v>
      </c>
      <c r="C58" s="700" t="s">
        <v>713</v>
      </c>
      <c r="D58" s="701"/>
      <c r="E58" s="701"/>
      <c r="F58" s="701"/>
      <c r="G58" s="701"/>
      <c r="H58" s="701"/>
      <c r="I58" s="701"/>
      <c r="J58" s="702" t="s">
        <v>698</v>
      </c>
      <c r="K58" s="703"/>
      <c r="L58" s="703"/>
      <c r="M58" s="703"/>
      <c r="N58" s="703"/>
      <c r="O58" s="703"/>
      <c r="P58" s="704" t="s">
        <v>718</v>
      </c>
      <c r="Q58" s="705"/>
      <c r="R58" s="705"/>
      <c r="S58" s="705"/>
      <c r="T58" s="705"/>
      <c r="U58" s="705"/>
      <c r="V58" s="705"/>
      <c r="W58" s="705"/>
      <c r="X58" s="705"/>
      <c r="Y58" s="706">
        <v>0</v>
      </c>
      <c r="Z58" s="707"/>
      <c r="AA58" s="707"/>
      <c r="AB58" s="708"/>
      <c r="AC58" s="803" t="s">
        <v>73</v>
      </c>
      <c r="AD58" s="803"/>
      <c r="AE58" s="803"/>
      <c r="AF58" s="803"/>
      <c r="AG58" s="803"/>
      <c r="AH58" s="804" t="s">
        <v>698</v>
      </c>
      <c r="AI58" s="805"/>
      <c r="AJ58" s="805"/>
      <c r="AK58" s="805"/>
      <c r="AL58" s="713" t="s">
        <v>698</v>
      </c>
      <c r="AM58" s="714"/>
      <c r="AN58" s="714"/>
      <c r="AO58" s="715"/>
      <c r="AP58" s="716" t="s">
        <v>698</v>
      </c>
      <c r="AQ58" s="716"/>
      <c r="AR58" s="716"/>
      <c r="AS58" s="716"/>
      <c r="AT58" s="716"/>
      <c r="AU58" s="716"/>
      <c r="AV58" s="716"/>
      <c r="AW58" s="716"/>
      <c r="AX58" s="716"/>
      <c r="AY58">
        <f>COUNTA($C$58)</f>
        <v>1</v>
      </c>
    </row>
    <row r="59" spans="1:52" x14ac:dyDescent="0.2">
      <c r="P59" s="66"/>
      <c r="Q59" s="66"/>
      <c r="R59" s="66"/>
      <c r="S59" s="66"/>
      <c r="T59" s="66"/>
      <c r="U59" s="66"/>
      <c r="V59" s="66"/>
      <c r="W59" s="66"/>
      <c r="X59" s="66"/>
      <c r="Y59" s="67"/>
      <c r="Z59" s="67"/>
      <c r="AA59" s="67"/>
      <c r="AB59" s="67"/>
      <c r="AC59" s="67"/>
      <c r="AD59" s="67"/>
      <c r="AE59" s="67"/>
      <c r="AF59" s="67"/>
      <c r="AG59" s="67"/>
      <c r="AH59" s="67"/>
      <c r="AI59" s="67"/>
      <c r="AJ59" s="67"/>
      <c r="AK59" s="67"/>
      <c r="AL59" s="67"/>
      <c r="AM59" s="67"/>
      <c r="AN59" s="67"/>
      <c r="AO59" s="67"/>
      <c r="AY59">
        <f>COUNTA($C$62)</f>
        <v>1</v>
      </c>
    </row>
    <row r="60" spans="1:52" x14ac:dyDescent="0.2">
      <c r="A60" s="9"/>
      <c r="B60" s="49" t="s">
        <v>172</v>
      </c>
      <c r="C60" s="53"/>
      <c r="D60" s="53"/>
      <c r="E60" s="53"/>
      <c r="F60" s="53"/>
      <c r="G60" s="53"/>
      <c r="H60" s="53"/>
      <c r="I60" s="53"/>
      <c r="J60" s="53"/>
      <c r="K60" s="53"/>
      <c r="L60" s="53"/>
      <c r="M60" s="53"/>
      <c r="N60" s="53"/>
      <c r="O60" s="53"/>
      <c r="P60" s="58"/>
      <c r="Q60" s="58"/>
      <c r="R60" s="58"/>
      <c r="S60" s="58"/>
      <c r="T60" s="58"/>
      <c r="U60" s="58"/>
      <c r="V60" s="58"/>
      <c r="W60" s="58"/>
      <c r="X60" s="58"/>
      <c r="Y60" s="59"/>
      <c r="Z60" s="59"/>
      <c r="AA60" s="59"/>
      <c r="AB60" s="59"/>
      <c r="AC60" s="59"/>
      <c r="AD60" s="59"/>
      <c r="AE60" s="59"/>
      <c r="AF60" s="59"/>
      <c r="AG60" s="59"/>
      <c r="AH60" s="59"/>
      <c r="AI60" s="59"/>
      <c r="AJ60" s="59"/>
      <c r="AK60" s="59"/>
      <c r="AL60" s="59"/>
      <c r="AM60" s="59"/>
      <c r="AN60" s="59"/>
      <c r="AO60" s="59"/>
      <c r="AP60" s="58"/>
      <c r="AQ60" s="58"/>
      <c r="AR60" s="58"/>
      <c r="AS60" s="58"/>
      <c r="AT60" s="58"/>
      <c r="AU60" s="58"/>
      <c r="AV60" s="58"/>
      <c r="AW60" s="58"/>
      <c r="AX60" s="58"/>
      <c r="AY60" s="33">
        <f>$AY$59</f>
        <v>1</v>
      </c>
    </row>
    <row r="61" spans="1:52" customFormat="1" ht="59.25" customHeight="1" x14ac:dyDescent="0.2">
      <c r="A61" s="693"/>
      <c r="B61" s="693"/>
      <c r="C61" s="693" t="s">
        <v>24</v>
      </c>
      <c r="D61" s="693"/>
      <c r="E61" s="693"/>
      <c r="F61" s="693"/>
      <c r="G61" s="693"/>
      <c r="H61" s="693"/>
      <c r="I61" s="693"/>
      <c r="J61" s="801" t="s">
        <v>205</v>
      </c>
      <c r="K61" s="802"/>
      <c r="L61" s="802"/>
      <c r="M61" s="802"/>
      <c r="N61" s="802"/>
      <c r="O61" s="802"/>
      <c r="P61" s="371" t="s">
        <v>25</v>
      </c>
      <c r="Q61" s="371"/>
      <c r="R61" s="371"/>
      <c r="S61" s="371"/>
      <c r="T61" s="371"/>
      <c r="U61" s="371"/>
      <c r="V61" s="371"/>
      <c r="W61" s="371"/>
      <c r="X61" s="371"/>
      <c r="Y61" s="695" t="s">
        <v>238</v>
      </c>
      <c r="Z61" s="696"/>
      <c r="AA61" s="696"/>
      <c r="AB61" s="696"/>
      <c r="AC61" s="801" t="s">
        <v>232</v>
      </c>
      <c r="AD61" s="801"/>
      <c r="AE61" s="801"/>
      <c r="AF61" s="801"/>
      <c r="AG61" s="801"/>
      <c r="AH61" s="695" t="s">
        <v>198</v>
      </c>
      <c r="AI61" s="693"/>
      <c r="AJ61" s="693"/>
      <c r="AK61" s="693"/>
      <c r="AL61" s="693" t="s">
        <v>19</v>
      </c>
      <c r="AM61" s="693"/>
      <c r="AN61" s="693"/>
      <c r="AO61" s="697"/>
      <c r="AP61" s="806" t="s">
        <v>206</v>
      </c>
      <c r="AQ61" s="806"/>
      <c r="AR61" s="806"/>
      <c r="AS61" s="806"/>
      <c r="AT61" s="806"/>
      <c r="AU61" s="806"/>
      <c r="AV61" s="806"/>
      <c r="AW61" s="806"/>
      <c r="AX61" s="806"/>
      <c r="AY61" s="33">
        <f>$AY$59</f>
        <v>1</v>
      </c>
      <c r="AZ61" s="33"/>
    </row>
    <row r="62" spans="1:52" ht="63.6" customHeight="1" x14ac:dyDescent="0.2">
      <c r="A62" s="800">
        <v>1</v>
      </c>
      <c r="B62" s="800">
        <v>1</v>
      </c>
      <c r="C62" s="700" t="s">
        <v>709</v>
      </c>
      <c r="D62" s="701"/>
      <c r="E62" s="701"/>
      <c r="F62" s="701"/>
      <c r="G62" s="701"/>
      <c r="H62" s="701"/>
      <c r="I62" s="701"/>
      <c r="J62" s="702" t="s">
        <v>698</v>
      </c>
      <c r="K62" s="703"/>
      <c r="L62" s="703"/>
      <c r="M62" s="703"/>
      <c r="N62" s="703"/>
      <c r="O62" s="703"/>
      <c r="P62" s="704" t="s">
        <v>721</v>
      </c>
      <c r="Q62" s="705"/>
      <c r="R62" s="705"/>
      <c r="S62" s="705"/>
      <c r="T62" s="705"/>
      <c r="U62" s="705"/>
      <c r="V62" s="705"/>
      <c r="W62" s="705"/>
      <c r="X62" s="705"/>
      <c r="Y62" s="706">
        <v>2</v>
      </c>
      <c r="Z62" s="707"/>
      <c r="AA62" s="707"/>
      <c r="AB62" s="708"/>
      <c r="AC62" s="803" t="s">
        <v>73</v>
      </c>
      <c r="AD62" s="803"/>
      <c r="AE62" s="803"/>
      <c r="AF62" s="803"/>
      <c r="AG62" s="803"/>
      <c r="AH62" s="804" t="s">
        <v>698</v>
      </c>
      <c r="AI62" s="805"/>
      <c r="AJ62" s="805"/>
      <c r="AK62" s="805"/>
      <c r="AL62" s="713" t="s">
        <v>698</v>
      </c>
      <c r="AM62" s="714"/>
      <c r="AN62" s="714"/>
      <c r="AO62" s="715"/>
      <c r="AP62" s="716" t="s">
        <v>698</v>
      </c>
      <c r="AQ62" s="716"/>
      <c r="AR62" s="716"/>
      <c r="AS62" s="716"/>
      <c r="AT62" s="716"/>
      <c r="AU62" s="716"/>
      <c r="AV62" s="716"/>
      <c r="AW62" s="716"/>
      <c r="AX62" s="716"/>
      <c r="AY62" s="33">
        <f>$AY$59</f>
        <v>1</v>
      </c>
    </row>
    <row r="63" spans="1:52" x14ac:dyDescent="0.2">
      <c r="P63" s="66"/>
      <c r="Q63" s="66"/>
      <c r="R63" s="66"/>
      <c r="S63" s="66"/>
      <c r="T63" s="66"/>
      <c r="U63" s="66"/>
      <c r="V63" s="66"/>
      <c r="W63" s="66"/>
      <c r="X63" s="66"/>
      <c r="Y63" s="67"/>
      <c r="Z63" s="67"/>
      <c r="AA63" s="67"/>
      <c r="AB63" s="67"/>
      <c r="AC63" s="67"/>
      <c r="AD63" s="67"/>
      <c r="AE63" s="67"/>
      <c r="AF63" s="67"/>
      <c r="AG63" s="67"/>
      <c r="AH63" s="67"/>
      <c r="AI63" s="67"/>
      <c r="AJ63" s="67"/>
      <c r="AK63" s="67"/>
      <c r="AL63" s="67"/>
      <c r="AM63" s="67"/>
      <c r="AN63" s="67"/>
      <c r="AO63" s="67"/>
      <c r="AY63">
        <f>COUNTA($C$66)</f>
        <v>1</v>
      </c>
    </row>
    <row r="64" spans="1:52" x14ac:dyDescent="0.2">
      <c r="A64" s="9"/>
      <c r="B64" s="49" t="s">
        <v>173</v>
      </c>
      <c r="C64" s="53"/>
      <c r="D64" s="53"/>
      <c r="E64" s="53"/>
      <c r="F64" s="53"/>
      <c r="G64" s="53"/>
      <c r="H64" s="53"/>
      <c r="I64" s="53"/>
      <c r="J64" s="53"/>
      <c r="K64" s="53"/>
      <c r="L64" s="53"/>
      <c r="M64" s="53"/>
      <c r="N64" s="53"/>
      <c r="O64" s="53"/>
      <c r="P64" s="58"/>
      <c r="Q64" s="58"/>
      <c r="R64" s="58"/>
      <c r="S64" s="58"/>
      <c r="T64" s="58"/>
      <c r="U64" s="58"/>
      <c r="V64" s="58"/>
      <c r="W64" s="58"/>
      <c r="X64" s="58"/>
      <c r="Y64" s="59"/>
      <c r="Z64" s="59"/>
      <c r="AA64" s="59"/>
      <c r="AB64" s="59"/>
      <c r="AC64" s="59"/>
      <c r="AD64" s="59"/>
      <c r="AE64" s="59"/>
      <c r="AF64" s="59"/>
      <c r="AG64" s="59"/>
      <c r="AH64" s="59"/>
      <c r="AI64" s="59"/>
      <c r="AJ64" s="59"/>
      <c r="AK64" s="59"/>
      <c r="AL64" s="59"/>
      <c r="AM64" s="59"/>
      <c r="AN64" s="59"/>
      <c r="AO64" s="59"/>
      <c r="AP64" s="58"/>
      <c r="AQ64" s="58"/>
      <c r="AR64" s="58"/>
      <c r="AS64" s="58"/>
      <c r="AT64" s="58"/>
      <c r="AU64" s="58"/>
      <c r="AV64" s="58"/>
      <c r="AW64" s="58"/>
      <c r="AX64" s="58"/>
      <c r="AY64" s="33">
        <f>$AY$63</f>
        <v>1</v>
      </c>
    </row>
    <row r="65" spans="1:52" customFormat="1" ht="59.25" customHeight="1" x14ac:dyDescent="0.2">
      <c r="A65" s="693"/>
      <c r="B65" s="693"/>
      <c r="C65" s="693" t="s">
        <v>24</v>
      </c>
      <c r="D65" s="693"/>
      <c r="E65" s="693"/>
      <c r="F65" s="693"/>
      <c r="G65" s="693"/>
      <c r="H65" s="693"/>
      <c r="I65" s="693"/>
      <c r="J65" s="801" t="s">
        <v>205</v>
      </c>
      <c r="K65" s="802"/>
      <c r="L65" s="802"/>
      <c r="M65" s="802"/>
      <c r="N65" s="802"/>
      <c r="O65" s="802"/>
      <c r="P65" s="371" t="s">
        <v>25</v>
      </c>
      <c r="Q65" s="371"/>
      <c r="R65" s="371"/>
      <c r="S65" s="371"/>
      <c r="T65" s="371"/>
      <c r="U65" s="371"/>
      <c r="V65" s="371"/>
      <c r="W65" s="371"/>
      <c r="X65" s="371"/>
      <c r="Y65" s="695" t="s">
        <v>238</v>
      </c>
      <c r="Z65" s="696"/>
      <c r="AA65" s="696"/>
      <c r="AB65" s="696"/>
      <c r="AC65" s="801" t="s">
        <v>232</v>
      </c>
      <c r="AD65" s="801"/>
      <c r="AE65" s="801"/>
      <c r="AF65" s="801"/>
      <c r="AG65" s="801"/>
      <c r="AH65" s="695" t="s">
        <v>198</v>
      </c>
      <c r="AI65" s="693"/>
      <c r="AJ65" s="693"/>
      <c r="AK65" s="693"/>
      <c r="AL65" s="693" t="s">
        <v>19</v>
      </c>
      <c r="AM65" s="693"/>
      <c r="AN65" s="693"/>
      <c r="AO65" s="697"/>
      <c r="AP65" s="806" t="s">
        <v>206</v>
      </c>
      <c r="AQ65" s="806"/>
      <c r="AR65" s="806"/>
      <c r="AS65" s="806"/>
      <c r="AT65" s="806"/>
      <c r="AU65" s="806"/>
      <c r="AV65" s="806"/>
      <c r="AW65" s="806"/>
      <c r="AX65" s="806"/>
      <c r="AY65" s="33">
        <f>$AY$63</f>
        <v>1</v>
      </c>
      <c r="AZ65" s="33"/>
    </row>
    <row r="66" spans="1:52" ht="42" customHeight="1" x14ac:dyDescent="0.2">
      <c r="A66" s="800">
        <v>1</v>
      </c>
      <c r="B66" s="800">
        <v>1</v>
      </c>
      <c r="C66" s="700" t="s">
        <v>722</v>
      </c>
      <c r="D66" s="701"/>
      <c r="E66" s="701"/>
      <c r="F66" s="701"/>
      <c r="G66" s="701"/>
      <c r="H66" s="701"/>
      <c r="I66" s="701"/>
      <c r="J66" s="702">
        <v>2010001127112</v>
      </c>
      <c r="K66" s="703"/>
      <c r="L66" s="703"/>
      <c r="M66" s="703"/>
      <c r="N66" s="703"/>
      <c r="O66" s="703"/>
      <c r="P66" s="704" t="s">
        <v>749</v>
      </c>
      <c r="Q66" s="705"/>
      <c r="R66" s="705"/>
      <c r="S66" s="705"/>
      <c r="T66" s="705"/>
      <c r="U66" s="705"/>
      <c r="V66" s="705"/>
      <c r="W66" s="705"/>
      <c r="X66" s="705"/>
      <c r="Y66" s="706">
        <v>2</v>
      </c>
      <c r="Z66" s="707"/>
      <c r="AA66" s="707"/>
      <c r="AB66" s="708"/>
      <c r="AC66" s="803" t="s">
        <v>249</v>
      </c>
      <c r="AD66" s="803"/>
      <c r="AE66" s="803"/>
      <c r="AF66" s="803"/>
      <c r="AG66" s="803"/>
      <c r="AH66" s="804">
        <v>3</v>
      </c>
      <c r="AI66" s="805"/>
      <c r="AJ66" s="805"/>
      <c r="AK66" s="805"/>
      <c r="AL66" s="713" t="s">
        <v>698</v>
      </c>
      <c r="AM66" s="714"/>
      <c r="AN66" s="714"/>
      <c r="AO66" s="715"/>
      <c r="AP66" s="716" t="s">
        <v>698</v>
      </c>
      <c r="AQ66" s="716"/>
      <c r="AR66" s="716"/>
      <c r="AS66" s="716"/>
      <c r="AT66" s="716"/>
      <c r="AU66" s="716"/>
      <c r="AV66" s="716"/>
      <c r="AW66" s="716"/>
      <c r="AX66" s="716"/>
      <c r="AY66" s="33">
        <f>$AY$63</f>
        <v>1</v>
      </c>
    </row>
    <row r="67" spans="1:52" x14ac:dyDescent="0.2">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c r="AY67">
        <f>COUNTA($C$70)</f>
        <v>1</v>
      </c>
    </row>
    <row r="68" spans="1:52" x14ac:dyDescent="0.2">
      <c r="A68" s="9"/>
      <c r="B68" s="49" t="s">
        <v>174</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3">
        <f>$AY$67</f>
        <v>1</v>
      </c>
    </row>
    <row r="69" spans="1:52" customFormat="1" ht="59.25" customHeight="1" x14ac:dyDescent="0.2">
      <c r="A69" s="693"/>
      <c r="B69" s="693"/>
      <c r="C69" s="693" t="s">
        <v>24</v>
      </c>
      <c r="D69" s="693"/>
      <c r="E69" s="693"/>
      <c r="F69" s="693"/>
      <c r="G69" s="693"/>
      <c r="H69" s="693"/>
      <c r="I69" s="693"/>
      <c r="J69" s="801" t="s">
        <v>205</v>
      </c>
      <c r="K69" s="802"/>
      <c r="L69" s="802"/>
      <c r="M69" s="802"/>
      <c r="N69" s="802"/>
      <c r="O69" s="802"/>
      <c r="P69" s="371" t="s">
        <v>25</v>
      </c>
      <c r="Q69" s="371"/>
      <c r="R69" s="371"/>
      <c r="S69" s="371"/>
      <c r="T69" s="371"/>
      <c r="U69" s="371"/>
      <c r="V69" s="371"/>
      <c r="W69" s="371"/>
      <c r="X69" s="371"/>
      <c r="Y69" s="695" t="s">
        <v>238</v>
      </c>
      <c r="Z69" s="696"/>
      <c r="AA69" s="696"/>
      <c r="AB69" s="696"/>
      <c r="AC69" s="801" t="s">
        <v>232</v>
      </c>
      <c r="AD69" s="801"/>
      <c r="AE69" s="801"/>
      <c r="AF69" s="801"/>
      <c r="AG69" s="801"/>
      <c r="AH69" s="695" t="s">
        <v>198</v>
      </c>
      <c r="AI69" s="693"/>
      <c r="AJ69" s="693"/>
      <c r="AK69" s="693"/>
      <c r="AL69" s="693" t="s">
        <v>19</v>
      </c>
      <c r="AM69" s="693"/>
      <c r="AN69" s="693"/>
      <c r="AO69" s="697"/>
      <c r="AP69" s="806" t="s">
        <v>206</v>
      </c>
      <c r="AQ69" s="806"/>
      <c r="AR69" s="806"/>
      <c r="AS69" s="806"/>
      <c r="AT69" s="806"/>
      <c r="AU69" s="806"/>
      <c r="AV69" s="806"/>
      <c r="AW69" s="806"/>
      <c r="AX69" s="806"/>
      <c r="AY69" s="33">
        <f>$AY$67</f>
        <v>1</v>
      </c>
      <c r="AZ69" s="33"/>
    </row>
    <row r="70" spans="1:52" ht="46.95" customHeight="1" x14ac:dyDescent="0.2">
      <c r="A70" s="800">
        <v>1</v>
      </c>
      <c r="B70" s="800">
        <v>1</v>
      </c>
      <c r="C70" s="700" t="s">
        <v>723</v>
      </c>
      <c r="D70" s="701"/>
      <c r="E70" s="701"/>
      <c r="F70" s="701"/>
      <c r="G70" s="701"/>
      <c r="H70" s="701"/>
      <c r="I70" s="701"/>
      <c r="J70" s="702">
        <v>1010001051874</v>
      </c>
      <c r="K70" s="703"/>
      <c r="L70" s="703"/>
      <c r="M70" s="703"/>
      <c r="N70" s="703"/>
      <c r="O70" s="703"/>
      <c r="P70" s="704" t="s">
        <v>679</v>
      </c>
      <c r="Q70" s="705"/>
      <c r="R70" s="705"/>
      <c r="S70" s="705"/>
      <c r="T70" s="705"/>
      <c r="U70" s="705"/>
      <c r="V70" s="705"/>
      <c r="W70" s="705"/>
      <c r="X70" s="705"/>
      <c r="Y70" s="706">
        <v>1</v>
      </c>
      <c r="Z70" s="707"/>
      <c r="AA70" s="707"/>
      <c r="AB70" s="708"/>
      <c r="AC70" s="803" t="s">
        <v>256</v>
      </c>
      <c r="AD70" s="803"/>
      <c r="AE70" s="803"/>
      <c r="AF70" s="803"/>
      <c r="AG70" s="803"/>
      <c r="AH70" s="804" t="s">
        <v>698</v>
      </c>
      <c r="AI70" s="805"/>
      <c r="AJ70" s="805"/>
      <c r="AK70" s="805"/>
      <c r="AL70" s="713" t="s">
        <v>698</v>
      </c>
      <c r="AM70" s="714"/>
      <c r="AN70" s="714"/>
      <c r="AO70" s="715"/>
      <c r="AP70" s="716" t="s">
        <v>698</v>
      </c>
      <c r="AQ70" s="716"/>
      <c r="AR70" s="716"/>
      <c r="AS70" s="716"/>
      <c r="AT70" s="716"/>
      <c r="AU70" s="716"/>
      <c r="AV70" s="716"/>
      <c r="AW70" s="716"/>
      <c r="AX70" s="716"/>
      <c r="AY70" s="33">
        <f>$AY$67</f>
        <v>1</v>
      </c>
    </row>
    <row r="71" spans="1:52" x14ac:dyDescent="0.2">
      <c r="P71" s="66"/>
      <c r="Q71" s="66"/>
      <c r="R71" s="66"/>
      <c r="S71" s="66"/>
      <c r="T71" s="66"/>
      <c r="U71" s="66"/>
      <c r="V71" s="66"/>
      <c r="W71" s="66"/>
      <c r="X71" s="66"/>
      <c r="Y71" s="67"/>
      <c r="Z71" s="67"/>
      <c r="AA71" s="67"/>
      <c r="AB71" s="67"/>
      <c r="AC71" s="67"/>
      <c r="AD71" s="67"/>
      <c r="AE71" s="67"/>
      <c r="AF71" s="67"/>
      <c r="AG71" s="67"/>
      <c r="AH71" s="67"/>
      <c r="AI71" s="67"/>
      <c r="AJ71" s="67"/>
      <c r="AK71" s="67"/>
      <c r="AL71" s="67"/>
      <c r="AM71" s="67"/>
      <c r="AN71" s="67"/>
      <c r="AO71" s="67"/>
      <c r="AY71">
        <f>COUNTA($C$74)</f>
        <v>1</v>
      </c>
    </row>
    <row r="72" spans="1:52" x14ac:dyDescent="0.2">
      <c r="A72" s="9"/>
      <c r="B72" s="49" t="s">
        <v>175</v>
      </c>
      <c r="C72" s="53"/>
      <c r="D72" s="53"/>
      <c r="E72" s="53"/>
      <c r="F72" s="53"/>
      <c r="G72" s="53"/>
      <c r="H72" s="53"/>
      <c r="I72" s="53"/>
      <c r="J72" s="53"/>
      <c r="K72" s="53"/>
      <c r="L72" s="53"/>
      <c r="M72" s="53"/>
      <c r="N72" s="53"/>
      <c r="O72" s="53"/>
      <c r="P72" s="58"/>
      <c r="Q72" s="58"/>
      <c r="R72" s="58"/>
      <c r="S72" s="58"/>
      <c r="T72" s="58"/>
      <c r="U72" s="58"/>
      <c r="V72" s="58"/>
      <c r="W72" s="58"/>
      <c r="X72" s="58"/>
      <c r="Y72" s="59"/>
      <c r="Z72" s="59"/>
      <c r="AA72" s="59"/>
      <c r="AB72" s="59"/>
      <c r="AC72" s="59"/>
      <c r="AD72" s="59"/>
      <c r="AE72" s="59"/>
      <c r="AF72" s="59"/>
      <c r="AG72" s="59"/>
      <c r="AH72" s="59"/>
      <c r="AI72" s="59"/>
      <c r="AJ72" s="59"/>
      <c r="AK72" s="59"/>
      <c r="AL72" s="59"/>
      <c r="AM72" s="59"/>
      <c r="AN72" s="59"/>
      <c r="AO72" s="59"/>
      <c r="AP72" s="58"/>
      <c r="AQ72" s="58"/>
      <c r="AR72" s="58"/>
      <c r="AS72" s="58"/>
      <c r="AT72" s="58"/>
      <c r="AU72" s="58"/>
      <c r="AV72" s="58"/>
      <c r="AW72" s="58"/>
      <c r="AX72" s="58"/>
      <c r="AY72" s="33">
        <f>$AY$71</f>
        <v>1</v>
      </c>
    </row>
    <row r="73" spans="1:52" customFormat="1" ht="59.25" customHeight="1" x14ac:dyDescent="0.2">
      <c r="A73" s="693"/>
      <c r="B73" s="693"/>
      <c r="C73" s="693" t="s">
        <v>24</v>
      </c>
      <c r="D73" s="693"/>
      <c r="E73" s="693"/>
      <c r="F73" s="693"/>
      <c r="G73" s="693"/>
      <c r="H73" s="693"/>
      <c r="I73" s="693"/>
      <c r="J73" s="801" t="s">
        <v>205</v>
      </c>
      <c r="K73" s="802"/>
      <c r="L73" s="802"/>
      <c r="M73" s="802"/>
      <c r="N73" s="802"/>
      <c r="O73" s="802"/>
      <c r="P73" s="371" t="s">
        <v>25</v>
      </c>
      <c r="Q73" s="371"/>
      <c r="R73" s="371"/>
      <c r="S73" s="371"/>
      <c r="T73" s="371"/>
      <c r="U73" s="371"/>
      <c r="V73" s="371"/>
      <c r="W73" s="371"/>
      <c r="X73" s="371"/>
      <c r="Y73" s="695" t="s">
        <v>238</v>
      </c>
      <c r="Z73" s="696"/>
      <c r="AA73" s="696"/>
      <c r="AB73" s="696"/>
      <c r="AC73" s="801" t="s">
        <v>232</v>
      </c>
      <c r="AD73" s="801"/>
      <c r="AE73" s="801"/>
      <c r="AF73" s="801"/>
      <c r="AG73" s="801"/>
      <c r="AH73" s="695" t="s">
        <v>198</v>
      </c>
      <c r="AI73" s="693"/>
      <c r="AJ73" s="693"/>
      <c r="AK73" s="693"/>
      <c r="AL73" s="693" t="s">
        <v>19</v>
      </c>
      <c r="AM73" s="693"/>
      <c r="AN73" s="693"/>
      <c r="AO73" s="697"/>
      <c r="AP73" s="806" t="s">
        <v>206</v>
      </c>
      <c r="AQ73" s="806"/>
      <c r="AR73" s="806"/>
      <c r="AS73" s="806"/>
      <c r="AT73" s="806"/>
      <c r="AU73" s="806"/>
      <c r="AV73" s="806"/>
      <c r="AW73" s="806"/>
      <c r="AX73" s="806"/>
      <c r="AY73" s="33">
        <f>$AY$71</f>
        <v>1</v>
      </c>
      <c r="AZ73" s="33"/>
    </row>
    <row r="74" spans="1:52" ht="55.95" customHeight="1" x14ac:dyDescent="0.2">
      <c r="A74" s="800">
        <v>1</v>
      </c>
      <c r="B74" s="800">
        <v>1</v>
      </c>
      <c r="C74" s="700" t="s">
        <v>724</v>
      </c>
      <c r="D74" s="701"/>
      <c r="E74" s="701"/>
      <c r="F74" s="701"/>
      <c r="G74" s="701"/>
      <c r="H74" s="701"/>
      <c r="I74" s="701"/>
      <c r="J74" s="702">
        <v>1010401040543</v>
      </c>
      <c r="K74" s="703"/>
      <c r="L74" s="703"/>
      <c r="M74" s="703"/>
      <c r="N74" s="703"/>
      <c r="O74" s="703"/>
      <c r="P74" s="704" t="s">
        <v>681</v>
      </c>
      <c r="Q74" s="705"/>
      <c r="R74" s="705"/>
      <c r="S74" s="705"/>
      <c r="T74" s="705"/>
      <c r="U74" s="705"/>
      <c r="V74" s="705"/>
      <c r="W74" s="705"/>
      <c r="X74" s="705"/>
      <c r="Y74" s="706">
        <v>3</v>
      </c>
      <c r="Z74" s="707"/>
      <c r="AA74" s="707"/>
      <c r="AB74" s="708"/>
      <c r="AC74" s="803" t="s">
        <v>250</v>
      </c>
      <c r="AD74" s="803"/>
      <c r="AE74" s="803"/>
      <c r="AF74" s="803"/>
      <c r="AG74" s="803"/>
      <c r="AH74" s="804">
        <v>5</v>
      </c>
      <c r="AI74" s="805"/>
      <c r="AJ74" s="805"/>
      <c r="AK74" s="805"/>
      <c r="AL74" s="713" t="s">
        <v>698</v>
      </c>
      <c r="AM74" s="714"/>
      <c r="AN74" s="714"/>
      <c r="AO74" s="715"/>
      <c r="AP74" s="716" t="s">
        <v>698</v>
      </c>
      <c r="AQ74" s="716"/>
      <c r="AR74" s="716"/>
      <c r="AS74" s="716"/>
      <c r="AT74" s="716"/>
      <c r="AU74" s="716"/>
      <c r="AV74" s="716"/>
      <c r="AW74" s="716"/>
      <c r="AX74" s="716"/>
      <c r="AY74" s="33">
        <f>$AY$71</f>
        <v>1</v>
      </c>
    </row>
    <row r="75" spans="1:52" x14ac:dyDescent="0.2">
      <c r="P75" s="66"/>
      <c r="Q75" s="66"/>
      <c r="R75" s="66"/>
      <c r="S75" s="66"/>
      <c r="T75" s="66"/>
      <c r="U75" s="66"/>
      <c r="V75" s="66"/>
      <c r="W75" s="66"/>
      <c r="X75" s="66"/>
      <c r="Y75" s="67"/>
      <c r="Z75" s="67"/>
      <c r="AA75" s="67"/>
      <c r="AB75" s="67"/>
      <c r="AC75" s="67"/>
      <c r="AD75" s="67"/>
      <c r="AE75" s="67"/>
      <c r="AF75" s="67"/>
      <c r="AG75" s="67"/>
      <c r="AH75" s="67"/>
      <c r="AI75" s="67"/>
      <c r="AJ75" s="67"/>
      <c r="AK75" s="67"/>
      <c r="AL75" s="67"/>
      <c r="AM75" s="67"/>
      <c r="AN75" s="67"/>
      <c r="AO75" s="67"/>
      <c r="AY75">
        <f>COUNTA($C$78)</f>
        <v>1</v>
      </c>
    </row>
    <row r="76" spans="1:52" x14ac:dyDescent="0.2">
      <c r="A76" s="9"/>
      <c r="B76" s="49" t="s">
        <v>176</v>
      </c>
      <c r="C76" s="53"/>
      <c r="D76" s="53"/>
      <c r="E76" s="53"/>
      <c r="F76" s="53"/>
      <c r="G76" s="53"/>
      <c r="H76" s="53"/>
      <c r="I76" s="53"/>
      <c r="J76" s="53"/>
      <c r="K76" s="53"/>
      <c r="L76" s="53"/>
      <c r="M76" s="53"/>
      <c r="N76" s="53"/>
      <c r="O76" s="53"/>
      <c r="P76" s="58"/>
      <c r="Q76" s="58"/>
      <c r="R76" s="58"/>
      <c r="S76" s="58"/>
      <c r="T76" s="58"/>
      <c r="U76" s="58"/>
      <c r="V76" s="58"/>
      <c r="W76" s="58"/>
      <c r="X76" s="58"/>
      <c r="Y76" s="59"/>
      <c r="Z76" s="59"/>
      <c r="AA76" s="59"/>
      <c r="AB76" s="59"/>
      <c r="AC76" s="59"/>
      <c r="AD76" s="59"/>
      <c r="AE76" s="59"/>
      <c r="AF76" s="59"/>
      <c r="AG76" s="59"/>
      <c r="AH76" s="59"/>
      <c r="AI76" s="59"/>
      <c r="AJ76" s="59"/>
      <c r="AK76" s="59"/>
      <c r="AL76" s="59"/>
      <c r="AM76" s="59"/>
      <c r="AN76" s="59"/>
      <c r="AO76" s="59"/>
      <c r="AP76" s="58"/>
      <c r="AQ76" s="58"/>
      <c r="AR76" s="58"/>
      <c r="AS76" s="58"/>
      <c r="AT76" s="58"/>
      <c r="AU76" s="58"/>
      <c r="AV76" s="58"/>
      <c r="AW76" s="58"/>
      <c r="AX76" s="58"/>
      <c r="AY76" s="79">
        <f>$AY$75</f>
        <v>1</v>
      </c>
    </row>
    <row r="77" spans="1:52" customFormat="1" ht="59.25" customHeight="1" x14ac:dyDescent="0.2">
      <c r="A77" s="693"/>
      <c r="B77" s="693"/>
      <c r="C77" s="693" t="s">
        <v>24</v>
      </c>
      <c r="D77" s="693"/>
      <c r="E77" s="693"/>
      <c r="F77" s="693"/>
      <c r="G77" s="693"/>
      <c r="H77" s="693"/>
      <c r="I77" s="693"/>
      <c r="J77" s="801" t="s">
        <v>205</v>
      </c>
      <c r="K77" s="802"/>
      <c r="L77" s="802"/>
      <c r="M77" s="802"/>
      <c r="N77" s="802"/>
      <c r="O77" s="802"/>
      <c r="P77" s="371" t="s">
        <v>25</v>
      </c>
      <c r="Q77" s="371"/>
      <c r="R77" s="371"/>
      <c r="S77" s="371"/>
      <c r="T77" s="371"/>
      <c r="U77" s="371"/>
      <c r="V77" s="371"/>
      <c r="W77" s="371"/>
      <c r="X77" s="371"/>
      <c r="Y77" s="695" t="s">
        <v>238</v>
      </c>
      <c r="Z77" s="696"/>
      <c r="AA77" s="696"/>
      <c r="AB77" s="696"/>
      <c r="AC77" s="801" t="s">
        <v>232</v>
      </c>
      <c r="AD77" s="801"/>
      <c r="AE77" s="801"/>
      <c r="AF77" s="801"/>
      <c r="AG77" s="801"/>
      <c r="AH77" s="695" t="s">
        <v>198</v>
      </c>
      <c r="AI77" s="693"/>
      <c r="AJ77" s="693"/>
      <c r="AK77" s="693"/>
      <c r="AL77" s="693" t="s">
        <v>19</v>
      </c>
      <c r="AM77" s="693"/>
      <c r="AN77" s="693"/>
      <c r="AO77" s="697"/>
      <c r="AP77" s="806" t="s">
        <v>206</v>
      </c>
      <c r="AQ77" s="806"/>
      <c r="AR77" s="806"/>
      <c r="AS77" s="806"/>
      <c r="AT77" s="806"/>
      <c r="AU77" s="806"/>
      <c r="AV77" s="806"/>
      <c r="AW77" s="806"/>
      <c r="AX77" s="806"/>
      <c r="AY77" s="79">
        <f>$AY$75</f>
        <v>1</v>
      </c>
      <c r="AZ77" s="33"/>
    </row>
    <row r="78" spans="1:52" ht="66.599999999999994" customHeight="1" x14ac:dyDescent="0.2">
      <c r="A78" s="800">
        <v>1</v>
      </c>
      <c r="B78" s="800">
        <v>1</v>
      </c>
      <c r="C78" s="700" t="s">
        <v>725</v>
      </c>
      <c r="D78" s="701"/>
      <c r="E78" s="701"/>
      <c r="F78" s="701"/>
      <c r="G78" s="701"/>
      <c r="H78" s="701"/>
      <c r="I78" s="701"/>
      <c r="J78" s="702">
        <v>2011001113317</v>
      </c>
      <c r="K78" s="703"/>
      <c r="L78" s="703"/>
      <c r="M78" s="703"/>
      <c r="N78" s="703"/>
      <c r="O78" s="703"/>
      <c r="P78" s="704" t="s">
        <v>750</v>
      </c>
      <c r="Q78" s="705"/>
      <c r="R78" s="705"/>
      <c r="S78" s="705"/>
      <c r="T78" s="705"/>
      <c r="U78" s="705"/>
      <c r="V78" s="705"/>
      <c r="W78" s="705"/>
      <c r="X78" s="705"/>
      <c r="Y78" s="706">
        <v>0.2</v>
      </c>
      <c r="Z78" s="707"/>
      <c r="AA78" s="707"/>
      <c r="AB78" s="708"/>
      <c r="AC78" s="803" t="s">
        <v>255</v>
      </c>
      <c r="AD78" s="803"/>
      <c r="AE78" s="803"/>
      <c r="AF78" s="803"/>
      <c r="AG78" s="803"/>
      <c r="AH78" s="804" t="s">
        <v>698</v>
      </c>
      <c r="AI78" s="805"/>
      <c r="AJ78" s="805"/>
      <c r="AK78" s="805"/>
      <c r="AL78" s="713" t="s">
        <v>698</v>
      </c>
      <c r="AM78" s="714"/>
      <c r="AN78" s="714"/>
      <c r="AO78" s="715"/>
      <c r="AP78" s="716" t="s">
        <v>698</v>
      </c>
      <c r="AQ78" s="716"/>
      <c r="AR78" s="716"/>
      <c r="AS78" s="716"/>
      <c r="AT78" s="716"/>
      <c r="AU78" s="716"/>
      <c r="AV78" s="716"/>
      <c r="AW78" s="716"/>
      <c r="AX78" s="716"/>
      <c r="AY78">
        <f>$AY$75</f>
        <v>1</v>
      </c>
    </row>
    <row r="79" spans="1:52" x14ac:dyDescent="0.2">
      <c r="P79" s="66"/>
      <c r="Q79" s="66"/>
      <c r="R79" s="66"/>
      <c r="S79" s="66"/>
      <c r="T79" s="66"/>
      <c r="U79" s="66"/>
      <c r="V79" s="66"/>
      <c r="W79" s="66"/>
      <c r="X79" s="66"/>
      <c r="Y79" s="67"/>
      <c r="Z79" s="67"/>
      <c r="AA79" s="67"/>
      <c r="AB79" s="67"/>
      <c r="AC79" s="67"/>
      <c r="AD79" s="67"/>
      <c r="AE79" s="67"/>
      <c r="AF79" s="67"/>
      <c r="AG79" s="67"/>
      <c r="AH79" s="67"/>
      <c r="AI79" s="67"/>
      <c r="AJ79" s="67"/>
      <c r="AK79" s="67"/>
      <c r="AL79" s="67"/>
      <c r="AM79" s="67"/>
      <c r="AN79" s="67"/>
      <c r="AO79" s="67"/>
      <c r="AY79">
        <f>COUNTA($C$82)</f>
        <v>1</v>
      </c>
    </row>
    <row r="80" spans="1:52" x14ac:dyDescent="0.2">
      <c r="A80" s="9"/>
      <c r="B80" s="49" t="s">
        <v>177</v>
      </c>
      <c r="C80" s="53"/>
      <c r="D80" s="53"/>
      <c r="E80" s="53"/>
      <c r="F80" s="53"/>
      <c r="G80" s="53"/>
      <c r="H80" s="53"/>
      <c r="I80" s="53"/>
      <c r="J80" s="53"/>
      <c r="K80" s="53"/>
      <c r="L80" s="53"/>
      <c r="M80" s="53"/>
      <c r="N80" s="53"/>
      <c r="O80" s="53"/>
      <c r="P80" s="58"/>
      <c r="Q80" s="58"/>
      <c r="R80" s="58"/>
      <c r="S80" s="58"/>
      <c r="T80" s="58"/>
      <c r="U80" s="58"/>
      <c r="V80" s="58"/>
      <c r="W80" s="58"/>
      <c r="X80" s="58"/>
      <c r="Y80" s="59"/>
      <c r="Z80" s="59"/>
      <c r="AA80" s="59"/>
      <c r="AB80" s="59"/>
      <c r="AC80" s="59"/>
      <c r="AD80" s="59"/>
      <c r="AE80" s="59"/>
      <c r="AF80" s="59"/>
      <c r="AG80" s="59"/>
      <c r="AH80" s="59"/>
      <c r="AI80" s="59"/>
      <c r="AJ80" s="59"/>
      <c r="AK80" s="59"/>
      <c r="AL80" s="59"/>
      <c r="AM80" s="59"/>
      <c r="AN80" s="59"/>
      <c r="AO80" s="59"/>
      <c r="AP80" s="58"/>
      <c r="AQ80" s="58"/>
      <c r="AR80" s="58"/>
      <c r="AS80" s="58"/>
      <c r="AT80" s="58"/>
      <c r="AU80" s="58"/>
      <c r="AV80" s="58"/>
      <c r="AW80" s="58"/>
      <c r="AX80" s="58"/>
      <c r="AY80" s="33">
        <f>$AY$79</f>
        <v>1</v>
      </c>
    </row>
    <row r="81" spans="1:52" customFormat="1" ht="59.25" customHeight="1" x14ac:dyDescent="0.2">
      <c r="A81" s="693"/>
      <c r="B81" s="693"/>
      <c r="C81" s="693" t="s">
        <v>24</v>
      </c>
      <c r="D81" s="693"/>
      <c r="E81" s="693"/>
      <c r="F81" s="693"/>
      <c r="G81" s="693"/>
      <c r="H81" s="693"/>
      <c r="I81" s="693"/>
      <c r="J81" s="801" t="s">
        <v>205</v>
      </c>
      <c r="K81" s="802"/>
      <c r="L81" s="802"/>
      <c r="M81" s="802"/>
      <c r="N81" s="802"/>
      <c r="O81" s="802"/>
      <c r="P81" s="371" t="s">
        <v>25</v>
      </c>
      <c r="Q81" s="371"/>
      <c r="R81" s="371"/>
      <c r="S81" s="371"/>
      <c r="T81" s="371"/>
      <c r="U81" s="371"/>
      <c r="V81" s="371"/>
      <c r="W81" s="371"/>
      <c r="X81" s="371"/>
      <c r="Y81" s="695" t="s">
        <v>238</v>
      </c>
      <c r="Z81" s="696"/>
      <c r="AA81" s="696"/>
      <c r="AB81" s="696"/>
      <c r="AC81" s="801" t="s">
        <v>232</v>
      </c>
      <c r="AD81" s="801"/>
      <c r="AE81" s="801"/>
      <c r="AF81" s="801"/>
      <c r="AG81" s="801"/>
      <c r="AH81" s="695" t="s">
        <v>198</v>
      </c>
      <c r="AI81" s="693"/>
      <c r="AJ81" s="693"/>
      <c r="AK81" s="693"/>
      <c r="AL81" s="693" t="s">
        <v>19</v>
      </c>
      <c r="AM81" s="693"/>
      <c r="AN81" s="693"/>
      <c r="AO81" s="697"/>
      <c r="AP81" s="806" t="s">
        <v>206</v>
      </c>
      <c r="AQ81" s="806"/>
      <c r="AR81" s="806"/>
      <c r="AS81" s="806"/>
      <c r="AT81" s="806"/>
      <c r="AU81" s="806"/>
      <c r="AV81" s="806"/>
      <c r="AW81" s="806"/>
      <c r="AX81" s="806"/>
      <c r="AY81" s="33">
        <f>$AY$79</f>
        <v>1</v>
      </c>
      <c r="AZ81" s="33"/>
    </row>
    <row r="82" spans="1:52" ht="54.6" customHeight="1" x14ac:dyDescent="0.2">
      <c r="A82" s="800">
        <v>1</v>
      </c>
      <c r="B82" s="800">
        <v>1</v>
      </c>
      <c r="C82" s="700" t="s">
        <v>727</v>
      </c>
      <c r="D82" s="701"/>
      <c r="E82" s="701"/>
      <c r="F82" s="701"/>
      <c r="G82" s="701"/>
      <c r="H82" s="701"/>
      <c r="I82" s="701"/>
      <c r="J82" s="702">
        <v>5010801021701</v>
      </c>
      <c r="K82" s="703"/>
      <c r="L82" s="703"/>
      <c r="M82" s="703"/>
      <c r="N82" s="703"/>
      <c r="O82" s="703"/>
      <c r="P82" s="704" t="s">
        <v>728</v>
      </c>
      <c r="Q82" s="705"/>
      <c r="R82" s="705"/>
      <c r="S82" s="705"/>
      <c r="T82" s="705"/>
      <c r="U82" s="705"/>
      <c r="V82" s="705"/>
      <c r="W82" s="705"/>
      <c r="X82" s="705"/>
      <c r="Y82" s="706">
        <v>0.4</v>
      </c>
      <c r="Z82" s="707"/>
      <c r="AA82" s="707"/>
      <c r="AB82" s="708"/>
      <c r="AC82" s="803" t="s">
        <v>255</v>
      </c>
      <c r="AD82" s="803"/>
      <c r="AE82" s="803"/>
      <c r="AF82" s="803"/>
      <c r="AG82" s="803"/>
      <c r="AH82" s="804" t="s">
        <v>698</v>
      </c>
      <c r="AI82" s="805"/>
      <c r="AJ82" s="805"/>
      <c r="AK82" s="805"/>
      <c r="AL82" s="713" t="s">
        <v>698</v>
      </c>
      <c r="AM82" s="714"/>
      <c r="AN82" s="714"/>
      <c r="AO82" s="715"/>
      <c r="AP82" s="716" t="s">
        <v>698</v>
      </c>
      <c r="AQ82" s="716"/>
      <c r="AR82" s="716"/>
      <c r="AS82" s="716"/>
      <c r="AT82" s="716"/>
      <c r="AU82" s="716"/>
      <c r="AV82" s="716"/>
      <c r="AW82" s="716"/>
      <c r="AX82" s="716"/>
      <c r="AY82" s="33">
        <f>$AY$79</f>
        <v>1</v>
      </c>
    </row>
    <row r="83" spans="1:52" ht="28.95" customHeight="1" x14ac:dyDescent="0.2">
      <c r="A83" s="800">
        <v>2</v>
      </c>
      <c r="B83" s="800">
        <v>1</v>
      </c>
      <c r="C83" s="700" t="s">
        <v>726</v>
      </c>
      <c r="D83" s="701"/>
      <c r="E83" s="701"/>
      <c r="F83" s="701"/>
      <c r="G83" s="701"/>
      <c r="H83" s="701"/>
      <c r="I83" s="701"/>
      <c r="J83" s="702">
        <v>6010901000777</v>
      </c>
      <c r="K83" s="703"/>
      <c r="L83" s="703"/>
      <c r="M83" s="703"/>
      <c r="N83" s="703"/>
      <c r="O83" s="703"/>
      <c r="P83" s="704" t="s">
        <v>730</v>
      </c>
      <c r="Q83" s="705"/>
      <c r="R83" s="705"/>
      <c r="S83" s="705"/>
      <c r="T83" s="705"/>
      <c r="U83" s="705"/>
      <c r="V83" s="705"/>
      <c r="W83" s="705"/>
      <c r="X83" s="705"/>
      <c r="Y83" s="706">
        <v>0.2</v>
      </c>
      <c r="Z83" s="707"/>
      <c r="AA83" s="707"/>
      <c r="AB83" s="708"/>
      <c r="AC83" s="803" t="s">
        <v>255</v>
      </c>
      <c r="AD83" s="803"/>
      <c r="AE83" s="803"/>
      <c r="AF83" s="803"/>
      <c r="AG83" s="803"/>
      <c r="AH83" s="804" t="s">
        <v>698</v>
      </c>
      <c r="AI83" s="805"/>
      <c r="AJ83" s="805"/>
      <c r="AK83" s="805"/>
      <c r="AL83" s="713" t="s">
        <v>698</v>
      </c>
      <c r="AM83" s="714"/>
      <c r="AN83" s="714"/>
      <c r="AO83" s="715"/>
      <c r="AP83" s="716" t="s">
        <v>698</v>
      </c>
      <c r="AQ83" s="716"/>
      <c r="AR83" s="716"/>
      <c r="AS83" s="716"/>
      <c r="AT83" s="716"/>
      <c r="AU83" s="716"/>
      <c r="AV83" s="716"/>
      <c r="AW83" s="716"/>
      <c r="AX83" s="716"/>
      <c r="AY83">
        <f>COUNTA($C$83)</f>
        <v>1</v>
      </c>
    </row>
    <row r="84" spans="1:52" ht="28.95" customHeight="1" x14ac:dyDescent="0.2">
      <c r="A84" s="800">
        <v>3</v>
      </c>
      <c r="B84" s="800">
        <v>1</v>
      </c>
      <c r="C84" s="700" t="s">
        <v>726</v>
      </c>
      <c r="D84" s="701"/>
      <c r="E84" s="701"/>
      <c r="F84" s="701"/>
      <c r="G84" s="701"/>
      <c r="H84" s="701"/>
      <c r="I84" s="701"/>
      <c r="J84" s="702">
        <v>6010901000777</v>
      </c>
      <c r="K84" s="703"/>
      <c r="L84" s="703"/>
      <c r="M84" s="703"/>
      <c r="N84" s="703"/>
      <c r="O84" s="703"/>
      <c r="P84" s="704" t="s">
        <v>731</v>
      </c>
      <c r="Q84" s="705"/>
      <c r="R84" s="705"/>
      <c r="S84" s="705"/>
      <c r="T84" s="705"/>
      <c r="U84" s="705"/>
      <c r="V84" s="705"/>
      <c r="W84" s="705"/>
      <c r="X84" s="705"/>
      <c r="Y84" s="706">
        <v>0.2</v>
      </c>
      <c r="Z84" s="707"/>
      <c r="AA84" s="707"/>
      <c r="AB84" s="708"/>
      <c r="AC84" s="803" t="s">
        <v>255</v>
      </c>
      <c r="AD84" s="803"/>
      <c r="AE84" s="803"/>
      <c r="AF84" s="803"/>
      <c r="AG84" s="803"/>
      <c r="AH84" s="804" t="s">
        <v>698</v>
      </c>
      <c r="AI84" s="805"/>
      <c r="AJ84" s="805"/>
      <c r="AK84" s="805"/>
      <c r="AL84" s="713" t="s">
        <v>698</v>
      </c>
      <c r="AM84" s="714"/>
      <c r="AN84" s="714"/>
      <c r="AO84" s="715"/>
      <c r="AP84" s="716" t="s">
        <v>698</v>
      </c>
      <c r="AQ84" s="716"/>
      <c r="AR84" s="716"/>
      <c r="AS84" s="716"/>
      <c r="AT84" s="716"/>
      <c r="AU84" s="716"/>
      <c r="AV84" s="716"/>
      <c r="AW84" s="716"/>
      <c r="AX84" s="716"/>
      <c r="AY84">
        <f>COUNTA($C$84)</f>
        <v>1</v>
      </c>
    </row>
    <row r="85" spans="1:52" ht="42.6" customHeight="1" x14ac:dyDescent="0.2">
      <c r="A85" s="800">
        <v>4</v>
      </c>
      <c r="B85" s="800">
        <v>1</v>
      </c>
      <c r="C85" s="700" t="s">
        <v>729</v>
      </c>
      <c r="D85" s="701"/>
      <c r="E85" s="701"/>
      <c r="F85" s="701"/>
      <c r="G85" s="701"/>
      <c r="H85" s="701"/>
      <c r="I85" s="701"/>
      <c r="J85" s="702">
        <v>7010501016231</v>
      </c>
      <c r="K85" s="703"/>
      <c r="L85" s="703"/>
      <c r="M85" s="703"/>
      <c r="N85" s="703"/>
      <c r="O85" s="703"/>
      <c r="P85" s="704" t="s">
        <v>732</v>
      </c>
      <c r="Q85" s="705"/>
      <c r="R85" s="705"/>
      <c r="S85" s="705"/>
      <c r="T85" s="705"/>
      <c r="U85" s="705"/>
      <c r="V85" s="705"/>
      <c r="W85" s="705"/>
      <c r="X85" s="705"/>
      <c r="Y85" s="706">
        <v>0</v>
      </c>
      <c r="Z85" s="707"/>
      <c r="AA85" s="707"/>
      <c r="AB85" s="708"/>
      <c r="AC85" s="803" t="s">
        <v>255</v>
      </c>
      <c r="AD85" s="803"/>
      <c r="AE85" s="803"/>
      <c r="AF85" s="803"/>
      <c r="AG85" s="803"/>
      <c r="AH85" s="804" t="s">
        <v>698</v>
      </c>
      <c r="AI85" s="805"/>
      <c r="AJ85" s="805"/>
      <c r="AK85" s="805"/>
      <c r="AL85" s="713" t="s">
        <v>698</v>
      </c>
      <c r="AM85" s="714"/>
      <c r="AN85" s="714"/>
      <c r="AO85" s="715"/>
      <c r="AP85" s="716" t="s">
        <v>698</v>
      </c>
      <c r="AQ85" s="716"/>
      <c r="AR85" s="716"/>
      <c r="AS85" s="716"/>
      <c r="AT85" s="716"/>
      <c r="AU85" s="716"/>
      <c r="AV85" s="716"/>
      <c r="AW85" s="716"/>
      <c r="AX85" s="716"/>
      <c r="AY85">
        <f>COUNTA($C$85)</f>
        <v>1</v>
      </c>
    </row>
    <row r="86" spans="1:52" x14ac:dyDescent="0.2">
      <c r="A86" s="41"/>
      <c r="B86" s="41"/>
      <c r="P86" s="66"/>
      <c r="Q86" s="66"/>
      <c r="R86" s="66"/>
      <c r="S86" s="66"/>
      <c r="T86" s="66"/>
      <c r="U86" s="66"/>
      <c r="V86" s="66"/>
      <c r="W86" s="66"/>
      <c r="X86" s="66"/>
      <c r="Y86" s="67"/>
      <c r="Z86" s="67"/>
      <c r="AA86" s="67"/>
      <c r="AB86" s="67"/>
      <c r="AC86" s="67"/>
      <c r="AD86" s="67"/>
      <c r="AE86" s="67"/>
      <c r="AF86" s="67"/>
      <c r="AG86" s="67"/>
      <c r="AH86" s="67"/>
      <c r="AI86" s="67"/>
      <c r="AJ86" s="67"/>
      <c r="AK86" s="67"/>
      <c r="AL86" s="67"/>
      <c r="AM86" s="67"/>
      <c r="AN86" s="67"/>
      <c r="AO86" s="67"/>
      <c r="AY86">
        <f>COUNTA($C$89)</f>
        <v>1</v>
      </c>
    </row>
    <row r="87" spans="1:52" x14ac:dyDescent="0.2">
      <c r="A87" s="9"/>
      <c r="B87" s="49" t="s">
        <v>178</v>
      </c>
      <c r="C87" s="53"/>
      <c r="D87" s="53"/>
      <c r="E87" s="53"/>
      <c r="F87" s="53"/>
      <c r="G87" s="53"/>
      <c r="H87" s="53"/>
      <c r="I87" s="53"/>
      <c r="J87" s="53"/>
      <c r="K87" s="53"/>
      <c r="L87" s="53"/>
      <c r="M87" s="53"/>
      <c r="N87" s="53"/>
      <c r="O87" s="53"/>
      <c r="P87" s="58"/>
      <c r="Q87" s="58"/>
      <c r="R87" s="58"/>
      <c r="S87" s="58"/>
      <c r="T87" s="58"/>
      <c r="U87" s="58"/>
      <c r="V87" s="58"/>
      <c r="W87" s="58"/>
      <c r="X87" s="58"/>
      <c r="Y87" s="59"/>
      <c r="Z87" s="59"/>
      <c r="AA87" s="59"/>
      <c r="AB87" s="59"/>
      <c r="AC87" s="59"/>
      <c r="AD87" s="59"/>
      <c r="AE87" s="59"/>
      <c r="AF87" s="59"/>
      <c r="AG87" s="59"/>
      <c r="AH87" s="59"/>
      <c r="AI87" s="59"/>
      <c r="AJ87" s="59"/>
      <c r="AK87" s="59"/>
      <c r="AL87" s="59"/>
      <c r="AM87" s="59"/>
      <c r="AN87" s="59"/>
      <c r="AO87" s="59"/>
      <c r="AP87" s="58"/>
      <c r="AQ87" s="58"/>
      <c r="AR87" s="58"/>
      <c r="AS87" s="58"/>
      <c r="AT87" s="58"/>
      <c r="AU87" s="58"/>
      <c r="AV87" s="58"/>
      <c r="AW87" s="58"/>
      <c r="AX87" s="58"/>
      <c r="AY87" s="33">
        <f>$AY$86</f>
        <v>1</v>
      </c>
    </row>
    <row r="88" spans="1:52" customFormat="1" ht="59.25" customHeight="1" x14ac:dyDescent="0.2">
      <c r="A88" s="693"/>
      <c r="B88" s="693"/>
      <c r="C88" s="693" t="s">
        <v>24</v>
      </c>
      <c r="D88" s="693"/>
      <c r="E88" s="693"/>
      <c r="F88" s="693"/>
      <c r="G88" s="693"/>
      <c r="H88" s="693"/>
      <c r="I88" s="693"/>
      <c r="J88" s="801" t="s">
        <v>205</v>
      </c>
      <c r="K88" s="802"/>
      <c r="L88" s="802"/>
      <c r="M88" s="802"/>
      <c r="N88" s="802"/>
      <c r="O88" s="802"/>
      <c r="P88" s="371" t="s">
        <v>25</v>
      </c>
      <c r="Q88" s="371"/>
      <c r="R88" s="371"/>
      <c r="S88" s="371"/>
      <c r="T88" s="371"/>
      <c r="U88" s="371"/>
      <c r="V88" s="371"/>
      <c r="W88" s="371"/>
      <c r="X88" s="371"/>
      <c r="Y88" s="695" t="s">
        <v>238</v>
      </c>
      <c r="Z88" s="696"/>
      <c r="AA88" s="696"/>
      <c r="AB88" s="696"/>
      <c r="AC88" s="801" t="s">
        <v>232</v>
      </c>
      <c r="AD88" s="801"/>
      <c r="AE88" s="801"/>
      <c r="AF88" s="801"/>
      <c r="AG88" s="801"/>
      <c r="AH88" s="695" t="s">
        <v>198</v>
      </c>
      <c r="AI88" s="693"/>
      <c r="AJ88" s="693"/>
      <c r="AK88" s="693"/>
      <c r="AL88" s="693" t="s">
        <v>19</v>
      </c>
      <c r="AM88" s="693"/>
      <c r="AN88" s="693"/>
      <c r="AO88" s="697"/>
      <c r="AP88" s="806" t="s">
        <v>206</v>
      </c>
      <c r="AQ88" s="806"/>
      <c r="AR88" s="806"/>
      <c r="AS88" s="806"/>
      <c r="AT88" s="806"/>
      <c r="AU88" s="806"/>
      <c r="AV88" s="806"/>
      <c r="AW88" s="806"/>
      <c r="AX88" s="806"/>
      <c r="AY88" s="33">
        <f>$AY$86</f>
        <v>1</v>
      </c>
      <c r="AZ88" s="33"/>
    </row>
    <row r="89" spans="1:52" ht="27.6" customHeight="1" x14ac:dyDescent="0.2">
      <c r="A89" s="800">
        <v>1</v>
      </c>
      <c r="B89" s="800">
        <v>1</v>
      </c>
      <c r="C89" s="700" t="s">
        <v>697</v>
      </c>
      <c r="D89" s="701"/>
      <c r="E89" s="701"/>
      <c r="F89" s="701"/>
      <c r="G89" s="701"/>
      <c r="H89" s="701"/>
      <c r="I89" s="701"/>
      <c r="J89" s="702">
        <v>2010001025159</v>
      </c>
      <c r="K89" s="703"/>
      <c r="L89" s="703"/>
      <c r="M89" s="703"/>
      <c r="N89" s="703"/>
      <c r="O89" s="703"/>
      <c r="P89" s="704" t="s">
        <v>685</v>
      </c>
      <c r="Q89" s="705"/>
      <c r="R89" s="705"/>
      <c r="S89" s="705"/>
      <c r="T89" s="705"/>
      <c r="U89" s="705"/>
      <c r="V89" s="705"/>
      <c r="W89" s="705"/>
      <c r="X89" s="705"/>
      <c r="Y89" s="706">
        <v>3</v>
      </c>
      <c r="Z89" s="707"/>
      <c r="AA89" s="707"/>
      <c r="AB89" s="708"/>
      <c r="AC89" s="803" t="s">
        <v>249</v>
      </c>
      <c r="AD89" s="803"/>
      <c r="AE89" s="803"/>
      <c r="AF89" s="803"/>
      <c r="AG89" s="803"/>
      <c r="AH89" s="804">
        <v>3</v>
      </c>
      <c r="AI89" s="805"/>
      <c r="AJ89" s="805"/>
      <c r="AK89" s="805"/>
      <c r="AL89" s="713" t="s">
        <v>698</v>
      </c>
      <c r="AM89" s="714"/>
      <c r="AN89" s="714"/>
      <c r="AO89" s="715"/>
      <c r="AP89" s="716" t="s">
        <v>698</v>
      </c>
      <c r="AQ89" s="716"/>
      <c r="AR89" s="716"/>
      <c r="AS89" s="716"/>
      <c r="AT89" s="716"/>
      <c r="AU89" s="716"/>
      <c r="AV89" s="716"/>
      <c r="AW89" s="716"/>
      <c r="AX89" s="716"/>
      <c r="AY89" s="33">
        <f>$AY$86</f>
        <v>1</v>
      </c>
    </row>
    <row r="90" spans="1:52" x14ac:dyDescent="0.2">
      <c r="P90" s="66"/>
      <c r="Q90" s="66"/>
      <c r="R90" s="66"/>
      <c r="S90" s="66"/>
      <c r="T90" s="66"/>
      <c r="U90" s="66"/>
      <c r="V90" s="66"/>
      <c r="W90" s="66"/>
      <c r="X90" s="66"/>
      <c r="Y90" s="67"/>
      <c r="Z90" s="67"/>
      <c r="AA90" s="67"/>
      <c r="AB90" s="67"/>
      <c r="AC90" s="67"/>
      <c r="AD90" s="67"/>
      <c r="AE90" s="67"/>
      <c r="AF90" s="67"/>
      <c r="AG90" s="67"/>
      <c r="AH90" s="67"/>
      <c r="AI90" s="67"/>
      <c r="AJ90" s="67"/>
      <c r="AK90" s="67"/>
      <c r="AL90" s="67"/>
      <c r="AM90" s="67"/>
      <c r="AN90" s="67"/>
      <c r="AO90" s="67"/>
      <c r="AY90">
        <f>COUNTA($C$93)</f>
        <v>1</v>
      </c>
    </row>
    <row r="91" spans="1:52" x14ac:dyDescent="0.2">
      <c r="A91" s="9"/>
      <c r="B91" s="49" t="s">
        <v>179</v>
      </c>
      <c r="C91" s="53"/>
      <c r="D91" s="53"/>
      <c r="E91" s="53"/>
      <c r="F91" s="53"/>
      <c r="G91" s="53"/>
      <c r="H91" s="53"/>
      <c r="I91" s="53"/>
      <c r="J91" s="53"/>
      <c r="K91" s="53"/>
      <c r="L91" s="53"/>
      <c r="M91" s="53"/>
      <c r="N91" s="53"/>
      <c r="O91" s="53"/>
      <c r="P91" s="58"/>
      <c r="Q91" s="58"/>
      <c r="R91" s="58"/>
      <c r="S91" s="58"/>
      <c r="T91" s="58"/>
      <c r="U91" s="58"/>
      <c r="V91" s="58"/>
      <c r="W91" s="58"/>
      <c r="X91" s="58"/>
      <c r="Y91" s="59"/>
      <c r="Z91" s="59"/>
      <c r="AA91" s="59"/>
      <c r="AB91" s="59"/>
      <c r="AC91" s="59"/>
      <c r="AD91" s="59"/>
      <c r="AE91" s="59"/>
      <c r="AF91" s="59"/>
      <c r="AG91" s="59"/>
      <c r="AH91" s="59"/>
      <c r="AI91" s="59"/>
      <c r="AJ91" s="59"/>
      <c r="AK91" s="59"/>
      <c r="AL91" s="59"/>
      <c r="AM91" s="59"/>
      <c r="AN91" s="59"/>
      <c r="AO91" s="59"/>
      <c r="AP91" s="58"/>
      <c r="AQ91" s="58"/>
      <c r="AR91" s="58"/>
      <c r="AS91" s="58"/>
      <c r="AT91" s="58"/>
      <c r="AU91" s="58"/>
      <c r="AV91" s="58"/>
      <c r="AW91" s="58"/>
      <c r="AX91" s="58"/>
      <c r="AY91" s="33">
        <f>$AY$90</f>
        <v>1</v>
      </c>
    </row>
    <row r="92" spans="1:52" customFormat="1" ht="59.25" customHeight="1" x14ac:dyDescent="0.2">
      <c r="A92" s="693"/>
      <c r="B92" s="693"/>
      <c r="C92" s="693" t="s">
        <v>24</v>
      </c>
      <c r="D92" s="693"/>
      <c r="E92" s="693"/>
      <c r="F92" s="693"/>
      <c r="G92" s="693"/>
      <c r="H92" s="693"/>
      <c r="I92" s="693"/>
      <c r="J92" s="801" t="s">
        <v>205</v>
      </c>
      <c r="K92" s="802"/>
      <c r="L92" s="802"/>
      <c r="M92" s="802"/>
      <c r="N92" s="802"/>
      <c r="O92" s="802"/>
      <c r="P92" s="371" t="s">
        <v>25</v>
      </c>
      <c r="Q92" s="371"/>
      <c r="R92" s="371"/>
      <c r="S92" s="371"/>
      <c r="T92" s="371"/>
      <c r="U92" s="371"/>
      <c r="V92" s="371"/>
      <c r="W92" s="371"/>
      <c r="X92" s="371"/>
      <c r="Y92" s="695" t="s">
        <v>238</v>
      </c>
      <c r="Z92" s="696"/>
      <c r="AA92" s="696"/>
      <c r="AB92" s="696"/>
      <c r="AC92" s="801" t="s">
        <v>232</v>
      </c>
      <c r="AD92" s="801"/>
      <c r="AE92" s="801"/>
      <c r="AF92" s="801"/>
      <c r="AG92" s="801"/>
      <c r="AH92" s="695" t="s">
        <v>198</v>
      </c>
      <c r="AI92" s="693"/>
      <c r="AJ92" s="693"/>
      <c r="AK92" s="693"/>
      <c r="AL92" s="693" t="s">
        <v>19</v>
      </c>
      <c r="AM92" s="693"/>
      <c r="AN92" s="693"/>
      <c r="AO92" s="697"/>
      <c r="AP92" s="806" t="s">
        <v>206</v>
      </c>
      <c r="AQ92" s="806"/>
      <c r="AR92" s="806"/>
      <c r="AS92" s="806"/>
      <c r="AT92" s="806"/>
      <c r="AU92" s="806"/>
      <c r="AV92" s="806"/>
      <c r="AW92" s="806"/>
      <c r="AX92" s="806"/>
      <c r="AY92" s="33">
        <f>$AY$90</f>
        <v>1</v>
      </c>
      <c r="AZ92" s="33"/>
    </row>
    <row r="93" spans="1:52" ht="47.4" customHeight="1" x14ac:dyDescent="0.2">
      <c r="A93" s="800">
        <v>1</v>
      </c>
      <c r="B93" s="800">
        <v>1</v>
      </c>
      <c r="C93" s="700" t="s">
        <v>734</v>
      </c>
      <c r="D93" s="701"/>
      <c r="E93" s="701"/>
      <c r="F93" s="701"/>
      <c r="G93" s="701"/>
      <c r="H93" s="701"/>
      <c r="I93" s="701"/>
      <c r="J93" s="702">
        <v>6010701017253</v>
      </c>
      <c r="K93" s="703"/>
      <c r="L93" s="703"/>
      <c r="M93" s="703"/>
      <c r="N93" s="703"/>
      <c r="O93" s="703"/>
      <c r="P93" s="704" t="s">
        <v>733</v>
      </c>
      <c r="Q93" s="705"/>
      <c r="R93" s="705"/>
      <c r="S93" s="705"/>
      <c r="T93" s="705"/>
      <c r="U93" s="705"/>
      <c r="V93" s="705"/>
      <c r="W93" s="705"/>
      <c r="X93" s="705"/>
      <c r="Y93" s="706">
        <v>1</v>
      </c>
      <c r="Z93" s="707"/>
      <c r="AA93" s="707"/>
      <c r="AB93" s="708"/>
      <c r="AC93" s="803" t="s">
        <v>255</v>
      </c>
      <c r="AD93" s="803"/>
      <c r="AE93" s="803"/>
      <c r="AF93" s="803"/>
      <c r="AG93" s="803"/>
      <c r="AH93" s="804" t="s">
        <v>698</v>
      </c>
      <c r="AI93" s="805"/>
      <c r="AJ93" s="805"/>
      <c r="AK93" s="805"/>
      <c r="AL93" s="713" t="s">
        <v>698</v>
      </c>
      <c r="AM93" s="714"/>
      <c r="AN93" s="714"/>
      <c r="AO93" s="715"/>
      <c r="AP93" s="716" t="s">
        <v>698</v>
      </c>
      <c r="AQ93" s="716"/>
      <c r="AR93" s="716"/>
      <c r="AS93" s="716"/>
      <c r="AT93" s="716"/>
      <c r="AU93" s="716"/>
      <c r="AV93" s="716"/>
      <c r="AW93" s="716"/>
      <c r="AX93" s="716"/>
      <c r="AY93" s="33">
        <f>$AY$90</f>
        <v>1</v>
      </c>
    </row>
    <row r="94" spans="1:52" x14ac:dyDescent="0.2">
      <c r="P94" s="66"/>
      <c r="Q94" s="66"/>
      <c r="R94" s="66"/>
      <c r="S94" s="66"/>
      <c r="T94" s="66"/>
      <c r="U94" s="66"/>
      <c r="V94" s="66"/>
      <c r="W94" s="66"/>
      <c r="X94" s="66"/>
      <c r="Y94" s="67"/>
      <c r="Z94" s="67"/>
      <c r="AA94" s="67"/>
      <c r="AB94" s="67"/>
      <c r="AC94" s="67"/>
      <c r="AD94" s="67"/>
      <c r="AE94" s="67"/>
      <c r="AF94" s="67"/>
      <c r="AG94" s="67"/>
      <c r="AH94" s="67"/>
      <c r="AI94" s="67"/>
      <c r="AJ94" s="67"/>
      <c r="AK94" s="67"/>
      <c r="AL94" s="67"/>
      <c r="AM94" s="67"/>
      <c r="AN94" s="67"/>
      <c r="AO94" s="67"/>
      <c r="AY94">
        <f>COUNTA($C$97)</f>
        <v>1</v>
      </c>
    </row>
    <row r="95" spans="1:52" x14ac:dyDescent="0.2">
      <c r="A95" s="9"/>
      <c r="B95" s="49" t="s">
        <v>180</v>
      </c>
      <c r="C95" s="53"/>
      <c r="D95" s="53"/>
      <c r="E95" s="53"/>
      <c r="F95" s="53"/>
      <c r="G95" s="53"/>
      <c r="H95" s="53"/>
      <c r="I95" s="53"/>
      <c r="J95" s="53"/>
      <c r="K95" s="53"/>
      <c r="L95" s="53"/>
      <c r="M95" s="53"/>
      <c r="N95" s="53"/>
      <c r="O95" s="53"/>
      <c r="P95" s="58"/>
      <c r="Q95" s="58"/>
      <c r="R95" s="58"/>
      <c r="S95" s="58"/>
      <c r="T95" s="58"/>
      <c r="U95" s="58"/>
      <c r="V95" s="58"/>
      <c r="W95" s="58"/>
      <c r="X95" s="58"/>
      <c r="Y95" s="59"/>
      <c r="Z95" s="59"/>
      <c r="AA95" s="59"/>
      <c r="AB95" s="59"/>
      <c r="AC95" s="59"/>
      <c r="AD95" s="59"/>
      <c r="AE95" s="59"/>
      <c r="AF95" s="59"/>
      <c r="AG95" s="59"/>
      <c r="AH95" s="59"/>
      <c r="AI95" s="59"/>
      <c r="AJ95" s="59"/>
      <c r="AK95" s="59"/>
      <c r="AL95" s="59"/>
      <c r="AM95" s="59"/>
      <c r="AN95" s="59"/>
      <c r="AO95" s="59"/>
      <c r="AP95" s="58"/>
      <c r="AQ95" s="58"/>
      <c r="AR95" s="58"/>
      <c r="AS95" s="58"/>
      <c r="AT95" s="58"/>
      <c r="AU95" s="58"/>
      <c r="AV95" s="58"/>
      <c r="AW95" s="58"/>
      <c r="AX95" s="58"/>
      <c r="AY95" s="33">
        <f>$AY$94</f>
        <v>1</v>
      </c>
    </row>
    <row r="96" spans="1:52" customFormat="1" ht="59.25" customHeight="1" x14ac:dyDescent="0.2">
      <c r="A96" s="693"/>
      <c r="B96" s="693"/>
      <c r="C96" s="693" t="s">
        <v>24</v>
      </c>
      <c r="D96" s="693"/>
      <c r="E96" s="693"/>
      <c r="F96" s="693"/>
      <c r="G96" s="693"/>
      <c r="H96" s="693"/>
      <c r="I96" s="693"/>
      <c r="J96" s="801" t="s">
        <v>205</v>
      </c>
      <c r="K96" s="802"/>
      <c r="L96" s="802"/>
      <c r="M96" s="802"/>
      <c r="N96" s="802"/>
      <c r="O96" s="802"/>
      <c r="P96" s="371" t="s">
        <v>25</v>
      </c>
      <c r="Q96" s="371"/>
      <c r="R96" s="371"/>
      <c r="S96" s="371"/>
      <c r="T96" s="371"/>
      <c r="U96" s="371"/>
      <c r="V96" s="371"/>
      <c r="W96" s="371"/>
      <c r="X96" s="371"/>
      <c r="Y96" s="695" t="s">
        <v>238</v>
      </c>
      <c r="Z96" s="696"/>
      <c r="AA96" s="696"/>
      <c r="AB96" s="696"/>
      <c r="AC96" s="801" t="s">
        <v>232</v>
      </c>
      <c r="AD96" s="801"/>
      <c r="AE96" s="801"/>
      <c r="AF96" s="801"/>
      <c r="AG96" s="801"/>
      <c r="AH96" s="695" t="s">
        <v>198</v>
      </c>
      <c r="AI96" s="693"/>
      <c r="AJ96" s="693"/>
      <c r="AK96" s="693"/>
      <c r="AL96" s="693" t="s">
        <v>19</v>
      </c>
      <c r="AM96" s="693"/>
      <c r="AN96" s="693"/>
      <c r="AO96" s="697"/>
      <c r="AP96" s="806" t="s">
        <v>206</v>
      </c>
      <c r="AQ96" s="806"/>
      <c r="AR96" s="806"/>
      <c r="AS96" s="806"/>
      <c r="AT96" s="806"/>
      <c r="AU96" s="806"/>
      <c r="AV96" s="806"/>
      <c r="AW96" s="806"/>
      <c r="AX96" s="806"/>
      <c r="AY96" s="33">
        <f>$AY$94</f>
        <v>1</v>
      </c>
      <c r="AZ96" s="33"/>
    </row>
    <row r="97" spans="1:52" ht="26.25" customHeight="1" x14ac:dyDescent="0.2">
      <c r="A97" s="800">
        <v>1</v>
      </c>
      <c r="B97" s="800">
        <v>1</v>
      </c>
      <c r="C97" s="700" t="s">
        <v>735</v>
      </c>
      <c r="D97" s="701"/>
      <c r="E97" s="701"/>
      <c r="F97" s="701"/>
      <c r="G97" s="701"/>
      <c r="H97" s="701"/>
      <c r="I97" s="701"/>
      <c r="J97" s="702">
        <v>9030001049868</v>
      </c>
      <c r="K97" s="703"/>
      <c r="L97" s="703"/>
      <c r="M97" s="703"/>
      <c r="N97" s="703"/>
      <c r="O97" s="703"/>
      <c r="P97" s="704" t="s">
        <v>736</v>
      </c>
      <c r="Q97" s="705"/>
      <c r="R97" s="705"/>
      <c r="S97" s="705"/>
      <c r="T97" s="705"/>
      <c r="U97" s="705"/>
      <c r="V97" s="705"/>
      <c r="W97" s="705"/>
      <c r="X97" s="705"/>
      <c r="Y97" s="706">
        <v>1</v>
      </c>
      <c r="Z97" s="707"/>
      <c r="AA97" s="707"/>
      <c r="AB97" s="708"/>
      <c r="AC97" s="803" t="s">
        <v>255</v>
      </c>
      <c r="AD97" s="803"/>
      <c r="AE97" s="803"/>
      <c r="AF97" s="803"/>
      <c r="AG97" s="803"/>
      <c r="AH97" s="804" t="s">
        <v>698</v>
      </c>
      <c r="AI97" s="805"/>
      <c r="AJ97" s="805"/>
      <c r="AK97" s="805"/>
      <c r="AL97" s="713" t="s">
        <v>698</v>
      </c>
      <c r="AM97" s="714"/>
      <c r="AN97" s="714"/>
      <c r="AO97" s="715"/>
      <c r="AP97" s="716" t="s">
        <v>698</v>
      </c>
      <c r="AQ97" s="716"/>
      <c r="AR97" s="716"/>
      <c r="AS97" s="716"/>
      <c r="AT97" s="716"/>
      <c r="AU97" s="716"/>
      <c r="AV97" s="716"/>
      <c r="AW97" s="716"/>
      <c r="AX97" s="716"/>
      <c r="AY97" s="33">
        <f>$AY$94</f>
        <v>1</v>
      </c>
    </row>
    <row r="98" spans="1:52" x14ac:dyDescent="0.2">
      <c r="P98" s="66"/>
      <c r="Q98" s="66"/>
      <c r="R98" s="66"/>
      <c r="S98" s="66"/>
      <c r="T98" s="66"/>
      <c r="U98" s="66"/>
      <c r="V98" s="66"/>
      <c r="W98" s="66"/>
      <c r="X98" s="66"/>
      <c r="Y98" s="67"/>
      <c r="Z98" s="67"/>
      <c r="AA98" s="67"/>
      <c r="AB98" s="67"/>
      <c r="AC98" s="67"/>
      <c r="AD98" s="67"/>
      <c r="AE98" s="67"/>
      <c r="AF98" s="67"/>
      <c r="AG98" s="67"/>
      <c r="AH98" s="67"/>
      <c r="AI98" s="67"/>
      <c r="AJ98" s="67"/>
      <c r="AK98" s="67"/>
      <c r="AL98" s="67"/>
      <c r="AM98" s="67"/>
      <c r="AN98" s="67"/>
      <c r="AO98" s="67"/>
      <c r="AY98">
        <f>COUNTA($C$101)</f>
        <v>1</v>
      </c>
    </row>
    <row r="99" spans="1:52" x14ac:dyDescent="0.2">
      <c r="A99" s="9"/>
      <c r="B99" s="49" t="s">
        <v>181</v>
      </c>
      <c r="C99" s="53"/>
      <c r="D99" s="53"/>
      <c r="E99" s="53"/>
      <c r="F99" s="53"/>
      <c r="G99" s="53"/>
      <c r="H99" s="53"/>
      <c r="I99" s="53"/>
      <c r="J99" s="53"/>
      <c r="K99" s="53"/>
      <c r="L99" s="53"/>
      <c r="M99" s="53"/>
      <c r="N99" s="53"/>
      <c r="O99" s="53"/>
      <c r="P99" s="58"/>
      <c r="Q99" s="58"/>
      <c r="R99" s="58"/>
      <c r="S99" s="58"/>
      <c r="T99" s="58"/>
      <c r="U99" s="58"/>
      <c r="V99" s="58"/>
      <c r="W99" s="58"/>
      <c r="X99" s="58"/>
      <c r="Y99" s="59"/>
      <c r="Z99" s="59"/>
      <c r="AA99" s="59"/>
      <c r="AB99" s="59"/>
      <c r="AC99" s="59"/>
      <c r="AD99" s="59"/>
      <c r="AE99" s="59"/>
      <c r="AF99" s="59"/>
      <c r="AG99" s="59"/>
      <c r="AH99" s="59"/>
      <c r="AI99" s="59"/>
      <c r="AJ99" s="59"/>
      <c r="AK99" s="59"/>
      <c r="AL99" s="59"/>
      <c r="AM99" s="59"/>
      <c r="AN99" s="59"/>
      <c r="AO99" s="59"/>
      <c r="AP99" s="58"/>
      <c r="AQ99" s="58"/>
      <c r="AR99" s="58"/>
      <c r="AS99" s="58"/>
      <c r="AT99" s="58"/>
      <c r="AU99" s="58"/>
      <c r="AV99" s="58"/>
      <c r="AW99" s="58"/>
      <c r="AX99" s="58"/>
      <c r="AY99" s="33">
        <f>$AY$98</f>
        <v>1</v>
      </c>
    </row>
    <row r="100" spans="1:52" customFormat="1" ht="59.25" customHeight="1" x14ac:dyDescent="0.2">
      <c r="A100" s="693"/>
      <c r="B100" s="693"/>
      <c r="C100" s="693" t="s">
        <v>24</v>
      </c>
      <c r="D100" s="693"/>
      <c r="E100" s="693"/>
      <c r="F100" s="693"/>
      <c r="G100" s="693"/>
      <c r="H100" s="693"/>
      <c r="I100" s="693"/>
      <c r="J100" s="801" t="s">
        <v>205</v>
      </c>
      <c r="K100" s="802"/>
      <c r="L100" s="802"/>
      <c r="M100" s="802"/>
      <c r="N100" s="802"/>
      <c r="O100" s="802"/>
      <c r="P100" s="371" t="s">
        <v>25</v>
      </c>
      <c r="Q100" s="371"/>
      <c r="R100" s="371"/>
      <c r="S100" s="371"/>
      <c r="T100" s="371"/>
      <c r="U100" s="371"/>
      <c r="V100" s="371"/>
      <c r="W100" s="371"/>
      <c r="X100" s="371"/>
      <c r="Y100" s="695" t="s">
        <v>238</v>
      </c>
      <c r="Z100" s="696"/>
      <c r="AA100" s="696"/>
      <c r="AB100" s="696"/>
      <c r="AC100" s="801" t="s">
        <v>232</v>
      </c>
      <c r="AD100" s="801"/>
      <c r="AE100" s="801"/>
      <c r="AF100" s="801"/>
      <c r="AG100" s="801"/>
      <c r="AH100" s="695" t="s">
        <v>198</v>
      </c>
      <c r="AI100" s="693"/>
      <c r="AJ100" s="693"/>
      <c r="AK100" s="693"/>
      <c r="AL100" s="693" t="s">
        <v>19</v>
      </c>
      <c r="AM100" s="693"/>
      <c r="AN100" s="693"/>
      <c r="AO100" s="697"/>
      <c r="AP100" s="806" t="s">
        <v>206</v>
      </c>
      <c r="AQ100" s="806"/>
      <c r="AR100" s="806"/>
      <c r="AS100" s="806"/>
      <c r="AT100" s="806"/>
      <c r="AU100" s="806"/>
      <c r="AV100" s="806"/>
      <c r="AW100" s="806"/>
      <c r="AX100" s="806"/>
      <c r="AY100" s="33">
        <f>$AY$98</f>
        <v>1</v>
      </c>
      <c r="AZ100" s="33"/>
    </row>
    <row r="101" spans="1:52" ht="50.4" customHeight="1" x14ac:dyDescent="0.2">
      <c r="A101" s="800">
        <v>1</v>
      </c>
      <c r="B101" s="800">
        <v>1</v>
      </c>
      <c r="C101" s="700" t="s">
        <v>737</v>
      </c>
      <c r="D101" s="701"/>
      <c r="E101" s="701"/>
      <c r="F101" s="701"/>
      <c r="G101" s="701"/>
      <c r="H101" s="701"/>
      <c r="I101" s="701"/>
      <c r="J101" s="702">
        <v>3010401011971</v>
      </c>
      <c r="K101" s="703"/>
      <c r="L101" s="703"/>
      <c r="M101" s="703"/>
      <c r="N101" s="703"/>
      <c r="O101" s="703"/>
      <c r="P101" s="704" t="s">
        <v>688</v>
      </c>
      <c r="Q101" s="705"/>
      <c r="R101" s="705"/>
      <c r="S101" s="705"/>
      <c r="T101" s="705"/>
      <c r="U101" s="705"/>
      <c r="V101" s="705"/>
      <c r="W101" s="705"/>
      <c r="X101" s="705"/>
      <c r="Y101" s="706">
        <v>7</v>
      </c>
      <c r="Z101" s="707"/>
      <c r="AA101" s="707"/>
      <c r="AB101" s="708"/>
      <c r="AC101" s="803" t="s">
        <v>250</v>
      </c>
      <c r="AD101" s="803"/>
      <c r="AE101" s="803"/>
      <c r="AF101" s="803"/>
      <c r="AG101" s="803"/>
      <c r="AH101" s="804">
        <v>5</v>
      </c>
      <c r="AI101" s="805"/>
      <c r="AJ101" s="805"/>
      <c r="AK101" s="805"/>
      <c r="AL101" s="713" t="s">
        <v>698</v>
      </c>
      <c r="AM101" s="714"/>
      <c r="AN101" s="714"/>
      <c r="AO101" s="715"/>
      <c r="AP101" s="716" t="s">
        <v>698</v>
      </c>
      <c r="AQ101" s="716"/>
      <c r="AR101" s="716"/>
      <c r="AS101" s="716"/>
      <c r="AT101" s="716"/>
      <c r="AU101" s="716"/>
      <c r="AV101" s="716"/>
      <c r="AW101" s="716"/>
      <c r="AX101" s="716"/>
      <c r="AY101" s="33">
        <f>$AY$98</f>
        <v>1</v>
      </c>
    </row>
    <row r="102" spans="1:52" x14ac:dyDescent="0.2">
      <c r="P102" s="66"/>
      <c r="Q102" s="66"/>
      <c r="R102" s="66"/>
      <c r="S102" s="66"/>
      <c r="T102" s="66"/>
      <c r="U102" s="66"/>
      <c r="V102" s="66"/>
      <c r="W102" s="66"/>
      <c r="X102" s="66"/>
      <c r="Y102" s="67"/>
      <c r="Z102" s="67"/>
      <c r="AA102" s="67"/>
      <c r="AB102" s="67"/>
      <c r="AC102" s="67"/>
      <c r="AD102" s="67"/>
      <c r="AE102" s="67"/>
      <c r="AF102" s="67"/>
      <c r="AG102" s="67"/>
      <c r="AH102" s="67"/>
      <c r="AI102" s="67"/>
      <c r="AJ102" s="67"/>
      <c r="AK102" s="67"/>
      <c r="AL102" s="67"/>
      <c r="AM102" s="67"/>
      <c r="AN102" s="67"/>
      <c r="AO102" s="67"/>
      <c r="AY102">
        <f>COUNTA($C$105)</f>
        <v>1</v>
      </c>
    </row>
    <row r="103" spans="1:52" x14ac:dyDescent="0.2">
      <c r="A103" s="9"/>
      <c r="B103" s="49" t="s">
        <v>182</v>
      </c>
      <c r="C103" s="53"/>
      <c r="D103" s="53"/>
      <c r="E103" s="53"/>
      <c r="F103" s="53"/>
      <c r="G103" s="53"/>
      <c r="H103" s="53"/>
      <c r="I103" s="53"/>
      <c r="J103" s="53"/>
      <c r="K103" s="53"/>
      <c r="L103" s="53"/>
      <c r="M103" s="53"/>
      <c r="N103" s="53"/>
      <c r="O103" s="53"/>
      <c r="P103" s="58"/>
      <c r="Q103" s="58"/>
      <c r="R103" s="58"/>
      <c r="S103" s="58"/>
      <c r="T103" s="58"/>
      <c r="U103" s="58"/>
      <c r="V103" s="58"/>
      <c r="W103" s="58"/>
      <c r="X103" s="58"/>
      <c r="Y103" s="59"/>
      <c r="Z103" s="59"/>
      <c r="AA103" s="59"/>
      <c r="AB103" s="59"/>
      <c r="AC103" s="59"/>
      <c r="AD103" s="59"/>
      <c r="AE103" s="59"/>
      <c r="AF103" s="59"/>
      <c r="AG103" s="59"/>
      <c r="AH103" s="59"/>
      <c r="AI103" s="59"/>
      <c r="AJ103" s="59"/>
      <c r="AK103" s="59"/>
      <c r="AL103" s="59"/>
      <c r="AM103" s="59"/>
      <c r="AN103" s="59"/>
      <c r="AO103" s="59"/>
      <c r="AP103" s="58"/>
      <c r="AQ103" s="58"/>
      <c r="AR103" s="58"/>
      <c r="AS103" s="58"/>
      <c r="AT103" s="58"/>
      <c r="AU103" s="58"/>
      <c r="AV103" s="58"/>
      <c r="AW103" s="58"/>
      <c r="AX103" s="58"/>
      <c r="AY103" s="33">
        <f>$AY$102</f>
        <v>1</v>
      </c>
    </row>
    <row r="104" spans="1:52" customFormat="1" ht="59.25" customHeight="1" x14ac:dyDescent="0.2">
      <c r="A104" s="693"/>
      <c r="B104" s="693"/>
      <c r="C104" s="693" t="s">
        <v>24</v>
      </c>
      <c r="D104" s="693"/>
      <c r="E104" s="693"/>
      <c r="F104" s="693"/>
      <c r="G104" s="693"/>
      <c r="H104" s="693"/>
      <c r="I104" s="693"/>
      <c r="J104" s="801" t="s">
        <v>205</v>
      </c>
      <c r="K104" s="802"/>
      <c r="L104" s="802"/>
      <c r="M104" s="802"/>
      <c r="N104" s="802"/>
      <c r="O104" s="802"/>
      <c r="P104" s="371" t="s">
        <v>25</v>
      </c>
      <c r="Q104" s="371"/>
      <c r="R104" s="371"/>
      <c r="S104" s="371"/>
      <c r="T104" s="371"/>
      <c r="U104" s="371"/>
      <c r="V104" s="371"/>
      <c r="W104" s="371"/>
      <c r="X104" s="371"/>
      <c r="Y104" s="695" t="s">
        <v>238</v>
      </c>
      <c r="Z104" s="696"/>
      <c r="AA104" s="696"/>
      <c r="AB104" s="696"/>
      <c r="AC104" s="801" t="s">
        <v>232</v>
      </c>
      <c r="AD104" s="801"/>
      <c r="AE104" s="801"/>
      <c r="AF104" s="801"/>
      <c r="AG104" s="801"/>
      <c r="AH104" s="695" t="s">
        <v>198</v>
      </c>
      <c r="AI104" s="693"/>
      <c r="AJ104" s="693"/>
      <c r="AK104" s="693"/>
      <c r="AL104" s="693" t="s">
        <v>19</v>
      </c>
      <c r="AM104" s="693"/>
      <c r="AN104" s="693"/>
      <c r="AO104" s="697"/>
      <c r="AP104" s="806" t="s">
        <v>206</v>
      </c>
      <c r="AQ104" s="806"/>
      <c r="AR104" s="806"/>
      <c r="AS104" s="806"/>
      <c r="AT104" s="806"/>
      <c r="AU104" s="806"/>
      <c r="AV104" s="806"/>
      <c r="AW104" s="806"/>
      <c r="AX104" s="806"/>
      <c r="AY104" s="33">
        <f>$AY$102</f>
        <v>1</v>
      </c>
      <c r="AZ104" s="33"/>
    </row>
    <row r="105" spans="1:52" ht="45.6" customHeight="1" x14ac:dyDescent="0.2">
      <c r="A105" s="800">
        <v>1</v>
      </c>
      <c r="B105" s="800">
        <v>1</v>
      </c>
      <c r="C105" s="700" t="s">
        <v>738</v>
      </c>
      <c r="D105" s="701"/>
      <c r="E105" s="701"/>
      <c r="F105" s="701"/>
      <c r="G105" s="701"/>
      <c r="H105" s="701"/>
      <c r="I105" s="701"/>
      <c r="J105" s="702">
        <v>2011001113317</v>
      </c>
      <c r="K105" s="703"/>
      <c r="L105" s="703"/>
      <c r="M105" s="703"/>
      <c r="N105" s="703"/>
      <c r="O105" s="703"/>
      <c r="P105" s="704" t="s">
        <v>739</v>
      </c>
      <c r="Q105" s="705"/>
      <c r="R105" s="705"/>
      <c r="S105" s="705"/>
      <c r="T105" s="705"/>
      <c r="U105" s="705"/>
      <c r="V105" s="705"/>
      <c r="W105" s="705"/>
      <c r="X105" s="705"/>
      <c r="Y105" s="706">
        <v>0.2</v>
      </c>
      <c r="Z105" s="707"/>
      <c r="AA105" s="707"/>
      <c r="AB105" s="708"/>
      <c r="AC105" s="803" t="s">
        <v>255</v>
      </c>
      <c r="AD105" s="803"/>
      <c r="AE105" s="803"/>
      <c r="AF105" s="803"/>
      <c r="AG105" s="803"/>
      <c r="AH105" s="804" t="s">
        <v>698</v>
      </c>
      <c r="AI105" s="805"/>
      <c r="AJ105" s="805"/>
      <c r="AK105" s="805"/>
      <c r="AL105" s="713" t="s">
        <v>698</v>
      </c>
      <c r="AM105" s="714"/>
      <c r="AN105" s="714"/>
      <c r="AO105" s="715"/>
      <c r="AP105" s="716" t="s">
        <v>698</v>
      </c>
      <c r="AQ105" s="716"/>
      <c r="AR105" s="716"/>
      <c r="AS105" s="716"/>
      <c r="AT105" s="716"/>
      <c r="AU105" s="716"/>
      <c r="AV105" s="716"/>
      <c r="AW105" s="716"/>
      <c r="AX105" s="716"/>
      <c r="AY105" s="33">
        <f>$AY$102</f>
        <v>1</v>
      </c>
    </row>
    <row r="106" spans="1:52" x14ac:dyDescent="0.2">
      <c r="P106" s="66"/>
      <c r="Q106" s="66"/>
      <c r="R106" s="66"/>
      <c r="S106" s="66"/>
      <c r="T106" s="66"/>
      <c r="U106" s="66"/>
      <c r="V106" s="66"/>
      <c r="W106" s="66"/>
      <c r="X106" s="66"/>
      <c r="Y106" s="67"/>
      <c r="Z106" s="67"/>
      <c r="AA106" s="67"/>
      <c r="AB106" s="67"/>
      <c r="AC106" s="67"/>
      <c r="AD106" s="67"/>
      <c r="AE106" s="67"/>
      <c r="AF106" s="67"/>
      <c r="AG106" s="67"/>
      <c r="AH106" s="67"/>
      <c r="AI106" s="67"/>
      <c r="AJ106" s="67"/>
      <c r="AK106" s="67"/>
      <c r="AL106" s="67"/>
      <c r="AM106" s="67"/>
      <c r="AN106" s="67"/>
      <c r="AO106" s="67"/>
      <c r="AY106">
        <f>COUNTA($C$109)</f>
        <v>1</v>
      </c>
    </row>
    <row r="107" spans="1:52" x14ac:dyDescent="0.2">
      <c r="A107" s="9"/>
      <c r="B107" s="49" t="s">
        <v>183</v>
      </c>
      <c r="C107" s="53"/>
      <c r="D107" s="53"/>
      <c r="E107" s="53"/>
      <c r="F107" s="53"/>
      <c r="G107" s="53"/>
      <c r="H107" s="53"/>
      <c r="I107" s="53"/>
      <c r="J107" s="53"/>
      <c r="K107" s="53"/>
      <c r="L107" s="53"/>
      <c r="M107" s="53"/>
      <c r="N107" s="53"/>
      <c r="O107" s="53"/>
      <c r="P107" s="58"/>
      <c r="Q107" s="58"/>
      <c r="R107" s="58"/>
      <c r="S107" s="58"/>
      <c r="T107" s="58"/>
      <c r="U107" s="58"/>
      <c r="V107" s="58"/>
      <c r="W107" s="58"/>
      <c r="X107" s="58"/>
      <c r="Y107" s="59"/>
      <c r="Z107" s="59"/>
      <c r="AA107" s="59"/>
      <c r="AB107" s="59"/>
      <c r="AC107" s="59"/>
      <c r="AD107" s="59"/>
      <c r="AE107" s="59"/>
      <c r="AF107" s="59"/>
      <c r="AG107" s="59"/>
      <c r="AH107" s="59"/>
      <c r="AI107" s="59"/>
      <c r="AJ107" s="59"/>
      <c r="AK107" s="59"/>
      <c r="AL107" s="59"/>
      <c r="AM107" s="59"/>
      <c r="AN107" s="59"/>
      <c r="AO107" s="59"/>
      <c r="AP107" s="58"/>
      <c r="AQ107" s="58"/>
      <c r="AR107" s="58"/>
      <c r="AS107" s="58"/>
      <c r="AT107" s="58"/>
      <c r="AU107" s="58"/>
      <c r="AV107" s="58"/>
      <c r="AW107" s="58"/>
      <c r="AX107" s="58"/>
      <c r="AY107" s="33">
        <f>$AY$106</f>
        <v>1</v>
      </c>
    </row>
    <row r="108" spans="1:52" customFormat="1" ht="59.25" customHeight="1" x14ac:dyDescent="0.2">
      <c r="A108" s="693"/>
      <c r="B108" s="693"/>
      <c r="C108" s="693" t="s">
        <v>24</v>
      </c>
      <c r="D108" s="693"/>
      <c r="E108" s="693"/>
      <c r="F108" s="693"/>
      <c r="G108" s="693"/>
      <c r="H108" s="693"/>
      <c r="I108" s="693"/>
      <c r="J108" s="801" t="s">
        <v>205</v>
      </c>
      <c r="K108" s="802"/>
      <c r="L108" s="802"/>
      <c r="M108" s="802"/>
      <c r="N108" s="802"/>
      <c r="O108" s="802"/>
      <c r="P108" s="371" t="s">
        <v>25</v>
      </c>
      <c r="Q108" s="371"/>
      <c r="R108" s="371"/>
      <c r="S108" s="371"/>
      <c r="T108" s="371"/>
      <c r="U108" s="371"/>
      <c r="V108" s="371"/>
      <c r="W108" s="371"/>
      <c r="X108" s="371"/>
      <c r="Y108" s="695" t="s">
        <v>238</v>
      </c>
      <c r="Z108" s="696"/>
      <c r="AA108" s="696"/>
      <c r="AB108" s="696"/>
      <c r="AC108" s="801" t="s">
        <v>232</v>
      </c>
      <c r="AD108" s="801"/>
      <c r="AE108" s="801"/>
      <c r="AF108" s="801"/>
      <c r="AG108" s="801"/>
      <c r="AH108" s="695" t="s">
        <v>198</v>
      </c>
      <c r="AI108" s="693"/>
      <c r="AJ108" s="693"/>
      <c r="AK108" s="693"/>
      <c r="AL108" s="693" t="s">
        <v>19</v>
      </c>
      <c r="AM108" s="693"/>
      <c r="AN108" s="693"/>
      <c r="AO108" s="697"/>
      <c r="AP108" s="806" t="s">
        <v>206</v>
      </c>
      <c r="AQ108" s="806"/>
      <c r="AR108" s="806"/>
      <c r="AS108" s="806"/>
      <c r="AT108" s="806"/>
      <c r="AU108" s="806"/>
      <c r="AV108" s="806"/>
      <c r="AW108" s="806"/>
      <c r="AX108" s="806"/>
      <c r="AY108" s="33">
        <f>$AY$106</f>
        <v>1</v>
      </c>
      <c r="AZ108" s="33"/>
    </row>
    <row r="109" spans="1:52" ht="66" customHeight="1" x14ac:dyDescent="0.2">
      <c r="A109" s="800">
        <v>1</v>
      </c>
      <c r="B109" s="800">
        <v>1</v>
      </c>
      <c r="C109" s="700" t="s">
        <v>740</v>
      </c>
      <c r="D109" s="701"/>
      <c r="E109" s="701"/>
      <c r="F109" s="701"/>
      <c r="G109" s="701"/>
      <c r="H109" s="701"/>
      <c r="I109" s="701"/>
      <c r="J109" s="702">
        <v>1030001125866</v>
      </c>
      <c r="K109" s="703"/>
      <c r="L109" s="703"/>
      <c r="M109" s="703"/>
      <c r="N109" s="703"/>
      <c r="O109" s="703"/>
      <c r="P109" s="704" t="s">
        <v>689</v>
      </c>
      <c r="Q109" s="705"/>
      <c r="R109" s="705"/>
      <c r="S109" s="705"/>
      <c r="T109" s="705"/>
      <c r="U109" s="705"/>
      <c r="V109" s="705"/>
      <c r="W109" s="705"/>
      <c r="X109" s="705"/>
      <c r="Y109" s="706">
        <v>1</v>
      </c>
      <c r="Z109" s="707"/>
      <c r="AA109" s="707"/>
      <c r="AB109" s="708"/>
      <c r="AC109" s="803" t="s">
        <v>255</v>
      </c>
      <c r="AD109" s="803"/>
      <c r="AE109" s="803"/>
      <c r="AF109" s="803"/>
      <c r="AG109" s="803"/>
      <c r="AH109" s="804" t="s">
        <v>698</v>
      </c>
      <c r="AI109" s="805"/>
      <c r="AJ109" s="805"/>
      <c r="AK109" s="805"/>
      <c r="AL109" s="713" t="s">
        <v>698</v>
      </c>
      <c r="AM109" s="714"/>
      <c r="AN109" s="714"/>
      <c r="AO109" s="715"/>
      <c r="AP109" s="716" t="s">
        <v>698</v>
      </c>
      <c r="AQ109" s="716"/>
      <c r="AR109" s="716"/>
      <c r="AS109" s="716"/>
      <c r="AT109" s="716"/>
      <c r="AU109" s="716"/>
      <c r="AV109" s="716"/>
      <c r="AW109" s="716"/>
      <c r="AX109" s="716"/>
      <c r="AY109" s="33">
        <f>$AY$106</f>
        <v>1</v>
      </c>
    </row>
    <row r="110" spans="1:52" x14ac:dyDescent="0.2">
      <c r="P110" s="66"/>
      <c r="Q110" s="66"/>
      <c r="R110" s="66"/>
      <c r="S110" s="66"/>
      <c r="T110" s="66"/>
      <c r="U110" s="66"/>
      <c r="V110" s="66"/>
      <c r="W110" s="66"/>
      <c r="X110" s="66"/>
      <c r="Y110" s="67"/>
      <c r="Z110" s="67"/>
      <c r="AA110" s="67"/>
      <c r="AB110" s="67"/>
      <c r="AC110" s="67"/>
      <c r="AD110" s="67"/>
      <c r="AE110" s="67"/>
      <c r="AF110" s="67"/>
      <c r="AG110" s="67"/>
      <c r="AH110" s="67"/>
      <c r="AI110" s="67"/>
      <c r="AJ110" s="67"/>
      <c r="AK110" s="67"/>
      <c r="AL110" s="67"/>
      <c r="AM110" s="67"/>
      <c r="AN110" s="67"/>
      <c r="AO110" s="67"/>
      <c r="AY110">
        <f>COUNTA(C$113)</f>
        <v>1</v>
      </c>
    </row>
    <row r="111" spans="1:52" x14ac:dyDescent="0.2">
      <c r="A111" s="9"/>
      <c r="B111" s="49" t="s">
        <v>184</v>
      </c>
      <c r="C111" s="53"/>
      <c r="D111" s="53"/>
      <c r="E111" s="53"/>
      <c r="F111" s="53"/>
      <c r="G111" s="53"/>
      <c r="H111" s="53"/>
      <c r="I111" s="53"/>
      <c r="J111" s="53"/>
      <c r="K111" s="53"/>
      <c r="L111" s="53"/>
      <c r="M111" s="53"/>
      <c r="N111" s="53"/>
      <c r="O111" s="53"/>
      <c r="P111" s="58"/>
      <c r="Q111" s="58"/>
      <c r="R111" s="58"/>
      <c r="S111" s="58"/>
      <c r="T111" s="58"/>
      <c r="U111" s="58"/>
      <c r="V111" s="58"/>
      <c r="W111" s="58"/>
      <c r="X111" s="58"/>
      <c r="Y111" s="59"/>
      <c r="Z111" s="59"/>
      <c r="AA111" s="59"/>
      <c r="AB111" s="59"/>
      <c r="AC111" s="59"/>
      <c r="AD111" s="59"/>
      <c r="AE111" s="59"/>
      <c r="AF111" s="59"/>
      <c r="AG111" s="59"/>
      <c r="AH111" s="59"/>
      <c r="AI111" s="59"/>
      <c r="AJ111" s="59"/>
      <c r="AK111" s="59"/>
      <c r="AL111" s="59"/>
      <c r="AM111" s="59"/>
      <c r="AN111" s="59"/>
      <c r="AO111" s="59"/>
      <c r="AP111" s="58"/>
      <c r="AQ111" s="58"/>
      <c r="AR111" s="58"/>
      <c r="AS111" s="58"/>
      <c r="AT111" s="58"/>
      <c r="AU111" s="58"/>
      <c r="AV111" s="58"/>
      <c r="AW111" s="58"/>
      <c r="AX111" s="58"/>
      <c r="AY111" s="33">
        <f>$AY$110</f>
        <v>1</v>
      </c>
    </row>
    <row r="112" spans="1:52" customFormat="1" ht="59.25" customHeight="1" x14ac:dyDescent="0.2">
      <c r="A112" s="693"/>
      <c r="B112" s="693"/>
      <c r="C112" s="693" t="s">
        <v>24</v>
      </c>
      <c r="D112" s="693"/>
      <c r="E112" s="693"/>
      <c r="F112" s="693"/>
      <c r="G112" s="693"/>
      <c r="H112" s="693"/>
      <c r="I112" s="693"/>
      <c r="J112" s="801" t="s">
        <v>205</v>
      </c>
      <c r="K112" s="802"/>
      <c r="L112" s="802"/>
      <c r="M112" s="802"/>
      <c r="N112" s="802"/>
      <c r="O112" s="802"/>
      <c r="P112" s="371" t="s">
        <v>25</v>
      </c>
      <c r="Q112" s="371"/>
      <c r="R112" s="371"/>
      <c r="S112" s="371"/>
      <c r="T112" s="371"/>
      <c r="U112" s="371"/>
      <c r="V112" s="371"/>
      <c r="W112" s="371"/>
      <c r="X112" s="371"/>
      <c r="Y112" s="695" t="s">
        <v>238</v>
      </c>
      <c r="Z112" s="696"/>
      <c r="AA112" s="696"/>
      <c r="AB112" s="696"/>
      <c r="AC112" s="801" t="s">
        <v>232</v>
      </c>
      <c r="AD112" s="801"/>
      <c r="AE112" s="801"/>
      <c r="AF112" s="801"/>
      <c r="AG112" s="801"/>
      <c r="AH112" s="695" t="s">
        <v>198</v>
      </c>
      <c r="AI112" s="693"/>
      <c r="AJ112" s="693"/>
      <c r="AK112" s="693"/>
      <c r="AL112" s="693" t="s">
        <v>19</v>
      </c>
      <c r="AM112" s="693"/>
      <c r="AN112" s="693"/>
      <c r="AO112" s="697"/>
      <c r="AP112" s="806" t="s">
        <v>206</v>
      </c>
      <c r="AQ112" s="806"/>
      <c r="AR112" s="806"/>
      <c r="AS112" s="806"/>
      <c r="AT112" s="806"/>
      <c r="AU112" s="806"/>
      <c r="AV112" s="806"/>
      <c r="AW112" s="806"/>
      <c r="AX112" s="806"/>
      <c r="AY112" s="33">
        <f>$AY$110</f>
        <v>1</v>
      </c>
      <c r="AZ112" s="33"/>
    </row>
    <row r="113" spans="1:52" ht="46.95" customHeight="1" x14ac:dyDescent="0.2">
      <c r="A113" s="800">
        <v>1</v>
      </c>
      <c r="B113" s="800">
        <v>1</v>
      </c>
      <c r="C113" s="700" t="s">
        <v>741</v>
      </c>
      <c r="D113" s="701"/>
      <c r="E113" s="701"/>
      <c r="F113" s="701"/>
      <c r="G113" s="701"/>
      <c r="H113" s="701"/>
      <c r="I113" s="701"/>
      <c r="J113" s="702">
        <v>1010001143390</v>
      </c>
      <c r="K113" s="703"/>
      <c r="L113" s="703"/>
      <c r="M113" s="703"/>
      <c r="N113" s="703"/>
      <c r="O113" s="703"/>
      <c r="P113" s="704" t="s">
        <v>742</v>
      </c>
      <c r="Q113" s="705"/>
      <c r="R113" s="705"/>
      <c r="S113" s="705"/>
      <c r="T113" s="705"/>
      <c r="U113" s="705"/>
      <c r="V113" s="705"/>
      <c r="W113" s="705"/>
      <c r="X113" s="705"/>
      <c r="Y113" s="706">
        <v>0.4</v>
      </c>
      <c r="Z113" s="707"/>
      <c r="AA113" s="707"/>
      <c r="AB113" s="708"/>
      <c r="AC113" s="803" t="s">
        <v>255</v>
      </c>
      <c r="AD113" s="803"/>
      <c r="AE113" s="803"/>
      <c r="AF113" s="803"/>
      <c r="AG113" s="803"/>
      <c r="AH113" s="804" t="s">
        <v>698</v>
      </c>
      <c r="AI113" s="805"/>
      <c r="AJ113" s="805"/>
      <c r="AK113" s="805"/>
      <c r="AL113" s="713" t="s">
        <v>698</v>
      </c>
      <c r="AM113" s="714"/>
      <c r="AN113" s="714"/>
      <c r="AO113" s="715"/>
      <c r="AP113" s="716" t="s">
        <v>698</v>
      </c>
      <c r="AQ113" s="716"/>
      <c r="AR113" s="716"/>
      <c r="AS113" s="716"/>
      <c r="AT113" s="716"/>
      <c r="AU113" s="716"/>
      <c r="AV113" s="716"/>
      <c r="AW113" s="716"/>
      <c r="AX113" s="716"/>
      <c r="AY113" s="33">
        <f>$AY$110</f>
        <v>1</v>
      </c>
    </row>
    <row r="114" spans="1:52" x14ac:dyDescent="0.2">
      <c r="P114" s="66"/>
      <c r="Q114" s="66"/>
      <c r="R114" s="66"/>
      <c r="S114" s="66"/>
      <c r="T114" s="66"/>
      <c r="U114" s="66"/>
      <c r="V114" s="66"/>
      <c r="W114" s="66"/>
      <c r="X114" s="66"/>
      <c r="Y114" s="67"/>
      <c r="Z114" s="67"/>
      <c r="AA114" s="67"/>
      <c r="AB114" s="67"/>
      <c r="AC114" s="67"/>
      <c r="AD114" s="67"/>
      <c r="AE114" s="67"/>
      <c r="AF114" s="67"/>
      <c r="AG114" s="67"/>
      <c r="AH114" s="67"/>
      <c r="AI114" s="67"/>
      <c r="AJ114" s="67"/>
      <c r="AK114" s="67"/>
      <c r="AL114" s="67"/>
      <c r="AM114" s="67"/>
      <c r="AN114" s="67"/>
      <c r="AO114" s="67"/>
      <c r="AY114">
        <f>COUNTA($C$117)</f>
        <v>1</v>
      </c>
    </row>
    <row r="115" spans="1:52" x14ac:dyDescent="0.2">
      <c r="A115" s="9"/>
      <c r="B115" s="49" t="s">
        <v>185</v>
      </c>
      <c r="C115" s="53"/>
      <c r="D115" s="53"/>
      <c r="E115" s="53"/>
      <c r="F115" s="53"/>
      <c r="G115" s="53"/>
      <c r="H115" s="53"/>
      <c r="I115" s="53"/>
      <c r="J115" s="53"/>
      <c r="K115" s="53"/>
      <c r="L115" s="53"/>
      <c r="M115" s="53"/>
      <c r="N115" s="53"/>
      <c r="O115" s="53"/>
      <c r="P115" s="58"/>
      <c r="Q115" s="58"/>
      <c r="R115" s="58"/>
      <c r="S115" s="58"/>
      <c r="T115" s="58"/>
      <c r="U115" s="58"/>
      <c r="V115" s="58"/>
      <c r="W115" s="58"/>
      <c r="X115" s="58"/>
      <c r="Y115" s="59"/>
      <c r="Z115" s="59"/>
      <c r="AA115" s="59"/>
      <c r="AB115" s="59"/>
      <c r="AC115" s="59"/>
      <c r="AD115" s="59"/>
      <c r="AE115" s="59"/>
      <c r="AF115" s="59"/>
      <c r="AG115" s="59"/>
      <c r="AH115" s="59"/>
      <c r="AI115" s="59"/>
      <c r="AJ115" s="59"/>
      <c r="AK115" s="59"/>
      <c r="AL115" s="59"/>
      <c r="AM115" s="59"/>
      <c r="AN115" s="59"/>
      <c r="AO115" s="59"/>
      <c r="AP115" s="58"/>
      <c r="AQ115" s="58"/>
      <c r="AR115" s="58"/>
      <c r="AS115" s="58"/>
      <c r="AT115" s="58"/>
      <c r="AU115" s="58"/>
      <c r="AV115" s="58"/>
      <c r="AW115" s="58"/>
      <c r="AX115" s="58"/>
      <c r="AY115" s="33">
        <f>$AY$114</f>
        <v>1</v>
      </c>
    </row>
    <row r="116" spans="1:52" customFormat="1" ht="59.25" customHeight="1" x14ac:dyDescent="0.2">
      <c r="A116" s="693"/>
      <c r="B116" s="693"/>
      <c r="C116" s="693" t="s">
        <v>24</v>
      </c>
      <c r="D116" s="693"/>
      <c r="E116" s="693"/>
      <c r="F116" s="693"/>
      <c r="G116" s="693"/>
      <c r="H116" s="693"/>
      <c r="I116" s="693"/>
      <c r="J116" s="801" t="s">
        <v>205</v>
      </c>
      <c r="K116" s="802"/>
      <c r="L116" s="802"/>
      <c r="M116" s="802"/>
      <c r="N116" s="802"/>
      <c r="O116" s="802"/>
      <c r="P116" s="371" t="s">
        <v>25</v>
      </c>
      <c r="Q116" s="371"/>
      <c r="R116" s="371"/>
      <c r="S116" s="371"/>
      <c r="T116" s="371"/>
      <c r="U116" s="371"/>
      <c r="V116" s="371"/>
      <c r="W116" s="371"/>
      <c r="X116" s="371"/>
      <c r="Y116" s="695" t="s">
        <v>238</v>
      </c>
      <c r="Z116" s="696"/>
      <c r="AA116" s="696"/>
      <c r="AB116" s="696"/>
      <c r="AC116" s="801" t="s">
        <v>232</v>
      </c>
      <c r="AD116" s="801"/>
      <c r="AE116" s="801"/>
      <c r="AF116" s="801"/>
      <c r="AG116" s="801"/>
      <c r="AH116" s="695" t="s">
        <v>198</v>
      </c>
      <c r="AI116" s="693"/>
      <c r="AJ116" s="693"/>
      <c r="AK116" s="693"/>
      <c r="AL116" s="693" t="s">
        <v>19</v>
      </c>
      <c r="AM116" s="693"/>
      <c r="AN116" s="693"/>
      <c r="AO116" s="697"/>
      <c r="AP116" s="806" t="s">
        <v>206</v>
      </c>
      <c r="AQ116" s="806"/>
      <c r="AR116" s="806"/>
      <c r="AS116" s="806"/>
      <c r="AT116" s="806"/>
      <c r="AU116" s="806"/>
      <c r="AV116" s="806"/>
      <c r="AW116" s="806"/>
      <c r="AX116" s="806"/>
      <c r="AY116" s="33">
        <f>$AY$114</f>
        <v>1</v>
      </c>
      <c r="AZ116" s="33"/>
    </row>
    <row r="117" spans="1:52" ht="57.6" customHeight="1" x14ac:dyDescent="0.2">
      <c r="A117" s="800">
        <v>1</v>
      </c>
      <c r="B117" s="800">
        <v>1</v>
      </c>
      <c r="C117" s="700" t="s">
        <v>735</v>
      </c>
      <c r="D117" s="701"/>
      <c r="E117" s="701"/>
      <c r="F117" s="701"/>
      <c r="G117" s="701"/>
      <c r="H117" s="701"/>
      <c r="I117" s="701"/>
      <c r="J117" s="702">
        <v>9030001049868</v>
      </c>
      <c r="K117" s="703"/>
      <c r="L117" s="703"/>
      <c r="M117" s="703"/>
      <c r="N117" s="703"/>
      <c r="O117" s="703"/>
      <c r="P117" s="704" t="s">
        <v>743</v>
      </c>
      <c r="Q117" s="705"/>
      <c r="R117" s="705"/>
      <c r="S117" s="705"/>
      <c r="T117" s="705"/>
      <c r="U117" s="705"/>
      <c r="V117" s="705"/>
      <c r="W117" s="705"/>
      <c r="X117" s="705"/>
      <c r="Y117" s="706">
        <v>1</v>
      </c>
      <c r="Z117" s="707"/>
      <c r="AA117" s="707"/>
      <c r="AB117" s="708"/>
      <c r="AC117" s="803" t="s">
        <v>255</v>
      </c>
      <c r="AD117" s="803"/>
      <c r="AE117" s="803"/>
      <c r="AF117" s="803"/>
      <c r="AG117" s="803"/>
      <c r="AH117" s="804" t="s">
        <v>698</v>
      </c>
      <c r="AI117" s="805"/>
      <c r="AJ117" s="805"/>
      <c r="AK117" s="805"/>
      <c r="AL117" s="713" t="s">
        <v>698</v>
      </c>
      <c r="AM117" s="714"/>
      <c r="AN117" s="714"/>
      <c r="AO117" s="715"/>
      <c r="AP117" s="716" t="s">
        <v>698</v>
      </c>
      <c r="AQ117" s="716"/>
      <c r="AR117" s="716"/>
      <c r="AS117" s="716"/>
      <c r="AT117" s="716"/>
      <c r="AU117" s="716"/>
      <c r="AV117" s="716"/>
      <c r="AW117" s="716"/>
      <c r="AX117" s="716"/>
      <c r="AY117" s="33">
        <f>$AY$114</f>
        <v>1</v>
      </c>
    </row>
    <row r="118" spans="1:52" x14ac:dyDescent="0.2">
      <c r="A118" s="41"/>
      <c r="B118" s="41"/>
      <c r="P118" s="66"/>
      <c r="Q118" s="66"/>
      <c r="R118" s="66"/>
      <c r="S118" s="66"/>
      <c r="T118" s="66"/>
      <c r="U118" s="66"/>
      <c r="V118" s="66"/>
      <c r="W118" s="66"/>
      <c r="X118" s="66"/>
      <c r="Y118" s="67"/>
      <c r="Z118" s="67"/>
      <c r="AA118" s="67"/>
      <c r="AB118" s="67"/>
      <c r="AC118" s="67"/>
      <c r="AD118" s="67"/>
      <c r="AE118" s="67"/>
      <c r="AF118" s="67"/>
      <c r="AG118" s="67"/>
      <c r="AH118" s="67"/>
      <c r="AI118" s="67"/>
      <c r="AJ118" s="67"/>
      <c r="AK118" s="67"/>
      <c r="AL118" s="67"/>
      <c r="AM118" s="67"/>
      <c r="AN118" s="67"/>
      <c r="AO118" s="67"/>
      <c r="AY118">
        <f>COUNTA($C$121)</f>
        <v>1</v>
      </c>
    </row>
    <row r="119" spans="1:52" x14ac:dyDescent="0.2">
      <c r="A119" s="9"/>
      <c r="B119" s="49" t="s">
        <v>186</v>
      </c>
      <c r="C119" s="53"/>
      <c r="D119" s="53"/>
      <c r="E119" s="53"/>
      <c r="F119" s="53"/>
      <c r="G119" s="53"/>
      <c r="H119" s="53"/>
      <c r="I119" s="53"/>
      <c r="J119" s="53"/>
      <c r="K119" s="53"/>
      <c r="L119" s="53"/>
      <c r="M119" s="53"/>
      <c r="N119" s="53"/>
      <c r="O119" s="53"/>
      <c r="P119" s="58"/>
      <c r="Q119" s="58"/>
      <c r="R119" s="58"/>
      <c r="S119" s="58"/>
      <c r="T119" s="58"/>
      <c r="U119" s="58"/>
      <c r="V119" s="58"/>
      <c r="W119" s="58"/>
      <c r="X119" s="58"/>
      <c r="Y119" s="59"/>
      <c r="Z119" s="59"/>
      <c r="AA119" s="59"/>
      <c r="AB119" s="59"/>
      <c r="AC119" s="59"/>
      <c r="AD119" s="59"/>
      <c r="AE119" s="59"/>
      <c r="AF119" s="59"/>
      <c r="AG119" s="59"/>
      <c r="AH119" s="59"/>
      <c r="AI119" s="59"/>
      <c r="AJ119" s="59"/>
      <c r="AK119" s="59"/>
      <c r="AL119" s="59"/>
      <c r="AM119" s="59"/>
      <c r="AN119" s="59"/>
      <c r="AO119" s="59"/>
      <c r="AP119" s="58"/>
      <c r="AQ119" s="58"/>
      <c r="AR119" s="58"/>
      <c r="AS119" s="58"/>
      <c r="AT119" s="58"/>
      <c r="AU119" s="58"/>
      <c r="AV119" s="58"/>
      <c r="AW119" s="58"/>
      <c r="AX119" s="58"/>
      <c r="AY119" s="33">
        <f>$AY$118</f>
        <v>1</v>
      </c>
    </row>
    <row r="120" spans="1:52" customFormat="1" ht="59.25" customHeight="1" x14ac:dyDescent="0.2">
      <c r="A120" s="693"/>
      <c r="B120" s="693"/>
      <c r="C120" s="693" t="s">
        <v>24</v>
      </c>
      <c r="D120" s="693"/>
      <c r="E120" s="693"/>
      <c r="F120" s="693"/>
      <c r="G120" s="693"/>
      <c r="H120" s="693"/>
      <c r="I120" s="693"/>
      <c r="J120" s="801" t="s">
        <v>205</v>
      </c>
      <c r="K120" s="802"/>
      <c r="L120" s="802"/>
      <c r="M120" s="802"/>
      <c r="N120" s="802"/>
      <c r="O120" s="802"/>
      <c r="P120" s="371" t="s">
        <v>25</v>
      </c>
      <c r="Q120" s="371"/>
      <c r="R120" s="371"/>
      <c r="S120" s="371"/>
      <c r="T120" s="371"/>
      <c r="U120" s="371"/>
      <c r="V120" s="371"/>
      <c r="W120" s="371"/>
      <c r="X120" s="371"/>
      <c r="Y120" s="695" t="s">
        <v>238</v>
      </c>
      <c r="Z120" s="696"/>
      <c r="AA120" s="696"/>
      <c r="AB120" s="696"/>
      <c r="AC120" s="801" t="s">
        <v>232</v>
      </c>
      <c r="AD120" s="801"/>
      <c r="AE120" s="801"/>
      <c r="AF120" s="801"/>
      <c r="AG120" s="801"/>
      <c r="AH120" s="695" t="s">
        <v>198</v>
      </c>
      <c r="AI120" s="693"/>
      <c r="AJ120" s="693"/>
      <c r="AK120" s="693"/>
      <c r="AL120" s="693" t="s">
        <v>19</v>
      </c>
      <c r="AM120" s="693"/>
      <c r="AN120" s="693"/>
      <c r="AO120" s="697"/>
      <c r="AP120" s="806" t="s">
        <v>206</v>
      </c>
      <c r="AQ120" s="806"/>
      <c r="AR120" s="806"/>
      <c r="AS120" s="806"/>
      <c r="AT120" s="806"/>
      <c r="AU120" s="806"/>
      <c r="AV120" s="806"/>
      <c r="AW120" s="806"/>
      <c r="AX120" s="806"/>
      <c r="AY120" s="33">
        <f>$AY$118</f>
        <v>1</v>
      </c>
      <c r="AZ120" s="33"/>
    </row>
    <row r="121" spans="1:52" ht="55.2" customHeight="1" x14ac:dyDescent="0.2">
      <c r="A121" s="800">
        <v>1</v>
      </c>
      <c r="B121" s="800">
        <v>1</v>
      </c>
      <c r="C121" s="700" t="s">
        <v>709</v>
      </c>
      <c r="D121" s="701"/>
      <c r="E121" s="701"/>
      <c r="F121" s="701"/>
      <c r="G121" s="701"/>
      <c r="H121" s="701"/>
      <c r="I121" s="701"/>
      <c r="J121" s="702" t="s">
        <v>698</v>
      </c>
      <c r="K121" s="703"/>
      <c r="L121" s="703"/>
      <c r="M121" s="703"/>
      <c r="N121" s="703"/>
      <c r="O121" s="703"/>
      <c r="P121" s="704" t="s">
        <v>691</v>
      </c>
      <c r="Q121" s="705"/>
      <c r="R121" s="705"/>
      <c r="S121" s="705"/>
      <c r="T121" s="705"/>
      <c r="U121" s="705"/>
      <c r="V121" s="705"/>
      <c r="W121" s="705"/>
      <c r="X121" s="705"/>
      <c r="Y121" s="706">
        <v>2</v>
      </c>
      <c r="Z121" s="707"/>
      <c r="AA121" s="707"/>
      <c r="AB121" s="708"/>
      <c r="AC121" s="803" t="s">
        <v>73</v>
      </c>
      <c r="AD121" s="803"/>
      <c r="AE121" s="803"/>
      <c r="AF121" s="803"/>
      <c r="AG121" s="803"/>
      <c r="AH121" s="804" t="s">
        <v>698</v>
      </c>
      <c r="AI121" s="805"/>
      <c r="AJ121" s="805"/>
      <c r="AK121" s="805"/>
      <c r="AL121" s="713" t="s">
        <v>698</v>
      </c>
      <c r="AM121" s="714"/>
      <c r="AN121" s="714"/>
      <c r="AO121" s="715"/>
      <c r="AP121" s="716" t="s">
        <v>698</v>
      </c>
      <c r="AQ121" s="716"/>
      <c r="AR121" s="716"/>
      <c r="AS121" s="716"/>
      <c r="AT121" s="716"/>
      <c r="AU121" s="716"/>
      <c r="AV121" s="716"/>
      <c r="AW121" s="716"/>
      <c r="AX121" s="716"/>
      <c r="AY121" s="33">
        <f>$AY$118</f>
        <v>1</v>
      </c>
    </row>
  </sheetData>
  <sheetProtection formatRows="0"/>
  <mergeCells count="765">
    <mergeCell ref="AL120:AO120"/>
    <mergeCell ref="AP120:AX120"/>
    <mergeCell ref="C121:I121"/>
    <mergeCell ref="J121:O121"/>
    <mergeCell ref="P121:X121"/>
    <mergeCell ref="Y121:AB121"/>
    <mergeCell ref="AC121:AG121"/>
    <mergeCell ref="AH121:AK121"/>
    <mergeCell ref="AL121:AO121"/>
    <mergeCell ref="AP121:AX121"/>
    <mergeCell ref="AH120:AK120"/>
    <mergeCell ref="AH116:AK116"/>
    <mergeCell ref="AL116:AO116"/>
    <mergeCell ref="AP116:AX116"/>
    <mergeCell ref="C117:I117"/>
    <mergeCell ref="J117:O117"/>
    <mergeCell ref="P117:X117"/>
    <mergeCell ref="Y117:AB117"/>
    <mergeCell ref="AC117:AG117"/>
    <mergeCell ref="AH117:AK117"/>
    <mergeCell ref="AL117:AO117"/>
    <mergeCell ref="AP117:AX117"/>
    <mergeCell ref="AP113:AX113"/>
    <mergeCell ref="C104:I104"/>
    <mergeCell ref="J104:O104"/>
    <mergeCell ref="P104:X104"/>
    <mergeCell ref="Y104:AB104"/>
    <mergeCell ref="AC104:AG104"/>
    <mergeCell ref="AH104:AK104"/>
    <mergeCell ref="AL104:AO104"/>
    <mergeCell ref="AP104:AX104"/>
    <mergeCell ref="AP105:AX105"/>
    <mergeCell ref="AP109:AX109"/>
    <mergeCell ref="AP108:AX108"/>
    <mergeCell ref="AP112:AX112"/>
    <mergeCell ref="AL93:AO93"/>
    <mergeCell ref="AP93:AX93"/>
    <mergeCell ref="AL88:AO88"/>
    <mergeCell ref="AP88:AX88"/>
    <mergeCell ref="C89:I89"/>
    <mergeCell ref="J89:O89"/>
    <mergeCell ref="P89:X89"/>
    <mergeCell ref="Y89:AB89"/>
    <mergeCell ref="AC89:AG89"/>
    <mergeCell ref="AH89:AK89"/>
    <mergeCell ref="AL89:AO89"/>
    <mergeCell ref="AP89:AX89"/>
    <mergeCell ref="AL92:AO92"/>
    <mergeCell ref="AP92:AX92"/>
    <mergeCell ref="AP83:AX83"/>
    <mergeCell ref="C73:I73"/>
    <mergeCell ref="J73:O73"/>
    <mergeCell ref="P73:X73"/>
    <mergeCell ref="Y73:AB73"/>
    <mergeCell ref="AC73:AG73"/>
    <mergeCell ref="AH73:AK73"/>
    <mergeCell ref="AL73:AO73"/>
    <mergeCell ref="AP73:AX73"/>
    <mergeCell ref="C74:I74"/>
    <mergeCell ref="J74:O74"/>
    <mergeCell ref="P74:X74"/>
    <mergeCell ref="Y74:AB74"/>
    <mergeCell ref="AC74:AG74"/>
    <mergeCell ref="AH74:AK74"/>
    <mergeCell ref="AL74:AO74"/>
    <mergeCell ref="AP74:AX74"/>
    <mergeCell ref="AL81:AO81"/>
    <mergeCell ref="AP81:AX81"/>
    <mergeCell ref="AL82:AO82"/>
    <mergeCell ref="AP82:AX82"/>
    <mergeCell ref="J83:O83"/>
    <mergeCell ref="P83:X83"/>
    <mergeCell ref="Y83:AB83"/>
    <mergeCell ref="AL49:AO49"/>
    <mergeCell ref="AP49:AX49"/>
    <mergeCell ref="AL43:AO43"/>
    <mergeCell ref="AP43:AX43"/>
    <mergeCell ref="C44:I44"/>
    <mergeCell ref="J44:O44"/>
    <mergeCell ref="C69:I69"/>
    <mergeCell ref="J69:O69"/>
    <mergeCell ref="P69:X69"/>
    <mergeCell ref="Y69:AB69"/>
    <mergeCell ref="AC69:AG69"/>
    <mergeCell ref="AH69:AK69"/>
    <mergeCell ref="AL69:AO69"/>
    <mergeCell ref="AP69:AX69"/>
    <mergeCell ref="AP65:AX65"/>
    <mergeCell ref="AP66:AX66"/>
    <mergeCell ref="AL47:AO47"/>
    <mergeCell ref="AP47:AX47"/>
    <mergeCell ref="C48:I48"/>
    <mergeCell ref="J48:O48"/>
    <mergeCell ref="P48:X48"/>
    <mergeCell ref="Y48:AB48"/>
    <mergeCell ref="AC48:AG48"/>
    <mergeCell ref="AH48:AK48"/>
    <mergeCell ref="AL48:AO48"/>
    <mergeCell ref="AP48:AX48"/>
    <mergeCell ref="AL30:AO30"/>
    <mergeCell ref="AP30:AX30"/>
    <mergeCell ref="P44:X44"/>
    <mergeCell ref="Y44:AB44"/>
    <mergeCell ref="AC44:AG44"/>
    <mergeCell ref="AH44:AK44"/>
    <mergeCell ref="AL44:AO44"/>
    <mergeCell ref="AP44:AX44"/>
    <mergeCell ref="C45:I45"/>
    <mergeCell ref="J45:O45"/>
    <mergeCell ref="P45:X45"/>
    <mergeCell ref="Y45:AB45"/>
    <mergeCell ref="AC45:AG45"/>
    <mergeCell ref="AH45:AK45"/>
    <mergeCell ref="AL45:AO45"/>
    <mergeCell ref="AP45:AX45"/>
    <mergeCell ref="AP36:AX36"/>
    <mergeCell ref="AL31:AO31"/>
    <mergeCell ref="AP31:AX31"/>
    <mergeCell ref="AP21:AX21"/>
    <mergeCell ref="AH23:AK23"/>
    <mergeCell ref="AL23:AO23"/>
    <mergeCell ref="AP23:AX23"/>
    <mergeCell ref="C21:I21"/>
    <mergeCell ref="J21:O21"/>
    <mergeCell ref="P21:X21"/>
    <mergeCell ref="Y21:AB21"/>
    <mergeCell ref="AC21:AG21"/>
    <mergeCell ref="AH21:AK21"/>
    <mergeCell ref="AL21:AO21"/>
    <mergeCell ref="AP24:AX24"/>
    <mergeCell ref="AP25:AX25"/>
    <mergeCell ref="AP28:AX28"/>
    <mergeCell ref="AL29:AO29"/>
    <mergeCell ref="AP29:AX29"/>
    <mergeCell ref="C30:I30"/>
    <mergeCell ref="J30:O30"/>
    <mergeCell ref="P30:X30"/>
    <mergeCell ref="Y30:AB30"/>
    <mergeCell ref="AC30:AG30"/>
    <mergeCell ref="AH30:AK30"/>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4:I4"/>
    <mergeCell ref="J4:O4"/>
    <mergeCell ref="P4:X4"/>
    <mergeCell ref="Y4:AB4"/>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20:B20"/>
    <mergeCell ref="A19:B19"/>
    <mergeCell ref="A18:B18"/>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23:B23"/>
    <mergeCell ref="A22:B22"/>
    <mergeCell ref="A21:B21"/>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L19:AO19"/>
    <mergeCell ref="AP19:AX19"/>
    <mergeCell ref="C20:I20"/>
    <mergeCell ref="J20:O20"/>
    <mergeCell ref="P20:X20"/>
    <mergeCell ref="Y20:AB20"/>
    <mergeCell ref="AC20:AG20"/>
    <mergeCell ref="AH20:AK20"/>
    <mergeCell ref="AL20:AO20"/>
    <mergeCell ref="AP20:AX20"/>
    <mergeCell ref="A25:B25"/>
    <mergeCell ref="A24:B24"/>
    <mergeCell ref="C24:I24"/>
    <mergeCell ref="J24:O24"/>
    <mergeCell ref="P24:X24"/>
    <mergeCell ref="Y24:AB24"/>
    <mergeCell ref="AC24:AG24"/>
    <mergeCell ref="AH24:AK24"/>
    <mergeCell ref="AL24:AO24"/>
    <mergeCell ref="C25:I25"/>
    <mergeCell ref="J25:O25"/>
    <mergeCell ref="P25:X25"/>
    <mergeCell ref="Y25:AB25"/>
    <mergeCell ref="AC25:AG25"/>
    <mergeCell ref="AH25:AK25"/>
    <mergeCell ref="AL25:AO25"/>
    <mergeCell ref="A29:B29"/>
    <mergeCell ref="A28:B28"/>
    <mergeCell ref="C28:I28"/>
    <mergeCell ref="J28:O28"/>
    <mergeCell ref="P28:X28"/>
    <mergeCell ref="Y28:AB28"/>
    <mergeCell ref="AC28:AG28"/>
    <mergeCell ref="AH28:AK28"/>
    <mergeCell ref="AL28:AO28"/>
    <mergeCell ref="C29:I29"/>
    <mergeCell ref="J29:O29"/>
    <mergeCell ref="P29:X29"/>
    <mergeCell ref="Y29:AB29"/>
    <mergeCell ref="AC29:AG29"/>
    <mergeCell ref="AH29:AK29"/>
    <mergeCell ref="A32:B32"/>
    <mergeCell ref="A31:B31"/>
    <mergeCell ref="A30:B30"/>
    <mergeCell ref="C32:I32"/>
    <mergeCell ref="J32:O32"/>
    <mergeCell ref="P32:X32"/>
    <mergeCell ref="Y32:AB32"/>
    <mergeCell ref="AC32:AG32"/>
    <mergeCell ref="AH32:AK32"/>
    <mergeCell ref="C31:I31"/>
    <mergeCell ref="J31:O31"/>
    <mergeCell ref="P31:X31"/>
    <mergeCell ref="Y31:AB31"/>
    <mergeCell ref="AC31:AG31"/>
    <mergeCell ref="AH31:AK31"/>
    <mergeCell ref="AL32:AO32"/>
    <mergeCell ref="AP32:AX32"/>
    <mergeCell ref="A35:B35"/>
    <mergeCell ref="A34:B34"/>
    <mergeCell ref="A33:B33"/>
    <mergeCell ref="C33:I33"/>
    <mergeCell ref="J33:O33"/>
    <mergeCell ref="P33:X33"/>
    <mergeCell ref="Y33:AB33"/>
    <mergeCell ref="AC33:AG33"/>
    <mergeCell ref="AH33:AK33"/>
    <mergeCell ref="AL33:AO33"/>
    <mergeCell ref="AP33:AX33"/>
    <mergeCell ref="C34:I34"/>
    <mergeCell ref="J34:O34"/>
    <mergeCell ref="P34:X34"/>
    <mergeCell ref="Y34:AB34"/>
    <mergeCell ref="AC34:AG34"/>
    <mergeCell ref="AH34:AK34"/>
    <mergeCell ref="AL34:AO34"/>
    <mergeCell ref="AP34:AX34"/>
    <mergeCell ref="C35:I35"/>
    <mergeCell ref="J35:O35"/>
    <mergeCell ref="P35:X35"/>
    <mergeCell ref="AL37:AO37"/>
    <mergeCell ref="AP37:AX37"/>
    <mergeCell ref="C38:I38"/>
    <mergeCell ref="J38:O38"/>
    <mergeCell ref="P38:X38"/>
    <mergeCell ref="Y38:AB38"/>
    <mergeCell ref="AC38:AG38"/>
    <mergeCell ref="AH38:AK38"/>
    <mergeCell ref="AL38:AO38"/>
    <mergeCell ref="AP38:AX38"/>
    <mergeCell ref="C37:I37"/>
    <mergeCell ref="J37:O37"/>
    <mergeCell ref="P37:X37"/>
    <mergeCell ref="Y37:AB37"/>
    <mergeCell ref="AC37:AG37"/>
    <mergeCell ref="AH37:AK37"/>
    <mergeCell ref="AL35:AO35"/>
    <mergeCell ref="AP35:AX35"/>
    <mergeCell ref="C36:I36"/>
    <mergeCell ref="J36:O36"/>
    <mergeCell ref="P36:X36"/>
    <mergeCell ref="Y36:AB36"/>
    <mergeCell ref="AC36:AG36"/>
    <mergeCell ref="AH36:AK36"/>
    <mergeCell ref="AL36:AO36"/>
    <mergeCell ref="A40:B40"/>
    <mergeCell ref="A39:B39"/>
    <mergeCell ref="C41:I41"/>
    <mergeCell ref="J41:O41"/>
    <mergeCell ref="P41:X41"/>
    <mergeCell ref="Y41:AB41"/>
    <mergeCell ref="AC41:AG41"/>
    <mergeCell ref="AH41:AK41"/>
    <mergeCell ref="Y35:AB35"/>
    <mergeCell ref="AC35:AG35"/>
    <mergeCell ref="AH35:AK35"/>
    <mergeCell ref="A38:B38"/>
    <mergeCell ref="A37:B37"/>
    <mergeCell ref="A36:B36"/>
    <mergeCell ref="AL41:AO41"/>
    <mergeCell ref="AP41:AX41"/>
    <mergeCell ref="A44:B44"/>
    <mergeCell ref="A43:B43"/>
    <mergeCell ref="A42:B42"/>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41:B41"/>
    <mergeCell ref="A47:B47"/>
    <mergeCell ref="A46:B46"/>
    <mergeCell ref="A45:B45"/>
    <mergeCell ref="C46:I46"/>
    <mergeCell ref="J46:O46"/>
    <mergeCell ref="P46:X46"/>
    <mergeCell ref="Y46:AB46"/>
    <mergeCell ref="AC46:AG46"/>
    <mergeCell ref="AH46:AK46"/>
    <mergeCell ref="AL46:AO46"/>
    <mergeCell ref="AP46:AX46"/>
    <mergeCell ref="C47:I47"/>
    <mergeCell ref="J47:O47"/>
    <mergeCell ref="P47:X47"/>
    <mergeCell ref="Y47:AB47"/>
    <mergeCell ref="AC47:AG47"/>
    <mergeCell ref="AH47:AK47"/>
    <mergeCell ref="C39:I39"/>
    <mergeCell ref="J39:O39"/>
    <mergeCell ref="P39:X39"/>
    <mergeCell ref="Y39:AB39"/>
    <mergeCell ref="AC39:AG39"/>
    <mergeCell ref="AH39:AK39"/>
    <mergeCell ref="AL39:AO39"/>
    <mergeCell ref="AP39:AX39"/>
    <mergeCell ref="C40:I40"/>
    <mergeCell ref="J40:O40"/>
    <mergeCell ref="P40:X40"/>
    <mergeCell ref="Y40:AB40"/>
    <mergeCell ref="AC40:AG40"/>
    <mergeCell ref="AH40:AK40"/>
    <mergeCell ref="AL40:AO40"/>
    <mergeCell ref="AP40:AX40"/>
    <mergeCell ref="A50:B50"/>
    <mergeCell ref="A49:B49"/>
    <mergeCell ref="A48:B48"/>
    <mergeCell ref="C50:I50"/>
    <mergeCell ref="J50:O50"/>
    <mergeCell ref="P50:X50"/>
    <mergeCell ref="Y50:AB50"/>
    <mergeCell ref="AC50:AG50"/>
    <mergeCell ref="AH50:AK50"/>
    <mergeCell ref="C49:I49"/>
    <mergeCell ref="J49:O49"/>
    <mergeCell ref="P49:X49"/>
    <mergeCell ref="Y49:AB49"/>
    <mergeCell ref="AC49:AG49"/>
    <mergeCell ref="AH49:AK49"/>
    <mergeCell ref="AL50:AO50"/>
    <mergeCell ref="AP50:AX50"/>
    <mergeCell ref="A53:B53"/>
    <mergeCell ref="A52:B52"/>
    <mergeCell ref="A51:B51"/>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C53:I53"/>
    <mergeCell ref="J53:O53"/>
    <mergeCell ref="P53:X53"/>
    <mergeCell ref="A56:B56"/>
    <mergeCell ref="A55:B55"/>
    <mergeCell ref="A54:B54"/>
    <mergeCell ref="C55:I55"/>
    <mergeCell ref="J55:O55"/>
    <mergeCell ref="P55:X55"/>
    <mergeCell ref="Y55:AB55"/>
    <mergeCell ref="AC55:AG55"/>
    <mergeCell ref="AH55:AK55"/>
    <mergeCell ref="AL55:AO55"/>
    <mergeCell ref="AP55:AX55"/>
    <mergeCell ref="C56:I56"/>
    <mergeCell ref="J56:O56"/>
    <mergeCell ref="P56:X56"/>
    <mergeCell ref="Y56:AB56"/>
    <mergeCell ref="AC56:AG56"/>
    <mergeCell ref="AH56:AK56"/>
    <mergeCell ref="AL56:AO56"/>
    <mergeCell ref="AP56:AX56"/>
    <mergeCell ref="Y53:AB53"/>
    <mergeCell ref="AC53:AG53"/>
    <mergeCell ref="AH53:AK53"/>
    <mergeCell ref="AL53:AO53"/>
    <mergeCell ref="AP53:AX53"/>
    <mergeCell ref="C54:I54"/>
    <mergeCell ref="J54:O54"/>
    <mergeCell ref="P54:X54"/>
    <mergeCell ref="Y54:AB54"/>
    <mergeCell ref="AC54:AG54"/>
    <mergeCell ref="AH54:AK54"/>
    <mergeCell ref="AL54:AO54"/>
    <mergeCell ref="AP54:AX54"/>
    <mergeCell ref="A58:B58"/>
    <mergeCell ref="A57:B57"/>
    <mergeCell ref="C61:I61"/>
    <mergeCell ref="J61:O61"/>
    <mergeCell ref="P61:X61"/>
    <mergeCell ref="Y61:AB61"/>
    <mergeCell ref="AC61:AG61"/>
    <mergeCell ref="AH61:AK61"/>
    <mergeCell ref="C57:I57"/>
    <mergeCell ref="J57:O57"/>
    <mergeCell ref="P57:X57"/>
    <mergeCell ref="Y57:AB57"/>
    <mergeCell ref="AC57:AG57"/>
    <mergeCell ref="AH57:AK57"/>
    <mergeCell ref="AL61:AO61"/>
    <mergeCell ref="AP61:AX61"/>
    <mergeCell ref="A62:B62"/>
    <mergeCell ref="C62:I62"/>
    <mergeCell ref="J62:O62"/>
    <mergeCell ref="P62:X62"/>
    <mergeCell ref="Y62:AB62"/>
    <mergeCell ref="AC62:AG62"/>
    <mergeCell ref="AH62:AK62"/>
    <mergeCell ref="AL62:AO62"/>
    <mergeCell ref="AP62:AX62"/>
    <mergeCell ref="A61:B61"/>
    <mergeCell ref="AL57:AO57"/>
    <mergeCell ref="AP57:AX57"/>
    <mergeCell ref="C58:I58"/>
    <mergeCell ref="J58:O58"/>
    <mergeCell ref="P58:X58"/>
    <mergeCell ref="Y58:AB58"/>
    <mergeCell ref="AC58:AG58"/>
    <mergeCell ref="AH58:AK58"/>
    <mergeCell ref="AL58:AO58"/>
    <mergeCell ref="AP58:AX58"/>
    <mergeCell ref="A65:B65"/>
    <mergeCell ref="C66:I66"/>
    <mergeCell ref="J66:O66"/>
    <mergeCell ref="P66:X66"/>
    <mergeCell ref="Y66:AB66"/>
    <mergeCell ref="AC66:AG66"/>
    <mergeCell ref="AH66:AK66"/>
    <mergeCell ref="AL66:AO66"/>
    <mergeCell ref="C65:I65"/>
    <mergeCell ref="J65:O65"/>
    <mergeCell ref="P65:X65"/>
    <mergeCell ref="Y65:AB65"/>
    <mergeCell ref="AC65:AG65"/>
    <mergeCell ref="AH65:AK65"/>
    <mergeCell ref="AL65:AO65"/>
    <mergeCell ref="A69:B69"/>
    <mergeCell ref="C70:I70"/>
    <mergeCell ref="J70:O70"/>
    <mergeCell ref="P70:X70"/>
    <mergeCell ref="Y70:AB70"/>
    <mergeCell ref="AC70:AG70"/>
    <mergeCell ref="AH70:AK70"/>
    <mergeCell ref="AL70:AO70"/>
    <mergeCell ref="A66:B66"/>
    <mergeCell ref="AP70:AX70"/>
    <mergeCell ref="A73:B73"/>
    <mergeCell ref="A74:B74"/>
    <mergeCell ref="A78:B78"/>
    <mergeCell ref="A77:B77"/>
    <mergeCell ref="C77:I77"/>
    <mergeCell ref="J77:O77"/>
    <mergeCell ref="P77:X77"/>
    <mergeCell ref="Y77:AB77"/>
    <mergeCell ref="AC77:AG77"/>
    <mergeCell ref="AH77:AK77"/>
    <mergeCell ref="AL77:AO77"/>
    <mergeCell ref="AP77:AX77"/>
    <mergeCell ref="C78:I78"/>
    <mergeCell ref="J78:O78"/>
    <mergeCell ref="P78:X78"/>
    <mergeCell ref="Y78:AB78"/>
    <mergeCell ref="AC78:AG78"/>
    <mergeCell ref="AH78:AK78"/>
    <mergeCell ref="AL78:AO78"/>
    <mergeCell ref="AP78:AX78"/>
    <mergeCell ref="A70:B70"/>
    <mergeCell ref="A82:B82"/>
    <mergeCell ref="A81:B81"/>
    <mergeCell ref="C81:I81"/>
    <mergeCell ref="J81:O81"/>
    <mergeCell ref="P81:X81"/>
    <mergeCell ref="Y81:AB81"/>
    <mergeCell ref="AC81:AG81"/>
    <mergeCell ref="AH81:AK81"/>
    <mergeCell ref="A85:B85"/>
    <mergeCell ref="A84:B84"/>
    <mergeCell ref="A83:B83"/>
    <mergeCell ref="C84:I84"/>
    <mergeCell ref="J84:O84"/>
    <mergeCell ref="P84:X84"/>
    <mergeCell ref="Y84:AB84"/>
    <mergeCell ref="AC84:AG84"/>
    <mergeCell ref="AH84:AK84"/>
    <mergeCell ref="C82:I82"/>
    <mergeCell ref="J82:O82"/>
    <mergeCell ref="P82:X82"/>
    <mergeCell ref="Y82:AB82"/>
    <mergeCell ref="AC82:AG82"/>
    <mergeCell ref="AH82:AK82"/>
    <mergeCell ref="C83:I83"/>
    <mergeCell ref="AP84:AX84"/>
    <mergeCell ref="C85:I85"/>
    <mergeCell ref="J85:O85"/>
    <mergeCell ref="P85:X85"/>
    <mergeCell ref="Y85:AB85"/>
    <mergeCell ref="AC85:AG85"/>
    <mergeCell ref="AH85:AK85"/>
    <mergeCell ref="AL85:AO85"/>
    <mergeCell ref="AP85:AX85"/>
    <mergeCell ref="AC83:AG83"/>
    <mergeCell ref="AH83:AK83"/>
    <mergeCell ref="AL83:AO83"/>
    <mergeCell ref="A88:B88"/>
    <mergeCell ref="C88:I88"/>
    <mergeCell ref="J88:O88"/>
    <mergeCell ref="P88:X88"/>
    <mergeCell ref="Y88:AB88"/>
    <mergeCell ref="AC88:AG88"/>
    <mergeCell ref="AH88:AK88"/>
    <mergeCell ref="AL84:AO84"/>
    <mergeCell ref="A89:B89"/>
    <mergeCell ref="A93:B93"/>
    <mergeCell ref="A92:B92"/>
    <mergeCell ref="C92:I92"/>
    <mergeCell ref="J92:O92"/>
    <mergeCell ref="P92:X92"/>
    <mergeCell ref="Y92:AB92"/>
    <mergeCell ref="AC92:AG92"/>
    <mergeCell ref="AH92:AK92"/>
    <mergeCell ref="C93:I93"/>
    <mergeCell ref="J93:O93"/>
    <mergeCell ref="P93:X93"/>
    <mergeCell ref="Y93:AB93"/>
    <mergeCell ref="AC93:AG93"/>
    <mergeCell ref="AH93:AK93"/>
    <mergeCell ref="A97:B97"/>
    <mergeCell ref="A96:B96"/>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100:B100"/>
    <mergeCell ref="C100:I100"/>
    <mergeCell ref="J100:O100"/>
    <mergeCell ref="P100:X100"/>
    <mergeCell ref="Y100:AB100"/>
    <mergeCell ref="AC100:AG100"/>
    <mergeCell ref="AH100:AK100"/>
    <mergeCell ref="AL100:AO100"/>
    <mergeCell ref="AP100:AX100"/>
    <mergeCell ref="A101:B101"/>
    <mergeCell ref="C101:I101"/>
    <mergeCell ref="J101:O101"/>
    <mergeCell ref="P101:X101"/>
    <mergeCell ref="Y101:AB101"/>
    <mergeCell ref="AC101:AG101"/>
    <mergeCell ref="AH101:AK101"/>
    <mergeCell ref="AL101:AO101"/>
    <mergeCell ref="AP101:AX101"/>
    <mergeCell ref="A105:B105"/>
    <mergeCell ref="A104:B104"/>
    <mergeCell ref="C105:I105"/>
    <mergeCell ref="J105:O105"/>
    <mergeCell ref="P105:X105"/>
    <mergeCell ref="Y105:AB105"/>
    <mergeCell ref="AC105:AG105"/>
    <mergeCell ref="AH105:AK105"/>
    <mergeCell ref="AL105:AO105"/>
    <mergeCell ref="A109:B109"/>
    <mergeCell ref="A108:B108"/>
    <mergeCell ref="C109:I109"/>
    <mergeCell ref="J109:O109"/>
    <mergeCell ref="P109:X109"/>
    <mergeCell ref="Y109:AB109"/>
    <mergeCell ref="AC109:AG109"/>
    <mergeCell ref="AH109:AK109"/>
    <mergeCell ref="AL109:AO109"/>
    <mergeCell ref="C108:I108"/>
    <mergeCell ref="J108:O108"/>
    <mergeCell ref="P108:X108"/>
    <mergeCell ref="Y108:AB108"/>
    <mergeCell ref="AC108:AG108"/>
    <mergeCell ref="AH108:AK108"/>
    <mergeCell ref="AL108:AO108"/>
    <mergeCell ref="A112:B112"/>
    <mergeCell ref="A113:B113"/>
    <mergeCell ref="C112:I112"/>
    <mergeCell ref="J112:O112"/>
    <mergeCell ref="P112:X112"/>
    <mergeCell ref="Y112:AB112"/>
    <mergeCell ref="AC112:AG112"/>
    <mergeCell ref="AH112:AK112"/>
    <mergeCell ref="AL112:AO112"/>
    <mergeCell ref="C113:I113"/>
    <mergeCell ref="J113:O113"/>
    <mergeCell ref="P113:X113"/>
    <mergeCell ref="Y113:AB113"/>
    <mergeCell ref="AC113:AG113"/>
    <mergeCell ref="AH113:AK113"/>
    <mergeCell ref="AL113:AO113"/>
    <mergeCell ref="A117:B117"/>
    <mergeCell ref="A116:B116"/>
    <mergeCell ref="A121:B121"/>
    <mergeCell ref="A120:B120"/>
    <mergeCell ref="C120:I120"/>
    <mergeCell ref="J120:O120"/>
    <mergeCell ref="P120:X120"/>
    <mergeCell ref="Y120:AB120"/>
    <mergeCell ref="AC120:AG120"/>
    <mergeCell ref="C116:I116"/>
    <mergeCell ref="J116:O116"/>
    <mergeCell ref="P116:X116"/>
    <mergeCell ref="Y116:AB116"/>
    <mergeCell ref="AC116:AG116"/>
  </mergeCells>
  <phoneticPr fontId="5"/>
  <conditionalFormatting sqref="AL4:AO4">
    <cfRule type="expression" dxfId="167" priority="329">
      <formula>IF(AND(AL4&gt;=0, RIGHT(TEXT(AL4,"0.#"),1)&lt;&gt;"."),TRUE,FALSE)</formula>
    </cfRule>
    <cfRule type="expression" dxfId="166" priority="330">
      <formula>IF(AND(AL4&gt;=0, RIGHT(TEXT(AL4,"0.#"),1)="."),TRUE,FALSE)</formula>
    </cfRule>
    <cfRule type="expression" dxfId="165" priority="331">
      <formula>IF(AND(AL4&lt;0, RIGHT(TEXT(AL4,"0.#"),1)&lt;&gt;"."),TRUE,FALSE)</formula>
    </cfRule>
    <cfRule type="expression" dxfId="164" priority="332">
      <formula>IF(AND(AL4&lt;0, RIGHT(TEXT(AL4,"0.#"),1)="."),TRUE,FALSE)</formula>
    </cfRule>
  </conditionalFormatting>
  <conditionalFormatting sqref="Y4:Y11">
    <cfRule type="expression" dxfId="163" priority="327">
      <formula>IF(RIGHT(TEXT(Y4,"0.#"),1)=".",FALSE,TRUE)</formula>
    </cfRule>
    <cfRule type="expression" dxfId="162" priority="328">
      <formula>IF(RIGHT(TEXT(Y4,"0.#"),1)=".",TRUE,FALSE)</formula>
    </cfRule>
  </conditionalFormatting>
  <conditionalFormatting sqref="AL19:AO19">
    <cfRule type="expression" dxfId="161" priority="323">
      <formula>IF(AND(AL19&gt;=0, RIGHT(TEXT(AL19,"0.#"),1)&lt;&gt;"."),TRUE,FALSE)</formula>
    </cfRule>
    <cfRule type="expression" dxfId="160" priority="324">
      <formula>IF(AND(AL19&gt;=0, RIGHT(TEXT(AL19,"0.#"),1)="."),TRUE,FALSE)</formula>
    </cfRule>
    <cfRule type="expression" dxfId="159" priority="325">
      <formula>IF(AND(AL19&lt;0, RIGHT(TEXT(AL19,"0.#"),1)&lt;&gt;"."),TRUE,FALSE)</formula>
    </cfRule>
    <cfRule type="expression" dxfId="158" priority="326">
      <formula>IF(AND(AL19&lt;0, RIGHT(TEXT(AL19,"0.#"),1)="."),TRUE,FALSE)</formula>
    </cfRule>
  </conditionalFormatting>
  <conditionalFormatting sqref="Y19">
    <cfRule type="expression" dxfId="157" priority="321">
      <formula>IF(RIGHT(TEXT(Y19,"0.#"),1)=".",FALSE,TRUE)</formula>
    </cfRule>
    <cfRule type="expression" dxfId="156" priority="322">
      <formula>IF(RIGHT(TEXT(Y19,"0.#"),1)=".",TRUE,FALSE)</formula>
    </cfRule>
  </conditionalFormatting>
  <conditionalFormatting sqref="AL29:AO29">
    <cfRule type="expression" dxfId="155" priority="317">
      <formula>IF(AND(AL29&gt;=0, RIGHT(TEXT(AL29,"0.#"),1)&lt;&gt;"."),TRUE,FALSE)</formula>
    </cfRule>
    <cfRule type="expression" dxfId="154" priority="318">
      <formula>IF(AND(AL29&gt;=0, RIGHT(TEXT(AL29,"0.#"),1)="."),TRUE,FALSE)</formula>
    </cfRule>
    <cfRule type="expression" dxfId="153" priority="319">
      <formula>IF(AND(AL29&lt;0, RIGHT(TEXT(AL29,"0.#"),1)&lt;&gt;"."),TRUE,FALSE)</formula>
    </cfRule>
    <cfRule type="expression" dxfId="152" priority="320">
      <formula>IF(AND(AL29&lt;0, RIGHT(TEXT(AL29,"0.#"),1)="."),TRUE,FALSE)</formula>
    </cfRule>
  </conditionalFormatting>
  <conditionalFormatting sqref="Y29">
    <cfRule type="expression" dxfId="151" priority="315">
      <formula>IF(RIGHT(TEXT(Y29,"0.#"),1)=".",FALSE,TRUE)</formula>
    </cfRule>
    <cfRule type="expression" dxfId="150" priority="316">
      <formula>IF(RIGHT(TEXT(Y29,"0.#"),1)=".",TRUE,FALSE)</formula>
    </cfRule>
  </conditionalFormatting>
  <conditionalFormatting sqref="Y62">
    <cfRule type="expression" dxfId="149" priority="309">
      <formula>IF(RIGHT(TEXT(Y62,"0.#"),1)=".",FALSE,TRUE)</formula>
    </cfRule>
    <cfRule type="expression" dxfId="148" priority="310">
      <formula>IF(RIGHT(TEXT(Y62,"0.#"),1)=".",TRUE,FALSE)</formula>
    </cfRule>
  </conditionalFormatting>
  <conditionalFormatting sqref="AL66:AO66">
    <cfRule type="expression" dxfId="147" priority="305">
      <formula>IF(AND(AL66&gt;=0, RIGHT(TEXT(AL66,"0.#"),1)&lt;&gt;"."),TRUE,FALSE)</formula>
    </cfRule>
    <cfRule type="expression" dxfId="146" priority="306">
      <formula>IF(AND(AL66&gt;=0, RIGHT(TEXT(AL66,"0.#"),1)="."),TRUE,FALSE)</formula>
    </cfRule>
    <cfRule type="expression" dxfId="145" priority="307">
      <formula>IF(AND(AL66&lt;0, RIGHT(TEXT(AL66,"0.#"),1)&lt;&gt;"."),TRUE,FALSE)</formula>
    </cfRule>
    <cfRule type="expression" dxfId="144" priority="308">
      <formula>IF(AND(AL66&lt;0, RIGHT(TEXT(AL66,"0.#"),1)="."),TRUE,FALSE)</formula>
    </cfRule>
  </conditionalFormatting>
  <conditionalFormatting sqref="Y66">
    <cfRule type="expression" dxfId="143" priority="303">
      <formula>IF(RIGHT(TEXT(Y66,"0.#"),1)=".",FALSE,TRUE)</formula>
    </cfRule>
    <cfRule type="expression" dxfId="142" priority="304">
      <formula>IF(RIGHT(TEXT(Y66,"0.#"),1)=".",TRUE,FALSE)</formula>
    </cfRule>
  </conditionalFormatting>
  <conditionalFormatting sqref="AL70:AO70">
    <cfRule type="expression" dxfId="141" priority="299">
      <formula>IF(AND(AL70&gt;=0, RIGHT(TEXT(AL70,"0.#"),1)&lt;&gt;"."),TRUE,FALSE)</formula>
    </cfRule>
    <cfRule type="expression" dxfId="140" priority="300">
      <formula>IF(AND(AL70&gt;=0, RIGHT(TEXT(AL70,"0.#"),1)="."),TRUE,FALSE)</formula>
    </cfRule>
    <cfRule type="expression" dxfId="139" priority="301">
      <formula>IF(AND(AL70&lt;0, RIGHT(TEXT(AL70,"0.#"),1)&lt;&gt;"."),TRUE,FALSE)</formula>
    </cfRule>
    <cfRule type="expression" dxfId="138" priority="302">
      <formula>IF(AND(AL70&lt;0, RIGHT(TEXT(AL70,"0.#"),1)="."),TRUE,FALSE)</formula>
    </cfRule>
  </conditionalFormatting>
  <conditionalFormatting sqref="Y70">
    <cfRule type="expression" dxfId="137" priority="297">
      <formula>IF(RIGHT(TEXT(Y70,"0.#"),1)=".",FALSE,TRUE)</formula>
    </cfRule>
    <cfRule type="expression" dxfId="136" priority="298">
      <formula>IF(RIGHT(TEXT(Y70,"0.#"),1)=".",TRUE,FALSE)</formula>
    </cfRule>
  </conditionalFormatting>
  <conditionalFormatting sqref="AL74:AO74">
    <cfRule type="expression" dxfId="135" priority="293">
      <formula>IF(AND(AL74&gt;=0, RIGHT(TEXT(AL74,"0.#"),1)&lt;&gt;"."),TRUE,FALSE)</formula>
    </cfRule>
    <cfRule type="expression" dxfId="134" priority="294">
      <formula>IF(AND(AL74&gt;=0, RIGHT(TEXT(AL74,"0.#"),1)="."),TRUE,FALSE)</formula>
    </cfRule>
    <cfRule type="expression" dxfId="133" priority="295">
      <formula>IF(AND(AL74&lt;0, RIGHT(TEXT(AL74,"0.#"),1)&lt;&gt;"."),TRUE,FALSE)</formula>
    </cfRule>
    <cfRule type="expression" dxfId="132" priority="296">
      <formula>IF(AND(AL74&lt;0, RIGHT(TEXT(AL74,"0.#"),1)="."),TRUE,FALSE)</formula>
    </cfRule>
  </conditionalFormatting>
  <conditionalFormatting sqref="Y74">
    <cfRule type="expression" dxfId="131" priority="291">
      <formula>IF(RIGHT(TEXT(Y74,"0.#"),1)=".",FALSE,TRUE)</formula>
    </cfRule>
    <cfRule type="expression" dxfId="130" priority="292">
      <formula>IF(RIGHT(TEXT(Y74,"0.#"),1)=".",TRUE,FALSE)</formula>
    </cfRule>
  </conditionalFormatting>
  <conditionalFormatting sqref="AL78:AO78">
    <cfRule type="expression" dxfId="129" priority="287">
      <formula>IF(AND(AL78&gt;=0, RIGHT(TEXT(AL78,"0.#"),1)&lt;&gt;"."),TRUE,FALSE)</formula>
    </cfRule>
    <cfRule type="expression" dxfId="128" priority="288">
      <formula>IF(AND(AL78&gt;=0, RIGHT(TEXT(AL78,"0.#"),1)="."),TRUE,FALSE)</formula>
    </cfRule>
    <cfRule type="expression" dxfId="127" priority="289">
      <formula>IF(AND(AL78&lt;0, RIGHT(TEXT(AL78,"0.#"),1)&lt;&gt;"."),TRUE,FALSE)</formula>
    </cfRule>
    <cfRule type="expression" dxfId="126" priority="290">
      <formula>IF(AND(AL78&lt;0, RIGHT(TEXT(AL78,"0.#"),1)="."),TRUE,FALSE)</formula>
    </cfRule>
  </conditionalFormatting>
  <conditionalFormatting sqref="Y78">
    <cfRule type="expression" dxfId="125" priority="285">
      <formula>IF(RIGHT(TEXT(Y78,"0.#"),1)=".",FALSE,TRUE)</formula>
    </cfRule>
    <cfRule type="expression" dxfId="124" priority="286">
      <formula>IF(RIGHT(TEXT(Y78,"0.#"),1)=".",TRUE,FALSE)</formula>
    </cfRule>
  </conditionalFormatting>
  <conditionalFormatting sqref="AL82:AO82">
    <cfRule type="expression" dxfId="123" priority="281">
      <formula>IF(AND(AL82&gt;=0, RIGHT(TEXT(AL82,"0.#"),1)&lt;&gt;"."),TRUE,FALSE)</formula>
    </cfRule>
    <cfRule type="expression" dxfId="122" priority="282">
      <formula>IF(AND(AL82&gt;=0, RIGHT(TEXT(AL82,"0.#"),1)="."),TRUE,FALSE)</formula>
    </cfRule>
    <cfRule type="expression" dxfId="121" priority="283">
      <formula>IF(AND(AL82&lt;0, RIGHT(TEXT(AL82,"0.#"),1)&lt;&gt;"."),TRUE,FALSE)</formula>
    </cfRule>
    <cfRule type="expression" dxfId="120" priority="284">
      <formula>IF(AND(AL82&lt;0, RIGHT(TEXT(AL82,"0.#"),1)="."),TRUE,FALSE)</formula>
    </cfRule>
  </conditionalFormatting>
  <conditionalFormatting sqref="Y82:Y85">
    <cfRule type="expression" dxfId="119" priority="279">
      <formula>IF(RIGHT(TEXT(Y82,"0.#"),1)=".",FALSE,TRUE)</formula>
    </cfRule>
    <cfRule type="expression" dxfId="118" priority="280">
      <formula>IF(RIGHT(TEXT(Y82,"0.#"),1)=".",TRUE,FALSE)</formula>
    </cfRule>
  </conditionalFormatting>
  <conditionalFormatting sqref="AL89:AO89">
    <cfRule type="expression" dxfId="117" priority="275">
      <formula>IF(AND(AL89&gt;=0, RIGHT(TEXT(AL89,"0.#"),1)&lt;&gt;"."),TRUE,FALSE)</formula>
    </cfRule>
    <cfRule type="expression" dxfId="116" priority="276">
      <formula>IF(AND(AL89&gt;=0, RIGHT(TEXT(AL89,"0.#"),1)="."),TRUE,FALSE)</formula>
    </cfRule>
    <cfRule type="expression" dxfId="115" priority="277">
      <formula>IF(AND(AL89&lt;0, RIGHT(TEXT(AL89,"0.#"),1)&lt;&gt;"."),TRUE,FALSE)</formula>
    </cfRule>
    <cfRule type="expression" dxfId="114" priority="278">
      <formula>IF(AND(AL89&lt;0, RIGHT(TEXT(AL89,"0.#"),1)="."),TRUE,FALSE)</formula>
    </cfRule>
  </conditionalFormatting>
  <conditionalFormatting sqref="Y89">
    <cfRule type="expression" dxfId="113" priority="273">
      <formula>IF(RIGHT(TEXT(Y89,"0.#"),1)=".",FALSE,TRUE)</formula>
    </cfRule>
    <cfRule type="expression" dxfId="112" priority="274">
      <formula>IF(RIGHT(TEXT(Y89,"0.#"),1)=".",TRUE,FALSE)</formula>
    </cfRule>
  </conditionalFormatting>
  <conditionalFormatting sqref="Y93">
    <cfRule type="expression" dxfId="111" priority="267">
      <formula>IF(RIGHT(TEXT(Y93,"0.#"),1)=".",FALSE,TRUE)</formula>
    </cfRule>
    <cfRule type="expression" dxfId="110" priority="268">
      <formula>IF(RIGHT(TEXT(Y93,"0.#"),1)=".",TRUE,FALSE)</formula>
    </cfRule>
  </conditionalFormatting>
  <conditionalFormatting sqref="Y97">
    <cfRule type="expression" dxfId="109" priority="261">
      <formula>IF(RIGHT(TEXT(Y97,"0.#"),1)=".",FALSE,TRUE)</formula>
    </cfRule>
    <cfRule type="expression" dxfId="108" priority="262">
      <formula>IF(RIGHT(TEXT(Y97,"0.#"),1)=".",TRUE,FALSE)</formula>
    </cfRule>
  </conditionalFormatting>
  <conditionalFormatting sqref="AL101:AO101">
    <cfRule type="expression" dxfId="107" priority="257">
      <formula>IF(AND(AL101&gt;=0, RIGHT(TEXT(AL101,"0.#"),1)&lt;&gt;"."),TRUE,FALSE)</formula>
    </cfRule>
    <cfRule type="expression" dxfId="106" priority="258">
      <formula>IF(AND(AL101&gt;=0, RIGHT(TEXT(AL101,"0.#"),1)="."),TRUE,FALSE)</formula>
    </cfRule>
    <cfRule type="expression" dxfId="105" priority="259">
      <formula>IF(AND(AL101&lt;0, RIGHT(TEXT(AL101,"0.#"),1)&lt;&gt;"."),TRUE,FALSE)</formula>
    </cfRule>
    <cfRule type="expression" dxfId="104" priority="260">
      <formula>IF(AND(AL101&lt;0, RIGHT(TEXT(AL101,"0.#"),1)="."),TRUE,FALSE)</formula>
    </cfRule>
  </conditionalFormatting>
  <conditionalFormatting sqref="Y101">
    <cfRule type="expression" dxfId="103" priority="255">
      <formula>IF(RIGHT(TEXT(Y101,"0.#"),1)=".",FALSE,TRUE)</formula>
    </cfRule>
    <cfRule type="expression" dxfId="102" priority="256">
      <formula>IF(RIGHT(TEXT(Y101,"0.#"),1)=".",TRUE,FALSE)</formula>
    </cfRule>
  </conditionalFormatting>
  <conditionalFormatting sqref="Y105">
    <cfRule type="expression" dxfId="101" priority="249">
      <formula>IF(RIGHT(TEXT(Y105,"0.#"),1)=".",FALSE,TRUE)</formula>
    </cfRule>
    <cfRule type="expression" dxfId="100" priority="250">
      <formula>IF(RIGHT(TEXT(Y105,"0.#"),1)=".",TRUE,FALSE)</formula>
    </cfRule>
  </conditionalFormatting>
  <conditionalFormatting sqref="Y109">
    <cfRule type="expression" dxfId="99" priority="243">
      <formula>IF(RIGHT(TEXT(Y109,"0.#"),1)=".",FALSE,TRUE)</formula>
    </cfRule>
    <cfRule type="expression" dxfId="98" priority="244">
      <formula>IF(RIGHT(TEXT(Y109,"0.#"),1)=".",TRUE,FALSE)</formula>
    </cfRule>
  </conditionalFormatting>
  <conditionalFormatting sqref="Y113">
    <cfRule type="expression" dxfId="97" priority="237">
      <formula>IF(RIGHT(TEXT(Y113,"0.#"),1)=".",FALSE,TRUE)</formula>
    </cfRule>
    <cfRule type="expression" dxfId="96" priority="238">
      <formula>IF(RIGHT(TEXT(Y113,"0.#"),1)=".",TRUE,FALSE)</formula>
    </cfRule>
  </conditionalFormatting>
  <conditionalFormatting sqref="Y117">
    <cfRule type="expression" dxfId="95" priority="231">
      <formula>IF(RIGHT(TEXT(Y117,"0.#"),1)=".",FALSE,TRUE)</formula>
    </cfRule>
    <cfRule type="expression" dxfId="94" priority="232">
      <formula>IF(RIGHT(TEXT(Y117,"0.#"),1)=".",TRUE,FALSE)</formula>
    </cfRule>
  </conditionalFormatting>
  <conditionalFormatting sqref="Y121">
    <cfRule type="expression" dxfId="93" priority="225">
      <formula>IF(RIGHT(TEXT(Y121,"0.#"),1)=".",FALSE,TRUE)</formula>
    </cfRule>
    <cfRule type="expression" dxfId="92" priority="226">
      <formula>IF(RIGHT(TEXT(Y121,"0.#"),1)=".",TRUE,FALSE)</formula>
    </cfRule>
  </conditionalFormatting>
  <conditionalFormatting sqref="Y12">
    <cfRule type="expression" dxfId="91" priority="91">
      <formula>IF(RIGHT(TEXT(Y12,"0.#"),1)=".",FALSE,TRUE)</formula>
    </cfRule>
    <cfRule type="expression" dxfId="90" priority="92">
      <formula>IF(RIGHT(TEXT(Y12,"0.#"),1)=".",TRUE,FALSE)</formula>
    </cfRule>
  </conditionalFormatting>
  <conditionalFormatting sqref="Y13:Y14">
    <cfRule type="expression" dxfId="89" priority="89">
      <formula>IF(RIGHT(TEXT(Y13,"0.#"),1)=".",FALSE,TRUE)</formula>
    </cfRule>
    <cfRule type="expression" dxfId="88" priority="90">
      <formula>IF(RIGHT(TEXT(Y13,"0.#"),1)=".",TRUE,FALSE)</formula>
    </cfRule>
  </conditionalFormatting>
  <conditionalFormatting sqref="Y15">
    <cfRule type="expression" dxfId="87" priority="87">
      <formula>IF(RIGHT(TEXT(Y15,"0.#"),1)=".",FALSE,TRUE)</formula>
    </cfRule>
    <cfRule type="expression" dxfId="86" priority="88">
      <formula>IF(RIGHT(TEXT(Y15,"0.#"),1)=".",TRUE,FALSE)</formula>
    </cfRule>
  </conditionalFormatting>
  <conditionalFormatting sqref="Y20">
    <cfRule type="expression" dxfId="85" priority="85">
      <formula>IF(RIGHT(TEXT(Y20,"0.#"),1)=".",FALSE,TRUE)</formula>
    </cfRule>
    <cfRule type="expression" dxfId="84" priority="86">
      <formula>IF(RIGHT(TEXT(Y20,"0.#"),1)=".",TRUE,FALSE)</formula>
    </cfRule>
  </conditionalFormatting>
  <conditionalFormatting sqref="Y21">
    <cfRule type="expression" dxfId="83" priority="83">
      <formula>IF(RIGHT(TEXT(Y21,"0.#"),1)=".",FALSE,TRUE)</formula>
    </cfRule>
    <cfRule type="expression" dxfId="82" priority="84">
      <formula>IF(RIGHT(TEXT(Y21,"0.#"),1)=".",TRUE,FALSE)</formula>
    </cfRule>
  </conditionalFormatting>
  <conditionalFormatting sqref="Y22">
    <cfRule type="expression" dxfId="81" priority="81">
      <formula>IF(RIGHT(TEXT(Y22,"0.#"),1)=".",FALSE,TRUE)</formula>
    </cfRule>
    <cfRule type="expression" dxfId="80" priority="82">
      <formula>IF(RIGHT(TEXT(Y22,"0.#"),1)=".",TRUE,FALSE)</formula>
    </cfRule>
  </conditionalFormatting>
  <conditionalFormatting sqref="Y23">
    <cfRule type="expression" dxfId="79" priority="79">
      <formula>IF(RIGHT(TEXT(Y23,"0.#"),1)=".",FALSE,TRUE)</formula>
    </cfRule>
    <cfRule type="expression" dxfId="78" priority="80">
      <formula>IF(RIGHT(TEXT(Y23,"0.#"),1)=".",TRUE,FALSE)</formula>
    </cfRule>
  </conditionalFormatting>
  <conditionalFormatting sqref="Y24">
    <cfRule type="expression" dxfId="77" priority="77">
      <formula>IF(RIGHT(TEXT(Y24,"0.#"),1)=".",FALSE,TRUE)</formula>
    </cfRule>
    <cfRule type="expression" dxfId="76" priority="78">
      <formula>IF(RIGHT(TEXT(Y24,"0.#"),1)=".",TRUE,FALSE)</formula>
    </cfRule>
  </conditionalFormatting>
  <conditionalFormatting sqref="Y25">
    <cfRule type="expression" dxfId="75" priority="75">
      <formula>IF(RIGHT(TEXT(Y25,"0.#"),1)=".",FALSE,TRUE)</formula>
    </cfRule>
    <cfRule type="expression" dxfId="74" priority="76">
      <formula>IF(RIGHT(TEXT(Y25,"0.#"),1)=".",TRUE,FALSE)</formula>
    </cfRule>
  </conditionalFormatting>
  <conditionalFormatting sqref="Y30">
    <cfRule type="expression" dxfId="73" priority="73">
      <formula>IF(RIGHT(TEXT(Y30,"0.#"),1)=".",FALSE,TRUE)</formula>
    </cfRule>
    <cfRule type="expression" dxfId="72" priority="74">
      <formula>IF(RIGHT(TEXT(Y30,"0.#"),1)=".",TRUE,FALSE)</formula>
    </cfRule>
  </conditionalFormatting>
  <conditionalFormatting sqref="Y31">
    <cfRule type="expression" dxfId="71" priority="71">
      <formula>IF(RIGHT(TEXT(Y31,"0.#"),1)=".",FALSE,TRUE)</formula>
    </cfRule>
    <cfRule type="expression" dxfId="70" priority="72">
      <formula>IF(RIGHT(TEXT(Y31,"0.#"),1)=".",TRUE,FALSE)</formula>
    </cfRule>
  </conditionalFormatting>
  <conditionalFormatting sqref="Y32">
    <cfRule type="expression" dxfId="69" priority="69">
      <formula>IF(RIGHT(TEXT(Y32,"0.#"),1)=".",FALSE,TRUE)</formula>
    </cfRule>
    <cfRule type="expression" dxfId="68" priority="70">
      <formula>IF(RIGHT(TEXT(Y32,"0.#"),1)=".",TRUE,FALSE)</formula>
    </cfRule>
  </conditionalFormatting>
  <conditionalFormatting sqref="Y33">
    <cfRule type="expression" dxfId="67" priority="67">
      <formula>IF(RIGHT(TEXT(Y33,"0.#"),1)=".",FALSE,TRUE)</formula>
    </cfRule>
    <cfRule type="expression" dxfId="66" priority="68">
      <formula>IF(RIGHT(TEXT(Y33,"0.#"),1)=".",TRUE,FALSE)</formula>
    </cfRule>
  </conditionalFormatting>
  <conditionalFormatting sqref="Y34">
    <cfRule type="expression" dxfId="65" priority="65">
      <formula>IF(RIGHT(TEXT(Y34,"0.#"),1)=".",FALSE,TRUE)</formula>
    </cfRule>
    <cfRule type="expression" dxfId="64" priority="66">
      <formula>IF(RIGHT(TEXT(Y34,"0.#"),1)=".",TRUE,FALSE)</formula>
    </cfRule>
  </conditionalFormatting>
  <conditionalFormatting sqref="Y35">
    <cfRule type="expression" dxfId="63" priority="63">
      <formula>IF(RIGHT(TEXT(Y35,"0.#"),1)=".",FALSE,TRUE)</formula>
    </cfRule>
    <cfRule type="expression" dxfId="62" priority="64">
      <formula>IF(RIGHT(TEXT(Y35,"0.#"),1)=".",TRUE,FALSE)</formula>
    </cfRule>
  </conditionalFormatting>
  <conditionalFormatting sqref="Y36">
    <cfRule type="expression" dxfId="61" priority="61">
      <formula>IF(RIGHT(TEXT(Y36,"0.#"),1)=".",FALSE,TRUE)</formula>
    </cfRule>
    <cfRule type="expression" dxfId="60" priority="62">
      <formula>IF(RIGHT(TEXT(Y36,"0.#"),1)=".",TRUE,FALSE)</formula>
    </cfRule>
  </conditionalFormatting>
  <conditionalFormatting sqref="Y37">
    <cfRule type="expression" dxfId="59" priority="59">
      <formula>IF(RIGHT(TEXT(Y37,"0.#"),1)=".",FALSE,TRUE)</formula>
    </cfRule>
    <cfRule type="expression" dxfId="58" priority="60">
      <formula>IF(RIGHT(TEXT(Y37,"0.#"),1)=".",TRUE,FALSE)</formula>
    </cfRule>
  </conditionalFormatting>
  <conditionalFormatting sqref="Y38">
    <cfRule type="expression" dxfId="57" priority="57">
      <formula>IF(RIGHT(TEXT(Y38,"0.#"),1)=".",FALSE,TRUE)</formula>
    </cfRule>
    <cfRule type="expression" dxfId="56" priority="58">
      <formula>IF(RIGHT(TEXT(Y38,"0.#"),1)=".",TRUE,FALSE)</formula>
    </cfRule>
  </conditionalFormatting>
  <conditionalFormatting sqref="Y39">
    <cfRule type="expression" dxfId="55" priority="55">
      <formula>IF(RIGHT(TEXT(Y39,"0.#"),1)=".",FALSE,TRUE)</formula>
    </cfRule>
    <cfRule type="expression" dxfId="54" priority="56">
      <formula>IF(RIGHT(TEXT(Y39,"0.#"),1)=".",TRUE,FALSE)</formula>
    </cfRule>
  </conditionalFormatting>
  <conditionalFormatting sqref="Y40:Y46">
    <cfRule type="expression" dxfId="53" priority="53">
      <formula>IF(RIGHT(TEXT(Y40,"0.#"),1)=".",FALSE,TRUE)</formula>
    </cfRule>
    <cfRule type="expression" dxfId="52" priority="54">
      <formula>IF(RIGHT(TEXT(Y40,"0.#"),1)=".",TRUE,FALSE)</formula>
    </cfRule>
  </conditionalFormatting>
  <conditionalFormatting sqref="Y47:Y55">
    <cfRule type="expression" dxfId="51" priority="51">
      <formula>IF(RIGHT(TEXT(Y47,"0.#"),1)=".",FALSE,TRUE)</formula>
    </cfRule>
    <cfRule type="expression" dxfId="50" priority="52">
      <formula>IF(RIGHT(TEXT(Y47,"0.#"),1)=".",TRUE,FALSE)</formula>
    </cfRule>
  </conditionalFormatting>
  <conditionalFormatting sqref="Y56:Y58">
    <cfRule type="expression" dxfId="49" priority="49">
      <formula>IF(RIGHT(TEXT(Y56,"0.#"),1)=".",FALSE,TRUE)</formula>
    </cfRule>
    <cfRule type="expression" dxfId="48" priority="50">
      <formula>IF(RIGHT(TEXT(Y56,"0.#"),1)=".",TRUE,FALSE)</formula>
    </cfRule>
  </conditionalFormatting>
  <conditionalFormatting sqref="AL5:AO15">
    <cfRule type="expression" dxfId="47" priority="45">
      <formula>IF(AND(AL5&gt;=0, RIGHT(TEXT(AL5,"0.#"),1)&lt;&gt;"."),TRUE,FALSE)</formula>
    </cfRule>
    <cfRule type="expression" dxfId="46" priority="46">
      <formula>IF(AND(AL5&gt;=0, RIGHT(TEXT(AL5,"0.#"),1)="."),TRUE,FALSE)</formula>
    </cfRule>
    <cfRule type="expression" dxfId="45" priority="47">
      <formula>IF(AND(AL5&lt;0, RIGHT(TEXT(AL5,"0.#"),1)&lt;&gt;"."),TRUE,FALSE)</formula>
    </cfRule>
    <cfRule type="expression" dxfId="44" priority="48">
      <formula>IF(AND(AL5&lt;0, RIGHT(TEXT(AL5,"0.#"),1)="."),TRUE,FALSE)</formula>
    </cfRule>
  </conditionalFormatting>
  <conditionalFormatting sqref="AL20:AO25">
    <cfRule type="expression" dxfId="43" priority="41">
      <formula>IF(AND(AL20&gt;=0, RIGHT(TEXT(AL20,"0.#"),1)&lt;&gt;"."),TRUE,FALSE)</formula>
    </cfRule>
    <cfRule type="expression" dxfId="42" priority="42">
      <formula>IF(AND(AL20&gt;=0, RIGHT(TEXT(AL20,"0.#"),1)="."),TRUE,FALSE)</formula>
    </cfRule>
    <cfRule type="expression" dxfId="41" priority="43">
      <formula>IF(AND(AL20&lt;0, RIGHT(TEXT(AL20,"0.#"),1)&lt;&gt;"."),TRUE,FALSE)</formula>
    </cfRule>
    <cfRule type="expression" dxfId="40" priority="44">
      <formula>IF(AND(AL20&lt;0, RIGHT(TEXT(AL20,"0.#"),1)="."),TRUE,FALSE)</formula>
    </cfRule>
  </conditionalFormatting>
  <conditionalFormatting sqref="AL30:AO58">
    <cfRule type="expression" dxfId="39" priority="37">
      <formula>IF(AND(AL30&gt;=0, RIGHT(TEXT(AL30,"0.#"),1)&lt;&gt;"."),TRUE,FALSE)</formula>
    </cfRule>
    <cfRule type="expression" dxfId="38" priority="38">
      <formula>IF(AND(AL30&gt;=0, RIGHT(TEXT(AL30,"0.#"),1)="."),TRUE,FALSE)</formula>
    </cfRule>
    <cfRule type="expression" dxfId="37" priority="39">
      <formula>IF(AND(AL30&lt;0, RIGHT(TEXT(AL30,"0.#"),1)&lt;&gt;"."),TRUE,FALSE)</formula>
    </cfRule>
    <cfRule type="expression" dxfId="36" priority="40">
      <formula>IF(AND(AL30&lt;0, RIGHT(TEXT(AL30,"0.#"),1)="."),TRUE,FALSE)</formula>
    </cfRule>
  </conditionalFormatting>
  <conditionalFormatting sqref="AL62:AO62">
    <cfRule type="expression" dxfId="35" priority="33">
      <formula>IF(AND(AL62&gt;=0, RIGHT(TEXT(AL62,"0.#"),1)&lt;&gt;"."),TRUE,FALSE)</formula>
    </cfRule>
    <cfRule type="expression" dxfId="34" priority="34">
      <formula>IF(AND(AL62&gt;=0, RIGHT(TEXT(AL62,"0.#"),1)="."),TRUE,FALSE)</formula>
    </cfRule>
    <cfRule type="expression" dxfId="33" priority="35">
      <formula>IF(AND(AL62&lt;0, RIGHT(TEXT(AL62,"0.#"),1)&lt;&gt;"."),TRUE,FALSE)</formula>
    </cfRule>
    <cfRule type="expression" dxfId="32" priority="36">
      <formula>IF(AND(AL62&lt;0, RIGHT(TEXT(AL62,"0.#"),1)="."),TRUE,FALSE)</formula>
    </cfRule>
  </conditionalFormatting>
  <conditionalFormatting sqref="AL83:AO85">
    <cfRule type="expression" dxfId="31" priority="29">
      <formula>IF(AND(AL83&gt;=0, RIGHT(TEXT(AL83,"0.#"),1)&lt;&gt;"."),TRUE,FALSE)</formula>
    </cfRule>
    <cfRule type="expression" dxfId="30" priority="30">
      <formula>IF(AND(AL83&gt;=0, RIGHT(TEXT(AL83,"0.#"),1)="."),TRUE,FALSE)</formula>
    </cfRule>
    <cfRule type="expression" dxfId="29" priority="31">
      <formula>IF(AND(AL83&lt;0, RIGHT(TEXT(AL83,"0.#"),1)&lt;&gt;"."),TRUE,FALSE)</formula>
    </cfRule>
    <cfRule type="expression" dxfId="28" priority="32">
      <formula>IF(AND(AL83&lt;0, RIGHT(TEXT(AL83,"0.#"),1)="."),TRUE,FALSE)</formula>
    </cfRule>
  </conditionalFormatting>
  <conditionalFormatting sqref="AL93:AO93">
    <cfRule type="expression" dxfId="27" priority="25">
      <formula>IF(AND(AL93&gt;=0, RIGHT(TEXT(AL93,"0.#"),1)&lt;&gt;"."),TRUE,FALSE)</formula>
    </cfRule>
    <cfRule type="expression" dxfId="26" priority="26">
      <formula>IF(AND(AL93&gt;=0, RIGHT(TEXT(AL93,"0.#"),1)="."),TRUE,FALSE)</formula>
    </cfRule>
    <cfRule type="expression" dxfId="25" priority="27">
      <formula>IF(AND(AL93&lt;0, RIGHT(TEXT(AL93,"0.#"),1)&lt;&gt;"."),TRUE,FALSE)</formula>
    </cfRule>
    <cfRule type="expression" dxfId="24" priority="28">
      <formula>IF(AND(AL93&lt;0, RIGHT(TEXT(AL93,"0.#"),1)="."),TRUE,FALSE)</formula>
    </cfRule>
  </conditionalFormatting>
  <conditionalFormatting sqref="AL97:AO97">
    <cfRule type="expression" dxfId="23" priority="21">
      <formula>IF(AND(AL97&gt;=0, RIGHT(TEXT(AL97,"0.#"),1)&lt;&gt;"."),TRUE,FALSE)</formula>
    </cfRule>
    <cfRule type="expression" dxfId="22" priority="22">
      <formula>IF(AND(AL97&gt;=0, RIGHT(TEXT(AL97,"0.#"),1)="."),TRUE,FALSE)</formula>
    </cfRule>
    <cfRule type="expression" dxfId="21" priority="23">
      <formula>IF(AND(AL97&lt;0, RIGHT(TEXT(AL97,"0.#"),1)&lt;&gt;"."),TRUE,FALSE)</formula>
    </cfRule>
    <cfRule type="expression" dxfId="20" priority="24">
      <formula>IF(AND(AL97&lt;0, RIGHT(TEXT(AL97,"0.#"),1)="."),TRUE,FALSE)</formula>
    </cfRule>
  </conditionalFormatting>
  <conditionalFormatting sqref="AL105:AO105">
    <cfRule type="expression" dxfId="19" priority="17">
      <formula>IF(AND(AL105&gt;=0, RIGHT(TEXT(AL105,"0.#"),1)&lt;&gt;"."),TRUE,FALSE)</formula>
    </cfRule>
    <cfRule type="expression" dxfId="18" priority="18">
      <formula>IF(AND(AL105&gt;=0, RIGHT(TEXT(AL105,"0.#"),1)="."),TRUE,FALSE)</formula>
    </cfRule>
    <cfRule type="expression" dxfId="17" priority="19">
      <formula>IF(AND(AL105&lt;0, RIGHT(TEXT(AL105,"0.#"),1)&lt;&gt;"."),TRUE,FALSE)</formula>
    </cfRule>
    <cfRule type="expression" dxfId="16" priority="20">
      <formula>IF(AND(AL105&lt;0, RIGHT(TEXT(AL105,"0.#"),1)="."),TRUE,FALSE)</formula>
    </cfRule>
  </conditionalFormatting>
  <conditionalFormatting sqref="AL109:AO109">
    <cfRule type="expression" dxfId="15" priority="13">
      <formula>IF(AND(AL109&gt;=0, RIGHT(TEXT(AL109,"0.#"),1)&lt;&gt;"."),TRUE,FALSE)</formula>
    </cfRule>
    <cfRule type="expression" dxfId="14" priority="14">
      <formula>IF(AND(AL109&gt;=0, RIGHT(TEXT(AL109,"0.#"),1)="."),TRUE,FALSE)</formula>
    </cfRule>
    <cfRule type="expression" dxfId="13" priority="15">
      <formula>IF(AND(AL109&lt;0, RIGHT(TEXT(AL109,"0.#"),1)&lt;&gt;"."),TRUE,FALSE)</formula>
    </cfRule>
    <cfRule type="expression" dxfId="12" priority="16">
      <formula>IF(AND(AL109&lt;0, RIGHT(TEXT(AL109,"0.#"),1)="."),TRUE,FALSE)</formula>
    </cfRule>
  </conditionalFormatting>
  <conditionalFormatting sqref="AL113:AO113">
    <cfRule type="expression" dxfId="11" priority="9">
      <formula>IF(AND(AL113&gt;=0, RIGHT(TEXT(AL113,"0.#"),1)&lt;&gt;"."),TRUE,FALSE)</formula>
    </cfRule>
    <cfRule type="expression" dxfId="10" priority="10">
      <formula>IF(AND(AL113&gt;=0, RIGHT(TEXT(AL113,"0.#"),1)="."),TRUE,FALSE)</formula>
    </cfRule>
    <cfRule type="expression" dxfId="9" priority="11">
      <formula>IF(AND(AL113&lt;0, RIGHT(TEXT(AL113,"0.#"),1)&lt;&gt;"."),TRUE,FALSE)</formula>
    </cfRule>
    <cfRule type="expression" dxfId="8" priority="12">
      <formula>IF(AND(AL113&lt;0, RIGHT(TEXT(AL113,"0.#"),1)="."),TRUE,FALSE)</formula>
    </cfRule>
  </conditionalFormatting>
  <conditionalFormatting sqref="AL117:AO117">
    <cfRule type="expression" dxfId="7" priority="5">
      <formula>IF(AND(AL117&gt;=0, RIGHT(TEXT(AL117,"0.#"),1)&lt;&gt;"."),TRUE,FALSE)</formula>
    </cfRule>
    <cfRule type="expression" dxfId="6" priority="6">
      <formula>IF(AND(AL117&gt;=0, RIGHT(TEXT(AL117,"0.#"),1)="."),TRUE,FALSE)</formula>
    </cfRule>
    <cfRule type="expression" dxfId="5" priority="7">
      <formula>IF(AND(AL117&lt;0, RIGHT(TEXT(AL117,"0.#"),1)&lt;&gt;"."),TRUE,FALSE)</formula>
    </cfRule>
    <cfRule type="expression" dxfId="4" priority="8">
      <formula>IF(AND(AL117&lt;0, RIGHT(TEXT(AL117,"0.#"),1)="."),TRUE,FALSE)</formula>
    </cfRule>
  </conditionalFormatting>
  <conditionalFormatting sqref="AL121:AO121">
    <cfRule type="expression" dxfId="3" priority="1">
      <formula>IF(AND(AL121&gt;=0, RIGHT(TEXT(AL121,"0.#"),1)&lt;&gt;"."),TRUE,FALSE)</formula>
    </cfRule>
    <cfRule type="expression" dxfId="2" priority="2">
      <formula>IF(AND(AL121&gt;=0, RIGHT(TEXT(AL121,"0.#"),1)="."),TRUE,FALSE)</formula>
    </cfRule>
    <cfRule type="expression" dxfId="1" priority="3">
      <formula>IF(AND(AL121&lt;0, RIGHT(TEXT(AL121,"0.#"),1)&lt;&gt;"."),TRUE,FALSE)</formula>
    </cfRule>
    <cfRule type="expression" dxfId="0" priority="4">
      <formula>IF(AND(AL121&lt;0, RIGHT(TEXT(AL121,"0.#"),1)="."),TRUE,FALSE)</formula>
    </cfRule>
  </conditionalFormatting>
  <dataValidations count="3">
    <dataValidation type="custom" imeMode="disabled" allowBlank="1" showInputMessage="1" showErrorMessage="1" sqref="AL109 AL113 AL19:AL25 AL70 AL117 AL74 AL29:AL58 AL78 AL82:AL85 AL89 AL93 AL97 AL101 AL105 AL66 AL62 AL121 AL4:AL15 Y4:AB15 Y19:AB25 Y29:AB58 Y62:AB62 Y66:AB66 Y70:AB70 Y74:AB74 Y78:AB78 Y82:AB85 Y89:AB89 Y93:AB93 Y97:AB97 Y101:AB101 Y105:AB105 Y109:AB109 Y113:AB113 Y117:AB117 Y121:AB121">
      <formula1>OR(ISNUMBER(Y4), Y4="-")</formula1>
    </dataValidation>
    <dataValidation type="custom" imeMode="disabled" allowBlank="1" showInputMessage="1" showErrorMessage="1" sqref="AH4:AK15 AH19:AK25 AH29:AK58 AH62:AK62 AH66:AK66 AH70:AK70 AH74:AK74 AH78:AK78 AH82:AK85 AH89:AK89 AH93:AK93 AH97:AK97 AH101:AK101 AH105:AK105 AH109:AK109 AH113:AK113 AH117:AK117 AH121:AK121">
      <formula1>OR(AND(MOD(IF(ISNUMBER(AH4), AH4, 0.5),1)=0, 0&lt;=AH4), AH4="-")</formula1>
    </dataValidation>
    <dataValidation type="custom" allowBlank="1" showInputMessage="1" showErrorMessage="1" errorTitle="法人番号チェック" error="法人番号は13桁の数字で入力してください。" sqref="J121:O121 J117:O117 J113:O113 J109:O109 J105:O105 J101:O101 J97:O97 J93:O93 J89:O89 J82:O85 J78:O78 J74:O74 J70:O70 J66:O66 J62:O62 J29:O58 J19:O25 J4:O15">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AC4:AG15 AC19:AG25 AC29:AG58 AC62:AG62 AC66:AG66 AC70:AG70 AC74:AG74 AC78:AG78 AC82:AG85 AC89:AG89 AC93:AG93 AC97:AG97 AC101:AG101 AC105:AG105 AC109:AG109 AC113:AG113 AC117:AG117 AC121:AG121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2022-09-02T09:24:40Z</dcterms:created>
  <dcterms:modified xsi:type="dcterms:W3CDTF">2022-09-02T09:40:36Z</dcterms:modified>
</cp:coreProperties>
</file>