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00_予算\02_検討中フォルダ\140_予算3\予算３係\概算要求関係\令和５年度概算要求\行政事業レビュー\☆部局より\⑪セット版（最終公表用）\220902 修正版加工済\ＨＰ公表用\"/>
    </mc:Choice>
  </mc:AlternateContent>
  <bookViews>
    <workbookView xWindow="29028" yWindow="1680" windowWidth="22680" windowHeight="14580"/>
  </bookViews>
  <sheets>
    <sheet name="行政事業レビューシート" sheetId="11" r:id="rId1"/>
    <sheet name="入力規則等" sheetId="4" r:id="rId2"/>
    <sheet name="別紙2" sheetId="6" r:id="rId3"/>
    <sheet name="別紙2-1" sheetId="13" r:id="rId4"/>
    <sheet name="別紙3" sheetId="7" r:id="rId5"/>
    <sheet name="別紙3-1" sheetId="12" r:id="rId6"/>
  </sheets>
  <definedNames>
    <definedName name="_xlnm._FilterDatabase" localSheetId="0" hidden="1">行政事業レビューシート!$A$2:$BH$1048127</definedName>
    <definedName name="_xlnm._FilterDatabase" localSheetId="2" hidden="1">別紙2!$A$1:$BK$74</definedName>
    <definedName name="_xlnm._FilterDatabase" localSheetId="3" hidden="1">'別紙2-1'!$A$1:$BK$23</definedName>
    <definedName name="_xlnm._FilterDatabase" localSheetId="4" hidden="1">別紙3!$A$2:$AZ$178</definedName>
    <definedName name="_xlnm._FilterDatabase" localSheetId="5" hidden="1">'別紙3-1'!$A$2:$AZ$68</definedName>
    <definedName name="_xlnm.Print_Area" localSheetId="0">行政事業レビューシート!$A$1:$AX$211</definedName>
    <definedName name="_xlnm.Print_Area" localSheetId="2">別紙2!$A$1:$AX$74</definedName>
    <definedName name="_xlnm.Print_Area" localSheetId="3">'別紙2-1'!$A$1:$AX$23</definedName>
    <definedName name="_xlnm.Print_Area" localSheetId="4">別紙3!$A$1:$AX$178</definedName>
    <definedName name="_xlnm.Print_Area" localSheetId="5">'別紙3-1'!$A$1:$AX$68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M50" i="11" l="1"/>
  <c r="AM60" i="11"/>
  <c r="AY68" i="12" l="1"/>
  <c r="AY67" i="12"/>
  <c r="AY66" i="12"/>
  <c r="AY65" i="12"/>
  <c r="AY64" i="12"/>
  <c r="AY63" i="12"/>
  <c r="AY62" i="12"/>
  <c r="AY61" i="12"/>
  <c r="AY60" i="12"/>
  <c r="AY56" i="12"/>
  <c r="AY59" i="12" s="1"/>
  <c r="AY55" i="12"/>
  <c r="AY54" i="12"/>
  <c r="AY53" i="12"/>
  <c r="AY52" i="12"/>
  <c r="AY48" i="12"/>
  <c r="AY50" i="12" s="1"/>
  <c r="AY47" i="12"/>
  <c r="AY46" i="12"/>
  <c r="AY45" i="12"/>
  <c r="AY44" i="12"/>
  <c r="AY43" i="12"/>
  <c r="AY42" i="12"/>
  <c r="AY41" i="12"/>
  <c r="AY40" i="12"/>
  <c r="AY39" i="12"/>
  <c r="AY35" i="12"/>
  <c r="AY38" i="12" s="1"/>
  <c r="AY31" i="12"/>
  <c r="AY33" i="12" s="1"/>
  <c r="AY30" i="12"/>
  <c r="AY29" i="12"/>
  <c r="AY25" i="12"/>
  <c r="AY28" i="12" s="1"/>
  <c r="AY21" i="12"/>
  <c r="AY23" i="12" s="1"/>
  <c r="AY17" i="12"/>
  <c r="AY20" i="12" s="1"/>
  <c r="AY13" i="12"/>
  <c r="AY15" i="12" s="1"/>
  <c r="AY9" i="12"/>
  <c r="AY12" i="12" s="1"/>
  <c r="AY5" i="12"/>
  <c r="AY7" i="12" s="1"/>
  <c r="AY2" i="12"/>
  <c r="AY4" i="12" s="1"/>
  <c r="AY3" i="12" l="1"/>
  <c r="AY51" i="12"/>
  <c r="AY49" i="12"/>
  <c r="AY34" i="12"/>
  <c r="AY32" i="12"/>
  <c r="AY24" i="12"/>
  <c r="AY22" i="12"/>
  <c r="AY16" i="12"/>
  <c r="AY14" i="12"/>
  <c r="AY8" i="12"/>
  <c r="AY6" i="12"/>
  <c r="AY11" i="12"/>
  <c r="AY19" i="12"/>
  <c r="AY27" i="12"/>
  <c r="AY37" i="12"/>
  <c r="AY58" i="12"/>
  <c r="AY10" i="12"/>
  <c r="AY18" i="12"/>
  <c r="AY26" i="12"/>
  <c r="AY36" i="12"/>
  <c r="AY57" i="12"/>
  <c r="P28" i="11" l="1"/>
  <c r="AY46" i="11" l="1"/>
  <c r="AY51" i="11" s="1"/>
  <c r="AY43" i="11"/>
  <c r="AY45" i="11" s="1"/>
  <c r="AY183" i="11"/>
  <c r="AY185" i="11" s="1"/>
  <c r="AY168" i="11"/>
  <c r="AY164" i="11"/>
  <c r="AY167" i="11" s="1"/>
  <c r="AY184" i="11" l="1"/>
  <c r="AY165" i="11"/>
  <c r="AY170" i="11"/>
  <c r="AY166" i="11"/>
  <c r="AY186" i="11"/>
  <c r="AY44" i="11"/>
  <c r="AY50" i="11"/>
  <c r="AY48" i="11"/>
  <c r="AY52" i="11"/>
  <c r="AY49" i="11"/>
  <c r="AY47" i="11"/>
  <c r="AY169" i="11"/>
  <c r="AY70" i="11"/>
  <c r="AY63" i="11"/>
  <c r="AY69" i="11" s="1"/>
  <c r="AY53" i="11"/>
  <c r="AY54" i="11" s="1"/>
  <c r="AY68" i="11" l="1"/>
  <c r="AY64" i="11"/>
  <c r="AY66" i="11"/>
  <c r="AY55" i="11"/>
  <c r="AY65" i="11"/>
  <c r="AY67" i="11"/>
  <c r="AY56" i="11" l="1"/>
  <c r="AY62" i="11" s="1"/>
  <c r="AY59" i="11" l="1"/>
  <c r="AY60" i="11"/>
  <c r="AY57" i="11"/>
  <c r="AY61" i="11"/>
  <c r="AY58" i="11"/>
  <c r="AW123" i="11" l="1"/>
  <c r="AT123" i="11"/>
  <c r="AQ123" i="11"/>
  <c r="AL123" i="11"/>
  <c r="AI123" i="11"/>
  <c r="AF123" i="11"/>
  <c r="Z123" i="11"/>
  <c r="W123" i="11"/>
  <c r="T123" i="11"/>
  <c r="N123" i="11"/>
  <c r="AW122" i="11"/>
  <c r="AT122" i="11"/>
  <c r="AQ122" i="11"/>
  <c r="AL122" i="11"/>
  <c r="AI122" i="11"/>
  <c r="AF122" i="11"/>
  <c r="Z122" i="11"/>
  <c r="W122" i="11"/>
  <c r="T122" i="11"/>
  <c r="N122" i="11"/>
  <c r="K122" i="11"/>
  <c r="H122" i="11"/>
  <c r="AY211" i="11" l="1"/>
  <c r="AY207" i="11"/>
  <c r="AY209" i="11" s="1"/>
  <c r="AY203" i="11"/>
  <c r="AY206" i="11" s="1"/>
  <c r="AY199" i="11"/>
  <c r="AY201" i="11" s="1"/>
  <c r="AY195" i="11"/>
  <c r="AY198" i="11" s="1"/>
  <c r="AY191" i="11"/>
  <c r="AY193" i="11" s="1"/>
  <c r="AY187" i="11"/>
  <c r="AY190" i="11" s="1"/>
  <c r="AY176" i="11"/>
  <c r="AU175" i="11"/>
  <c r="Y175" i="11"/>
  <c r="AY172" i="11"/>
  <c r="AU171" i="11"/>
  <c r="Y171" i="11"/>
  <c r="AY171" i="11"/>
  <c r="AU167" i="11"/>
  <c r="Y167" i="11"/>
  <c r="AU163" i="11"/>
  <c r="Y163" i="11"/>
  <c r="W28" i="11"/>
  <c r="AD21" i="11"/>
  <c r="W21" i="11"/>
  <c r="P21" i="11"/>
  <c r="AR18" i="11"/>
  <c r="AK18" i="11"/>
  <c r="AD18" i="11"/>
  <c r="AD20" i="11" s="1"/>
  <c r="W18" i="11"/>
  <c r="W20" i="11" s="1"/>
  <c r="P18" i="11"/>
  <c r="P20" i="11" s="1"/>
  <c r="AV2" i="11"/>
  <c r="AY194" i="11" l="1"/>
  <c r="AY202" i="11"/>
  <c r="AY210" i="11"/>
  <c r="AY192" i="11"/>
  <c r="AY200" i="11"/>
  <c r="AY208" i="11"/>
  <c r="AY174" i="11"/>
  <c r="AY175" i="11"/>
  <c r="AY189" i="11"/>
  <c r="AY197" i="11"/>
  <c r="AY205" i="11"/>
  <c r="AY173" i="11"/>
  <c r="AY188" i="11"/>
  <c r="AY196" i="11"/>
  <c r="AY204" i="11"/>
  <c r="AY29" i="7" l="1"/>
  <c r="AY31" i="7" s="1"/>
  <c r="AY32" i="7" l="1"/>
  <c r="AY30" i="7"/>
  <c r="AY170" i="7" l="1"/>
  <c r="AY169" i="7"/>
  <c r="AY168" i="7"/>
  <c r="AY167" i="7"/>
  <c r="AY166" i="7"/>
  <c r="AY165" i="7"/>
  <c r="AY156" i="7"/>
  <c r="AY155" i="7"/>
  <c r="AY154" i="7"/>
  <c r="AY153" i="7"/>
  <c r="AY152" i="7"/>
  <c r="AY151" i="7"/>
  <c r="AY147" i="7"/>
  <c r="AY146" i="7"/>
  <c r="AY145" i="7"/>
  <c r="AY144" i="7"/>
  <c r="AY143" i="7"/>
  <c r="AY142" i="7"/>
  <c r="AY141" i="7"/>
  <c r="AY133" i="7"/>
  <c r="AY129" i="7"/>
  <c r="AY89" i="7"/>
  <c r="AY77" i="7"/>
  <c r="AY61" i="7"/>
  <c r="AY57" i="7"/>
  <c r="AY53" i="7"/>
  <c r="AY49" i="7"/>
  <c r="AY33" i="7"/>
  <c r="AY34" i="7" s="1"/>
  <c r="AY25" i="7"/>
  <c r="AY13" i="7"/>
  <c r="AY9" i="7"/>
  <c r="AY10" i="7" s="1"/>
  <c r="AY11" i="7" l="1"/>
  <c r="AY175" i="7" l="1"/>
  <c r="AY177" i="7" s="1"/>
  <c r="AY171" i="7"/>
  <c r="AY173" i="7" s="1"/>
  <c r="AY161" i="7"/>
  <c r="AY163" i="7" s="1"/>
  <c r="AY157" i="7"/>
  <c r="AY159" i="7" s="1"/>
  <c r="AY149" i="7"/>
  <c r="AY150" i="7"/>
  <c r="AY148" i="7"/>
  <c r="AY137" i="7"/>
  <c r="AY140" i="7" s="1"/>
  <c r="AY135" i="7"/>
  <c r="AY136" i="7"/>
  <c r="AY134" i="7"/>
  <c r="AY131" i="7"/>
  <c r="AY132" i="7"/>
  <c r="AY130" i="7"/>
  <c r="AY125" i="7"/>
  <c r="AY126" i="7" s="1"/>
  <c r="AY121" i="7"/>
  <c r="AY123" i="7" s="1"/>
  <c r="AY117" i="7"/>
  <c r="AY118" i="7" s="1"/>
  <c r="AY113" i="7"/>
  <c r="AY115" i="7" s="1"/>
  <c r="AY109" i="7"/>
  <c r="AY110" i="7" s="1"/>
  <c r="AY105" i="7"/>
  <c r="AY106" i="7" s="1"/>
  <c r="AY101" i="7"/>
  <c r="AY102" i="7" s="1"/>
  <c r="AY97" i="7"/>
  <c r="AY98" i="7" s="1"/>
  <c r="AY93" i="7"/>
  <c r="AY94" i="7" s="1"/>
  <c r="AY91" i="7"/>
  <c r="AY92" i="7"/>
  <c r="AY90" i="7"/>
  <c r="AY85" i="7"/>
  <c r="AY87" i="7" s="1"/>
  <c r="AY81" i="7"/>
  <c r="AY83" i="7" s="1"/>
  <c r="AY79" i="7"/>
  <c r="AY80" i="7"/>
  <c r="AY78" i="7"/>
  <c r="AY73" i="7"/>
  <c r="AY75" i="7" s="1"/>
  <c r="AY69" i="7"/>
  <c r="AY71" i="7" s="1"/>
  <c r="AY65" i="7"/>
  <c r="AY67" i="7" s="1"/>
  <c r="AY63" i="7"/>
  <c r="AY64" i="7"/>
  <c r="AY62" i="7"/>
  <c r="AY59" i="7"/>
  <c r="AY60" i="7"/>
  <c r="AY58" i="7"/>
  <c r="AY55" i="7"/>
  <c r="AY56" i="7"/>
  <c r="AY54" i="7"/>
  <c r="AY51" i="7"/>
  <c r="AY52" i="7"/>
  <c r="AY50" i="7"/>
  <c r="AY45" i="7"/>
  <c r="AY47" i="7" s="1"/>
  <c r="AY41" i="7"/>
  <c r="AY43" i="7" s="1"/>
  <c r="AY37" i="7"/>
  <c r="AY39" i="7" s="1"/>
  <c r="AY35" i="7"/>
  <c r="AY36" i="7"/>
  <c r="AY26" i="7"/>
  <c r="AY21" i="7"/>
  <c r="AY22" i="7" s="1"/>
  <c r="AY17" i="7"/>
  <c r="AY18" i="7" s="1"/>
  <c r="AY111" i="7" l="1"/>
  <c r="AY95" i="7"/>
  <c r="AY108" i="7"/>
  <c r="AY107" i="7"/>
  <c r="AY24" i="7"/>
  <c r="AY82" i="7"/>
  <c r="AY86" i="7"/>
  <c r="AY122" i="7"/>
  <c r="AY128" i="7"/>
  <c r="AY84" i="7"/>
  <c r="AY88" i="7"/>
  <c r="AY124" i="7"/>
  <c r="AY20" i="7"/>
  <c r="AY19" i="7"/>
  <c r="AY112" i="7"/>
  <c r="AY120" i="7"/>
  <c r="AY119" i="7"/>
  <c r="AY127" i="7"/>
  <c r="AY139" i="7"/>
  <c r="AY100" i="7"/>
  <c r="AY99" i="7"/>
  <c r="AY104" i="7"/>
  <c r="AY103" i="7"/>
  <c r="AY23" i="7"/>
  <c r="AY96" i="7"/>
  <c r="AY42" i="7"/>
  <c r="AY66" i="7"/>
  <c r="AY70" i="7"/>
  <c r="AY74" i="7"/>
  <c r="AY158" i="7"/>
  <c r="AY162" i="7"/>
  <c r="AY172" i="7"/>
  <c r="AY176" i="7"/>
  <c r="AY38" i="7"/>
  <c r="AY48" i="7"/>
  <c r="AY72" i="7"/>
  <c r="AY76" i="7"/>
  <c r="AY138" i="7"/>
  <c r="AY160" i="7"/>
  <c r="AY164" i="7"/>
  <c r="AY174" i="7"/>
  <c r="AY178" i="7"/>
  <c r="AY46" i="7"/>
  <c r="AY40" i="7"/>
  <c r="AY44" i="7"/>
  <c r="AY68" i="7"/>
  <c r="AY114" i="7"/>
  <c r="AY116" i="7"/>
  <c r="AY28" i="7"/>
  <c r="AY27" i="7"/>
  <c r="AY15" i="7" l="1"/>
  <c r="AY16" i="7"/>
  <c r="AY14" i="7"/>
  <c r="AY12" i="7"/>
  <c r="AY5" i="7"/>
  <c r="AY6" i="7" s="1"/>
  <c r="AY2" i="7"/>
  <c r="AY4" i="7" s="1"/>
  <c r="AY3" i="7" l="1"/>
  <c r="AY7" i="7"/>
  <c r="AY8" i="7"/>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<sst xmlns="http://schemas.openxmlformats.org/spreadsheetml/2006/main" count="2134" uniqueCount="903">
  <si>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</si>
  <si>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</si>
  <si>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</si>
  <si>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</si>
  <si>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</si>
  <si>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</si>
  <si>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</si>
  <si>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</si>
  <si>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</si>
  <si>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</si>
  <si>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</si>
  <si>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</si>
  <si>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</si>
  <si>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</si>
  <si>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</si>
  <si>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</si>
  <si>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</si>
  <si>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</si>
  <si>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</si>
  <si>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</si>
  <si>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</si>
  <si>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</si>
  <si>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</si>
  <si>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</si>
  <si>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</si>
  <si>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</si>
  <si>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</si>
  <si>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</si>
  <si>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</si>
  <si>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</si>
  <si>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</si>
  <si>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</si>
  <si>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</si>
  <si>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</si>
  <si>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</si>
  <si>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</si>
  <si>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</si>
  <si>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</si>
  <si>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</si>
  <si>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</si>
  <si>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</si>
  <si>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</si>
  <si>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</si>
  <si>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</si>
  <si>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</si>
  <si>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</si>
  <si>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</si>
  <si>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</si>
  <si>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</si>
  <si>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</si>
  <si>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</si>
  <si>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</si>
  <si>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</si>
  <si>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</si>
  <si>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</si>
  <si>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</si>
  <si>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</si>
  <si>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</si>
  <si>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</si>
  <si>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</si>
  <si>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</si>
  <si>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</si>
  <si>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</si>
  <si>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</si>
  <si>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</si>
  <si>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</si>
  <si>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</si>
  <si>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</si>
  <si>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</si>
  <si>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</si>
  <si>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</si>
  <si>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</si>
  <si>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</si>
  <si>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</si>
  <si>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</si>
  <si>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</si>
  <si>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</si>
  <si>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</si>
  <si>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</si>
  <si>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</si>
  <si>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</si>
  <si>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</si>
  <si>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</si>
  <si>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</si>
  <si>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</si>
  <si>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</si>
  <si>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</si>
  <si>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</si>
  <si>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</si>
  <si>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</si>
  <si>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</si>
  <si>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</si>
  <si>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</si>
  <si>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</si>
  <si>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</si>
  <si>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</si>
  <si>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</si>
  <si>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</si>
  <si>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</si>
  <si>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</si>
  <si>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</si>
  <si>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</si>
  <si>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</si>
  <si>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</si>
  <si>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</si>
  <si>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</si>
  <si>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</si>
  <si>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</si>
  <si>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</si>
  <si>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</si>
  <si>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</si>
  <si>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</si>
  <si>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</si>
  <si>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</si>
  <si>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</si>
  <si>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</si>
  <si>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</si>
  <si>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</si>
  <si>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</si>
  <si>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</si>
  <si>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</si>
  <si>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</si>
  <si>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</si>
  <si>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</si>
  <si>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</si>
  <si>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</si>
  <si>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</si>
  <si>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</si>
  <si>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</si>
  <si>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</si>
  <si>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</si>
  <si>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</si>
  <si>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</si>
  <si>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</si>
  <si>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</si>
  <si>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</si>
  <si>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</si>
  <si>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</si>
  <si>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</si>
  <si>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</si>
  <si>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</si>
  <si>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</si>
  <si>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</si>
  <si>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</si>
  <si>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</si>
  <si>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</si>
  <si>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</si>
  <si>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</si>
  <si>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</si>
  <si>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</si>
  <si>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</si>
  <si>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</si>
  <si>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</si>
  <si>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</si>
  <si>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</si>
  <si>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</si>
  <si>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</si>
  <si>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</si>
  <si>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</si>
  <si>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</si>
  <si>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</si>
  <si>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</si>
  <si>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</si>
  <si>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</si>
  <si>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</si>
  <si>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</si>
  <si>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</si>
  <si>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</si>
  <si>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</si>
  <si>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</si>
  <si>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</si>
  <si>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</si>
  <si>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</si>
  <si>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</si>
  <si>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</si>
  <si>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</si>
  <si>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</si>
  <si>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</si>
  <si>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</si>
  <si>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</si>
  <si>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</si>
  <si>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</si>
  <si>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</si>
  <si>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</si>
  <si>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</si>
  <si>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</si>
  <si>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</si>
  <si>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</si>
  <si>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</si>
  <si>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</si>
  <si>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</si>
  <si>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</si>
  <si>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</si>
  <si>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</si>
  <si>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</si>
  <si>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</si>
  <si>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</si>
  <si>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</si>
  <si>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</si>
  <si>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</si>
  <si>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</si>
  <si>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</si>
  <si>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</si>
  <si>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</si>
  <si>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</si>
  <si>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</si>
  <si>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</si>
  <si>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</si>
  <si>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</si>
  <si>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</si>
  <si>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</si>
  <si>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</si>
  <si>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</si>
  <si>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</si>
  <si>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</si>
  <si>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</si>
  <si>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</si>
  <si>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</si>
  <si>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</si>
  <si>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</si>
  <si>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</si>
  <si>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</si>
  <si>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</si>
  <si>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</si>
  <si>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</si>
  <si>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</si>
  <si>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</si>
  <si>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</si>
  <si>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</si>
  <si>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</si>
  <si>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</si>
  <si>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</si>
  <si>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</si>
  <si>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</si>
  <si>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</si>
  <si>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</si>
  <si>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</si>
  <si>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</si>
  <si>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</si>
  <si>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</si>
  <si>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</si>
  <si>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</si>
  <si>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</si>
  <si>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</si>
  <si>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</si>
  <si>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</si>
  <si>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</si>
  <si>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</si>
  <si>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</si>
  <si>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</si>
  <si>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</si>
  <si>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</si>
  <si>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</si>
  <si>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</si>
  <si>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</si>
  <si>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</si>
  <si>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</si>
  <si>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</si>
  <si>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</si>
  <si>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</si>
  <si>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</si>
  <si>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</si>
  <si>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</si>
  <si>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</si>
  <si>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</si>
  <si>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</si>
  <si>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</si>
  <si>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</si>
  <si>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</si>
  <si>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</si>
  <si>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</si>
  <si>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</si>
  <si>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</si>
  <si>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</si>
  <si>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</si>
  <si>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</si>
  <si>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</si>
  <si>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</si>
  <si>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</si>
  <si>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</si>
  <si>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</si>
  <si>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</si>
  <si>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</si>
  <si>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</si>
  <si>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</si>
  <si>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</si>
  <si>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</si>
  <si>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</si>
  <si>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</si>
  <si>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</si>
  <si>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</si>
  <si>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</si>
  <si>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</si>
  <si>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</si>
  <si>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</si>
  <si>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</si>
  <si>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</si>
  <si>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</si>
  <si>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</si>
  <si>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</si>
  <si>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</si>
  <si>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</si>
  <si>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</si>
  <si>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</si>
  <si>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</si>
  <si>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</si>
  <si>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</si>
  <si>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</si>
  <si>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</si>
  <si>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</si>
  <si>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</si>
  <si>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</si>
  <si>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</si>
  <si>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</si>
  <si>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</si>
  <si>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</si>
  <si>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</si>
  <si>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</si>
  <si>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</si>
  <si>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</si>
  <si>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</si>
  <si>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</si>
  <si>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</si>
  <si>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</si>
  <si>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</si>
  <si>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</si>
  <si>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</si>
  <si>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</si>
  <si>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</si>
  <si>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</si>
  <si>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</si>
  <si>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</si>
  <si>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</si>
  <si>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</si>
  <si>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</si>
  <si>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</si>
  <si>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</si>
  <si>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</si>
  <si>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</si>
  <si>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</si>
  <si>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</si>
  <si>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</si>
  <si>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</si>
  <si>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</si>
  <si>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</si>
  <si>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</si>
  <si>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</si>
  <si>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</si>
  <si>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</si>
  <si>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</si>
  <si>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</si>
  <si>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</si>
  <si>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</si>
  <si>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</si>
  <si>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</si>
  <si>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</si>
  <si>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</si>
  <si>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</si>
  <si>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</si>
  <si>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</si>
  <si>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</si>
  <si>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</si>
  <si>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</si>
  <si>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</si>
  <si>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</si>
  <si>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</si>
  <si>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</si>
  <si>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</si>
  <si>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</si>
  <si>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</si>
  <si>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</si>
  <si>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</si>
  <si>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</si>
  <si>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</si>
  <si>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</si>
  <si>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</si>
  <si>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</si>
  <si>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</si>
  <si>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</si>
  <si>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</si>
  <si>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</si>
  <si>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</si>
  <si>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</si>
  <si>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</si>
  <si>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</si>
  <si>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</si>
  <si>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</si>
  <si>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</si>
  <si>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</si>
  <si>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</si>
  <si>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</si>
  <si>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</si>
  <si>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</si>
  <si>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</si>
  <si>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</si>
  <si>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</si>
  <si>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</si>
  <si>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</si>
  <si>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</si>
  <si>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</si>
  <si>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</si>
  <si>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</si>
  <si>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</si>
  <si>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</si>
  <si>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</si>
  <si>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</si>
  <si>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</si>
  <si>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</si>
  <si>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</si>
  <si>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</si>
  <si>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</si>
  <si>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</si>
  <si>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</si>
  <si>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</si>
  <si>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</si>
  <si>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</si>
  <si>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</si>
  <si>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</si>
  <si>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</si>
  <si>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</si>
  <si>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</si>
  <si>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</si>
  <si>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</si>
  <si>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</si>
  <si>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</si>
  <si>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</si>
  <si>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</si>
  <si>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</si>
  <si>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</si>
  <si>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</si>
  <si>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</si>
  <si>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</si>
  <si>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</si>
  <si>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</si>
  <si>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</si>
  <si>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</si>
  <si>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</si>
  <si>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</si>
  <si>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</si>
  <si>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</si>
  <si>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</si>
  <si>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</si>
  <si>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</si>
  <si>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</si>
  <si>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</si>
  <si>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</si>
  <si>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</si>
  <si>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</si>
  <si>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</si>
  <si>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</si>
  <si>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</si>
  <si>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</si>
  <si>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</si>
  <si>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</si>
  <si>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</si>
  <si>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</si>
  <si>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</si>
  <si>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</si>
  <si>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</si>
  <si>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</si>
  <si>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</si>
  <si>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</si>
  <si>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</si>
  <si>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</si>
  <si>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</si>
  <si>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</si>
  <si>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</si>
  <si>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</si>
  <si>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</si>
  <si>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</si>
  <si>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</si>
  <si>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</si>
  <si>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</si>
  <si>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</si>
  <si>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</si>
  <si>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</si>
  <si>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</si>
  <si>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</si>
  <si>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</si>
  <si>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</si>
  <si>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</si>
  <si>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</si>
  <si>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</si>
  <si>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</si>
  <si>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</si>
  <si>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</si>
  <si>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</si>
  <si>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</si>
  <si>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</si>
  <si>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</si>
  <si>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</si>
  <si>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</si>
  <si>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</si>
  <si>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</si>
  <si>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</si>
  <si>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</si>
  <si>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</si>
  <si>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</si>
  <si>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</si>
  <si>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</si>
  <si>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</si>
  <si>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</si>
  <si>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</si>
  <si>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</si>
  <si>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</si>
  <si>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</si>
  <si>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</si>
  <si>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</si>
  <si>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</si>
  <si>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</si>
  <si>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</si>
  <si>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</si>
  <si>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</si>
  <si>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</si>
  <si>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</si>
  <si>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</si>
  <si>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</si>
  <si>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</si>
  <si>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</si>
  <si>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</si>
  <si>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</si>
  <si>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</si>
  <si>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</si>
  <si>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</si>
  <si>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</si>
  <si>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</si>
  <si>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</si>
  <si>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</si>
  <si>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</si>
  <si>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</si>
  <si>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</si>
  <si>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</si>
  <si>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</si>
  <si>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</si>
  <si>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</si>
  <si>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</si>
  <si>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</si>
  <si>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</si>
  <si>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</si>
  <si>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</si>
  <si>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</si>
  <si>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</si>
  <si>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</si>
  <si>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</si>
  <si>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</si>
  <si>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</si>
  <si>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</si>
  <si>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</si>
  <si>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</si>
  <si>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</si>
  <si>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</si>
  <si>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</si>
  <si>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</si>
  <si>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</si>
  <si>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</si>
  <si>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</si>
  <si>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</si>
  <si>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</si>
  <si>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</si>
  <si>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</si>
  <si>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</si>
  <si>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</si>
  <si>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</si>
  <si>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</si>
  <si>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</si>
  <si>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</si>
  <si>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</si>
  <si>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</si>
  <si>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</si>
  <si>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</si>
  <si>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</si>
  <si>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</si>
  <si>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</si>
  <si>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</si>
  <si>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</si>
  <si>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</si>
  <si>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</si>
  <si>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</si>
  <si>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</si>
  <si>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</si>
  <si>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</si>
  <si>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</si>
  <si>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</si>
  <si>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</si>
  <si>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</si>
  <si>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</si>
  <si>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</si>
  <si>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</si>
  <si>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</si>
  <si>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</si>
  <si>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</si>
  <si>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</si>
  <si>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</si>
  <si>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</si>
  <si>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</si>
  <si>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</si>
  <si>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</si>
  <si>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</si>
  <si>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</si>
  <si>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</si>
  <si>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</si>
  <si>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</si>
  <si>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</si>
  <si>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</si>
  <si>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</si>
  <si>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</si>
  <si>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</si>
  <si>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</si>
  <si>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</si>
  <si>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</si>
  <si>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</si>
  <si>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</si>
  <si>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</si>
  <si>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</si>
  <si>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</si>
  <si>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</si>
  <si>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</si>
  <si>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内閣府</t>
  </si>
  <si>
    <t>男女共同参画局</t>
  </si>
  <si>
    <t>難波　康修</t>
  </si>
  <si>
    <t>平成16年度</t>
  </si>
  <si>
    <t>終了予定なし</t>
  </si>
  <si>
    <t>男女間暴力対策課</t>
  </si>
  <si>
    <t>配偶者からの暴力の防止及び被害者の保護等に関する法律第２条、男女共同参画社会基本法第８条及び第１１条</t>
  </si>
  <si>
    <t>配偶者からの暴力防止及び被害者の保護等のための施策に関する基本方針、第５次男女共同参画基本計画、人身取引対策行動計画2014</t>
  </si>
  <si>
    <t>配偶者暴力（ＤＶ）被害者支援、性犯罪・性暴力被害者支援を始めとした、女性に対するあらゆる暴力の根絶に向けた取組を推進する。</t>
  </si>
  <si>
    <t>女性に対する暴力の根絶に向け「女性に対する暴力をなくす運動」を国民運動として実施し、広報啓発を強化するとともに、「若年層の性暴力被害予防月間」をはじめとする若年層を対象とした予防啓発の促進等、社会情勢の変化に対応した個別課題への取組を進める。また、女性に対する暴力の被害者支援等の取組を促進するため、地方公共団体や民間の支援者等に対し、研修を行うとともに、支援の実態について調査等を行う。さらに、性暴力・配偶者暴力被害者等支援交付金を通して、地方公共団体による、性暴力・配偶者暴力被害者等への支援の取組を促進する。</t>
  </si>
  <si>
    <t>-</t>
  </si>
  <si>
    <t>性暴力・配偶者暴力被害者等支援交付金</t>
  </si>
  <si>
    <t>諸謝金</t>
  </si>
  <si>
    <t>情報処理業務庁費</t>
  </si>
  <si>
    <t>職員旅費</t>
  </si>
  <si>
    <t>庁費</t>
  </si>
  <si>
    <t>令和7年度までに市町村における配偶者暴力相談支援センターの数を150か所にする。</t>
  </si>
  <si>
    <t>市町村における配偶者暴力相談支援センターの設置数</t>
  </si>
  <si>
    <t>か所</t>
  </si>
  <si>
    <t>第5次男女共同参画基本計画</t>
  </si>
  <si>
    <t>令和7年度までに行政が関与するワンストップ支援センター、支援拠点等の設置件数を60か所にする。</t>
  </si>
  <si>
    <t>令和7年度までに性犯罪・性暴力事案に対してワンストップ支援センター等で365日緊急対応ができる都道府県数を47都道府県にする。</t>
  </si>
  <si>
    <t>数</t>
  </si>
  <si>
    <t>令和7年度までに要保護児童対策地域協議会に参画している配偶者暴力支援センター数を323か所にする。</t>
  </si>
  <si>
    <t>要保護児童対策地域協議会に参画している配偶者暴力相談支援センター数</t>
  </si>
  <si>
    <t>性暴力・配偶者暴力被害者等支援交付金（性犯罪・性暴力被害者支援事業）を活用した都道府県数</t>
  </si>
  <si>
    <t>女性に対する暴力をなくす運動において作成したポスターの関係機関等からの要請に基づき送付した枚数</t>
  </si>
  <si>
    <t>枚</t>
  </si>
  <si>
    <t>女性に対する暴力をなくす運動におけるポスター等の作成経費／作成枚数　　　　　　　　　　　　　　</t>
    <phoneticPr fontId="5"/>
  </si>
  <si>
    <t>円</t>
  </si>
  <si>
    <t>　円/枚数</t>
    <phoneticPr fontId="5"/>
  </si>
  <si>
    <t>1,617,638/99,700</t>
  </si>
  <si>
    <t>1,332,100/163,740</t>
  </si>
  <si>
    <t>140</t>
  </si>
  <si>
    <t>136</t>
  </si>
  <si>
    <t>97</t>
  </si>
  <si>
    <t>93</t>
  </si>
  <si>
    <t>88</t>
  </si>
  <si>
    <t>92</t>
  </si>
  <si>
    <t>○</t>
  </si>
  <si>
    <t>女性に対する暴力の根絶のために、地方公共団体や様々な団体から寄せられる国の取組についての意見・要望を踏まえ、これらを反映した事業を実施している。</t>
    <rPh sb="0" eb="2">
      <t>ジョセイ</t>
    </rPh>
    <rPh sb="3" eb="4">
      <t>タイ</t>
    </rPh>
    <rPh sb="6" eb="8">
      <t>ボウリョク</t>
    </rPh>
    <rPh sb="9" eb="11">
      <t>コンゼツ</t>
    </rPh>
    <rPh sb="16" eb="18">
      <t>チホウ</t>
    </rPh>
    <rPh sb="18" eb="20">
      <t>コウキョウ</t>
    </rPh>
    <rPh sb="20" eb="22">
      <t>ダンタイ</t>
    </rPh>
    <rPh sb="23" eb="25">
      <t>サマザマ</t>
    </rPh>
    <rPh sb="26" eb="28">
      <t>ダンタイ</t>
    </rPh>
    <rPh sb="30" eb="31">
      <t>ヨ</t>
    </rPh>
    <rPh sb="35" eb="36">
      <t>クニ</t>
    </rPh>
    <rPh sb="37" eb="39">
      <t>トリクミ</t>
    </rPh>
    <rPh sb="44" eb="46">
      <t>イケン</t>
    </rPh>
    <rPh sb="47" eb="49">
      <t>ヨウボウ</t>
    </rPh>
    <rPh sb="50" eb="51">
      <t>フ</t>
    </rPh>
    <rPh sb="58" eb="60">
      <t>ハンエイ</t>
    </rPh>
    <rPh sb="62" eb="64">
      <t>ジギョウ</t>
    </rPh>
    <rPh sb="65" eb="67">
      <t>ジッシ</t>
    </rPh>
    <phoneticPr fontId="5"/>
  </si>
  <si>
    <t>第5次男女共同参画基本計画において、女性に対する暴力は、犯罪となる行為をも含む重大な人権侵害であり、その予防と被害からの回復のための取組を推進し、暴力の根絶を図ることは、男女共同参画社会を形成していく上で克服すべき重要な課題であり、国としての責務であるとされている。
暴力を容認しない社会風土の醸成のための広報啓発や被害者の心身の回復のための取組の推進は、国が実施する必要がある。</t>
    <rPh sb="0" eb="1">
      <t>ダイ</t>
    </rPh>
    <rPh sb="2" eb="3">
      <t>ジ</t>
    </rPh>
    <rPh sb="3" eb="5">
      <t>ダンジョ</t>
    </rPh>
    <rPh sb="5" eb="7">
      <t>キョウドウ</t>
    </rPh>
    <rPh sb="7" eb="9">
      <t>サンカク</t>
    </rPh>
    <rPh sb="9" eb="11">
      <t>キホン</t>
    </rPh>
    <rPh sb="11" eb="13">
      <t>ケイカク</t>
    </rPh>
    <rPh sb="134" eb="136">
      <t>ボウリョク</t>
    </rPh>
    <rPh sb="137" eb="139">
      <t>ヨウニン</t>
    </rPh>
    <rPh sb="142" eb="144">
      <t>シャカイ</t>
    </rPh>
    <rPh sb="144" eb="146">
      <t>フウド</t>
    </rPh>
    <rPh sb="147" eb="149">
      <t>ジョウセイ</t>
    </rPh>
    <rPh sb="153" eb="155">
      <t>コウホウ</t>
    </rPh>
    <rPh sb="155" eb="157">
      <t>ケイハツ</t>
    </rPh>
    <rPh sb="158" eb="161">
      <t>ヒガイシャ</t>
    </rPh>
    <rPh sb="162" eb="164">
      <t>シンシン</t>
    </rPh>
    <rPh sb="165" eb="167">
      <t>カイフク</t>
    </rPh>
    <rPh sb="171" eb="173">
      <t>トリクミ</t>
    </rPh>
    <rPh sb="174" eb="176">
      <t>スイシン</t>
    </rPh>
    <rPh sb="178" eb="179">
      <t>クニ</t>
    </rPh>
    <rPh sb="180" eb="182">
      <t>ジッシ</t>
    </rPh>
    <rPh sb="184" eb="186">
      <t>ヒツヨウ</t>
    </rPh>
    <phoneticPr fontId="5"/>
  </si>
  <si>
    <t>「女性に対する暴力は重大な人権侵害である」との認識を社会に喚起するための広報、被害者支援のための研修事業等は必要かつ適切な事業である。</t>
    <rPh sb="1" eb="3">
      <t>ジョセイ</t>
    </rPh>
    <rPh sb="4" eb="5">
      <t>タイ</t>
    </rPh>
    <rPh sb="7" eb="9">
      <t>ボウリョク</t>
    </rPh>
    <rPh sb="10" eb="12">
      <t>ジュウダイ</t>
    </rPh>
    <rPh sb="13" eb="15">
      <t>ジンケン</t>
    </rPh>
    <rPh sb="15" eb="17">
      <t>シンガイ</t>
    </rPh>
    <rPh sb="23" eb="25">
      <t>ニンシキ</t>
    </rPh>
    <rPh sb="26" eb="28">
      <t>シャカイ</t>
    </rPh>
    <rPh sb="29" eb="31">
      <t>カンキ</t>
    </rPh>
    <rPh sb="36" eb="38">
      <t>コウホウ</t>
    </rPh>
    <rPh sb="39" eb="42">
      <t>ヒガイシャ</t>
    </rPh>
    <rPh sb="42" eb="44">
      <t>シエン</t>
    </rPh>
    <rPh sb="48" eb="50">
      <t>ケンシュウ</t>
    </rPh>
    <rPh sb="50" eb="52">
      <t>ジギョウ</t>
    </rPh>
    <rPh sb="52" eb="53">
      <t>トウ</t>
    </rPh>
    <rPh sb="54" eb="56">
      <t>ヒツヨウ</t>
    </rPh>
    <rPh sb="58" eb="60">
      <t>テキセツ</t>
    </rPh>
    <rPh sb="61" eb="63">
      <t>ジギョウ</t>
    </rPh>
    <phoneticPr fontId="5"/>
  </si>
  <si>
    <t>有</t>
  </si>
  <si>
    <t>前年度の事業の結果や執行実績を踏まえ、必要なものを精査していることから、事業実施のための、単位あたりコストの水準は妥当である。</t>
    <rPh sb="0" eb="3">
      <t>ゼンネンド</t>
    </rPh>
    <rPh sb="4" eb="6">
      <t>ジギョウ</t>
    </rPh>
    <rPh sb="7" eb="9">
      <t>ケッカ</t>
    </rPh>
    <rPh sb="10" eb="12">
      <t>シッコウ</t>
    </rPh>
    <rPh sb="12" eb="14">
      <t>ジッセキ</t>
    </rPh>
    <rPh sb="15" eb="16">
      <t>フ</t>
    </rPh>
    <rPh sb="19" eb="21">
      <t>ヒツヨウ</t>
    </rPh>
    <rPh sb="25" eb="27">
      <t>セイサ</t>
    </rPh>
    <rPh sb="36" eb="38">
      <t>ジギョウ</t>
    </rPh>
    <rPh sb="38" eb="40">
      <t>ジッシ</t>
    </rPh>
    <rPh sb="45" eb="47">
      <t>タンイ</t>
    </rPh>
    <rPh sb="54" eb="56">
      <t>スイジュン</t>
    </rPh>
    <rPh sb="57" eb="59">
      <t>ダトウ</t>
    </rPh>
    <phoneticPr fontId="5"/>
  </si>
  <si>
    <t>毎年度事業内容等の見直しを行い、必要経費を精査し、真に必要なものに限定している。</t>
    <rPh sb="0" eb="3">
      <t>マイネンド</t>
    </rPh>
    <rPh sb="3" eb="5">
      <t>ジギョウ</t>
    </rPh>
    <rPh sb="5" eb="7">
      <t>ナイヨウ</t>
    </rPh>
    <rPh sb="7" eb="8">
      <t>トウ</t>
    </rPh>
    <rPh sb="9" eb="11">
      <t>ミナオ</t>
    </rPh>
    <rPh sb="13" eb="14">
      <t>オコナ</t>
    </rPh>
    <rPh sb="16" eb="18">
      <t>ヒツヨウ</t>
    </rPh>
    <rPh sb="18" eb="20">
      <t>ケイヒ</t>
    </rPh>
    <rPh sb="21" eb="23">
      <t>セイサ</t>
    </rPh>
    <rPh sb="25" eb="26">
      <t>シン</t>
    </rPh>
    <rPh sb="27" eb="29">
      <t>ヒツヨウ</t>
    </rPh>
    <rPh sb="33" eb="35">
      <t>ゲンテイ</t>
    </rPh>
    <phoneticPr fontId="5"/>
  </si>
  <si>
    <t>前年度までの執行状況や、事業内容の見直しを行い、コスト削減の検討を行い、効率的かつ効果的な事業となるようにしている。</t>
    <rPh sb="0" eb="3">
      <t>ゼンネンド</t>
    </rPh>
    <rPh sb="6" eb="8">
      <t>シッコウ</t>
    </rPh>
    <rPh sb="8" eb="10">
      <t>ジョウキョウ</t>
    </rPh>
    <rPh sb="12" eb="14">
      <t>ジギョウ</t>
    </rPh>
    <rPh sb="14" eb="16">
      <t>ナイヨウ</t>
    </rPh>
    <rPh sb="17" eb="19">
      <t>ミナオ</t>
    </rPh>
    <rPh sb="21" eb="22">
      <t>オコナ</t>
    </rPh>
    <rPh sb="27" eb="29">
      <t>サクゲン</t>
    </rPh>
    <rPh sb="30" eb="32">
      <t>ケントウ</t>
    </rPh>
    <rPh sb="33" eb="34">
      <t>オコナ</t>
    </rPh>
    <rPh sb="36" eb="39">
      <t>コウリツテキ</t>
    </rPh>
    <rPh sb="41" eb="43">
      <t>コウカ</t>
    </rPh>
    <rPh sb="43" eb="44">
      <t>テキ</t>
    </rPh>
    <rPh sb="45" eb="47">
      <t>ジギョウ</t>
    </rPh>
    <phoneticPr fontId="5"/>
  </si>
  <si>
    <t>多くの成果実績は、達成に向けて着実に増加しているため、成果目標に見合ったものとなっている。</t>
    <rPh sb="0" eb="1">
      <t>オオ</t>
    </rPh>
    <rPh sb="3" eb="5">
      <t>セイカ</t>
    </rPh>
    <rPh sb="5" eb="7">
      <t>ジッセキ</t>
    </rPh>
    <rPh sb="9" eb="11">
      <t>タッセイ</t>
    </rPh>
    <rPh sb="12" eb="13">
      <t>ム</t>
    </rPh>
    <rPh sb="15" eb="17">
      <t>チャクジツ</t>
    </rPh>
    <rPh sb="18" eb="20">
      <t>ゾウカ</t>
    </rPh>
    <rPh sb="27" eb="29">
      <t>セイカ</t>
    </rPh>
    <rPh sb="29" eb="31">
      <t>モクヒョウ</t>
    </rPh>
    <rPh sb="32" eb="34">
      <t>ミア</t>
    </rPh>
    <phoneticPr fontId="5"/>
  </si>
  <si>
    <t>事業実施に当たっては、どのような手段方法が効果的であるかを検討し、限られた予算の中で実施するのに見合った事業を実施している。</t>
    <rPh sb="0" eb="2">
      <t>ジギョウ</t>
    </rPh>
    <rPh sb="2" eb="4">
      <t>ジッシ</t>
    </rPh>
    <rPh sb="5" eb="6">
      <t>ア</t>
    </rPh>
    <rPh sb="16" eb="18">
      <t>シュダン</t>
    </rPh>
    <rPh sb="18" eb="20">
      <t>ホウホウ</t>
    </rPh>
    <rPh sb="21" eb="24">
      <t>コウカテキ</t>
    </rPh>
    <rPh sb="29" eb="31">
      <t>ケントウ</t>
    </rPh>
    <rPh sb="33" eb="34">
      <t>カギ</t>
    </rPh>
    <rPh sb="37" eb="39">
      <t>ヨサン</t>
    </rPh>
    <rPh sb="40" eb="41">
      <t>ナカ</t>
    </rPh>
    <rPh sb="42" eb="44">
      <t>ジッシ</t>
    </rPh>
    <rPh sb="48" eb="50">
      <t>ミア</t>
    </rPh>
    <rPh sb="52" eb="54">
      <t>ジギョウ</t>
    </rPh>
    <rPh sb="55" eb="57">
      <t>ジッシ</t>
    </rPh>
    <phoneticPr fontId="5"/>
  </si>
  <si>
    <t>事業のほとんどは見込みどおりに行い、活動実績は見込みに見合ったものとなっている。</t>
    <rPh sb="0" eb="2">
      <t>ジギョウ</t>
    </rPh>
    <rPh sb="8" eb="10">
      <t>ミコ</t>
    </rPh>
    <rPh sb="15" eb="16">
      <t>オコナ</t>
    </rPh>
    <rPh sb="18" eb="20">
      <t>カツドウ</t>
    </rPh>
    <rPh sb="20" eb="22">
      <t>ジッセキ</t>
    </rPh>
    <rPh sb="23" eb="25">
      <t>ミコ</t>
    </rPh>
    <rPh sb="27" eb="29">
      <t>ミア</t>
    </rPh>
    <phoneticPr fontId="5"/>
  </si>
  <si>
    <t>ポスター・リーフレットを配布し、広報に活用している。また、事業で作成した手引きや事例集は、研修の場において活用されている。</t>
    <rPh sb="12" eb="14">
      <t>ハイフ</t>
    </rPh>
    <rPh sb="16" eb="18">
      <t>コウホウ</t>
    </rPh>
    <rPh sb="19" eb="21">
      <t>カツヨウ</t>
    </rPh>
    <rPh sb="29" eb="31">
      <t>ジギョウ</t>
    </rPh>
    <rPh sb="32" eb="34">
      <t>サクセイ</t>
    </rPh>
    <rPh sb="36" eb="38">
      <t>テビ</t>
    </rPh>
    <rPh sb="40" eb="42">
      <t>ジレイ</t>
    </rPh>
    <rPh sb="42" eb="43">
      <t>シュウ</t>
    </rPh>
    <rPh sb="45" eb="47">
      <t>ケンシュウ</t>
    </rPh>
    <rPh sb="48" eb="49">
      <t>バ</t>
    </rPh>
    <rPh sb="53" eb="55">
      <t>カツヨウ</t>
    </rPh>
    <phoneticPr fontId="5"/>
  </si>
  <si>
    <t>‐</t>
  </si>
  <si>
    <t>繰越した予算は全て令和３年12月に成立した補正予算である。事業者や地方公共団体との調整の結果、翌年度に繰越した方が効果的な予算執行ができると判断されたことにより繰越したもので、繰越の理由として妥当である。</t>
    <rPh sb="0" eb="2">
      <t>クリコシ</t>
    </rPh>
    <rPh sb="4" eb="6">
      <t>ヨサン</t>
    </rPh>
    <rPh sb="7" eb="8">
      <t>スベ</t>
    </rPh>
    <rPh sb="9" eb="11">
      <t>レイワ</t>
    </rPh>
    <rPh sb="12" eb="13">
      <t>ネン</t>
    </rPh>
    <rPh sb="15" eb="16">
      <t>ガツ</t>
    </rPh>
    <rPh sb="17" eb="19">
      <t>セイリツ</t>
    </rPh>
    <rPh sb="21" eb="23">
      <t>ホセイ</t>
    </rPh>
    <rPh sb="23" eb="25">
      <t>ヨサン</t>
    </rPh>
    <rPh sb="29" eb="32">
      <t>ジギョウシャ</t>
    </rPh>
    <rPh sb="30" eb="31">
      <t>シツジ</t>
    </rPh>
    <rPh sb="33" eb="35">
      <t>チホウ</t>
    </rPh>
    <rPh sb="35" eb="37">
      <t>コウキョウ</t>
    </rPh>
    <rPh sb="37" eb="39">
      <t>ダンタイ</t>
    </rPh>
    <rPh sb="41" eb="43">
      <t>チョウセイ</t>
    </rPh>
    <rPh sb="44" eb="46">
      <t>ケッカ</t>
    </rPh>
    <rPh sb="47" eb="50">
      <t>ヨクネンド</t>
    </rPh>
    <rPh sb="51" eb="53">
      <t>クリコシ</t>
    </rPh>
    <rPh sb="55" eb="56">
      <t>ホウ</t>
    </rPh>
    <rPh sb="57" eb="60">
      <t>コウカテキ</t>
    </rPh>
    <rPh sb="61" eb="63">
      <t>ヨサン</t>
    </rPh>
    <rPh sb="63" eb="65">
      <t>シッコウ</t>
    </rPh>
    <rPh sb="70" eb="72">
      <t>ハンダン</t>
    </rPh>
    <rPh sb="80" eb="82">
      <t>クリコシ</t>
    </rPh>
    <rPh sb="88" eb="90">
      <t>クリコシ</t>
    </rPh>
    <rPh sb="91" eb="93">
      <t>リユウ</t>
    </rPh>
    <rPh sb="96" eb="98">
      <t>ダトウ</t>
    </rPh>
    <phoneticPr fontId="5"/>
  </si>
  <si>
    <t>　本年度においても、予算効率の観点から、引き続き調達手続き、契約方法等について検討し、経費の削減を目指す。
　一般競争入札による調達を行う場合は、より適切な調達内容の検討や、市場価格調査の実施、及び公告機関をより長く取ることで、競争性の確保に努める。</t>
    <rPh sb="1" eb="4">
      <t>ホンネンド</t>
    </rPh>
    <rPh sb="10" eb="12">
      <t>ヨサン</t>
    </rPh>
    <rPh sb="12" eb="14">
      <t>コウリツ</t>
    </rPh>
    <rPh sb="15" eb="17">
      <t>カンテン</t>
    </rPh>
    <rPh sb="20" eb="21">
      <t>ヒ</t>
    </rPh>
    <rPh sb="22" eb="23">
      <t>ツヅ</t>
    </rPh>
    <rPh sb="24" eb="26">
      <t>チョウタツ</t>
    </rPh>
    <rPh sb="26" eb="28">
      <t>テツヅ</t>
    </rPh>
    <rPh sb="30" eb="32">
      <t>ケイヤク</t>
    </rPh>
    <rPh sb="32" eb="34">
      <t>ホウホウ</t>
    </rPh>
    <rPh sb="34" eb="35">
      <t>トウ</t>
    </rPh>
    <rPh sb="39" eb="41">
      <t>ケントウ</t>
    </rPh>
    <rPh sb="43" eb="45">
      <t>ケイヒ</t>
    </rPh>
    <rPh sb="46" eb="48">
      <t>サクゲン</t>
    </rPh>
    <rPh sb="49" eb="51">
      <t>メザ</t>
    </rPh>
    <rPh sb="55" eb="57">
      <t>イッパン</t>
    </rPh>
    <rPh sb="57" eb="59">
      <t>キョウソウ</t>
    </rPh>
    <rPh sb="59" eb="61">
      <t>ニュウサツ</t>
    </rPh>
    <rPh sb="64" eb="66">
      <t>チョウタツ</t>
    </rPh>
    <rPh sb="67" eb="68">
      <t>オコナ</t>
    </rPh>
    <rPh sb="69" eb="71">
      <t>バアイ</t>
    </rPh>
    <rPh sb="75" eb="77">
      <t>テキセツ</t>
    </rPh>
    <rPh sb="78" eb="80">
      <t>チョウタツ</t>
    </rPh>
    <rPh sb="80" eb="82">
      <t>ナイヨウ</t>
    </rPh>
    <rPh sb="83" eb="85">
      <t>ケントウ</t>
    </rPh>
    <rPh sb="87" eb="89">
      <t>シジョウ</t>
    </rPh>
    <rPh sb="89" eb="91">
      <t>カカク</t>
    </rPh>
    <rPh sb="91" eb="93">
      <t>チョウサ</t>
    </rPh>
    <rPh sb="94" eb="96">
      <t>ジッシ</t>
    </rPh>
    <rPh sb="97" eb="98">
      <t>オヨ</t>
    </rPh>
    <rPh sb="99" eb="101">
      <t>コウコク</t>
    </rPh>
    <rPh sb="101" eb="103">
      <t>キカン</t>
    </rPh>
    <rPh sb="106" eb="107">
      <t>ナガ</t>
    </rPh>
    <rPh sb="108" eb="109">
      <t>ト</t>
    </rPh>
    <rPh sb="114" eb="117">
      <t>キョウソウセイ</t>
    </rPh>
    <rPh sb="118" eb="120">
      <t>カクホ</t>
    </rPh>
    <rPh sb="121" eb="122">
      <t>ツト</t>
    </rPh>
    <phoneticPr fontId="5"/>
  </si>
  <si>
    <t>A.（株）三鈴エージェンシー</t>
    <phoneticPr fontId="5"/>
  </si>
  <si>
    <t>B.（有）とりあたま</t>
    <phoneticPr fontId="5"/>
  </si>
  <si>
    <t>C.（株）三鈴エージェンシー</t>
    <phoneticPr fontId="5"/>
  </si>
  <si>
    <t>E.東武タワースカイツリー（株）</t>
    <phoneticPr fontId="5"/>
  </si>
  <si>
    <t>F. （株）アライ印刷</t>
    <phoneticPr fontId="5"/>
  </si>
  <si>
    <t>G.シンソー印刷（株）</t>
    <phoneticPr fontId="5"/>
  </si>
  <si>
    <t>H.宮嶋印刷（株）</t>
    <phoneticPr fontId="5"/>
  </si>
  <si>
    <t>☑</t>
  </si>
  <si>
    <t>I.ヨシダ印刷（株）</t>
    <phoneticPr fontId="5"/>
  </si>
  <si>
    <t>J.（株）シスク</t>
    <phoneticPr fontId="5"/>
  </si>
  <si>
    <t>K.（株）メトロアドエージェンシー</t>
    <phoneticPr fontId="5"/>
  </si>
  <si>
    <t>「女性に対する暴力をなくす運動」啓発マンガの原稿作成</t>
    <phoneticPr fontId="5"/>
  </si>
  <si>
    <t>「女性に対する暴力をなくす運動」啓発マンガのデザイン作成</t>
    <phoneticPr fontId="5"/>
  </si>
  <si>
    <t>「女性に対する暴力をなくす運動」スカイツリーパープルライトアップ</t>
    <phoneticPr fontId="5"/>
  </si>
  <si>
    <t>「女性に対する暴力をなくす運動」啓発カードの印刷</t>
    <phoneticPr fontId="5"/>
  </si>
  <si>
    <t>「女性に対する暴力をなくす運動」啓発シールの印刷</t>
    <phoneticPr fontId="5"/>
  </si>
  <si>
    <t>「女性に対する暴力をなくす運動」ポスター印刷</t>
    <phoneticPr fontId="5"/>
  </si>
  <si>
    <t>「女性に対する暴力をなくす運動」リーフレット印刷</t>
    <phoneticPr fontId="5"/>
  </si>
  <si>
    <t>-</t>
    <phoneticPr fontId="5"/>
  </si>
  <si>
    <t xml:space="preserve">L.（株）オノフ </t>
    <phoneticPr fontId="5"/>
  </si>
  <si>
    <t>M.（株）one</t>
    <phoneticPr fontId="5"/>
  </si>
  <si>
    <t>諸謝金</t>
    <rPh sb="0" eb="3">
      <t>ショシャキン</t>
    </rPh>
    <phoneticPr fontId="5"/>
  </si>
  <si>
    <t xml:space="preserve">N.（株）オノフ </t>
    <phoneticPr fontId="5"/>
  </si>
  <si>
    <t>P.（株）メトロアドエージェンシー</t>
    <phoneticPr fontId="5"/>
  </si>
  <si>
    <t>Q.（株）リベルタス・コンサルティング</t>
    <phoneticPr fontId="5"/>
  </si>
  <si>
    <t>諸謝金</t>
    <rPh sb="0" eb="3">
      <t>ショシャキン</t>
    </rPh>
    <phoneticPr fontId="5"/>
  </si>
  <si>
    <t>人身取引対策ポスター等のデザインの作成</t>
    <phoneticPr fontId="5"/>
  </si>
  <si>
    <t>R.（株）フェイス</t>
    <phoneticPr fontId="5"/>
  </si>
  <si>
    <t>S.シンソー印刷（株）</t>
    <phoneticPr fontId="5"/>
  </si>
  <si>
    <t>人身取引対策ポスター等の印刷</t>
    <phoneticPr fontId="5"/>
  </si>
  <si>
    <t>庁費</t>
    <rPh sb="0" eb="1">
      <t>チョウ</t>
    </rPh>
    <rPh sb="1" eb="2">
      <t>ヒ</t>
    </rPh>
    <phoneticPr fontId="5"/>
  </si>
  <si>
    <t>T.（株）日旅物流</t>
    <phoneticPr fontId="5"/>
  </si>
  <si>
    <t>人身取引対策ポスター等の梱包・発送</t>
    <phoneticPr fontId="5"/>
  </si>
  <si>
    <t>U.（株）メトロアドエージェンシー</t>
    <phoneticPr fontId="5"/>
  </si>
  <si>
    <t>人身取引対策ポスターの地下鉄駅構内への掲示</t>
    <phoneticPr fontId="5"/>
  </si>
  <si>
    <t>V.（株）讀賣連合広告社</t>
    <phoneticPr fontId="5"/>
  </si>
  <si>
    <t>W.エム・アール・アイ リサーチアソシエイツ（株）</t>
    <phoneticPr fontId="5"/>
  </si>
  <si>
    <t>性犯罪被害者等支援のための研修、会議、調査</t>
    <phoneticPr fontId="5"/>
  </si>
  <si>
    <t>諸謝金</t>
    <rPh sb="0" eb="3">
      <t>ショシャキン</t>
    </rPh>
    <phoneticPr fontId="5"/>
  </si>
  <si>
    <t>X.（一財）大阪府男女共同参画推進財団</t>
    <phoneticPr fontId="5"/>
  </si>
  <si>
    <t>配偶者暴力加害者プログラムに関する調査研究</t>
    <phoneticPr fontId="5"/>
  </si>
  <si>
    <t>Y.ＰｗＣコンサルティング（同）</t>
    <phoneticPr fontId="5"/>
  </si>
  <si>
    <t>諸謝金</t>
    <rPh sb="0" eb="3">
      <t>ショシャキン</t>
    </rPh>
    <phoneticPr fontId="5"/>
  </si>
  <si>
    <t>Z.（一財）大阪府男女共同参画推進財団</t>
    <phoneticPr fontId="5"/>
  </si>
  <si>
    <t>a.（株）ステージ</t>
    <phoneticPr fontId="5"/>
  </si>
  <si>
    <t>b.エヌ・ティ・ティ・コミュニケーションズ（株）</t>
    <phoneticPr fontId="5"/>
  </si>
  <si>
    <t>「ＤＶ被害者のための相談機関案内サービス」（ＤＶ相談ナビ）廃止後のガイダンスの実施</t>
    <phoneticPr fontId="5"/>
  </si>
  <si>
    <t>c.東日本電信電話（株）</t>
    <phoneticPr fontId="5"/>
  </si>
  <si>
    <t>d.西日本電信電話（株）</t>
    <phoneticPr fontId="5"/>
  </si>
  <si>
    <t>DV相談ナビ短縮ダイヤルの運用</t>
  </si>
  <si>
    <t>DV相談ナビ短縮ダイヤルの運用</t>
    <phoneticPr fontId="5"/>
  </si>
  <si>
    <t>e.（株）NTTドコモ</t>
    <phoneticPr fontId="5"/>
  </si>
  <si>
    <t>f.ソフトバンク（株）</t>
    <phoneticPr fontId="5"/>
  </si>
  <si>
    <t>g.KDDI（株）</t>
    <phoneticPr fontId="5"/>
  </si>
  <si>
    <t>h.東日本電信電話（株）</t>
    <phoneticPr fontId="5"/>
  </si>
  <si>
    <t>ワンストップ支援センター全国共通番号の運用</t>
  </si>
  <si>
    <t>ワンストップ支援センター全国共通番号の運用</t>
    <phoneticPr fontId="5"/>
  </si>
  <si>
    <t>i.西日本電信電話（株）</t>
    <phoneticPr fontId="5"/>
  </si>
  <si>
    <t>j.（株）NTTドコモ</t>
    <phoneticPr fontId="5"/>
  </si>
  <si>
    <t>k.ソフトバンク（株）</t>
    <phoneticPr fontId="5"/>
  </si>
  <si>
    <t>l.KDDI（株）</t>
    <phoneticPr fontId="5"/>
  </si>
  <si>
    <t>m.（一社）社会的包摂サポートセンター</t>
    <phoneticPr fontId="5"/>
  </si>
  <si>
    <t>DV相談プラスにおけるDV被害者等の相談支援業務</t>
    <phoneticPr fontId="5"/>
  </si>
  <si>
    <t>諸謝金</t>
    <rPh sb="0" eb="3">
      <t>ショシャキン</t>
    </rPh>
    <phoneticPr fontId="5"/>
  </si>
  <si>
    <t>DV相談プラス事業における相談支援の分析調査</t>
    <phoneticPr fontId="5"/>
  </si>
  <si>
    <t>n.（株）リベルタス・コンサルティング</t>
    <phoneticPr fontId="5"/>
  </si>
  <si>
    <t>性暴力に関するＳＮＳ相談支援促進調査研究</t>
    <rPh sb="4" eb="5">
      <t>カン</t>
    </rPh>
    <phoneticPr fontId="5"/>
  </si>
  <si>
    <t>o.（一社）社会的包摂サポートセンター</t>
    <phoneticPr fontId="5"/>
  </si>
  <si>
    <t>性暴力に関するＳＮＳ相談支援促進調査研究</t>
    <phoneticPr fontId="5"/>
  </si>
  <si>
    <t>性犯罪・性暴力被害者のための夜間・休日相談支援体制整備調査</t>
    <phoneticPr fontId="5"/>
  </si>
  <si>
    <t>q.個人</t>
    <rPh sb="2" eb="4">
      <t>コジン</t>
    </rPh>
    <phoneticPr fontId="5"/>
  </si>
  <si>
    <t>r.個人</t>
    <rPh sb="2" eb="4">
      <t>コジン</t>
    </rPh>
    <phoneticPr fontId="5"/>
  </si>
  <si>
    <t>s.東武トップツアーズ（株）</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</si>
  <si>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</si>
  <si>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</si>
  <si>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</si>
  <si>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</si>
  <si>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</si>
  <si>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</si>
  <si>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</si>
  <si>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t>
    <phoneticPr fontId="5"/>
  </si>
  <si>
    <t>長崎市における各種取組の男女共同参画担当大臣視察に係る職員旅費</t>
    <rPh sb="25" eb="26">
      <t>カカ</t>
    </rPh>
    <rPh sb="27" eb="29">
      <t>ショクイン</t>
    </rPh>
    <rPh sb="29" eb="31">
      <t>リョヒ</t>
    </rPh>
    <phoneticPr fontId="5"/>
  </si>
  <si>
    <t>長崎市における各種取組の男女共同参画担当大臣視察に係る職員旅費</t>
    <phoneticPr fontId="5"/>
  </si>
  <si>
    <t>t.個人</t>
    <rPh sb="2" eb="4">
      <t>コジン</t>
    </rPh>
    <phoneticPr fontId="5"/>
  </si>
  <si>
    <t>長崎市における各種取組の男女共同参画担当大臣視察に係る車両借上げ</t>
    <rPh sb="25" eb="26">
      <t>カカ</t>
    </rPh>
    <rPh sb="27" eb="29">
      <t>シャリョウ</t>
    </rPh>
    <rPh sb="29" eb="30">
      <t>カ</t>
    </rPh>
    <rPh sb="30" eb="31">
      <t>ア</t>
    </rPh>
    <phoneticPr fontId="5"/>
  </si>
  <si>
    <t>u.東武トップツアーズ（株）</t>
    <phoneticPr fontId="5"/>
  </si>
  <si>
    <t>第１回ＤＶ対策抜本強化局長級会議におけるＷＥＢ会議準備等業務</t>
    <phoneticPr fontId="5"/>
  </si>
  <si>
    <t>v.（株）ステージ</t>
    <phoneticPr fontId="5"/>
  </si>
  <si>
    <t>w</t>
    <phoneticPr fontId="5"/>
  </si>
  <si>
    <t>w.（株）ステージ</t>
    <phoneticPr fontId="5"/>
  </si>
  <si>
    <t>第７回配偶者防暴力防止法見直し検討ワーキング・グループ～ＷＥＢ会議準備等業務</t>
    <phoneticPr fontId="5"/>
  </si>
  <si>
    <t>x</t>
    <phoneticPr fontId="5"/>
  </si>
  <si>
    <t>x.（株）ステージ</t>
    <phoneticPr fontId="5"/>
  </si>
  <si>
    <t>y.（株）ステージ</t>
    <phoneticPr fontId="5"/>
  </si>
  <si>
    <t>y</t>
    <phoneticPr fontId="5"/>
  </si>
  <si>
    <t>第８回配偶者防暴力防止法見直し検討ワーキング・グループ～ＷＥＢ会議準備等業務</t>
    <phoneticPr fontId="5"/>
  </si>
  <si>
    <t>z</t>
    <phoneticPr fontId="5"/>
  </si>
  <si>
    <t>Aa</t>
    <phoneticPr fontId="5"/>
  </si>
  <si>
    <t>配偶者暴力防止法見直しに係る自治体説明会におけるＷＥＢ会議準備等業務</t>
    <phoneticPr fontId="5"/>
  </si>
  <si>
    <t>z.（株）ステージ</t>
    <phoneticPr fontId="5"/>
  </si>
  <si>
    <t>Aa.（株）ステージ</t>
    <phoneticPr fontId="5"/>
  </si>
  <si>
    <t>Ab</t>
    <phoneticPr fontId="5"/>
  </si>
  <si>
    <t>いわゆるアダルトビデオ出演強要問題・「ＪＫビジネス」問題等に関する関係府省対策会議（局長級）（第５回）会議準備等業務</t>
    <rPh sb="11" eb="13">
      <t>シュツエン</t>
    </rPh>
    <rPh sb="13" eb="15">
      <t>キョウヨウ</t>
    </rPh>
    <rPh sb="15" eb="17">
      <t>モンダイ</t>
    </rPh>
    <rPh sb="30" eb="31">
      <t>カン</t>
    </rPh>
    <rPh sb="33" eb="35">
      <t>カンケイ</t>
    </rPh>
    <rPh sb="35" eb="37">
      <t>フショウ</t>
    </rPh>
    <rPh sb="37" eb="39">
      <t>タイサク</t>
    </rPh>
    <phoneticPr fontId="5"/>
  </si>
  <si>
    <t>Ab.（株）ステージ</t>
    <phoneticPr fontId="5"/>
  </si>
  <si>
    <t>配偶者暴力被害者等支援交付金審査委員会の委員謝金</t>
    <phoneticPr fontId="5"/>
  </si>
  <si>
    <t>Ac</t>
    <phoneticPr fontId="5"/>
  </si>
  <si>
    <t>個人A</t>
    <rPh sb="0" eb="2">
      <t>コジン</t>
    </rPh>
    <phoneticPr fontId="5"/>
  </si>
  <si>
    <t>個人B</t>
    <rPh sb="0" eb="2">
      <t>コジン</t>
    </rPh>
    <phoneticPr fontId="5"/>
  </si>
  <si>
    <t>個人C</t>
    <rPh sb="0" eb="2">
      <t>コジン</t>
    </rPh>
    <phoneticPr fontId="5"/>
  </si>
  <si>
    <t>Ac.個人</t>
    <rPh sb="3" eb="5">
      <t>コジン</t>
    </rPh>
    <phoneticPr fontId="5"/>
  </si>
  <si>
    <t>Ad</t>
    <phoneticPr fontId="5"/>
  </si>
  <si>
    <t>Ae</t>
    <phoneticPr fontId="5"/>
  </si>
  <si>
    <t>北海道</t>
    <rPh sb="0" eb="3">
      <t>ホッカイドウ</t>
    </rPh>
    <phoneticPr fontId="5"/>
  </si>
  <si>
    <t>配偶者からの暴力被害者等を支援する民間シェルター等について、先進的な取組が促進されるよう官民連携の下で取組を行う地方公共団体に対する交付金</t>
    <phoneticPr fontId="5"/>
  </si>
  <si>
    <t>東京都</t>
    <rPh sb="0" eb="3">
      <t>トウキョウト</t>
    </rPh>
    <phoneticPr fontId="5"/>
  </si>
  <si>
    <t>配偶者からの暴力被害者等を支援する民間シェルター等について、先進的な取組が促進されるよう官民連携の下で取組を行う地方公共団体に対する交付金</t>
  </si>
  <si>
    <t>大阪府</t>
    <rPh sb="0" eb="3">
      <t>オオサカフ</t>
    </rPh>
    <phoneticPr fontId="5"/>
  </si>
  <si>
    <t>宮城県</t>
    <rPh sb="0" eb="3">
      <t>ミヤギケン</t>
    </rPh>
    <phoneticPr fontId="5"/>
  </si>
  <si>
    <t>千葉県</t>
    <rPh sb="0" eb="3">
      <t>チバケン</t>
    </rPh>
    <phoneticPr fontId="5"/>
  </si>
  <si>
    <t>横浜市</t>
    <rPh sb="0" eb="3">
      <t>ヨコハマシ</t>
    </rPh>
    <phoneticPr fontId="5"/>
  </si>
  <si>
    <t>京都市</t>
    <rPh sb="0" eb="3">
      <t>キョウトシ</t>
    </rPh>
    <phoneticPr fontId="5"/>
  </si>
  <si>
    <t>新潟県</t>
    <rPh sb="0" eb="3">
      <t>ニイガタケン</t>
    </rPh>
    <phoneticPr fontId="5"/>
  </si>
  <si>
    <t>鳥取県</t>
    <rPh sb="0" eb="3">
      <t>トットリケン</t>
    </rPh>
    <phoneticPr fontId="5"/>
  </si>
  <si>
    <t>徳島県</t>
    <rPh sb="0" eb="3">
      <t>トクシマケン</t>
    </rPh>
    <phoneticPr fontId="5"/>
  </si>
  <si>
    <t>補助金等交付</t>
  </si>
  <si>
    <t>Af</t>
    <phoneticPr fontId="5"/>
  </si>
  <si>
    <t>性暴力・配偶者暴力被害者等支援交付金</t>
    <phoneticPr fontId="5"/>
  </si>
  <si>
    <t>茨城県</t>
    <rPh sb="0" eb="3">
      <t>イバラキケン</t>
    </rPh>
    <phoneticPr fontId="5"/>
  </si>
  <si>
    <t>群馬県</t>
    <rPh sb="0" eb="3">
      <t>グンマケン</t>
    </rPh>
    <phoneticPr fontId="5"/>
  </si>
  <si>
    <t>広島県</t>
    <rPh sb="0" eb="3">
      <t>ヒロシマケン</t>
    </rPh>
    <phoneticPr fontId="5"/>
  </si>
  <si>
    <t>性犯罪・性暴力被害者のためのワンストップ支援センターの運営の安定化等に取り組む地方公共団体に対する交付金</t>
    <phoneticPr fontId="5"/>
  </si>
  <si>
    <t>福岡県</t>
    <rPh sb="0" eb="3">
      <t>フクオカケン</t>
    </rPh>
    <phoneticPr fontId="5"/>
  </si>
  <si>
    <t>沖縄県</t>
    <rPh sb="0" eb="3">
      <t>オキナワケン</t>
    </rPh>
    <phoneticPr fontId="5"/>
  </si>
  <si>
    <t>神奈川県</t>
    <rPh sb="0" eb="4">
      <t>カナガワケン</t>
    </rPh>
    <phoneticPr fontId="5"/>
  </si>
  <si>
    <t>大分県</t>
    <rPh sb="0" eb="3">
      <t>オオイタケン</t>
    </rPh>
    <phoneticPr fontId="5"/>
  </si>
  <si>
    <t>岐阜県</t>
    <rPh sb="0" eb="3">
      <t>ギフケン</t>
    </rPh>
    <phoneticPr fontId="5"/>
  </si>
  <si>
    <t>熊本県</t>
    <rPh sb="0" eb="3">
      <t>クマモトケン</t>
    </rPh>
    <phoneticPr fontId="5"/>
  </si>
  <si>
    <t>静岡県</t>
    <rPh sb="0" eb="3">
      <t>シズオカケン</t>
    </rPh>
    <phoneticPr fontId="5"/>
  </si>
  <si>
    <t>Ae.東京都</t>
    <rPh sb="3" eb="6">
      <t>トウキョウト</t>
    </rPh>
    <phoneticPr fontId="5"/>
  </si>
  <si>
    <t>性犯罪・性暴力被害者のためのワンストップ支援センターの運営の安定化等に取り組む地方公共団体に対する交付金（47都道府県）</t>
    <rPh sb="55" eb="59">
      <t>トドウフケン</t>
    </rPh>
    <phoneticPr fontId="5"/>
  </si>
  <si>
    <t>配偶者からの暴力被害者等を支援する民間シェルター等について、先進的な取組が促進されるよう官民連携の下で取組を行う地方公共団体に対する交付金（26地方公共団体）</t>
    <rPh sb="72" eb="74">
      <t>チホウ</t>
    </rPh>
    <rPh sb="74" eb="76">
      <t>コウキョウ</t>
    </rPh>
    <rPh sb="76" eb="78">
      <t>ダンタイ</t>
    </rPh>
    <phoneticPr fontId="5"/>
  </si>
  <si>
    <t>Af.鳥取県</t>
    <rPh sb="3" eb="6">
      <t>トットリケン</t>
    </rPh>
    <phoneticPr fontId="5"/>
  </si>
  <si>
    <t>Ag</t>
    <phoneticPr fontId="5"/>
  </si>
  <si>
    <t>Ag.北海道</t>
    <rPh sb="3" eb="6">
      <t>ホッカイドウ</t>
    </rPh>
    <phoneticPr fontId="5"/>
  </si>
  <si>
    <t>個人D</t>
    <rPh sb="0" eb="2">
      <t>コジン</t>
    </rPh>
    <phoneticPr fontId="5"/>
  </si>
  <si>
    <t>個人E</t>
    <rPh sb="0" eb="2">
      <t>コジン</t>
    </rPh>
    <phoneticPr fontId="5"/>
  </si>
  <si>
    <t>個人F</t>
    <rPh sb="0" eb="2">
      <t>コジン</t>
    </rPh>
    <phoneticPr fontId="5"/>
  </si>
  <si>
    <t>2,503,820/309,000</t>
    <phoneticPr fontId="5"/>
  </si>
  <si>
    <t>-</t>
    <phoneticPr fontId="5"/>
  </si>
  <si>
    <t>行政が関与する性犯罪・性暴力被害者のためのワンストップ支援センター、支援拠点等の設置件数</t>
    <phoneticPr fontId="5"/>
  </si>
  <si>
    <t>性犯罪・性暴力事案に対してワンストップ支援センター等で365日緊急対応ができる都道府県数</t>
    <phoneticPr fontId="5"/>
  </si>
  <si>
    <t>-</t>
    <phoneticPr fontId="5"/>
  </si>
  <si>
    <t>性犯罪・性暴力の被害者、配偶者暴力（DV）の被害者をはじめとする一般国民に対して、「女性に対する暴力をなくす運動」等において広報啓発を実施する。地方公共団体や民間の支援者等に対し、研修を行うとともに先進的な事例の収集、交付金による支援等を通して、被害者に必要な支援を行う。</t>
    <rPh sb="8" eb="11">
      <t>ヒガイシャ</t>
    </rPh>
    <rPh sb="32" eb="34">
      <t>イッパン</t>
    </rPh>
    <rPh sb="34" eb="36">
      <t>コクミン</t>
    </rPh>
    <rPh sb="57" eb="58">
      <t>トウ</t>
    </rPh>
    <rPh sb="67" eb="69">
      <t>ジッシ</t>
    </rPh>
    <rPh sb="133" eb="134">
      <t>オコナ</t>
    </rPh>
    <phoneticPr fontId="5"/>
  </si>
  <si>
    <t>府</t>
  </si>
  <si>
    <t>成年年齢の引下げ等に係る広報啓発</t>
    <phoneticPr fontId="5"/>
  </si>
  <si>
    <t>若年層に対する性暴力の予防啓発相談事業運営</t>
    <phoneticPr fontId="5"/>
  </si>
  <si>
    <t>性暴力・配偶者暴力被害者等支援交付金（配偶者暴力被害者等支援調査研究事業）を活用した地方公共団体数</t>
    <phoneticPr fontId="5"/>
  </si>
  <si>
    <t>性暴力・配偶者暴力被害者等支援交付金（配偶者暴力被害者等支援調査研究事業）の活用</t>
    <phoneticPr fontId="5"/>
  </si>
  <si>
    <t>女性に対する暴力をなくす運動において作成したポスターの関係機関等からの要請に基づき送付</t>
    <phoneticPr fontId="5"/>
  </si>
  <si>
    <t>性暴力・配偶者暴力被害者等支援交付金（性犯罪・性暴力被害者支援事業）の活用</t>
    <phoneticPr fontId="5"/>
  </si>
  <si>
    <t>　女性に対する暴力の根絶に向けて、「女性に対する暴力をなくす運動」等により、国民への周知を図るとともに、実際に被害者支援を行っている支援者等に対し研修を行い、国として、配偶者暴力・性暴力被害者等への支援及び予防に努めている。また、社会における問題意識の向上や、施策の立案に資する調査研究を行うことで、当該事業の効率化・改善にも努めている。
　また、交付金の対象経費の拡充や基準額の引き上げなどを行い、地方公共団体による、性暴力・配偶者暴力被害者等への支援の取組を一層促進している。
　事業の委託先については、一般競争入札により競争性の確保とコスト削減に努めているが、一者応札が１件、随意契約が２件あった。</t>
    <rPh sb="1" eb="3">
      <t>ジョセイ</t>
    </rPh>
    <rPh sb="4" eb="5">
      <t>タイ</t>
    </rPh>
    <rPh sb="7" eb="9">
      <t>ボウリョク</t>
    </rPh>
    <rPh sb="10" eb="12">
      <t>コンゼツ</t>
    </rPh>
    <rPh sb="13" eb="14">
      <t>ム</t>
    </rPh>
    <rPh sb="18" eb="20">
      <t>ジョセイ</t>
    </rPh>
    <rPh sb="21" eb="22">
      <t>タイ</t>
    </rPh>
    <rPh sb="24" eb="26">
      <t>ボウリョク</t>
    </rPh>
    <rPh sb="30" eb="32">
      <t>ウンドウ</t>
    </rPh>
    <rPh sb="33" eb="34">
      <t>トウ</t>
    </rPh>
    <rPh sb="38" eb="40">
      <t>コクミン</t>
    </rPh>
    <rPh sb="42" eb="44">
      <t>シュウチ</t>
    </rPh>
    <rPh sb="45" eb="46">
      <t>ハカ</t>
    </rPh>
    <rPh sb="52" eb="54">
      <t>ジッサイ</t>
    </rPh>
    <rPh sb="55" eb="58">
      <t>ヒガイシャ</t>
    </rPh>
    <rPh sb="58" eb="60">
      <t>シエン</t>
    </rPh>
    <rPh sb="61" eb="62">
      <t>オコナ</t>
    </rPh>
    <rPh sb="66" eb="69">
      <t>シエンシャ</t>
    </rPh>
    <rPh sb="69" eb="70">
      <t>トウ</t>
    </rPh>
    <rPh sb="71" eb="72">
      <t>タイ</t>
    </rPh>
    <rPh sb="73" eb="75">
      <t>ケンシュウ</t>
    </rPh>
    <rPh sb="76" eb="77">
      <t>オコナ</t>
    </rPh>
    <rPh sb="79" eb="80">
      <t>クニ</t>
    </rPh>
    <rPh sb="84" eb="87">
      <t>ハイグウシャ</t>
    </rPh>
    <rPh sb="87" eb="89">
      <t>ボウリョク</t>
    </rPh>
    <rPh sb="90" eb="91">
      <t>セイ</t>
    </rPh>
    <rPh sb="91" eb="93">
      <t>ボウリョク</t>
    </rPh>
    <rPh sb="93" eb="96">
      <t>ヒガイシャ</t>
    </rPh>
    <rPh sb="96" eb="97">
      <t>トウ</t>
    </rPh>
    <rPh sb="99" eb="101">
      <t>シエン</t>
    </rPh>
    <rPh sb="101" eb="102">
      <t>オヨ</t>
    </rPh>
    <rPh sb="103" eb="105">
      <t>ヨボウ</t>
    </rPh>
    <rPh sb="106" eb="107">
      <t>ツト</t>
    </rPh>
    <rPh sb="115" eb="117">
      <t>シャカイ</t>
    </rPh>
    <rPh sb="121" eb="123">
      <t>モンダイ</t>
    </rPh>
    <rPh sb="123" eb="125">
      <t>イシキ</t>
    </rPh>
    <rPh sb="126" eb="128">
      <t>コウジョウ</t>
    </rPh>
    <rPh sb="130" eb="131">
      <t>セ</t>
    </rPh>
    <rPh sb="131" eb="132">
      <t>サク</t>
    </rPh>
    <rPh sb="133" eb="135">
      <t>リツアン</t>
    </rPh>
    <rPh sb="136" eb="137">
      <t>シ</t>
    </rPh>
    <rPh sb="139" eb="141">
      <t>チョウサ</t>
    </rPh>
    <rPh sb="141" eb="143">
      <t>ケンキュウ</t>
    </rPh>
    <rPh sb="144" eb="145">
      <t>オコナ</t>
    </rPh>
    <rPh sb="150" eb="152">
      <t>トウガイ</t>
    </rPh>
    <rPh sb="152" eb="154">
      <t>ジギョウ</t>
    </rPh>
    <rPh sb="155" eb="158">
      <t>コウリツカ</t>
    </rPh>
    <rPh sb="159" eb="161">
      <t>カイゼン</t>
    </rPh>
    <rPh sb="163" eb="164">
      <t>ツト</t>
    </rPh>
    <rPh sb="174" eb="177">
      <t>コウフキン</t>
    </rPh>
    <rPh sb="231" eb="233">
      <t>イッソウ</t>
    </rPh>
    <rPh sb="233" eb="235">
      <t>ソクシン</t>
    </rPh>
    <rPh sb="242" eb="244">
      <t>ジギョウ</t>
    </rPh>
    <rPh sb="245" eb="248">
      <t>イタクサキ</t>
    </rPh>
    <rPh sb="254" eb="256">
      <t>イッパン</t>
    </rPh>
    <rPh sb="256" eb="258">
      <t>キョウソウ</t>
    </rPh>
    <rPh sb="258" eb="260">
      <t>ニュウサツ</t>
    </rPh>
    <rPh sb="263" eb="266">
      <t>キョウソウセイ</t>
    </rPh>
    <rPh sb="267" eb="269">
      <t>カクホ</t>
    </rPh>
    <rPh sb="273" eb="275">
      <t>サクゲン</t>
    </rPh>
    <rPh sb="276" eb="277">
      <t>ツト</t>
    </rPh>
    <rPh sb="283" eb="285">
      <t>イッシャ</t>
    </rPh>
    <rPh sb="285" eb="287">
      <t>オウサツ</t>
    </rPh>
    <rPh sb="289" eb="290">
      <t>ケン</t>
    </rPh>
    <rPh sb="291" eb="293">
      <t>ズイイ</t>
    </rPh>
    <rPh sb="293" eb="295">
      <t>ケイヤク</t>
    </rPh>
    <rPh sb="297" eb="298">
      <t>ケン</t>
    </rPh>
    <phoneticPr fontId="5"/>
  </si>
  <si>
    <t>「女性に対する暴力をなくす運動」ポスター等のデザイン作成</t>
    <rPh sb="20" eb="21">
      <t>トウ</t>
    </rPh>
    <phoneticPr fontId="5"/>
  </si>
  <si>
    <t>「女性に対する暴力をなくす運動」リーフレット等の全国公立図書館への梱包・発送</t>
    <phoneticPr fontId="5"/>
  </si>
  <si>
    <t>D.（公社）日本図書館協会</t>
    <rPh sb="4" eb="5">
      <t>シャ</t>
    </rPh>
    <phoneticPr fontId="5"/>
  </si>
  <si>
    <t>女性に対する暴力をなくす運動ポスター及びリーフレット等の梱包発送</t>
    <rPh sb="30" eb="32">
      <t>ハッソウ</t>
    </rPh>
    <phoneticPr fontId="5"/>
  </si>
  <si>
    <t>「女性に対する暴力をなくす運動」ポスターの地下鉄駅構内への掲示</t>
    <rPh sb="21" eb="24">
      <t>チカテツ</t>
    </rPh>
    <phoneticPr fontId="5"/>
  </si>
  <si>
    <t>「若年層の性暴力被害予防月間」ポスターの地下鉄駅構内への掲示</t>
    <rPh sb="20" eb="23">
      <t>チカテツ</t>
    </rPh>
    <phoneticPr fontId="5"/>
  </si>
  <si>
    <t>「若年層の性暴力被害予防月間」ポスター等啓発物作成及びイベント実施</t>
    <rPh sb="20" eb="22">
      <t>ケイハツ</t>
    </rPh>
    <rPh sb="22" eb="23">
      <t>ブツ</t>
    </rPh>
    <rPh sb="23" eb="25">
      <t>サクセイ</t>
    </rPh>
    <rPh sb="25" eb="26">
      <t>オヨ</t>
    </rPh>
    <rPh sb="31" eb="33">
      <t>ジッシ</t>
    </rPh>
    <phoneticPr fontId="5"/>
  </si>
  <si>
    <t>若年層の性暴力被害防止に向けたウェブサイト改修等</t>
    <phoneticPr fontId="5"/>
  </si>
  <si>
    <t>「若年層の性暴力被害予防月間」ポスター等啓発物作成及びイベント実施</t>
    <phoneticPr fontId="5"/>
  </si>
  <si>
    <t>若年層の性暴力被害防止に向けたウェブサイト改修等業務</t>
    <phoneticPr fontId="5"/>
  </si>
  <si>
    <t>O.（公社）日本図書館協会</t>
    <rPh sb="4" eb="5">
      <t>シャ</t>
    </rPh>
    <phoneticPr fontId="5"/>
  </si>
  <si>
    <t>「若年層の性暴力被害予防月間」ポスター等の全国公立図書館への梱包・発送</t>
    <phoneticPr fontId="5"/>
  </si>
  <si>
    <t>若年層に対する性暴力の予防啓発相談事業</t>
    <phoneticPr fontId="5"/>
  </si>
  <si>
    <t>人身取引対策にかかる広報啓発</t>
    <phoneticPr fontId="5"/>
  </si>
  <si>
    <t>性犯罪被害者等支援のためのオンライン研修教材作成</t>
    <phoneticPr fontId="5"/>
  </si>
  <si>
    <t>配偶者暴力等被害者支援のためのオンライン研修教材作成</t>
    <phoneticPr fontId="5"/>
  </si>
  <si>
    <t>性暴力、配偶者暴力等被害者支援のためのオンライン研修教材の掲載、管理</t>
    <phoneticPr fontId="5"/>
  </si>
  <si>
    <t>女性に対する暴力に関する専門調査会（第１１７回）におけるＷＥＢ会議準備等業務</t>
    <phoneticPr fontId="5"/>
  </si>
  <si>
    <t>第９回配偶者防暴力防止法見直し検討ワーキング・グループ～ＷＥＢ会議準備等業務</t>
    <phoneticPr fontId="5"/>
  </si>
  <si>
    <t>p.（一財）大阪府男女共同参画推進財団</t>
    <rPh sb="4" eb="5">
      <t>ザイ</t>
    </rPh>
    <phoneticPr fontId="5"/>
  </si>
  <si>
    <t>性暴力被害者のためのワンストップ支援センターの相談情報に関する勉強会の委員謝金</t>
    <rPh sb="35" eb="37">
      <t>イイン</t>
    </rPh>
    <rPh sb="37" eb="39">
      <t>シャキン</t>
    </rPh>
    <phoneticPr fontId="5"/>
  </si>
  <si>
    <t>民間シェルター等による配偶者暴力被害者等の支援の充実のための調査研究</t>
    <phoneticPr fontId="5"/>
  </si>
  <si>
    <t>有限責任監査法人トーマツ</t>
    <rPh sb="0" eb="2">
      <t>ユウゲン</t>
    </rPh>
    <rPh sb="2" eb="4">
      <t>セキニン</t>
    </rPh>
    <rPh sb="4" eb="6">
      <t>カンサ</t>
    </rPh>
    <rPh sb="6" eb="8">
      <t>ホウジン</t>
    </rPh>
    <phoneticPr fontId="5"/>
  </si>
  <si>
    <t>Ad.有限責任監査法人トーマツ</t>
    <rPh sb="5" eb="7">
      <t>セキニン</t>
    </rPh>
    <phoneticPr fontId="5"/>
  </si>
  <si>
    <t>性犯罪・性暴力被害者のためのワンストップ支援センターの体制整備等に取り組む地方公共団体に対する交付金</t>
    <rPh sb="27" eb="29">
      <t>タイセイ</t>
    </rPh>
    <rPh sb="29" eb="31">
      <t>セイビ</t>
    </rPh>
    <rPh sb="31" eb="32">
      <t>トウ</t>
    </rPh>
    <phoneticPr fontId="5"/>
  </si>
  <si>
    <t>性犯罪・性暴力被害者のためのワンストップ支援センターの体制整備等に取り組む地方公共団体に対する交付金（5都県）</t>
    <rPh sb="52" eb="54">
      <t>トケン</t>
    </rPh>
    <phoneticPr fontId="5"/>
  </si>
  <si>
    <t>一般競争入札を行い、競争性の確保に努めているものの、一者応札となった事業においては、高度な専門性が求められる事業であったため、全体の業務量等負担を考慮し、最終的に参加を見合わせた者が多かったものと思われる。今年度は、調達内容等について再度検討を行うなど、競争性の確保に努める。
また、今年度は「ＤＶ相談プラス」事業及び「性暴力に関するＳＮＳ相談」事業において随意契約となった。
「ＤＶ相談プラス」事業は、新型コロナウイルス感染症拡大を受け、配偶者による暴力等の増加・深刻化懸念された中、緊急的に開始したものであるが、ＤＶ被害者の安全を確保し、社会資源に繋げるための同行支援や緊急保護など、従前から継続して支援を行っているＤＶ被害者も少なくなく、場合によってはＤＶ被害者の命に関わるような切実な事案も含まれることから、事業者の変更等により、ＤＶ被害者にとって精神的な不安を抱かせないことなどの事情を踏まえ、ＤＶ被害者に寄り添った切れ目のない継続した支援を実施していくことが本事業の最大の目的であることから、令和２年４月より本事業を実施している者と随意契約を行うことなった。
「性暴力に関するＳＮＳ相談」事業は、令和２年度より実施しているが、経済的困窮、社会情勢の不安等を背景に、女性の自殺者数が増加している状況をふまえ、希死念慮と相関が高いと言われている性暴力被害について、従来の電話相談よりもハードルの低いＳＮＳ相談窓口の設置が重要であるため、また、通常であればＳＮＳ相談事業の実施には相談員の確保と研修、地域との連携体制の構築など準備期間を設ける必要があるが、切れ目のない事業を行うため、既に体制構築を行っている者と随意契約を行うこととなった。</t>
    <rPh sb="157" eb="158">
      <t>オヨ</t>
    </rPh>
    <rPh sb="504" eb="506">
      <t>レイワ</t>
    </rPh>
    <rPh sb="508" eb="509">
      <t>ド</t>
    </rPh>
    <rPh sb="511" eb="513">
      <t>ジッシ</t>
    </rPh>
    <rPh sb="552" eb="554">
      <t>ジョウキョウ</t>
    </rPh>
    <rPh sb="707" eb="708">
      <t>モノ</t>
    </rPh>
    <rPh sb="709" eb="711">
      <t>ズイイ</t>
    </rPh>
    <rPh sb="711" eb="713">
      <t>ケイヤク</t>
    </rPh>
    <rPh sb="714" eb="715">
      <t>オコナ</t>
    </rPh>
    <phoneticPr fontId="5"/>
  </si>
  <si>
    <t>-</t>
    <phoneticPr fontId="5"/>
  </si>
  <si>
    <t>民間シェルター等による配偶者暴力被害者等の支援の充実のための調査研究事業</t>
    <phoneticPr fontId="5"/>
  </si>
  <si>
    <t>諸謝金</t>
    <rPh sb="0" eb="3">
      <t>ショシャキン</t>
    </rPh>
    <phoneticPr fontId="5"/>
  </si>
  <si>
    <t>女性に対する暴力の根絶に向けた取組に必要な経費</t>
    <phoneticPr fontId="5"/>
  </si>
  <si>
    <t>https://www8.cao.go.jp/hyouka/r2hyouka/hontai3-2.pdf</t>
    <phoneticPr fontId="5"/>
  </si>
  <si>
    <t>P134</t>
    <phoneticPr fontId="5"/>
  </si>
  <si>
    <t>-</t>
    <phoneticPr fontId="5"/>
  </si>
  <si>
    <t>14．男女共同参画</t>
    <rPh sb="3" eb="5">
      <t>ダンジョ</t>
    </rPh>
    <rPh sb="5" eb="7">
      <t>キョウドウ</t>
    </rPh>
    <rPh sb="7" eb="9">
      <t>サンカク</t>
    </rPh>
    <phoneticPr fontId="5"/>
  </si>
  <si>
    <t>20．男女共同参画基本計画の作成・推進</t>
    <phoneticPr fontId="5"/>
  </si>
  <si>
    <t>100</t>
    <phoneticPr fontId="5"/>
  </si>
  <si>
    <t>点検対象外</t>
    <phoneticPr fontId="5"/>
  </si>
  <si>
    <t xml:space="preserve">交付金対象事業の効果測定や検証を行い、適切かつ効果的な交付金活用のためのフォローアップに努め、また一者応札の現状については、引き続き参入可能な事業者の事前調査及び参入要件の緩和を検討するなど、一者応札の是正に努めること。
</t>
    <phoneticPr fontId="5"/>
  </si>
  <si>
    <t>-</t>
    <phoneticPr fontId="5"/>
  </si>
  <si>
    <t>株式会社三鈴エージェンシー</t>
    <rPh sb="0" eb="2">
      <t>カブシキ</t>
    </rPh>
    <rPh sb="2" eb="4">
      <t>カイシャ</t>
    </rPh>
    <phoneticPr fontId="5"/>
  </si>
  <si>
    <t>有限会社とりあたま</t>
    <rPh sb="0" eb="2">
      <t>ユウゲン</t>
    </rPh>
    <rPh sb="2" eb="4">
      <t>カイシャ</t>
    </rPh>
    <phoneticPr fontId="5"/>
  </si>
  <si>
    <t>株式会社三鈴エージェンシー</t>
    <phoneticPr fontId="5"/>
  </si>
  <si>
    <t>公益社団法人日本図書館協会</t>
    <rPh sb="0" eb="2">
      <t>コウエキ</t>
    </rPh>
    <rPh sb="2" eb="4">
      <t>シャダン</t>
    </rPh>
    <rPh sb="4" eb="6">
      <t>ホウジン</t>
    </rPh>
    <phoneticPr fontId="5"/>
  </si>
  <si>
    <t>東武タワースカイツリー株式会社</t>
    <phoneticPr fontId="5"/>
  </si>
  <si>
    <t>株式会社アライ印刷</t>
    <phoneticPr fontId="5"/>
  </si>
  <si>
    <t>シンソー印刷株式会社</t>
    <phoneticPr fontId="5"/>
  </si>
  <si>
    <t>宮嶋印刷株式会社</t>
    <phoneticPr fontId="5"/>
  </si>
  <si>
    <t>ヨシダ印刷株式会社</t>
    <phoneticPr fontId="5"/>
  </si>
  <si>
    <t>株式会社シスク</t>
    <phoneticPr fontId="5"/>
  </si>
  <si>
    <t>株式会社メトロアドエージェンシー</t>
    <phoneticPr fontId="5"/>
  </si>
  <si>
    <t xml:space="preserve">株式会社オノフ </t>
    <phoneticPr fontId="5"/>
  </si>
  <si>
    <t>株式会社one</t>
    <phoneticPr fontId="5"/>
  </si>
  <si>
    <t>株式会社リベルタス・コンサルティング</t>
    <phoneticPr fontId="5"/>
  </si>
  <si>
    <t>株式会社フェイス</t>
    <phoneticPr fontId="5"/>
  </si>
  <si>
    <t>株式会社日旅物流</t>
    <phoneticPr fontId="5"/>
  </si>
  <si>
    <t>株式会社讀賣連合広告社</t>
    <phoneticPr fontId="5"/>
  </si>
  <si>
    <t>エム・アール・アイ リサーチアソシエイツ株式会社</t>
    <phoneticPr fontId="5"/>
  </si>
  <si>
    <t>一般財団法人大阪府男女共同参画推進財団</t>
    <rPh sb="0" eb="2">
      <t>イッパン</t>
    </rPh>
    <rPh sb="2" eb="4">
      <t>ザイダン</t>
    </rPh>
    <rPh sb="4" eb="6">
      <t>ホウジン</t>
    </rPh>
    <phoneticPr fontId="5"/>
  </si>
  <si>
    <t>ＰｗＣコンサルティング合同会社</t>
    <rPh sb="11" eb="13">
      <t>ゴウドウ</t>
    </rPh>
    <rPh sb="13" eb="15">
      <t>カイシャ</t>
    </rPh>
    <phoneticPr fontId="5"/>
  </si>
  <si>
    <t>株式会社ステージ</t>
    <rPh sb="0" eb="2">
      <t>カブシキ</t>
    </rPh>
    <rPh sb="2" eb="4">
      <t>カイシャ</t>
    </rPh>
    <phoneticPr fontId="5"/>
  </si>
  <si>
    <t>エヌ・ティ・ティ・コミュニケーションズ株式会社</t>
    <rPh sb="19" eb="21">
      <t>カブシキ</t>
    </rPh>
    <rPh sb="21" eb="23">
      <t>カイシャ</t>
    </rPh>
    <phoneticPr fontId="5"/>
  </si>
  <si>
    <t>東日本電信電話株式会社</t>
    <rPh sb="7" eb="9">
      <t>カブシキ</t>
    </rPh>
    <rPh sb="9" eb="11">
      <t>カイシャ</t>
    </rPh>
    <phoneticPr fontId="5"/>
  </si>
  <si>
    <t>西日本電信電話株式会社</t>
    <rPh sb="7" eb="9">
      <t>カブシキ</t>
    </rPh>
    <rPh sb="9" eb="11">
      <t>カイシャ</t>
    </rPh>
    <phoneticPr fontId="5"/>
  </si>
  <si>
    <t>株式会社NTTドコモ</t>
    <rPh sb="0" eb="2">
      <t>カブシキ</t>
    </rPh>
    <rPh sb="2" eb="4">
      <t>カイシャ</t>
    </rPh>
    <phoneticPr fontId="5"/>
  </si>
  <si>
    <t>ソフトバンク株式会社</t>
    <rPh sb="6" eb="8">
      <t>カブシキ</t>
    </rPh>
    <rPh sb="8" eb="10">
      <t>カイシャ</t>
    </rPh>
    <phoneticPr fontId="5"/>
  </si>
  <si>
    <t>KDDI株式会社</t>
    <rPh sb="4" eb="6">
      <t>カブシキ</t>
    </rPh>
    <rPh sb="6" eb="8">
      <t>カイシャ</t>
    </rPh>
    <phoneticPr fontId="5"/>
  </si>
  <si>
    <t>一般社団法人社会的包摂サポートセンター</t>
    <rPh sb="0" eb="2">
      <t>イッパン</t>
    </rPh>
    <rPh sb="2" eb="4">
      <t>シャダン</t>
    </rPh>
    <rPh sb="4" eb="6">
      <t>ホウジン</t>
    </rPh>
    <phoneticPr fontId="5"/>
  </si>
  <si>
    <t>東武トップツアーズ株式会社</t>
    <phoneticPr fontId="5"/>
  </si>
  <si>
    <t>交付金対象事業の効果測定や検証を行い、適切かつ効果的な交付金活用のためのフォローアップに努めるとともに、一者応札の現状のついては、公告後、これまでに応札実績のある事業者や入札説明書を取りに来た事業者に対し、公告内容を連絡する等の対応を行う。</t>
    <rPh sb="54" eb="56">
      <t>オウサツ</t>
    </rPh>
    <rPh sb="57" eb="59">
      <t>ゲンジョウ</t>
    </rPh>
    <rPh sb="65" eb="67">
      <t>コウコク</t>
    </rPh>
    <rPh sb="67" eb="68">
      <t>ゴ</t>
    </rPh>
    <rPh sb="74" eb="76">
      <t>オウサツ</t>
    </rPh>
    <rPh sb="76" eb="78">
      <t>ジッセキ</t>
    </rPh>
    <rPh sb="81" eb="84">
      <t>ジギョウシャ</t>
    </rPh>
    <rPh sb="85" eb="87">
      <t>ニュウサツ</t>
    </rPh>
    <rPh sb="87" eb="90">
      <t>セツメイショ</t>
    </rPh>
    <rPh sb="91" eb="92">
      <t>ト</t>
    </rPh>
    <rPh sb="94" eb="95">
      <t>キ</t>
    </rPh>
    <rPh sb="96" eb="99">
      <t>ジギョウシャ</t>
    </rPh>
    <rPh sb="100" eb="101">
      <t>タイ</t>
    </rPh>
    <rPh sb="103" eb="105">
      <t>コウコク</t>
    </rPh>
    <rPh sb="105" eb="107">
      <t>ナイヨウ</t>
    </rPh>
    <rPh sb="108" eb="110">
      <t>レンラク</t>
    </rPh>
    <rPh sb="112" eb="113">
      <t>ナド</t>
    </rPh>
    <rPh sb="114" eb="116">
      <t>タイオウ</t>
    </rPh>
    <rPh sb="117" eb="118">
      <t>オコナ</t>
    </rPh>
    <phoneticPr fontId="5"/>
  </si>
  <si>
    <t>重要政策推進枠：645</t>
    <rPh sb="0" eb="2">
      <t>ジュウヨウ</t>
    </rPh>
    <rPh sb="2" eb="4">
      <t>セイサク</t>
    </rPh>
    <rPh sb="4" eb="6">
      <t>スイシン</t>
    </rPh>
    <rPh sb="6" eb="7">
      <t>ワク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</si>
</sst>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22" fillId="0" borderId="9" xfId="0" applyFont="1" applyBorder="1">
      <alignment vertical="center"/>
    </xf>
    <xf numFmtId="0" fontId="22" fillId="0" borderId="0" xfId="0" applyFont="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0" fillId="0" borderId="0" xfId="0" applyAlignment="1">
      <alignment horizontal="center" vertical="center"/>
    </xf>
    <xf numFmtId="0" fontId="22" fillId="0" borderId="9" xfId="0" applyFont="1" applyBorder="1" applyAlignment="1" applyProtection="1">
      <alignment horizontal="center" vertical="center"/>
      <protection locked="0"/>
    </xf>
    <xf numFmtId="0" fontId="22" fillId="0" borderId="9"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4"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23" fillId="7" borderId="9" xfId="0" applyFont="1" applyFill="1" applyBorder="1" applyAlignment="1">
      <alignment horizontal="center" vertical="center"/>
    </xf>
    <xf numFmtId="0" fontId="22"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0" fillId="3" borderId="0" xfId="0" applyFill="1">
      <alignment vertical="center"/>
    </xf>
    <xf numFmtId="0" fontId="22" fillId="3" borderId="9"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9"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9"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9" xfId="0" applyFill="1" applyBorder="1">
      <alignment vertical="center"/>
    </xf>
    <xf numFmtId="0" fontId="0" fillId="3" borderId="9"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39" xfId="0" applyFont="1" applyFill="1" applyBorder="1">
      <alignment vertical="center"/>
    </xf>
    <xf numFmtId="0" fontId="0" fillId="5" borderId="9" xfId="0" applyFont="1" applyFill="1" applyBorder="1" applyAlignment="1" applyProtection="1">
      <alignment horizontal="center" vertical="center"/>
      <protection locked="0"/>
    </xf>
    <xf numFmtId="0" fontId="0" fillId="3" borderId="39" xfId="0" applyFill="1" applyBorder="1">
      <alignment vertical="center"/>
    </xf>
    <xf numFmtId="0" fontId="0" fillId="3" borderId="0" xfId="0" applyFill="1" applyBorder="1">
      <alignment vertical="center"/>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9"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4" xfId="0" applyFont="1" applyFill="1" applyBorder="1">
      <alignment vertical="center"/>
    </xf>
    <xf numFmtId="0" fontId="5" fillId="3" borderId="24"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3" xfId="0" applyFont="1" applyFill="1" applyBorder="1" applyAlignment="1" applyProtection="1">
      <alignment horizontal="center" vertical="center" wrapText="1"/>
    </xf>
    <xf numFmtId="0" fontId="5" fillId="3" borderId="9" xfId="0" applyFont="1" applyFill="1" applyBorder="1" applyAlignment="1">
      <alignment horizontal="left" vertical="center"/>
    </xf>
    <xf numFmtId="0" fontId="0" fillId="5" borderId="134" xfId="0" applyFont="1" applyFill="1" applyBorder="1" applyAlignment="1" applyProtection="1">
      <alignment horizontal="center" vertical="center"/>
      <protection locked="0"/>
    </xf>
    <xf numFmtId="178" fontId="22" fillId="0" borderId="32" xfId="0" applyNumberFormat="1" applyFont="1" applyFill="1" applyBorder="1" applyAlignment="1" applyProtection="1">
      <alignment horizontal="center" vertical="center" wrapText="1"/>
      <protection locked="0"/>
    </xf>
    <xf numFmtId="0" fontId="0" fillId="5" borderId="125" xfId="0" applyFont="1" applyFill="1" applyBorder="1" applyAlignment="1" applyProtection="1">
      <alignment horizontal="center" vertical="center"/>
      <protection locked="0"/>
    </xf>
    <xf numFmtId="0" fontId="25" fillId="0" borderId="0" xfId="0" applyFont="1" applyFill="1" applyBorder="1" applyAlignment="1">
      <alignment horizontal="justify" vertical="center" wrapText="1"/>
    </xf>
    <xf numFmtId="0" fontId="11" fillId="0" borderId="71" xfId="1" applyFont="1" applyFill="1" applyBorder="1" applyAlignment="1" applyProtection="1">
      <alignment vertical="top"/>
    </xf>
    <xf numFmtId="0" fontId="11" fillId="0" borderId="39" xfId="1" applyFont="1" applyFill="1" applyBorder="1" applyAlignment="1" applyProtection="1">
      <alignment vertical="top"/>
      <protection locked="0"/>
    </xf>
    <xf numFmtId="0" fontId="11" fillId="0" borderId="60" xfId="1" applyFont="1" applyFill="1" applyBorder="1" applyAlignment="1" applyProtection="1">
      <alignment vertical="top"/>
      <protection locked="0"/>
    </xf>
    <xf numFmtId="0" fontId="11" fillId="0" borderId="64" xfId="1" applyFont="1" applyFill="1" applyBorder="1" applyAlignment="1" applyProtection="1">
      <alignment vertical="top"/>
      <protection locked="0"/>
    </xf>
    <xf numFmtId="0" fontId="11" fillId="0" borderId="15" xfId="1" applyFont="1" applyFill="1" applyBorder="1" applyAlignment="1" applyProtection="1">
      <alignment vertical="top"/>
      <protection locked="0"/>
    </xf>
    <xf numFmtId="0" fontId="11" fillId="0" borderId="29" xfId="1" applyFont="1" applyFill="1" applyBorder="1" applyAlignment="1" applyProtection="1">
      <alignment vertical="top"/>
      <protection locked="0"/>
    </xf>
    <xf numFmtId="49" fontId="20" fillId="0" borderId="23" xfId="0" applyNumberFormat="1" applyFont="1" applyFill="1" applyBorder="1" applyAlignment="1" applyProtection="1">
      <alignment horizontal="center" vertical="center" wrapText="1"/>
      <protection locked="0"/>
    </xf>
    <xf numFmtId="179" fontId="22" fillId="0" borderId="23"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49" fontId="20" fillId="0" borderId="92" xfId="0" applyNumberFormat="1" applyFont="1" applyFill="1" applyBorder="1" applyAlignment="1" applyProtection="1">
      <alignment horizontal="center" vertical="center" wrapText="1"/>
      <protection locked="0"/>
    </xf>
    <xf numFmtId="0" fontId="22" fillId="0" borderId="147" xfId="0" applyFont="1" applyFill="1" applyBorder="1" applyAlignment="1" applyProtection="1">
      <alignment horizontal="center" vertical="center" wrapText="1"/>
      <protection locked="0"/>
    </xf>
    <xf numFmtId="49" fontId="20" fillId="0" borderId="147" xfId="0" applyNumberFormat="1" applyFont="1" applyFill="1" applyBorder="1" applyAlignment="1" applyProtection="1">
      <alignment horizontal="center" vertical="center" wrapText="1"/>
      <protection locked="0"/>
    </xf>
    <xf numFmtId="49" fontId="20" fillId="0" borderId="143"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45" xfId="0" applyNumberFormat="1" applyFont="1" applyFill="1" applyBorder="1" applyAlignment="1" applyProtection="1">
      <alignment horizontal="center" vertical="center" wrapText="1"/>
      <protection locked="0"/>
    </xf>
    <xf numFmtId="179" fontId="22" fillId="0" borderId="147" xfId="0" applyNumberFormat="1" applyFont="1" applyFill="1" applyBorder="1" applyAlignment="1" applyProtection="1">
      <alignment horizontal="center" vertical="center" wrapText="1"/>
      <protection locked="0"/>
    </xf>
    <xf numFmtId="49" fontId="20" fillId="0" borderId="148" xfId="0" applyNumberFormat="1"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20" fillId="5" borderId="147"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0" fontId="20" fillId="5" borderId="142"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179" fontId="22" fillId="0" borderId="141" xfId="0" applyNumberFormat="1" applyFont="1" applyFill="1" applyBorder="1" applyAlignment="1" applyProtection="1">
      <alignment horizontal="center" vertical="center" wrapText="1"/>
      <protection locked="0"/>
    </xf>
    <xf numFmtId="49" fontId="20" fillId="0" borderId="141" xfId="0" applyNumberFormat="1" applyFont="1" applyFill="1" applyBorder="1" applyAlignment="1" applyProtection="1">
      <alignment horizontal="center" vertical="center" wrapText="1"/>
      <protection locked="0"/>
    </xf>
    <xf numFmtId="49" fontId="20" fillId="0" borderId="109" xfId="0" applyNumberFormat="1" applyFont="1" applyFill="1" applyBorder="1" applyAlignment="1" applyProtection="1">
      <alignment horizontal="center" vertical="center" wrapText="1"/>
      <protection locked="0"/>
    </xf>
    <xf numFmtId="0" fontId="17" fillId="2" borderId="47"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17" fillId="2" borderId="4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100"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7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12" fillId="2" borderId="11" xfId="3" applyFont="1" applyFill="1" applyBorder="1" applyAlignment="1" applyProtection="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2" fillId="2" borderId="88" xfId="3" applyFont="1" applyFill="1" applyBorder="1" applyAlignment="1" applyProtection="1">
      <alignment horizontal="center" vertical="center" wrapText="1"/>
    </xf>
    <xf numFmtId="0" fontId="12" fillId="2" borderId="9" xfId="3" applyFont="1" applyFill="1" applyBorder="1" applyAlignment="1" applyProtection="1">
      <alignment horizontal="center" vertical="center" wrapText="1"/>
    </xf>
    <xf numFmtId="177" fontId="0" fillId="0" borderId="86"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32" xfId="0" applyFont="1" applyFill="1" applyBorder="1" applyAlignment="1">
      <alignment horizontal="center" vertical="center"/>
    </xf>
    <xf numFmtId="0" fontId="12" fillId="2" borderId="38"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9" fillId="2" borderId="84"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83"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8" fontId="19" fillId="0" borderId="6" xfId="0" applyNumberFormat="1" applyFont="1" applyFill="1" applyBorder="1" applyAlignment="1" applyProtection="1">
      <alignment horizontal="center" vertical="center"/>
      <protection locked="0"/>
    </xf>
    <xf numFmtId="0" fontId="8" fillId="2" borderId="107"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177" fontId="0" fillId="0" borderId="120" xfId="0" applyNumberFormat="1" applyFont="1" applyFill="1" applyBorder="1" applyAlignment="1">
      <alignment horizontal="right" vertical="center"/>
    </xf>
    <xf numFmtId="177" fontId="0" fillId="0" borderId="121"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6" xfId="0" applyFont="1" applyFill="1" applyBorder="1" applyAlignment="1">
      <alignment horizontal="center" vertical="center" wrapText="1"/>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28"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15" fillId="2" borderId="42"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2" xfId="0" applyFont="1" applyFill="1" applyBorder="1" applyAlignment="1">
      <alignment horizontal="center"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28"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0" fontId="0" fillId="4" borderId="32" xfId="0" applyFont="1" applyFill="1" applyBorder="1" applyAlignment="1">
      <alignment horizontal="center" vertical="center"/>
    </xf>
    <xf numFmtId="9" fontId="0" fillId="0" borderId="9" xfId="0" applyNumberFormat="1" applyFont="1" applyFill="1" applyBorder="1" applyAlignment="1">
      <alignment horizontal="center" vertical="center"/>
    </xf>
    <xf numFmtId="177" fontId="0" fillId="0" borderId="90" xfId="0" applyNumberFormat="1" applyFont="1" applyFill="1" applyBorder="1" applyAlignment="1">
      <alignment horizontal="right" vertical="center"/>
    </xf>
    <xf numFmtId="0" fontId="27" fillId="2" borderId="88" xfId="3" applyFont="1" applyFill="1" applyBorder="1" applyAlignment="1" applyProtection="1">
      <alignment horizontal="center" vertical="center" wrapText="1"/>
    </xf>
    <xf numFmtId="0" fontId="27" fillId="2" borderId="9" xfId="3" applyFont="1" applyFill="1" applyBorder="1" applyAlignment="1" applyProtection="1">
      <alignment horizontal="center" vertical="center" wrapText="1"/>
    </xf>
    <xf numFmtId="0" fontId="0" fillId="0" borderId="70"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9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3" fillId="6" borderId="64"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6" xfId="0" applyFont="1" applyFill="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0" borderId="117" xfId="0" applyFont="1" applyBorder="1" applyAlignment="1">
      <alignment horizontal="center" vertical="center"/>
    </xf>
    <xf numFmtId="0" fontId="3" fillId="2" borderId="125" xfId="0" applyFont="1" applyFill="1" applyBorder="1" applyAlignment="1">
      <alignment horizontal="center" vertical="center"/>
    </xf>
    <xf numFmtId="0" fontId="0"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16" fillId="2" borderId="22" xfId="0" applyFont="1" applyFill="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37"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3" fillId="0" borderId="48" xfId="1" applyFont="1" applyFill="1" applyBorder="1" applyAlignment="1" applyProtection="1">
      <alignment horizontal="left" vertical="top" wrapText="1"/>
      <protection locked="0"/>
    </xf>
    <xf numFmtId="0" fontId="3" fillId="0" borderId="49" xfId="1" applyFont="1" applyFill="1" applyBorder="1" applyAlignment="1" applyProtection="1">
      <alignment horizontal="left" vertical="top" wrapText="1"/>
      <protection locked="0"/>
    </xf>
    <xf numFmtId="0" fontId="0" fillId="5" borderId="38" xfId="0" applyFont="1" applyFill="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38" xfId="0" applyFont="1" applyFill="1" applyBorder="1" applyAlignment="1" applyProtection="1">
      <alignment horizontal="left" vertical="center" wrapText="1"/>
      <protection locked="0"/>
    </xf>
    <xf numFmtId="0" fontId="16" fillId="2" borderId="38" xfId="0" applyFont="1" applyFill="1" applyBorder="1" applyAlignment="1">
      <alignment horizontal="center" vertical="center" wrapText="1"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177" fontId="3" fillId="0" borderId="9" xfId="0" applyNumberFormat="1" applyFont="1" applyFill="1" applyBorder="1" applyAlignment="1" applyProtection="1">
      <alignment horizontal="center" vertical="center" shrinkToFit="1"/>
      <protection locked="0"/>
    </xf>
    <xf numFmtId="0" fontId="29" fillId="2" borderId="22" xfId="0" applyFont="1" applyFill="1" applyBorder="1" applyAlignment="1">
      <alignment horizontal="center" vertical="center" wrapText="1" shrinkToFit="1"/>
    </xf>
    <xf numFmtId="0" fontId="29" fillId="2" borderId="23" xfId="0" applyFont="1" applyFill="1" applyBorder="1" applyAlignment="1">
      <alignment horizontal="center" vertical="center" shrinkToFit="1"/>
    </xf>
    <xf numFmtId="0" fontId="29"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22"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177" fontId="0" fillId="0" borderId="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3" fillId="0" borderId="23" xfId="0" applyNumberFormat="1" applyFont="1" applyFill="1" applyBorder="1" applyAlignment="1" applyProtection="1">
      <alignment horizontal="center" vertical="center" shrinkToFit="1"/>
      <protection locked="0"/>
    </xf>
    <xf numFmtId="177" fontId="3" fillId="0" borderId="32" xfId="0" applyNumberFormat="1" applyFont="1" applyFill="1" applyBorder="1" applyAlignment="1" applyProtection="1">
      <alignment horizontal="center" vertical="center" shrinkToFit="1"/>
      <protection locked="0"/>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49" fontId="0" fillId="0" borderId="22" xfId="0" applyNumberFormat="1" applyFont="1" applyFill="1" applyBorder="1" applyAlignment="1" applyProtection="1">
      <alignment horizontal="center" vertical="center" shrinkToFit="1"/>
      <protection locked="0"/>
    </xf>
    <xf numFmtId="49" fontId="0" fillId="0" borderId="23"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32" xfId="0" applyNumberFormat="1" applyFont="1" applyFill="1" applyBorder="1" applyAlignment="1" applyProtection="1">
      <alignment horizontal="center" vertical="center" shrinkToFit="1"/>
      <protection locked="0"/>
    </xf>
    <xf numFmtId="180" fontId="0" fillId="5" borderId="14" xfId="0" applyNumberFormat="1" applyFont="1" applyFill="1" applyBorder="1" applyAlignment="1" applyProtection="1">
      <alignment horizontal="center" vertical="center" shrinkToFit="1"/>
      <protection locked="0"/>
    </xf>
    <xf numFmtId="180"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80" fontId="0" fillId="0" borderId="15" xfId="0" applyNumberFormat="1" applyFont="1" applyFill="1" applyBorder="1" applyAlignment="1" applyProtection="1">
      <alignment horizontal="center" vertical="center" shrinkToFi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125" xfId="0" applyFont="1" applyFill="1" applyBorder="1" applyAlignment="1">
      <alignment horizontal="center" vertical="center"/>
    </xf>
    <xf numFmtId="0" fontId="22" fillId="0" borderId="22" xfId="0" applyFont="1" applyFill="1" applyBorder="1" applyAlignment="1" applyProtection="1">
      <alignment vertical="center" wrapText="1"/>
      <protection locked="0"/>
    </xf>
    <xf numFmtId="0" fontId="22" fillId="0" borderId="23" xfId="0" applyFont="1" applyFill="1" applyBorder="1" applyAlignment="1" applyProtection="1">
      <alignment vertical="center" wrapText="1"/>
      <protection locked="0"/>
    </xf>
    <xf numFmtId="0" fontId="22"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0" fontId="13" fillId="2" borderId="118" xfId="0" applyFont="1" applyFill="1" applyBorder="1" applyAlignment="1">
      <alignment horizontal="center" vertical="center" wrapText="1"/>
    </xf>
    <xf numFmtId="0" fontId="13" fillId="2" borderId="125" xfId="0" applyFont="1" applyFill="1" applyBorder="1" applyAlignment="1">
      <alignment horizontal="center" vertical="center"/>
    </xf>
    <xf numFmtId="0" fontId="13" fillId="2" borderId="138"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71"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71"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0" borderId="9" xfId="0" applyFont="1" applyBorder="1" applyAlignment="1">
      <alignment horizontal="center" vertical="center"/>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5" borderId="71" xfId="0" applyFont="1" applyFill="1" applyBorder="1" applyAlignment="1" applyProtection="1">
      <alignment vertical="center" wrapText="1"/>
      <protection locked="0"/>
    </xf>
    <xf numFmtId="0" fontId="3" fillId="5" borderId="39"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5" xfId="0" applyFont="1" applyFill="1" applyBorder="1" applyAlignment="1" applyProtection="1">
      <alignment vertical="center" wrapText="1"/>
      <protection locked="0"/>
    </xf>
    <xf numFmtId="0" fontId="0" fillId="2" borderId="9" xfId="0" applyFont="1" applyFill="1" applyBorder="1" applyAlignment="1">
      <alignment horizontal="center" vertical="center"/>
    </xf>
    <xf numFmtId="0" fontId="13" fillId="6" borderId="42"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13" fillId="6" borderId="118" xfId="0" applyFont="1" applyFill="1" applyBorder="1" applyAlignment="1">
      <alignment horizontal="center" vertical="center" wrapText="1"/>
    </xf>
    <xf numFmtId="0" fontId="13" fillId="6" borderId="125" xfId="0" applyFont="1" applyFill="1" applyBorder="1" applyAlignment="1">
      <alignment horizontal="center" vertical="center"/>
    </xf>
    <xf numFmtId="0" fontId="13" fillId="6" borderId="138"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xf>
    <xf numFmtId="0" fontId="13" fillId="6" borderId="34" xfId="0" applyFont="1" applyFill="1" applyBorder="1" applyAlignment="1">
      <alignment horizontal="center" vertical="center"/>
    </xf>
    <xf numFmtId="0" fontId="13" fillId="6" borderId="33"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7" xfId="0" applyFont="1" applyFill="1" applyBorder="1" applyAlignment="1">
      <alignment horizontal="center" vertical="center"/>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6" borderId="31"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17" fillId="6" borderId="4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0" fillId="0" borderId="103" xfId="0" applyFont="1" applyFill="1" applyBorder="1" applyAlignment="1">
      <alignment horizontal="center" vertical="center"/>
    </xf>
    <xf numFmtId="0" fontId="0" fillId="0" borderId="51" xfId="0" applyFont="1" applyBorder="1" applyAlignment="1">
      <alignment horizontal="center" vertical="center"/>
    </xf>
    <xf numFmtId="0" fontId="0" fillId="0" borderId="104"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0" fillId="6" borderId="22" xfId="0" applyFont="1" applyFill="1" applyBorder="1" applyAlignment="1">
      <alignment horizontal="center" vertical="center" wrapText="1" shrinkToFit="1"/>
    </xf>
    <xf numFmtId="0" fontId="0" fillId="6" borderId="23" xfId="0" applyFont="1" applyFill="1" applyBorder="1" applyAlignment="1">
      <alignment horizontal="center" vertical="center" wrapText="1" shrinkToFit="1"/>
    </xf>
    <xf numFmtId="0" fontId="0" fillId="6" borderId="24" xfId="0" applyFont="1" applyFill="1" applyBorder="1" applyAlignment="1">
      <alignment horizontal="center" vertical="center" wrapText="1" shrinkToFit="1"/>
    </xf>
    <xf numFmtId="0" fontId="0" fillId="0" borderId="22" xfId="0"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shrinkToFit="1"/>
      <protection locked="0"/>
    </xf>
    <xf numFmtId="0" fontId="0" fillId="0" borderId="32" xfId="0" applyFont="1" applyFill="1" applyBorder="1" applyAlignment="1" applyProtection="1">
      <alignment horizontal="left" vertical="center" wrapText="1" shrinkToFit="1"/>
      <protection locked="0"/>
    </xf>
    <xf numFmtId="0" fontId="0" fillId="6" borderId="14" xfId="0" applyFont="1" applyFill="1" applyBorder="1" applyAlignment="1">
      <alignment horizontal="center" vertical="center" wrapText="1" shrinkToFit="1"/>
    </xf>
    <xf numFmtId="0" fontId="0" fillId="6" borderId="15"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15" fillId="6" borderId="38" xfId="0" applyFont="1" applyFill="1" applyBorder="1" applyAlignment="1">
      <alignment horizontal="center" vertical="center" textRotation="255" wrapText="1"/>
    </xf>
    <xf numFmtId="0" fontId="15" fillId="6" borderId="40"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13" fillId="6" borderId="38"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0" fillId="0" borderId="2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15" fillId="6" borderId="79" xfId="0" applyFont="1" applyFill="1" applyBorder="1" applyAlignment="1">
      <alignment horizontal="center" vertical="center" textRotation="255" wrapText="1"/>
    </xf>
    <xf numFmtId="0" fontId="15" fillId="6" borderId="13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6"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37"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48" xfId="0" applyFont="1" applyFill="1" applyBorder="1" applyAlignment="1" applyProtection="1">
      <alignment horizontal="left" vertical="center"/>
      <protection locked="0"/>
    </xf>
    <xf numFmtId="0" fontId="0" fillId="5" borderId="49" xfId="0" applyFont="1" applyFill="1" applyBorder="1" applyAlignment="1" applyProtection="1">
      <alignment horizontal="left" vertical="center"/>
      <protection locked="0"/>
    </xf>
    <xf numFmtId="0" fontId="0" fillId="5" borderId="71"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6" borderId="125" xfId="0" applyFont="1" applyFill="1" applyBorder="1" applyAlignment="1">
      <alignment horizontal="center" vertical="center" wrapText="1"/>
    </xf>
    <xf numFmtId="0" fontId="0" fillId="5" borderId="14" xfId="0" applyFont="1" applyFill="1" applyBorder="1" applyAlignment="1">
      <alignment horizontal="center" vertical="center"/>
    </xf>
    <xf numFmtId="0" fontId="0" fillId="5" borderId="15" xfId="0" applyFont="1" applyFill="1" applyBorder="1" applyAlignment="1">
      <alignment horizontal="center" vertical="center"/>
    </xf>
    <xf numFmtId="0" fontId="0" fillId="5" borderId="29" xfId="0" applyFont="1" applyFill="1" applyBorder="1" applyAlignment="1">
      <alignment horizontal="center" vertical="center"/>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39"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7"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09"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8" xfId="0" applyFont="1" applyFill="1" applyBorder="1" applyAlignment="1">
      <alignment vertical="center"/>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26" xfId="0" applyFont="1" applyFill="1" applyBorder="1" applyAlignment="1">
      <alignment vertical="center" wrapText="1"/>
    </xf>
    <xf numFmtId="0" fontId="0" fillId="5" borderId="106"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70"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7" xfId="0" applyFont="1" applyFill="1" applyBorder="1" applyAlignment="1">
      <alignment horizontal="left" vertical="center"/>
    </xf>
    <xf numFmtId="0" fontId="0" fillId="5" borderId="18" xfId="0" applyFont="1" applyFill="1" applyBorder="1" applyAlignment="1">
      <alignment horizontal="left" vertical="center"/>
    </xf>
    <xf numFmtId="0" fontId="0" fillId="5" borderId="65"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3" xfId="0" applyFont="1" applyFill="1" applyBorder="1" applyAlignment="1">
      <alignment vertical="center"/>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13" fillId="2" borderId="43"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91" xfId="0" applyFont="1" applyFill="1" applyBorder="1" applyAlignment="1" applyProtection="1">
      <alignment horizontal="center" vertical="center"/>
      <protection locked="0"/>
    </xf>
    <xf numFmtId="0" fontId="0" fillId="5" borderId="62" xfId="0" applyFont="1" applyFill="1" applyBorder="1" applyAlignment="1">
      <alignment vertical="center" wrapText="1"/>
    </xf>
    <xf numFmtId="0" fontId="0" fillId="5" borderId="58" xfId="0" applyFont="1" applyFill="1" applyBorder="1" applyAlignment="1">
      <alignment vertical="center" wrapText="1"/>
    </xf>
    <xf numFmtId="0" fontId="0" fillId="5" borderId="63" xfId="0" applyFont="1" applyFill="1" applyBorder="1" applyAlignment="1">
      <alignment vertical="center" wrapText="1"/>
    </xf>
    <xf numFmtId="0" fontId="0" fillId="5" borderId="57" xfId="0" applyFont="1" applyFill="1" applyBorder="1" applyAlignment="1" applyProtection="1">
      <alignment horizontal="center" vertical="center"/>
      <protection locked="0"/>
    </xf>
    <xf numFmtId="0" fontId="0" fillId="5" borderId="58" xfId="0" applyFont="1" applyFill="1" applyBorder="1" applyAlignment="1" applyProtection="1">
      <alignment horizontal="center" vertical="center"/>
      <protection locked="0"/>
    </xf>
    <xf numFmtId="0" fontId="13" fillId="6" borderId="42" xfId="0" applyFont="1" applyFill="1" applyBorder="1" applyAlignment="1">
      <alignment horizontal="center" vertical="center" textRotation="255" wrapText="1"/>
    </xf>
    <xf numFmtId="0" fontId="0" fillId="6" borderId="39"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15"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39" xfId="0" applyFont="1" applyFill="1" applyBorder="1" applyAlignment="1">
      <alignment horizontal="left" vertical="center" wrapText="1"/>
    </xf>
    <xf numFmtId="0" fontId="0" fillId="5" borderId="40" xfId="0" applyFont="1" applyFill="1" applyBorder="1" applyAlignment="1" applyProtection="1">
      <alignment horizontal="center" vertical="center"/>
      <protection locked="0"/>
    </xf>
    <xf numFmtId="49" fontId="20" fillId="0" borderId="77"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179" fontId="22" fillId="0" borderId="143" xfId="0" applyNumberFormat="1" applyFont="1" applyFill="1" applyBorder="1" applyAlignment="1" applyProtection="1">
      <alignment horizontal="center" vertical="center" wrapText="1"/>
      <protection locked="0"/>
    </xf>
    <xf numFmtId="0" fontId="20" fillId="5" borderId="150" xfId="0" applyFont="1" applyFill="1" applyBorder="1" applyAlignment="1">
      <alignment horizontal="center" vertical="center" wrapText="1"/>
    </xf>
    <xf numFmtId="0" fontId="20" fillId="5" borderId="151" xfId="0" applyFont="1" applyFill="1" applyBorder="1" applyAlignment="1">
      <alignment horizontal="center" vertical="center" wrapText="1"/>
    </xf>
    <xf numFmtId="0" fontId="20" fillId="5" borderId="152" xfId="0" applyFont="1" applyFill="1" applyBorder="1" applyAlignment="1">
      <alignment horizontal="center" vertical="center" wrapText="1"/>
    </xf>
    <xf numFmtId="0" fontId="20" fillId="5" borderId="31" xfId="0" applyFont="1" applyFill="1" applyBorder="1" applyAlignment="1">
      <alignment horizontal="center" vertical="center" wrapText="1"/>
    </xf>
    <xf numFmtId="0" fontId="20" fillId="5" borderId="23" xfId="0" applyFont="1" applyFill="1" applyBorder="1" applyAlignment="1">
      <alignment horizontal="center" vertical="center" wrapText="1"/>
    </xf>
    <xf numFmtId="49" fontId="20" fillId="0" borderId="22" xfId="0" applyNumberFormat="1" applyFont="1" applyFill="1" applyBorder="1" applyAlignment="1" applyProtection="1">
      <alignment horizontal="left"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32" xfId="0" applyNumberFormat="1"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xf>
    <xf numFmtId="0" fontId="0" fillId="6" borderId="9" xfId="0" applyFont="1" applyFill="1" applyBorder="1" applyAlignment="1">
      <alignment horizontal="center" vertical="center"/>
    </xf>
    <xf numFmtId="0" fontId="0" fillId="0" borderId="100"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7" fillId="3" borderId="47"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13" fillId="3" borderId="13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6" borderId="30"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178" fontId="22" fillId="0" borderId="23" xfId="0" applyNumberFormat="1" applyFont="1" applyFill="1" applyBorder="1" applyAlignment="1" applyProtection="1">
      <alignment horizontal="center" vertical="center" wrapText="1"/>
      <protection locked="0"/>
    </xf>
    <xf numFmtId="178" fontId="22" fillId="0" borderId="24" xfId="0" applyNumberFormat="1" applyFont="1" applyFill="1" applyBorder="1" applyAlignment="1" applyProtection="1">
      <alignment horizontal="center" vertical="center" wrapText="1"/>
      <protection locked="0"/>
    </xf>
    <xf numFmtId="0" fontId="22" fillId="0" borderId="22" xfId="0"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center" wrapText="1"/>
      <protection locked="0"/>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9" fillId="0" borderId="64" xfId="0" applyFont="1" applyFill="1" applyBorder="1" applyAlignment="1" applyProtection="1">
      <alignment horizontal="center" vertical="center" wrapText="1"/>
      <protection locked="0"/>
    </xf>
    <xf numFmtId="0" fontId="19" fillId="0" borderId="15" xfId="0" applyFont="1" applyBorder="1" applyAlignment="1" applyProtection="1">
      <alignment horizontal="center" vertical="center" wrapText="1"/>
      <protection locked="0"/>
    </xf>
    <xf numFmtId="0" fontId="19" fillId="0" borderId="16" xfId="0" applyFont="1" applyBorder="1" applyAlignment="1" applyProtection="1">
      <alignment horizontal="center" vertical="center" wrapText="1"/>
      <protection locked="0"/>
    </xf>
    <xf numFmtId="0" fontId="19" fillId="0" borderId="29" xfId="0" applyFont="1" applyBorder="1" applyAlignment="1" applyProtection="1">
      <alignment horizontal="center" vertical="center" wrapText="1"/>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49" fontId="20" fillId="0" borderId="24" xfId="0" applyNumberFormat="1" applyFont="1" applyFill="1" applyBorder="1" applyAlignment="1" applyProtection="1">
      <alignment horizontal="center" vertical="center" wrapText="1"/>
      <protection locked="0"/>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60"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22" xfId="0" applyNumberFormat="1" applyFont="1" applyFill="1" applyBorder="1" applyAlignment="1" applyProtection="1">
      <alignment horizontal="right" vertical="center"/>
      <protection locked="0"/>
    </xf>
    <xf numFmtId="177" fontId="0" fillId="0" borderId="93" xfId="0" applyNumberFormat="1" applyFont="1" applyFill="1" applyBorder="1" applyAlignment="1" applyProtection="1">
      <alignment horizontal="right" vertical="center"/>
      <protection locked="0"/>
    </xf>
    <xf numFmtId="0" fontId="19" fillId="0" borderId="82" xfId="0" applyFont="1" applyFill="1" applyBorder="1" applyAlignment="1" applyProtection="1">
      <alignment horizontal="center" vertical="center" wrapText="1"/>
      <protection locked="0"/>
    </xf>
    <xf numFmtId="0" fontId="19" fillId="0" borderId="48"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49" fontId="20" fillId="0" borderId="22" xfId="0" applyNumberFormat="1" applyFont="1" applyFill="1" applyBorder="1" applyAlignment="1" applyProtection="1">
      <alignment horizontal="center" vertical="center" wrapText="1"/>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1"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0" fillId="5" borderId="97" xfId="0" applyFont="1" applyFill="1" applyBorder="1" applyAlignment="1">
      <alignment horizontal="center" vertical="center"/>
    </xf>
    <xf numFmtId="0" fontId="0" fillId="5" borderId="74" xfId="0" applyFont="1" applyFill="1" applyBorder="1" applyAlignment="1">
      <alignment horizontal="center" vertical="center"/>
    </xf>
    <xf numFmtId="0" fontId="3" fillId="2" borderId="9" xfId="0" applyFont="1" applyFill="1" applyBorder="1" applyAlignment="1">
      <alignment horizontal="center" vertical="center"/>
    </xf>
    <xf numFmtId="0" fontId="0" fillId="6"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6" borderId="9" xfId="0" applyFill="1" applyBorder="1" applyAlignment="1">
      <alignment horizontal="center" vertical="center" wrapText="1"/>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center" vertical="center" wrapText="1"/>
      <protection locked="0"/>
    </xf>
    <xf numFmtId="181" fontId="3" fillId="5" borderId="9" xfId="0" applyNumberFormat="1" applyFont="1" applyFill="1" applyBorder="1" applyAlignment="1" applyProtection="1">
      <alignment horizontal="center" vertical="center" wrapText="1"/>
      <protection locked="0"/>
    </xf>
    <xf numFmtId="49" fontId="0" fillId="5" borderId="9" xfId="0" applyNumberFormat="1" applyFont="1" applyFill="1" applyBorder="1" applyAlignment="1" applyProtection="1">
      <alignment horizontal="left" vertical="center" wrapText="1"/>
      <protection locked="0"/>
    </xf>
    <xf numFmtId="49"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182" fontId="0" fillId="0" borderId="9" xfId="0" applyNumberFormat="1" applyFont="1" applyFill="1" applyBorder="1" applyAlignment="1" applyProtection="1">
      <alignment horizontal="right" vertical="center" wrapText="1"/>
      <protection locked="0"/>
    </xf>
    <xf numFmtId="182"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0" borderId="123" xfId="0" applyFont="1" applyBorder="1" applyAlignment="1">
      <alignment horizontal="center" vertical="center"/>
    </xf>
    <xf numFmtId="0" fontId="3" fillId="0" borderId="74" xfId="0" applyFont="1" applyBorder="1" applyAlignment="1">
      <alignment horizontal="center" vertical="center"/>
    </xf>
    <xf numFmtId="0" fontId="11" fillId="0" borderId="94" xfId="0" applyFont="1" applyBorder="1" applyAlignment="1">
      <alignment horizontal="center" vertical="center" wrapText="1"/>
    </xf>
    <xf numFmtId="0" fontId="3" fillId="0" borderId="95" xfId="0" applyFont="1" applyBorder="1" applyAlignment="1">
      <alignment horizontal="center" vertical="center"/>
    </xf>
    <xf numFmtId="0" fontId="3" fillId="0" borderId="96" xfId="0" applyFont="1" applyBorder="1" applyAlignment="1">
      <alignment horizontal="center" vertical="center"/>
    </xf>
    <xf numFmtId="177" fontId="0" fillId="0" borderId="97"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4" xfId="0" applyNumberFormat="1" applyFont="1" applyFill="1" applyBorder="1" applyAlignment="1" applyProtection="1">
      <alignment horizontal="right" vertical="center"/>
    </xf>
    <xf numFmtId="177" fontId="0" fillId="0" borderId="99"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9" fillId="0" borderId="48" xfId="0" applyFont="1" applyFill="1" applyBorder="1" applyAlignment="1" applyProtection="1">
      <alignment horizontal="center" vertical="center" wrapText="1"/>
      <protection locked="0"/>
    </xf>
    <xf numFmtId="0" fontId="19" fillId="0" borderId="49" xfId="0" applyFont="1" applyFill="1" applyBorder="1" applyAlignment="1" applyProtection="1">
      <alignment horizontal="center" vertical="center" wrapText="1"/>
      <protection locked="0"/>
    </xf>
    <xf numFmtId="0" fontId="0" fillId="0" borderId="70"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119"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3" fillId="2" borderId="9" xfId="0" applyFont="1" applyFill="1" applyBorder="1" applyAlignment="1">
      <alignment vertical="center"/>
    </xf>
    <xf numFmtId="49" fontId="0" fillId="5" borderId="9" xfId="0" applyNumberFormat="1" applyFont="1" applyFill="1" applyBorder="1" applyAlignment="1" applyProtection="1">
      <alignment horizontal="center" vertical="center" wrapText="1"/>
      <protection locked="0"/>
    </xf>
    <xf numFmtId="182" fontId="0" fillId="5" borderId="9" xfId="0" applyNumberFormat="1" applyFont="1" applyFill="1" applyBorder="1" applyAlignment="1" applyProtection="1">
      <alignment horizontal="right" vertical="center" wrapText="1"/>
      <protection locked="0"/>
    </xf>
    <xf numFmtId="182" fontId="3" fillId="5" borderId="9" xfId="0" applyNumberFormat="1" applyFont="1" applyFill="1" applyBorder="1" applyAlignment="1" applyProtection="1">
      <alignment horizontal="right" vertical="center" wrapText="1"/>
      <protection locked="0"/>
    </xf>
    <xf numFmtId="0" fontId="0" fillId="3" borderId="9" xfId="0" applyFill="1" applyBorder="1" applyAlignment="1">
      <alignment horizontal="center" vertical="center" wrapText="1"/>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0" borderId="9" xfId="0" applyFont="1" applyFill="1" applyBorder="1" applyAlignment="1" applyProtection="1">
      <alignment horizontal="left" vertical="center" wrapText="1"/>
      <protection locked="0"/>
    </xf>
    <xf numFmtId="0" fontId="3" fillId="0" borderId="9" xfId="0" applyFont="1" applyFill="1" applyBorder="1" applyAlignment="1" applyProtection="1">
      <alignment horizontal="left" vertical="center" wrapText="1"/>
      <protection locked="0"/>
    </xf>
    <xf numFmtId="181" fontId="0" fillId="0" borderId="9" xfId="0" applyNumberFormat="1" applyFont="1" applyFill="1" applyBorder="1" applyAlignment="1" applyProtection="1">
      <alignment horizontal="center" vertical="center" wrapText="1"/>
      <protection locked="0"/>
    </xf>
    <xf numFmtId="181" fontId="3" fillId="0" borderId="9" xfId="0" applyNumberFormat="1" applyFont="1" applyFill="1" applyBorder="1" applyAlignment="1" applyProtection="1">
      <alignment horizontal="center" vertical="center" wrapText="1"/>
      <protection locked="0"/>
    </xf>
    <xf numFmtId="49" fontId="0" fillId="0" borderId="9" xfId="0" applyNumberFormat="1" applyFont="1" applyFill="1" applyBorder="1" applyAlignment="1" applyProtection="1">
      <alignment horizontal="left" vertical="center" wrapText="1"/>
      <protection locked="0"/>
    </xf>
    <xf numFmtId="49" fontId="3" fillId="0" borderId="9" xfId="0" applyNumberFormat="1" applyFont="1" applyFill="1" applyBorder="1" applyAlignment="1" applyProtection="1">
      <alignment horizontal="left" vertical="center" wrapText="1"/>
      <protection locked="0"/>
    </xf>
    <xf numFmtId="49" fontId="0" fillId="0" borderId="9"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6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0</xdr:colOff>
      <xdr:row>125</xdr:row>
      <xdr:rowOff>866775</xdr:rowOff>
    </xdr:from>
    <xdr:to>
      <xdr:col>28</xdr:col>
      <xdr:colOff>433</xdr:colOff>
      <xdr:row>155</xdr:row>
      <xdr:rowOff>311727</xdr:rowOff>
    </xdr:to>
    <xdr:cxnSp macro="">
      <xdr:nvCxnSpPr>
        <xdr:cNvPr id="2" name="直線矢印コネクタ 1"/>
        <xdr:cNvCxnSpPr>
          <a:stCxn id="3" idx="2"/>
        </xdr:cNvCxnSpPr>
      </xdr:nvCxnSpPr>
      <xdr:spPr>
        <a:xfrm flipH="1">
          <a:off x="5576455" y="58311184"/>
          <a:ext cx="433" cy="3362238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190500</xdr:colOff>
      <xdr:row>124</xdr:row>
      <xdr:rowOff>333375</xdr:rowOff>
    </xdr:from>
    <xdr:to>
      <xdr:col>32</xdr:col>
      <xdr:colOff>9525</xdr:colOff>
      <xdr:row>125</xdr:row>
      <xdr:rowOff>866775</xdr:rowOff>
    </xdr:to>
    <xdr:sp macro="" textlink="">
      <xdr:nvSpPr>
        <xdr:cNvPr id="3" name="テキスト ボックス 2"/>
        <xdr:cNvSpPr txBox="1"/>
      </xdr:nvSpPr>
      <xdr:spPr>
        <a:xfrm>
          <a:off x="4791075" y="57407175"/>
          <a:ext cx="1619250" cy="88582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内閣府</a:t>
          </a:r>
          <a:endParaRPr kumimoji="1" lang="en-US" altLang="ja-JP" sz="1100"/>
        </a:p>
        <a:p>
          <a:pPr algn="ctr"/>
          <a:r>
            <a:rPr kumimoji="1" lang="ja-JP" altLang="en-US" sz="1000"/>
            <a:t>（男女共同参画局）</a:t>
          </a:r>
          <a:endParaRPr kumimoji="1" lang="en-US" altLang="ja-JP" sz="1000"/>
        </a:p>
        <a:p>
          <a:pPr algn="ctr"/>
          <a:r>
            <a:rPr kumimoji="1" lang="en-US" altLang="ja-JP" sz="1100">
              <a:latin typeface="+mn-ea"/>
              <a:ea typeface="+mn-ea"/>
            </a:rPr>
            <a:t>1383</a:t>
          </a:r>
          <a:r>
            <a:rPr kumimoji="1" lang="ja-JP" altLang="en-US" sz="1100">
              <a:latin typeface="+mn-ea"/>
              <a:ea typeface="+mn-ea"/>
            </a:rPr>
            <a:t>百万円</a:t>
          </a:r>
        </a:p>
      </xdr:txBody>
    </xdr:sp>
    <xdr:clientData/>
  </xdr:twoCellAnchor>
  <xdr:twoCellAnchor>
    <xdr:from>
      <xdr:col>6</xdr:col>
      <xdr:colOff>200024</xdr:colOff>
      <xdr:row>127</xdr:row>
      <xdr:rowOff>314325</xdr:rowOff>
    </xdr:from>
    <xdr:to>
      <xdr:col>15</xdr:col>
      <xdr:colOff>161924</xdr:colOff>
      <xdr:row>128</xdr:row>
      <xdr:rowOff>209550</xdr:rowOff>
    </xdr:to>
    <xdr:sp macro="" textlink="">
      <xdr:nvSpPr>
        <xdr:cNvPr id="4" name="テキスト ボックス 3"/>
        <xdr:cNvSpPr txBox="1"/>
      </xdr:nvSpPr>
      <xdr:spPr>
        <a:xfrm>
          <a:off x="1400174" y="49882425"/>
          <a:ext cx="1762125" cy="1038225"/>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mn-ea"/>
              <a:ea typeface="+mn-ea"/>
            </a:rPr>
            <a:t>A</a:t>
          </a:r>
          <a:r>
            <a:rPr kumimoji="1" lang="ja-JP" altLang="en-US" sz="1100">
              <a:latin typeface="+mn-ea"/>
              <a:ea typeface="+mn-ea"/>
            </a:rPr>
            <a:t>．</a:t>
          </a:r>
          <a:endParaRPr kumimoji="1" lang="en-US" altLang="ja-JP" sz="1100">
            <a:latin typeface="+mn-ea"/>
            <a:ea typeface="+mn-ea"/>
          </a:endParaRPr>
        </a:p>
        <a:p>
          <a:pPr algn="ctr"/>
          <a:r>
            <a:rPr kumimoji="1" lang="ja-JP" altLang="en-US" sz="1100">
              <a:latin typeface="+mn-ea"/>
              <a:ea typeface="+mn-ea"/>
            </a:rPr>
            <a:t>（株）三鈴エージェンシー</a:t>
          </a:r>
          <a:endParaRPr kumimoji="1" lang="en-US" altLang="ja-JP" sz="1100">
            <a:latin typeface="+mn-ea"/>
            <a:ea typeface="+mn-ea"/>
          </a:endParaRPr>
        </a:p>
        <a:p>
          <a:pPr algn="ctr"/>
          <a:r>
            <a:rPr kumimoji="1" lang="en-US" altLang="ja-JP" sz="1100">
              <a:latin typeface="+mn-ea"/>
              <a:ea typeface="+mn-ea"/>
            </a:rPr>
            <a:t>0.4</a:t>
          </a:r>
          <a:r>
            <a:rPr kumimoji="1" lang="ja-JP" altLang="en-US" sz="1100">
              <a:latin typeface="+mn-ea"/>
              <a:ea typeface="+mn-ea"/>
            </a:rPr>
            <a:t>百万円</a:t>
          </a:r>
        </a:p>
      </xdr:txBody>
    </xdr:sp>
    <xdr:clientData/>
  </xdr:twoCellAnchor>
  <xdr:twoCellAnchor>
    <xdr:from>
      <xdr:col>6</xdr:col>
      <xdr:colOff>114300</xdr:colOff>
      <xdr:row>127</xdr:row>
      <xdr:rowOff>38100</xdr:rowOff>
    </xdr:from>
    <xdr:to>
      <xdr:col>16</xdr:col>
      <xdr:colOff>28575</xdr:colOff>
      <xdr:row>127</xdr:row>
      <xdr:rowOff>419100</xdr:rowOff>
    </xdr:to>
    <xdr:sp macro="" textlink="">
      <xdr:nvSpPr>
        <xdr:cNvPr id="5" name="テキスト ボックス 4"/>
        <xdr:cNvSpPr txBox="1"/>
      </xdr:nvSpPr>
      <xdr:spPr>
        <a:xfrm>
          <a:off x="1314450" y="49606200"/>
          <a:ext cx="19145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随意契約（企画競争）</a:t>
          </a:r>
          <a:r>
            <a:rPr kumimoji="1" lang="en-US" altLang="ja-JP" sz="900"/>
            <a:t>】</a:t>
          </a:r>
          <a:endParaRPr kumimoji="1" lang="ja-JP" altLang="en-US" sz="900"/>
        </a:p>
      </xdr:txBody>
    </xdr:sp>
    <xdr:clientData/>
  </xdr:twoCellAnchor>
  <xdr:twoCellAnchor>
    <xdr:from>
      <xdr:col>8</xdr:col>
      <xdr:colOff>9525</xdr:colOff>
      <xdr:row>125</xdr:row>
      <xdr:rowOff>933450</xdr:rowOff>
    </xdr:from>
    <xdr:to>
      <xdr:col>48</xdr:col>
      <xdr:colOff>190500</xdr:colOff>
      <xdr:row>126</xdr:row>
      <xdr:rowOff>895350</xdr:rowOff>
    </xdr:to>
    <xdr:sp macro="" textlink="">
      <xdr:nvSpPr>
        <xdr:cNvPr id="6" name="大かっこ 5"/>
        <xdr:cNvSpPr/>
      </xdr:nvSpPr>
      <xdr:spPr>
        <a:xfrm>
          <a:off x="1609725" y="58359675"/>
          <a:ext cx="8181975" cy="96202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女性に対する暴力をなくす運動等の啓発、女性に対する暴力の防止に関する調査研究、助成に対する暴力防止と被害者保護のための地方公共団体等との連携強化促進、性犯罪・性暴力被害者支援、ＤＶ被害者等セーフティネット強化支援パイロット事業等の実施</a:t>
          </a:r>
        </a:p>
      </xdr:txBody>
    </xdr:sp>
    <xdr:clientData/>
  </xdr:twoCellAnchor>
  <xdr:twoCellAnchor>
    <xdr:from>
      <xdr:col>7</xdr:col>
      <xdr:colOff>9524</xdr:colOff>
      <xdr:row>128</xdr:row>
      <xdr:rowOff>228600</xdr:rowOff>
    </xdr:from>
    <xdr:to>
      <xdr:col>15</xdr:col>
      <xdr:colOff>152399</xdr:colOff>
      <xdr:row>129</xdr:row>
      <xdr:rowOff>9525</xdr:rowOff>
    </xdr:to>
    <xdr:sp macro="" textlink="">
      <xdr:nvSpPr>
        <xdr:cNvPr id="7" name="大かっこ 6"/>
        <xdr:cNvSpPr/>
      </xdr:nvSpPr>
      <xdr:spPr>
        <a:xfrm>
          <a:off x="1409699" y="50939700"/>
          <a:ext cx="1743075" cy="923925"/>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00"/>
            <a:t>「女性に対する暴力をなくす運動」ポスター等のデザイン作成</a:t>
          </a:r>
        </a:p>
      </xdr:txBody>
    </xdr:sp>
    <xdr:clientData/>
  </xdr:twoCellAnchor>
  <xdr:twoCellAnchor>
    <xdr:from>
      <xdr:col>18</xdr:col>
      <xdr:colOff>0</xdr:colOff>
      <xdr:row>127</xdr:row>
      <xdr:rowOff>38100</xdr:rowOff>
    </xdr:from>
    <xdr:to>
      <xdr:col>25</xdr:col>
      <xdr:colOff>190500</xdr:colOff>
      <xdr:row>127</xdr:row>
      <xdr:rowOff>419100</xdr:rowOff>
    </xdr:to>
    <xdr:sp macro="" textlink="">
      <xdr:nvSpPr>
        <xdr:cNvPr id="8" name="テキスト ボックス 7"/>
        <xdr:cNvSpPr txBox="1"/>
      </xdr:nvSpPr>
      <xdr:spPr>
        <a:xfrm>
          <a:off x="3600450" y="49606200"/>
          <a:ext cx="159067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随意契約（少額）</a:t>
          </a:r>
          <a:r>
            <a:rPr kumimoji="1" lang="en-US" altLang="ja-JP" sz="900"/>
            <a:t>】</a:t>
          </a:r>
          <a:endParaRPr kumimoji="1" lang="ja-JP" altLang="en-US" sz="900"/>
        </a:p>
      </xdr:txBody>
    </xdr:sp>
    <xdr:clientData/>
  </xdr:twoCellAnchor>
  <xdr:twoCellAnchor>
    <xdr:from>
      <xdr:col>18</xdr:col>
      <xdr:colOff>0</xdr:colOff>
      <xdr:row>127</xdr:row>
      <xdr:rowOff>361950</xdr:rowOff>
    </xdr:from>
    <xdr:to>
      <xdr:col>26</xdr:col>
      <xdr:colOff>0</xdr:colOff>
      <xdr:row>128</xdr:row>
      <xdr:rowOff>104775</xdr:rowOff>
    </xdr:to>
    <xdr:sp macro="" textlink="">
      <xdr:nvSpPr>
        <xdr:cNvPr id="9" name="テキスト ボックス 8"/>
        <xdr:cNvSpPr txBox="1"/>
      </xdr:nvSpPr>
      <xdr:spPr>
        <a:xfrm>
          <a:off x="3600450" y="49930050"/>
          <a:ext cx="1600200" cy="88582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mn-ea"/>
              <a:ea typeface="+mn-ea"/>
            </a:rPr>
            <a:t>B</a:t>
          </a:r>
          <a:r>
            <a:rPr kumimoji="1" lang="ja-JP" altLang="en-US" sz="1100">
              <a:latin typeface="+mn-ea"/>
              <a:ea typeface="+mn-ea"/>
            </a:rPr>
            <a:t>．</a:t>
          </a:r>
          <a:endParaRPr kumimoji="1" lang="en-US" altLang="ja-JP" sz="1100">
            <a:latin typeface="+mn-ea"/>
            <a:ea typeface="+mn-ea"/>
          </a:endParaRPr>
        </a:p>
        <a:p>
          <a:pPr algn="ctr"/>
          <a:r>
            <a:rPr kumimoji="1" lang="ja-JP" altLang="en-US" sz="1100">
              <a:latin typeface="+mn-ea"/>
              <a:ea typeface="+mn-ea"/>
            </a:rPr>
            <a:t>（有）とりあたま</a:t>
          </a:r>
          <a:endParaRPr kumimoji="1" lang="en-US" altLang="ja-JP" sz="1100">
            <a:latin typeface="+mn-ea"/>
            <a:ea typeface="+mn-ea"/>
          </a:endParaRPr>
        </a:p>
        <a:p>
          <a:pPr algn="ctr"/>
          <a:r>
            <a:rPr kumimoji="1" lang="en-US" altLang="ja-JP" sz="1100">
              <a:latin typeface="+mn-ea"/>
              <a:ea typeface="+mn-ea"/>
            </a:rPr>
            <a:t>0.3</a:t>
          </a:r>
          <a:r>
            <a:rPr kumimoji="1" lang="ja-JP" altLang="en-US" sz="1100">
              <a:latin typeface="+mn-ea"/>
              <a:ea typeface="+mn-ea"/>
            </a:rPr>
            <a:t>百万円</a:t>
          </a:r>
        </a:p>
      </xdr:txBody>
    </xdr:sp>
    <xdr:clientData/>
  </xdr:twoCellAnchor>
  <xdr:twoCellAnchor>
    <xdr:from>
      <xdr:col>18</xdr:col>
      <xdr:colOff>19051</xdr:colOff>
      <xdr:row>128</xdr:row>
      <xdr:rowOff>190500</xdr:rowOff>
    </xdr:from>
    <xdr:to>
      <xdr:col>26</xdr:col>
      <xdr:colOff>1</xdr:colOff>
      <xdr:row>128</xdr:row>
      <xdr:rowOff>1028700</xdr:rowOff>
    </xdr:to>
    <xdr:sp macro="" textlink="">
      <xdr:nvSpPr>
        <xdr:cNvPr id="10" name="大かっこ 9"/>
        <xdr:cNvSpPr/>
      </xdr:nvSpPr>
      <xdr:spPr>
        <a:xfrm>
          <a:off x="3619501" y="50901600"/>
          <a:ext cx="1581150" cy="838200"/>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00"/>
            <a:t>「女性に対する暴力をなくす運動」啓発マンガの原稿作成</a:t>
          </a:r>
        </a:p>
      </xdr:txBody>
    </xdr:sp>
    <xdr:clientData/>
  </xdr:twoCellAnchor>
  <xdr:twoCellAnchor>
    <xdr:from>
      <xdr:col>30</xdr:col>
      <xdr:colOff>76200</xdr:colOff>
      <xdr:row>127</xdr:row>
      <xdr:rowOff>19050</xdr:rowOff>
    </xdr:from>
    <xdr:to>
      <xdr:col>38</xdr:col>
      <xdr:colOff>66675</xdr:colOff>
      <xdr:row>127</xdr:row>
      <xdr:rowOff>400050</xdr:rowOff>
    </xdr:to>
    <xdr:sp macro="" textlink="">
      <xdr:nvSpPr>
        <xdr:cNvPr id="11" name="テキスト ボックス 10"/>
        <xdr:cNvSpPr txBox="1"/>
      </xdr:nvSpPr>
      <xdr:spPr>
        <a:xfrm>
          <a:off x="6076950" y="49587150"/>
          <a:ext cx="159067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随意契約（少額）</a:t>
          </a:r>
          <a:r>
            <a:rPr kumimoji="1" lang="en-US" altLang="ja-JP" sz="900"/>
            <a:t>】</a:t>
          </a:r>
          <a:endParaRPr kumimoji="1" lang="ja-JP" altLang="en-US" sz="900"/>
        </a:p>
      </xdr:txBody>
    </xdr:sp>
    <xdr:clientData/>
  </xdr:twoCellAnchor>
  <xdr:twoCellAnchor>
    <xdr:from>
      <xdr:col>29</xdr:col>
      <xdr:colOff>66675</xdr:colOff>
      <xdr:row>127</xdr:row>
      <xdr:rowOff>342900</xdr:rowOff>
    </xdr:from>
    <xdr:to>
      <xdr:col>38</xdr:col>
      <xdr:colOff>123825</xdr:colOff>
      <xdr:row>128</xdr:row>
      <xdr:rowOff>85725</xdr:rowOff>
    </xdr:to>
    <xdr:sp macro="" textlink="">
      <xdr:nvSpPr>
        <xdr:cNvPr id="12" name="テキスト ボックス 11"/>
        <xdr:cNvSpPr txBox="1"/>
      </xdr:nvSpPr>
      <xdr:spPr>
        <a:xfrm>
          <a:off x="5867400" y="49911000"/>
          <a:ext cx="1857375" cy="88582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mn-ea"/>
              <a:ea typeface="+mn-ea"/>
            </a:rPr>
            <a:t>C</a:t>
          </a:r>
          <a:r>
            <a:rPr kumimoji="1" lang="ja-JP" altLang="en-US" sz="1100">
              <a:latin typeface="+mn-ea"/>
              <a:ea typeface="+mn-ea"/>
            </a:rPr>
            <a:t>．</a:t>
          </a:r>
          <a:endParaRPr kumimoji="1" lang="en-US" altLang="ja-JP" sz="1100">
            <a:latin typeface="+mn-ea"/>
            <a:ea typeface="+mn-ea"/>
          </a:endParaRPr>
        </a:p>
        <a:p>
          <a:pPr algn="l"/>
          <a:r>
            <a:rPr kumimoji="1" lang="ja-JP" altLang="en-US" sz="1100">
              <a:latin typeface="+mn-ea"/>
              <a:ea typeface="+mn-ea"/>
            </a:rPr>
            <a:t>（株）三鈴エージェンシー</a:t>
          </a:r>
          <a:endParaRPr kumimoji="1" lang="en-US" altLang="ja-JP" sz="1100">
            <a:latin typeface="+mn-ea"/>
            <a:ea typeface="+mn-ea"/>
          </a:endParaRPr>
        </a:p>
        <a:p>
          <a:pPr algn="ctr"/>
          <a:r>
            <a:rPr kumimoji="1" lang="en-US" altLang="ja-JP" sz="1100">
              <a:latin typeface="+mn-ea"/>
              <a:ea typeface="+mn-ea"/>
            </a:rPr>
            <a:t>0</a:t>
          </a:r>
          <a:r>
            <a:rPr kumimoji="1" lang="ja-JP" altLang="en-US" sz="1100">
              <a:latin typeface="+mn-ea"/>
              <a:ea typeface="+mn-ea"/>
            </a:rPr>
            <a:t>百万円</a:t>
          </a:r>
        </a:p>
      </xdr:txBody>
    </xdr:sp>
    <xdr:clientData/>
  </xdr:twoCellAnchor>
  <xdr:twoCellAnchor>
    <xdr:from>
      <xdr:col>29</xdr:col>
      <xdr:colOff>104776</xdr:colOff>
      <xdr:row>128</xdr:row>
      <xdr:rowOff>180975</xdr:rowOff>
    </xdr:from>
    <xdr:to>
      <xdr:col>38</xdr:col>
      <xdr:colOff>133351</xdr:colOff>
      <xdr:row>128</xdr:row>
      <xdr:rowOff>1000125</xdr:rowOff>
    </xdr:to>
    <xdr:sp macro="" textlink="">
      <xdr:nvSpPr>
        <xdr:cNvPr id="13" name="大かっこ 12"/>
        <xdr:cNvSpPr/>
      </xdr:nvSpPr>
      <xdr:spPr>
        <a:xfrm>
          <a:off x="5905501" y="50892075"/>
          <a:ext cx="1828800" cy="819150"/>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00"/>
            <a:t>「女性に対する暴力をなくす運動」啓発マンガのデザイン作成</a:t>
          </a:r>
        </a:p>
      </xdr:txBody>
    </xdr:sp>
    <xdr:clientData/>
  </xdr:twoCellAnchor>
  <xdr:twoCellAnchor>
    <xdr:from>
      <xdr:col>41</xdr:col>
      <xdr:colOff>76200</xdr:colOff>
      <xdr:row>127</xdr:row>
      <xdr:rowOff>0</xdr:rowOff>
    </xdr:from>
    <xdr:to>
      <xdr:col>49</xdr:col>
      <xdr:colOff>66675</xdr:colOff>
      <xdr:row>127</xdr:row>
      <xdr:rowOff>381000</xdr:rowOff>
    </xdr:to>
    <xdr:sp macro="" textlink="">
      <xdr:nvSpPr>
        <xdr:cNvPr id="14" name="テキスト ボックス 13"/>
        <xdr:cNvSpPr txBox="1"/>
      </xdr:nvSpPr>
      <xdr:spPr>
        <a:xfrm>
          <a:off x="8277225" y="49568100"/>
          <a:ext cx="159067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随意契約（少額）</a:t>
          </a:r>
          <a:r>
            <a:rPr kumimoji="1" lang="en-US" altLang="ja-JP" sz="900"/>
            <a:t>】</a:t>
          </a:r>
          <a:endParaRPr kumimoji="1" lang="ja-JP" altLang="en-US" sz="900"/>
        </a:p>
      </xdr:txBody>
    </xdr:sp>
    <xdr:clientData/>
  </xdr:twoCellAnchor>
  <xdr:twoCellAnchor>
    <xdr:from>
      <xdr:col>40</xdr:col>
      <xdr:colOff>9525</xdr:colOff>
      <xdr:row>127</xdr:row>
      <xdr:rowOff>333375</xdr:rowOff>
    </xdr:from>
    <xdr:to>
      <xdr:col>49</xdr:col>
      <xdr:colOff>285750</xdr:colOff>
      <xdr:row>128</xdr:row>
      <xdr:rowOff>76200</xdr:rowOff>
    </xdr:to>
    <xdr:sp macro="" textlink="">
      <xdr:nvSpPr>
        <xdr:cNvPr id="15" name="テキスト ボックス 14"/>
        <xdr:cNvSpPr txBox="1"/>
      </xdr:nvSpPr>
      <xdr:spPr>
        <a:xfrm>
          <a:off x="8010525" y="49901475"/>
          <a:ext cx="2076450" cy="88582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mn-ea"/>
              <a:ea typeface="+mn-ea"/>
            </a:rPr>
            <a:t>D</a:t>
          </a:r>
          <a:r>
            <a:rPr kumimoji="1" lang="ja-JP" altLang="en-US" sz="1100">
              <a:latin typeface="+mn-ea"/>
              <a:ea typeface="+mn-ea"/>
            </a:rPr>
            <a:t>．</a:t>
          </a:r>
          <a:endParaRPr kumimoji="1" lang="en-US" altLang="ja-JP" sz="1100">
            <a:latin typeface="+mn-ea"/>
            <a:ea typeface="+mn-ea"/>
          </a:endParaRPr>
        </a:p>
        <a:p>
          <a:pPr algn="ctr"/>
          <a:r>
            <a:rPr kumimoji="1" lang="ja-JP" altLang="en-US" sz="1100">
              <a:latin typeface="+mn-ea"/>
              <a:ea typeface="+mn-ea"/>
            </a:rPr>
            <a:t>（公社）日本図書館協会</a:t>
          </a:r>
          <a:endParaRPr kumimoji="1" lang="en-US" altLang="ja-JP" sz="1100">
            <a:latin typeface="+mn-ea"/>
            <a:ea typeface="+mn-ea"/>
          </a:endParaRPr>
        </a:p>
        <a:p>
          <a:pPr algn="ctr"/>
          <a:r>
            <a:rPr kumimoji="1" lang="en-US" altLang="ja-JP" sz="1100">
              <a:latin typeface="+mn-ea"/>
              <a:ea typeface="+mn-ea"/>
            </a:rPr>
            <a:t>0.4</a:t>
          </a:r>
          <a:r>
            <a:rPr kumimoji="1" lang="ja-JP" altLang="en-US" sz="1100">
              <a:latin typeface="+mn-ea"/>
              <a:ea typeface="+mn-ea"/>
            </a:rPr>
            <a:t>百万円</a:t>
          </a:r>
        </a:p>
      </xdr:txBody>
    </xdr:sp>
    <xdr:clientData/>
  </xdr:twoCellAnchor>
  <xdr:twoCellAnchor>
    <xdr:from>
      <xdr:col>40</xdr:col>
      <xdr:colOff>47625</xdr:colOff>
      <xdr:row>128</xdr:row>
      <xdr:rowOff>171450</xdr:rowOff>
    </xdr:from>
    <xdr:to>
      <xdr:col>49</xdr:col>
      <xdr:colOff>295275</xdr:colOff>
      <xdr:row>128</xdr:row>
      <xdr:rowOff>923925</xdr:rowOff>
    </xdr:to>
    <xdr:sp macro="" textlink="">
      <xdr:nvSpPr>
        <xdr:cNvPr id="16" name="大かっこ 15"/>
        <xdr:cNvSpPr/>
      </xdr:nvSpPr>
      <xdr:spPr>
        <a:xfrm>
          <a:off x="8048625" y="50882550"/>
          <a:ext cx="2047875" cy="752475"/>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00"/>
            <a:t>「女性に対する暴力をなくす運動」リーフレット等の全国公立図書館への梱包・発送</a:t>
          </a:r>
        </a:p>
      </xdr:txBody>
    </xdr:sp>
    <xdr:clientData/>
  </xdr:twoCellAnchor>
  <xdr:twoCellAnchor>
    <xdr:from>
      <xdr:col>6</xdr:col>
      <xdr:colOff>107156</xdr:colOff>
      <xdr:row>129</xdr:row>
      <xdr:rowOff>533400</xdr:rowOff>
    </xdr:from>
    <xdr:to>
      <xdr:col>15</xdr:col>
      <xdr:colOff>190499</xdr:colOff>
      <xdr:row>130</xdr:row>
      <xdr:rowOff>161925</xdr:rowOff>
    </xdr:to>
    <xdr:sp macro="" textlink="">
      <xdr:nvSpPr>
        <xdr:cNvPr id="17" name="テキスト ボックス 16"/>
        <xdr:cNvSpPr txBox="1"/>
      </xdr:nvSpPr>
      <xdr:spPr>
        <a:xfrm>
          <a:off x="1321594" y="62303025"/>
          <a:ext cx="1904999" cy="77152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mn-ea"/>
              <a:ea typeface="+mn-ea"/>
            </a:rPr>
            <a:t>E</a:t>
          </a:r>
          <a:r>
            <a:rPr kumimoji="1" lang="ja-JP" altLang="en-US" sz="1100">
              <a:latin typeface="+mn-ea"/>
              <a:ea typeface="+mn-ea"/>
            </a:rPr>
            <a:t>．</a:t>
          </a:r>
          <a:endParaRPr kumimoji="1" lang="en-US" altLang="ja-JP" sz="1100">
            <a:latin typeface="+mn-ea"/>
            <a:ea typeface="+mn-ea"/>
          </a:endParaRPr>
        </a:p>
        <a:p>
          <a:pPr algn="ctr"/>
          <a:r>
            <a:rPr kumimoji="1" lang="ja-JP" altLang="en-US" sz="1100">
              <a:latin typeface="+mn-ea"/>
              <a:ea typeface="+mn-ea"/>
            </a:rPr>
            <a:t>東武タワースカイツリー（株）</a:t>
          </a:r>
          <a:endParaRPr kumimoji="1" lang="en-US" altLang="ja-JP" sz="1100">
            <a:latin typeface="+mn-ea"/>
            <a:ea typeface="+mn-ea"/>
          </a:endParaRPr>
        </a:p>
        <a:p>
          <a:pPr algn="ctr"/>
          <a:r>
            <a:rPr kumimoji="1" lang="en-US" altLang="ja-JP" sz="1100">
              <a:latin typeface="+mn-ea"/>
              <a:ea typeface="+mn-ea"/>
            </a:rPr>
            <a:t>0.1</a:t>
          </a:r>
          <a:r>
            <a:rPr kumimoji="1" lang="ja-JP" altLang="en-US" sz="1100">
              <a:latin typeface="+mn-ea"/>
              <a:ea typeface="+mn-ea"/>
            </a:rPr>
            <a:t>百万円</a:t>
          </a:r>
        </a:p>
      </xdr:txBody>
    </xdr:sp>
    <xdr:clientData/>
  </xdr:twoCellAnchor>
  <xdr:twoCellAnchor>
    <xdr:from>
      <xdr:col>7</xdr:col>
      <xdr:colOff>57150</xdr:colOff>
      <xdr:row>129</xdr:row>
      <xdr:rowOff>200025</xdr:rowOff>
    </xdr:from>
    <xdr:to>
      <xdr:col>15</xdr:col>
      <xdr:colOff>47625</xdr:colOff>
      <xdr:row>129</xdr:row>
      <xdr:rowOff>581025</xdr:rowOff>
    </xdr:to>
    <xdr:sp macro="" textlink="">
      <xdr:nvSpPr>
        <xdr:cNvPr id="18" name="テキスト ボックス 17"/>
        <xdr:cNvSpPr txBox="1"/>
      </xdr:nvSpPr>
      <xdr:spPr>
        <a:xfrm>
          <a:off x="1457325" y="52054125"/>
          <a:ext cx="159067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随意契約（少額）</a:t>
          </a:r>
          <a:r>
            <a:rPr kumimoji="1" lang="en-US" altLang="ja-JP" sz="900"/>
            <a:t>】</a:t>
          </a:r>
          <a:endParaRPr kumimoji="1" lang="ja-JP" altLang="en-US" sz="900"/>
        </a:p>
      </xdr:txBody>
    </xdr:sp>
    <xdr:clientData/>
  </xdr:twoCellAnchor>
  <xdr:twoCellAnchor>
    <xdr:from>
      <xdr:col>7</xdr:col>
      <xdr:colOff>57150</xdr:colOff>
      <xdr:row>130</xdr:row>
      <xdr:rowOff>200025</xdr:rowOff>
    </xdr:from>
    <xdr:to>
      <xdr:col>15</xdr:col>
      <xdr:colOff>47626</xdr:colOff>
      <xdr:row>130</xdr:row>
      <xdr:rowOff>1085850</xdr:rowOff>
    </xdr:to>
    <xdr:sp macro="" textlink="">
      <xdr:nvSpPr>
        <xdr:cNvPr id="19" name="大かっこ 18"/>
        <xdr:cNvSpPr/>
      </xdr:nvSpPr>
      <xdr:spPr>
        <a:xfrm>
          <a:off x="1457325" y="53320950"/>
          <a:ext cx="1590676" cy="885825"/>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00"/>
            <a:t>「女性に対する暴力をなくす運動」スカイツリーパープルライトアップ</a:t>
          </a:r>
        </a:p>
      </xdr:txBody>
    </xdr:sp>
    <xdr:clientData/>
  </xdr:twoCellAnchor>
  <xdr:twoCellAnchor>
    <xdr:from>
      <xdr:col>18</xdr:col>
      <xdr:colOff>47625</xdr:colOff>
      <xdr:row>129</xdr:row>
      <xdr:rowOff>200025</xdr:rowOff>
    </xdr:from>
    <xdr:to>
      <xdr:col>26</xdr:col>
      <xdr:colOff>38100</xdr:colOff>
      <xdr:row>129</xdr:row>
      <xdr:rowOff>581025</xdr:rowOff>
    </xdr:to>
    <xdr:sp macro="" textlink="">
      <xdr:nvSpPr>
        <xdr:cNvPr id="20" name="テキスト ボックス 19"/>
        <xdr:cNvSpPr txBox="1"/>
      </xdr:nvSpPr>
      <xdr:spPr>
        <a:xfrm>
          <a:off x="3648075" y="52054125"/>
          <a:ext cx="159067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随意契約（少額）</a:t>
          </a:r>
          <a:r>
            <a:rPr kumimoji="1" lang="en-US" altLang="ja-JP" sz="900"/>
            <a:t>】</a:t>
          </a:r>
          <a:endParaRPr kumimoji="1" lang="ja-JP" altLang="en-US" sz="900"/>
        </a:p>
      </xdr:txBody>
    </xdr:sp>
    <xdr:clientData/>
  </xdr:twoCellAnchor>
  <xdr:twoCellAnchor>
    <xdr:from>
      <xdr:col>30</xdr:col>
      <xdr:colOff>114300</xdr:colOff>
      <xdr:row>129</xdr:row>
      <xdr:rowOff>190500</xdr:rowOff>
    </xdr:from>
    <xdr:to>
      <xdr:col>38</xdr:col>
      <xdr:colOff>104775</xdr:colOff>
      <xdr:row>129</xdr:row>
      <xdr:rowOff>571500</xdr:rowOff>
    </xdr:to>
    <xdr:sp macro="" textlink="">
      <xdr:nvSpPr>
        <xdr:cNvPr id="21" name="テキスト ボックス 20"/>
        <xdr:cNvSpPr txBox="1"/>
      </xdr:nvSpPr>
      <xdr:spPr>
        <a:xfrm>
          <a:off x="6115050" y="52044600"/>
          <a:ext cx="159067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随意契約（少額）</a:t>
          </a:r>
          <a:r>
            <a:rPr kumimoji="1" lang="en-US" altLang="ja-JP" sz="900"/>
            <a:t>】</a:t>
          </a:r>
          <a:endParaRPr kumimoji="1" lang="ja-JP" altLang="en-US" sz="900"/>
        </a:p>
      </xdr:txBody>
    </xdr:sp>
    <xdr:clientData/>
  </xdr:twoCellAnchor>
  <xdr:twoCellAnchor>
    <xdr:from>
      <xdr:col>30</xdr:col>
      <xdr:colOff>57151</xdr:colOff>
      <xdr:row>129</xdr:row>
      <xdr:rowOff>457201</xdr:rowOff>
    </xdr:from>
    <xdr:to>
      <xdr:col>38</xdr:col>
      <xdr:colOff>190501</xdr:colOff>
      <xdr:row>130</xdr:row>
      <xdr:rowOff>219075</xdr:rowOff>
    </xdr:to>
    <xdr:sp macro="" textlink="">
      <xdr:nvSpPr>
        <xdr:cNvPr id="22" name="テキスト ボックス 21"/>
        <xdr:cNvSpPr txBox="1"/>
      </xdr:nvSpPr>
      <xdr:spPr>
        <a:xfrm>
          <a:off x="6057901" y="101565076"/>
          <a:ext cx="1733550" cy="90487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mn-ea"/>
              <a:ea typeface="+mn-ea"/>
            </a:rPr>
            <a:t>G</a:t>
          </a:r>
          <a:r>
            <a:rPr kumimoji="1" lang="ja-JP" altLang="en-US" sz="1100">
              <a:latin typeface="+mn-ea"/>
              <a:ea typeface="+mn-ea"/>
            </a:rPr>
            <a:t>．</a:t>
          </a:r>
          <a:endParaRPr kumimoji="1" lang="en-US" altLang="ja-JP" sz="1100">
            <a:latin typeface="+mn-ea"/>
            <a:ea typeface="+mn-ea"/>
          </a:endParaRPr>
        </a:p>
        <a:p>
          <a:pPr algn="ctr"/>
          <a:r>
            <a:rPr kumimoji="1" lang="ja-JP" altLang="en-US" sz="1100">
              <a:latin typeface="+mn-ea"/>
              <a:ea typeface="+mn-ea"/>
            </a:rPr>
            <a:t>シンソー印刷（株）</a:t>
          </a:r>
          <a:endParaRPr kumimoji="1" lang="en-US" altLang="ja-JP" sz="1100">
            <a:latin typeface="+mn-ea"/>
            <a:ea typeface="+mn-ea"/>
          </a:endParaRPr>
        </a:p>
        <a:p>
          <a:pPr algn="ctr"/>
          <a:r>
            <a:rPr kumimoji="1" lang="en-US" altLang="ja-JP" sz="1100">
              <a:latin typeface="+mn-ea"/>
              <a:ea typeface="+mn-ea"/>
            </a:rPr>
            <a:t>0.8</a:t>
          </a:r>
          <a:r>
            <a:rPr kumimoji="1" lang="ja-JP" altLang="en-US" sz="1100">
              <a:latin typeface="+mn-ea"/>
              <a:ea typeface="+mn-ea"/>
            </a:rPr>
            <a:t>百万円</a:t>
          </a:r>
        </a:p>
      </xdr:txBody>
    </xdr:sp>
    <xdr:clientData/>
  </xdr:twoCellAnchor>
  <xdr:twoCellAnchor>
    <xdr:from>
      <xdr:col>30</xdr:col>
      <xdr:colOff>76200</xdr:colOff>
      <xdr:row>130</xdr:row>
      <xdr:rowOff>247650</xdr:rowOff>
    </xdr:from>
    <xdr:to>
      <xdr:col>39</xdr:col>
      <xdr:colOff>0</xdr:colOff>
      <xdr:row>130</xdr:row>
      <xdr:rowOff>1066800</xdr:rowOff>
    </xdr:to>
    <xdr:sp macro="" textlink="">
      <xdr:nvSpPr>
        <xdr:cNvPr id="23" name="大かっこ 22"/>
        <xdr:cNvSpPr/>
      </xdr:nvSpPr>
      <xdr:spPr>
        <a:xfrm>
          <a:off x="6076950" y="53368575"/>
          <a:ext cx="1724025" cy="819150"/>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00"/>
            <a:t>「女性に対する暴力をなくす運動」啓発シールの印刷</a:t>
          </a:r>
        </a:p>
      </xdr:txBody>
    </xdr:sp>
    <xdr:clientData/>
  </xdr:twoCellAnchor>
  <xdr:twoCellAnchor>
    <xdr:from>
      <xdr:col>41</xdr:col>
      <xdr:colOff>9524</xdr:colOff>
      <xdr:row>129</xdr:row>
      <xdr:rowOff>561975</xdr:rowOff>
    </xdr:from>
    <xdr:to>
      <xdr:col>49</xdr:col>
      <xdr:colOff>276225</xdr:colOff>
      <xdr:row>130</xdr:row>
      <xdr:rowOff>209550</xdr:rowOff>
    </xdr:to>
    <xdr:sp macro="" textlink="">
      <xdr:nvSpPr>
        <xdr:cNvPr id="24" name="テキスト ボックス 23"/>
        <xdr:cNvSpPr txBox="1"/>
      </xdr:nvSpPr>
      <xdr:spPr>
        <a:xfrm>
          <a:off x="8210549" y="52416075"/>
          <a:ext cx="1866901" cy="91440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mn-ea"/>
              <a:ea typeface="+mn-ea"/>
            </a:rPr>
            <a:t>H</a:t>
          </a:r>
          <a:r>
            <a:rPr kumimoji="1" lang="ja-JP" altLang="en-US" sz="1100">
              <a:latin typeface="+mn-ea"/>
              <a:ea typeface="+mn-ea"/>
            </a:rPr>
            <a:t>．</a:t>
          </a:r>
          <a:endParaRPr kumimoji="1" lang="en-US" altLang="ja-JP" sz="1100">
            <a:latin typeface="+mn-ea"/>
            <a:ea typeface="+mn-ea"/>
          </a:endParaRPr>
        </a:p>
        <a:p>
          <a:pPr algn="ctr"/>
          <a:r>
            <a:rPr kumimoji="1" lang="ja-JP" altLang="en-US" sz="1100">
              <a:latin typeface="+mn-ea"/>
              <a:ea typeface="+mn-ea"/>
            </a:rPr>
            <a:t>宮嶋印刷（株）</a:t>
          </a:r>
          <a:endParaRPr kumimoji="1" lang="en-US" altLang="ja-JP" sz="1100">
            <a:latin typeface="+mn-ea"/>
            <a:ea typeface="+mn-ea"/>
          </a:endParaRPr>
        </a:p>
        <a:p>
          <a:pPr algn="ctr"/>
          <a:r>
            <a:rPr kumimoji="1" lang="en-US" altLang="ja-JP" sz="1100">
              <a:latin typeface="+mn-ea"/>
              <a:ea typeface="+mn-ea"/>
            </a:rPr>
            <a:t>0.8</a:t>
          </a:r>
          <a:r>
            <a:rPr kumimoji="1" lang="ja-JP" altLang="en-US" sz="1100">
              <a:latin typeface="+mn-ea"/>
              <a:ea typeface="+mn-ea"/>
            </a:rPr>
            <a:t>百万円</a:t>
          </a:r>
        </a:p>
      </xdr:txBody>
    </xdr:sp>
    <xdr:clientData/>
  </xdr:twoCellAnchor>
  <xdr:twoCellAnchor>
    <xdr:from>
      <xdr:col>41</xdr:col>
      <xdr:colOff>28574</xdr:colOff>
      <xdr:row>130</xdr:row>
      <xdr:rowOff>304800</xdr:rowOff>
    </xdr:from>
    <xdr:to>
      <xdr:col>49</xdr:col>
      <xdr:colOff>266699</xdr:colOff>
      <xdr:row>130</xdr:row>
      <xdr:rowOff>1057275</xdr:rowOff>
    </xdr:to>
    <xdr:sp macro="" textlink="">
      <xdr:nvSpPr>
        <xdr:cNvPr id="25" name="大かっこ 24"/>
        <xdr:cNvSpPr/>
      </xdr:nvSpPr>
      <xdr:spPr>
        <a:xfrm>
          <a:off x="8229599" y="53425725"/>
          <a:ext cx="1838325" cy="752475"/>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00">
              <a:latin typeface="+mn-ea"/>
              <a:ea typeface="+mn-ea"/>
            </a:rPr>
            <a:t>「女性に対する暴力をなくす運動」ポスター印刷</a:t>
          </a:r>
        </a:p>
      </xdr:txBody>
    </xdr:sp>
    <xdr:clientData/>
  </xdr:twoCellAnchor>
  <xdr:twoCellAnchor>
    <xdr:from>
      <xdr:col>7</xdr:col>
      <xdr:colOff>85725</xdr:colOff>
      <xdr:row>131</xdr:row>
      <xdr:rowOff>561975</xdr:rowOff>
    </xdr:from>
    <xdr:to>
      <xdr:col>15</xdr:col>
      <xdr:colOff>85725</xdr:colOff>
      <xdr:row>132</xdr:row>
      <xdr:rowOff>171450</xdr:rowOff>
    </xdr:to>
    <xdr:sp macro="" textlink="">
      <xdr:nvSpPr>
        <xdr:cNvPr id="26" name="テキスト ボックス 25"/>
        <xdr:cNvSpPr txBox="1"/>
      </xdr:nvSpPr>
      <xdr:spPr>
        <a:xfrm>
          <a:off x="1485900" y="54825900"/>
          <a:ext cx="1600200" cy="87630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mn-ea"/>
              <a:ea typeface="+mn-ea"/>
            </a:rPr>
            <a:t>I</a:t>
          </a:r>
          <a:r>
            <a:rPr kumimoji="1" lang="ja-JP" altLang="en-US" sz="1100">
              <a:latin typeface="+mn-ea"/>
              <a:ea typeface="+mn-ea"/>
            </a:rPr>
            <a:t>．</a:t>
          </a:r>
          <a:endParaRPr kumimoji="1" lang="en-US" altLang="ja-JP" sz="1100">
            <a:latin typeface="+mn-ea"/>
            <a:ea typeface="+mn-ea"/>
          </a:endParaRPr>
        </a:p>
        <a:p>
          <a:pPr algn="ctr"/>
          <a:r>
            <a:rPr kumimoji="1" lang="ja-JP" altLang="en-US" sz="1100">
              <a:latin typeface="+mn-ea"/>
              <a:ea typeface="+mn-ea"/>
            </a:rPr>
            <a:t>ヨシダ印刷（株）</a:t>
          </a:r>
          <a:endParaRPr kumimoji="1" lang="en-US" altLang="ja-JP" sz="1100">
            <a:latin typeface="+mn-ea"/>
            <a:ea typeface="+mn-ea"/>
          </a:endParaRPr>
        </a:p>
        <a:p>
          <a:pPr algn="ctr"/>
          <a:r>
            <a:rPr kumimoji="1" lang="en-US" altLang="ja-JP" sz="1100">
              <a:latin typeface="+mn-ea"/>
              <a:ea typeface="+mn-ea"/>
            </a:rPr>
            <a:t>0.4</a:t>
          </a:r>
          <a:r>
            <a:rPr kumimoji="1" lang="ja-JP" altLang="en-US" sz="1100">
              <a:latin typeface="+mn-ea"/>
              <a:ea typeface="+mn-ea"/>
            </a:rPr>
            <a:t>百万円</a:t>
          </a:r>
        </a:p>
      </xdr:txBody>
    </xdr:sp>
    <xdr:clientData/>
  </xdr:twoCellAnchor>
  <xdr:twoCellAnchor>
    <xdr:from>
      <xdr:col>7</xdr:col>
      <xdr:colOff>95250</xdr:colOff>
      <xdr:row>132</xdr:row>
      <xdr:rowOff>209549</xdr:rowOff>
    </xdr:from>
    <xdr:to>
      <xdr:col>15</xdr:col>
      <xdr:colOff>85726</xdr:colOff>
      <xdr:row>132</xdr:row>
      <xdr:rowOff>1133474</xdr:rowOff>
    </xdr:to>
    <xdr:sp macro="" textlink="">
      <xdr:nvSpPr>
        <xdr:cNvPr id="27" name="大かっこ 26"/>
        <xdr:cNvSpPr/>
      </xdr:nvSpPr>
      <xdr:spPr>
        <a:xfrm>
          <a:off x="1495425" y="55740299"/>
          <a:ext cx="1590676" cy="923925"/>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00">
              <a:latin typeface="+mn-ea"/>
              <a:ea typeface="+mn-ea"/>
            </a:rPr>
            <a:t>「女性に対する暴力をなくす運動」リーフレット印刷</a:t>
          </a:r>
        </a:p>
      </xdr:txBody>
    </xdr:sp>
    <xdr:clientData/>
  </xdr:twoCellAnchor>
  <xdr:twoCellAnchor>
    <xdr:from>
      <xdr:col>17</xdr:col>
      <xdr:colOff>123825</xdr:colOff>
      <xdr:row>131</xdr:row>
      <xdr:rowOff>571499</xdr:rowOff>
    </xdr:from>
    <xdr:to>
      <xdr:col>26</xdr:col>
      <xdr:colOff>190499</xdr:colOff>
      <xdr:row>132</xdr:row>
      <xdr:rowOff>171449</xdr:rowOff>
    </xdr:to>
    <xdr:sp macro="" textlink="">
      <xdr:nvSpPr>
        <xdr:cNvPr id="28" name="テキスト ボックス 27"/>
        <xdr:cNvSpPr txBox="1"/>
      </xdr:nvSpPr>
      <xdr:spPr>
        <a:xfrm>
          <a:off x="3524250" y="54835424"/>
          <a:ext cx="1866899" cy="86677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mn-ea"/>
              <a:ea typeface="+mn-ea"/>
            </a:rPr>
            <a:t>J</a:t>
          </a:r>
          <a:r>
            <a:rPr kumimoji="1" lang="ja-JP" altLang="en-US" sz="1100">
              <a:latin typeface="+mn-ea"/>
              <a:ea typeface="+mn-ea"/>
            </a:rPr>
            <a:t>．</a:t>
          </a:r>
          <a:endParaRPr kumimoji="1" lang="en-US" altLang="ja-JP" sz="1100">
            <a:latin typeface="+mn-ea"/>
            <a:ea typeface="+mn-ea"/>
          </a:endParaRPr>
        </a:p>
        <a:p>
          <a:pPr algn="ctr"/>
          <a:r>
            <a:rPr kumimoji="1" lang="ja-JP" altLang="en-US" sz="1100">
              <a:latin typeface="+mn-ea"/>
              <a:ea typeface="+mn-ea"/>
            </a:rPr>
            <a:t>（株）シスク</a:t>
          </a:r>
          <a:endParaRPr kumimoji="1" lang="en-US" altLang="ja-JP" sz="1100">
            <a:latin typeface="+mn-ea"/>
            <a:ea typeface="+mn-ea"/>
          </a:endParaRPr>
        </a:p>
        <a:p>
          <a:pPr algn="ctr"/>
          <a:r>
            <a:rPr kumimoji="1" lang="en-US" altLang="ja-JP" sz="1100">
              <a:latin typeface="+mn-ea"/>
              <a:ea typeface="+mn-ea"/>
            </a:rPr>
            <a:t>0.9</a:t>
          </a:r>
          <a:r>
            <a:rPr kumimoji="1" lang="ja-JP" altLang="en-US" sz="1100">
              <a:latin typeface="+mn-ea"/>
              <a:ea typeface="+mn-ea"/>
            </a:rPr>
            <a:t>百万円</a:t>
          </a:r>
        </a:p>
      </xdr:txBody>
    </xdr:sp>
    <xdr:clientData/>
  </xdr:twoCellAnchor>
  <xdr:twoCellAnchor>
    <xdr:from>
      <xdr:col>17</xdr:col>
      <xdr:colOff>123825</xdr:colOff>
      <xdr:row>132</xdr:row>
      <xdr:rowOff>228600</xdr:rowOff>
    </xdr:from>
    <xdr:to>
      <xdr:col>27</xdr:col>
      <xdr:colOff>9525</xdr:colOff>
      <xdr:row>132</xdr:row>
      <xdr:rowOff>1085850</xdr:rowOff>
    </xdr:to>
    <xdr:sp macro="" textlink="">
      <xdr:nvSpPr>
        <xdr:cNvPr id="29" name="大かっこ 28"/>
        <xdr:cNvSpPr/>
      </xdr:nvSpPr>
      <xdr:spPr>
        <a:xfrm>
          <a:off x="3524250" y="55759350"/>
          <a:ext cx="1885950" cy="857250"/>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00"/>
            <a:t>「女性に対する暴力をなくす運動」ポスター及びリーフレット等の梱包発送</a:t>
          </a:r>
        </a:p>
      </xdr:txBody>
    </xdr:sp>
    <xdr:clientData/>
  </xdr:twoCellAnchor>
  <xdr:twoCellAnchor>
    <xdr:from>
      <xdr:col>30</xdr:col>
      <xdr:colOff>104775</xdr:colOff>
      <xdr:row>131</xdr:row>
      <xdr:rowOff>209550</xdr:rowOff>
    </xdr:from>
    <xdr:to>
      <xdr:col>38</xdr:col>
      <xdr:colOff>95250</xdr:colOff>
      <xdr:row>131</xdr:row>
      <xdr:rowOff>590550</xdr:rowOff>
    </xdr:to>
    <xdr:sp macro="" textlink="">
      <xdr:nvSpPr>
        <xdr:cNvPr id="30" name="テキスト ボックス 29"/>
        <xdr:cNvSpPr txBox="1"/>
      </xdr:nvSpPr>
      <xdr:spPr>
        <a:xfrm>
          <a:off x="6105525" y="54473475"/>
          <a:ext cx="159067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随意契約（少額）</a:t>
          </a:r>
          <a:r>
            <a:rPr kumimoji="1" lang="en-US" altLang="ja-JP" sz="900"/>
            <a:t>】</a:t>
          </a:r>
          <a:endParaRPr kumimoji="1" lang="ja-JP" altLang="en-US" sz="900"/>
        </a:p>
      </xdr:txBody>
    </xdr:sp>
    <xdr:clientData/>
  </xdr:twoCellAnchor>
  <xdr:twoCellAnchor>
    <xdr:from>
      <xdr:col>29</xdr:col>
      <xdr:colOff>76200</xdr:colOff>
      <xdr:row>131</xdr:row>
      <xdr:rowOff>552450</xdr:rowOff>
    </xdr:from>
    <xdr:to>
      <xdr:col>40</xdr:col>
      <xdr:colOff>28574</xdr:colOff>
      <xdr:row>132</xdr:row>
      <xdr:rowOff>142875</xdr:rowOff>
    </xdr:to>
    <xdr:sp macro="" textlink="">
      <xdr:nvSpPr>
        <xdr:cNvPr id="31" name="テキスト ボックス 30"/>
        <xdr:cNvSpPr txBox="1"/>
      </xdr:nvSpPr>
      <xdr:spPr>
        <a:xfrm>
          <a:off x="5876925" y="54816375"/>
          <a:ext cx="2152649" cy="8572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mn-ea"/>
              <a:ea typeface="+mn-ea"/>
            </a:rPr>
            <a:t>K</a:t>
          </a:r>
          <a:r>
            <a:rPr kumimoji="1" lang="ja-JP" altLang="en-US" sz="1100">
              <a:latin typeface="+mn-ea"/>
              <a:ea typeface="+mn-ea"/>
            </a:rPr>
            <a:t>．</a:t>
          </a:r>
          <a:endParaRPr kumimoji="1" lang="en-US" altLang="ja-JP" sz="1100">
            <a:latin typeface="+mn-ea"/>
            <a:ea typeface="+mn-ea"/>
          </a:endParaRPr>
        </a:p>
        <a:p>
          <a:pPr algn="l"/>
          <a:r>
            <a:rPr kumimoji="1" lang="ja-JP" altLang="en-US" sz="1100">
              <a:latin typeface="+mn-ea"/>
              <a:ea typeface="+mn-ea"/>
            </a:rPr>
            <a:t>（株）メトロアドエージェンシー</a:t>
          </a:r>
          <a:endParaRPr kumimoji="1" lang="en-US" altLang="ja-JP" sz="1100">
            <a:latin typeface="+mn-ea"/>
            <a:ea typeface="+mn-ea"/>
          </a:endParaRPr>
        </a:p>
        <a:p>
          <a:pPr algn="ctr"/>
          <a:r>
            <a:rPr kumimoji="1" lang="en-US" altLang="ja-JP" sz="1100">
              <a:latin typeface="+mn-ea"/>
              <a:ea typeface="+mn-ea"/>
            </a:rPr>
            <a:t>0.2</a:t>
          </a:r>
          <a:r>
            <a:rPr kumimoji="1" lang="ja-JP" altLang="en-US" sz="1100">
              <a:latin typeface="+mn-ea"/>
              <a:ea typeface="+mn-ea"/>
            </a:rPr>
            <a:t>百万円</a:t>
          </a:r>
        </a:p>
      </xdr:txBody>
    </xdr:sp>
    <xdr:clientData/>
  </xdr:twoCellAnchor>
  <xdr:twoCellAnchor>
    <xdr:from>
      <xdr:col>29</xdr:col>
      <xdr:colOff>76200</xdr:colOff>
      <xdr:row>132</xdr:row>
      <xdr:rowOff>238125</xdr:rowOff>
    </xdr:from>
    <xdr:to>
      <xdr:col>40</xdr:col>
      <xdr:colOff>47625</xdr:colOff>
      <xdr:row>132</xdr:row>
      <xdr:rowOff>1057275</xdr:rowOff>
    </xdr:to>
    <xdr:sp macro="" textlink="">
      <xdr:nvSpPr>
        <xdr:cNvPr id="32" name="大かっこ 31"/>
        <xdr:cNvSpPr/>
      </xdr:nvSpPr>
      <xdr:spPr>
        <a:xfrm>
          <a:off x="5876925" y="55768875"/>
          <a:ext cx="2171700" cy="819150"/>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00">
              <a:latin typeface="+mn-ea"/>
              <a:ea typeface="+mn-ea"/>
            </a:rPr>
            <a:t>「女性に対する暴力をなくす運動」ポスターの地下鉄駅構内への掲示</a:t>
          </a:r>
        </a:p>
      </xdr:txBody>
    </xdr:sp>
    <xdr:clientData/>
  </xdr:twoCellAnchor>
  <xdr:twoCellAnchor>
    <xdr:from>
      <xdr:col>39</xdr:col>
      <xdr:colOff>8660</xdr:colOff>
      <xdr:row>131</xdr:row>
      <xdr:rowOff>181840</xdr:rowOff>
    </xdr:from>
    <xdr:to>
      <xdr:col>49</xdr:col>
      <xdr:colOff>458933</xdr:colOff>
      <xdr:row>131</xdr:row>
      <xdr:rowOff>562840</xdr:rowOff>
    </xdr:to>
    <xdr:sp macro="" textlink="">
      <xdr:nvSpPr>
        <xdr:cNvPr id="33" name="テキスト ボックス 32"/>
        <xdr:cNvSpPr txBox="1"/>
      </xdr:nvSpPr>
      <xdr:spPr>
        <a:xfrm>
          <a:off x="7775865" y="62458022"/>
          <a:ext cx="244186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一般競争契約（総合評価）</a:t>
          </a:r>
          <a:r>
            <a:rPr kumimoji="1" lang="en-US" altLang="ja-JP" sz="900"/>
            <a:t>】</a:t>
          </a:r>
          <a:endParaRPr kumimoji="1" lang="ja-JP" altLang="en-US" sz="900"/>
        </a:p>
      </xdr:txBody>
    </xdr:sp>
    <xdr:clientData/>
  </xdr:twoCellAnchor>
  <xdr:twoCellAnchor>
    <xdr:from>
      <xdr:col>41</xdr:col>
      <xdr:colOff>38099</xdr:colOff>
      <xdr:row>131</xdr:row>
      <xdr:rowOff>533399</xdr:rowOff>
    </xdr:from>
    <xdr:to>
      <xdr:col>49</xdr:col>
      <xdr:colOff>304800</xdr:colOff>
      <xdr:row>132</xdr:row>
      <xdr:rowOff>152399</xdr:rowOff>
    </xdr:to>
    <xdr:sp macro="" textlink="">
      <xdr:nvSpPr>
        <xdr:cNvPr id="34" name="テキスト ボックス 33"/>
        <xdr:cNvSpPr txBox="1"/>
      </xdr:nvSpPr>
      <xdr:spPr>
        <a:xfrm>
          <a:off x="8239124" y="54797324"/>
          <a:ext cx="1866901" cy="88582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mn-ea"/>
              <a:ea typeface="+mn-ea"/>
            </a:rPr>
            <a:t>L</a:t>
          </a:r>
          <a:r>
            <a:rPr kumimoji="1" lang="ja-JP" altLang="en-US" sz="1100">
              <a:latin typeface="+mn-ea"/>
              <a:ea typeface="+mn-ea"/>
            </a:rPr>
            <a:t>．</a:t>
          </a:r>
          <a:endParaRPr kumimoji="1" lang="en-US" altLang="ja-JP" sz="1100">
            <a:latin typeface="+mn-ea"/>
            <a:ea typeface="+mn-ea"/>
          </a:endParaRPr>
        </a:p>
        <a:p>
          <a:pPr algn="ctr"/>
          <a:r>
            <a:rPr kumimoji="1" lang="ja-JP" altLang="en-US" sz="1100">
              <a:latin typeface="+mn-ea"/>
              <a:ea typeface="+mn-ea"/>
            </a:rPr>
            <a:t>（株）オノフ</a:t>
          </a:r>
          <a:endParaRPr kumimoji="1" lang="en-US" altLang="ja-JP" sz="1100">
            <a:latin typeface="+mn-ea"/>
            <a:ea typeface="+mn-ea"/>
          </a:endParaRPr>
        </a:p>
        <a:p>
          <a:pPr algn="ctr"/>
          <a:r>
            <a:rPr kumimoji="1" lang="en-US" altLang="ja-JP" sz="1100">
              <a:latin typeface="+mn-ea"/>
              <a:ea typeface="+mn-ea"/>
            </a:rPr>
            <a:t>11</a:t>
          </a:r>
          <a:r>
            <a:rPr kumimoji="1" lang="ja-JP" altLang="en-US" sz="1100">
              <a:latin typeface="+mn-ea"/>
              <a:ea typeface="+mn-ea"/>
            </a:rPr>
            <a:t>百万円</a:t>
          </a:r>
        </a:p>
      </xdr:txBody>
    </xdr:sp>
    <xdr:clientData/>
  </xdr:twoCellAnchor>
  <xdr:twoCellAnchor>
    <xdr:from>
      <xdr:col>41</xdr:col>
      <xdr:colOff>57149</xdr:colOff>
      <xdr:row>132</xdr:row>
      <xdr:rowOff>209550</xdr:rowOff>
    </xdr:from>
    <xdr:to>
      <xdr:col>49</xdr:col>
      <xdr:colOff>295274</xdr:colOff>
      <xdr:row>132</xdr:row>
      <xdr:rowOff>1133475</xdr:rowOff>
    </xdr:to>
    <xdr:sp macro="" textlink="">
      <xdr:nvSpPr>
        <xdr:cNvPr id="35" name="大かっこ 34"/>
        <xdr:cNvSpPr/>
      </xdr:nvSpPr>
      <xdr:spPr>
        <a:xfrm>
          <a:off x="8258174" y="55740300"/>
          <a:ext cx="1838325" cy="923925"/>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00"/>
            <a:t>「若年層の性暴力被害予防月間」ポスター等啓発物作成及びイベント実施</a:t>
          </a:r>
        </a:p>
      </xdr:txBody>
    </xdr:sp>
    <xdr:clientData/>
  </xdr:twoCellAnchor>
  <xdr:twoCellAnchor>
    <xdr:from>
      <xdr:col>7</xdr:col>
      <xdr:colOff>95250</xdr:colOff>
      <xdr:row>133</xdr:row>
      <xdr:rowOff>552449</xdr:rowOff>
    </xdr:from>
    <xdr:to>
      <xdr:col>15</xdr:col>
      <xdr:colOff>95250</xdr:colOff>
      <xdr:row>134</xdr:row>
      <xdr:rowOff>171449</xdr:rowOff>
    </xdr:to>
    <xdr:sp macro="" textlink="">
      <xdr:nvSpPr>
        <xdr:cNvPr id="36" name="テキスト ボックス 35"/>
        <xdr:cNvSpPr txBox="1"/>
      </xdr:nvSpPr>
      <xdr:spPr>
        <a:xfrm>
          <a:off x="1495425" y="57226199"/>
          <a:ext cx="1600200" cy="88582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mn-ea"/>
              <a:ea typeface="+mn-ea"/>
            </a:rPr>
            <a:t>M</a:t>
          </a:r>
          <a:r>
            <a:rPr kumimoji="1" lang="ja-JP" altLang="en-US" sz="1100">
              <a:latin typeface="+mn-ea"/>
              <a:ea typeface="+mn-ea"/>
            </a:rPr>
            <a:t>．</a:t>
          </a:r>
          <a:endParaRPr kumimoji="1" lang="en-US" altLang="ja-JP" sz="1100">
            <a:latin typeface="+mn-ea"/>
            <a:ea typeface="+mn-ea"/>
          </a:endParaRPr>
        </a:p>
        <a:p>
          <a:pPr algn="ctr"/>
          <a:r>
            <a:rPr kumimoji="1" lang="ja-JP" altLang="en-US" sz="1100">
              <a:latin typeface="+mn-ea"/>
              <a:ea typeface="+mn-ea"/>
            </a:rPr>
            <a:t>（株）</a:t>
          </a:r>
          <a:r>
            <a:rPr kumimoji="1" lang="en-US" altLang="ja-JP" sz="1100">
              <a:latin typeface="+mn-ea"/>
              <a:ea typeface="+mn-ea"/>
            </a:rPr>
            <a:t>one</a:t>
          </a:r>
        </a:p>
        <a:p>
          <a:pPr algn="ctr"/>
          <a:r>
            <a:rPr kumimoji="1" lang="en-US" altLang="ja-JP" sz="1100">
              <a:latin typeface="+mn-ea"/>
              <a:ea typeface="+mn-ea"/>
            </a:rPr>
            <a:t>8</a:t>
          </a:r>
          <a:r>
            <a:rPr kumimoji="1" lang="ja-JP" altLang="en-US" sz="1100">
              <a:latin typeface="+mn-ea"/>
              <a:ea typeface="+mn-ea"/>
            </a:rPr>
            <a:t>百万円</a:t>
          </a:r>
        </a:p>
      </xdr:txBody>
    </xdr:sp>
    <xdr:clientData/>
  </xdr:twoCellAnchor>
  <xdr:twoCellAnchor>
    <xdr:from>
      <xdr:col>7</xdr:col>
      <xdr:colOff>104775</xdr:colOff>
      <xdr:row>134</xdr:row>
      <xdr:rowOff>266700</xdr:rowOff>
    </xdr:from>
    <xdr:to>
      <xdr:col>15</xdr:col>
      <xdr:colOff>95251</xdr:colOff>
      <xdr:row>134</xdr:row>
      <xdr:rowOff>1085850</xdr:rowOff>
    </xdr:to>
    <xdr:sp macro="" textlink="">
      <xdr:nvSpPr>
        <xdr:cNvPr id="37" name="大かっこ 36"/>
        <xdr:cNvSpPr/>
      </xdr:nvSpPr>
      <xdr:spPr>
        <a:xfrm>
          <a:off x="1504950" y="58207275"/>
          <a:ext cx="1590676" cy="819150"/>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00"/>
            <a:t>成年年齢の引下げ等に係る広報啓発</a:t>
          </a:r>
        </a:p>
      </xdr:txBody>
    </xdr:sp>
    <xdr:clientData/>
  </xdr:twoCellAnchor>
  <xdr:twoCellAnchor>
    <xdr:from>
      <xdr:col>17</xdr:col>
      <xdr:colOff>190500</xdr:colOff>
      <xdr:row>133</xdr:row>
      <xdr:rowOff>238125</xdr:rowOff>
    </xdr:from>
    <xdr:to>
      <xdr:col>26</xdr:col>
      <xdr:colOff>114300</xdr:colOff>
      <xdr:row>133</xdr:row>
      <xdr:rowOff>619125</xdr:rowOff>
    </xdr:to>
    <xdr:sp macro="" textlink="">
      <xdr:nvSpPr>
        <xdr:cNvPr id="38" name="テキスト ボックス 37"/>
        <xdr:cNvSpPr txBox="1"/>
      </xdr:nvSpPr>
      <xdr:spPr>
        <a:xfrm>
          <a:off x="3590925" y="56911875"/>
          <a:ext cx="17240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随意契約（少額）</a:t>
          </a:r>
          <a:r>
            <a:rPr kumimoji="1" lang="en-US" altLang="ja-JP" sz="900"/>
            <a:t>】</a:t>
          </a:r>
          <a:endParaRPr kumimoji="1" lang="ja-JP" altLang="en-US" sz="900"/>
        </a:p>
      </xdr:txBody>
    </xdr:sp>
    <xdr:clientData/>
  </xdr:twoCellAnchor>
  <xdr:twoCellAnchor>
    <xdr:from>
      <xdr:col>17</xdr:col>
      <xdr:colOff>114300</xdr:colOff>
      <xdr:row>133</xdr:row>
      <xdr:rowOff>552449</xdr:rowOff>
    </xdr:from>
    <xdr:to>
      <xdr:col>26</xdr:col>
      <xdr:colOff>190500</xdr:colOff>
      <xdr:row>134</xdr:row>
      <xdr:rowOff>171449</xdr:rowOff>
    </xdr:to>
    <xdr:sp macro="" textlink="">
      <xdr:nvSpPr>
        <xdr:cNvPr id="39" name="テキスト ボックス 38"/>
        <xdr:cNvSpPr txBox="1"/>
      </xdr:nvSpPr>
      <xdr:spPr>
        <a:xfrm>
          <a:off x="3514725" y="57226199"/>
          <a:ext cx="1876425" cy="88582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mn-ea"/>
              <a:ea typeface="+mn-ea"/>
            </a:rPr>
            <a:t>N</a:t>
          </a:r>
          <a:r>
            <a:rPr kumimoji="1" lang="ja-JP" altLang="en-US" sz="1100">
              <a:latin typeface="+mn-ea"/>
              <a:ea typeface="+mn-ea"/>
            </a:rPr>
            <a:t>．</a:t>
          </a:r>
          <a:endParaRPr kumimoji="1" lang="en-US" altLang="ja-JP" sz="1100">
            <a:latin typeface="+mn-ea"/>
            <a:ea typeface="+mn-ea"/>
          </a:endParaRPr>
        </a:p>
        <a:p>
          <a:pPr algn="ctr"/>
          <a:r>
            <a:rPr kumimoji="1" lang="ja-JP" altLang="en-US" sz="1100">
              <a:latin typeface="+mn-ea"/>
              <a:ea typeface="+mn-ea"/>
            </a:rPr>
            <a:t>（株）オノフ</a:t>
          </a:r>
          <a:endParaRPr kumimoji="1" lang="en-US" altLang="ja-JP" sz="1100">
            <a:latin typeface="+mn-ea"/>
            <a:ea typeface="+mn-ea"/>
          </a:endParaRPr>
        </a:p>
        <a:p>
          <a:pPr algn="ctr"/>
          <a:r>
            <a:rPr kumimoji="1" lang="en-US" altLang="ja-JP" sz="1100">
              <a:latin typeface="+mn-ea"/>
              <a:ea typeface="+mn-ea"/>
            </a:rPr>
            <a:t>1</a:t>
          </a:r>
          <a:r>
            <a:rPr kumimoji="1" lang="ja-JP" altLang="en-US" sz="1100">
              <a:latin typeface="+mn-ea"/>
              <a:ea typeface="+mn-ea"/>
            </a:rPr>
            <a:t>百万円</a:t>
          </a:r>
        </a:p>
      </xdr:txBody>
    </xdr:sp>
    <xdr:clientData/>
  </xdr:twoCellAnchor>
  <xdr:twoCellAnchor>
    <xdr:from>
      <xdr:col>17</xdr:col>
      <xdr:colOff>133349</xdr:colOff>
      <xdr:row>134</xdr:row>
      <xdr:rowOff>257175</xdr:rowOff>
    </xdr:from>
    <xdr:to>
      <xdr:col>27</xdr:col>
      <xdr:colOff>9524</xdr:colOff>
      <xdr:row>134</xdr:row>
      <xdr:rowOff>1095375</xdr:rowOff>
    </xdr:to>
    <xdr:sp macro="" textlink="">
      <xdr:nvSpPr>
        <xdr:cNvPr id="40" name="大かっこ 39"/>
        <xdr:cNvSpPr/>
      </xdr:nvSpPr>
      <xdr:spPr>
        <a:xfrm>
          <a:off x="3533774" y="58197750"/>
          <a:ext cx="1876425" cy="838200"/>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00"/>
            <a:t>若年層の性暴力被害防止に向けたウェブサイト改修等業務</a:t>
          </a:r>
        </a:p>
      </xdr:txBody>
    </xdr:sp>
    <xdr:clientData/>
  </xdr:twoCellAnchor>
  <xdr:twoCellAnchor>
    <xdr:from>
      <xdr:col>30</xdr:col>
      <xdr:colOff>95250</xdr:colOff>
      <xdr:row>133</xdr:row>
      <xdr:rowOff>219075</xdr:rowOff>
    </xdr:from>
    <xdr:to>
      <xdr:col>38</xdr:col>
      <xdr:colOff>85725</xdr:colOff>
      <xdr:row>133</xdr:row>
      <xdr:rowOff>600075</xdr:rowOff>
    </xdr:to>
    <xdr:sp macro="" textlink="">
      <xdr:nvSpPr>
        <xdr:cNvPr id="41" name="テキスト ボックス 40"/>
        <xdr:cNvSpPr txBox="1"/>
      </xdr:nvSpPr>
      <xdr:spPr>
        <a:xfrm>
          <a:off x="6096000" y="56892825"/>
          <a:ext cx="159067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随意契約（少額）</a:t>
          </a:r>
          <a:r>
            <a:rPr kumimoji="1" lang="en-US" altLang="ja-JP" sz="900"/>
            <a:t>】</a:t>
          </a:r>
          <a:endParaRPr kumimoji="1" lang="ja-JP" altLang="en-US" sz="900"/>
        </a:p>
      </xdr:txBody>
    </xdr:sp>
    <xdr:clientData/>
  </xdr:twoCellAnchor>
  <xdr:twoCellAnchor>
    <xdr:from>
      <xdr:col>30</xdr:col>
      <xdr:colOff>57150</xdr:colOff>
      <xdr:row>133</xdr:row>
      <xdr:rowOff>533400</xdr:rowOff>
    </xdr:from>
    <xdr:to>
      <xdr:col>39</xdr:col>
      <xdr:colOff>0</xdr:colOff>
      <xdr:row>134</xdr:row>
      <xdr:rowOff>142875</xdr:rowOff>
    </xdr:to>
    <xdr:sp macro="" textlink="">
      <xdr:nvSpPr>
        <xdr:cNvPr id="42" name="テキスト ボックス 41"/>
        <xdr:cNvSpPr txBox="1"/>
      </xdr:nvSpPr>
      <xdr:spPr>
        <a:xfrm>
          <a:off x="6057900" y="57207150"/>
          <a:ext cx="1743075" cy="87630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mn-ea"/>
              <a:ea typeface="+mn-ea"/>
            </a:rPr>
            <a:t>O</a:t>
          </a:r>
          <a:r>
            <a:rPr kumimoji="1" lang="ja-JP" altLang="en-US" sz="1100">
              <a:latin typeface="+mn-ea"/>
              <a:ea typeface="+mn-ea"/>
            </a:rPr>
            <a:t>．</a:t>
          </a:r>
          <a:endParaRPr kumimoji="1" lang="en-US" altLang="ja-JP" sz="1100">
            <a:latin typeface="+mn-ea"/>
            <a:ea typeface="+mn-ea"/>
          </a:endParaRPr>
        </a:p>
        <a:p>
          <a:pPr algn="ctr"/>
          <a:r>
            <a:rPr kumimoji="1" lang="ja-JP" altLang="en-US" sz="1100">
              <a:latin typeface="+mn-ea"/>
              <a:ea typeface="+mn-ea"/>
            </a:rPr>
            <a:t>（公社）日本図書館協会</a:t>
          </a:r>
          <a:endParaRPr kumimoji="1" lang="en-US" altLang="ja-JP" sz="1100">
            <a:latin typeface="+mn-ea"/>
            <a:ea typeface="+mn-ea"/>
          </a:endParaRPr>
        </a:p>
        <a:p>
          <a:pPr algn="ctr"/>
          <a:r>
            <a:rPr kumimoji="1" lang="en-US" altLang="ja-JP" sz="1100">
              <a:latin typeface="+mn-ea"/>
              <a:ea typeface="+mn-ea"/>
            </a:rPr>
            <a:t>0.4</a:t>
          </a:r>
          <a:r>
            <a:rPr kumimoji="1" lang="ja-JP" altLang="en-US" sz="1100">
              <a:latin typeface="+mn-ea"/>
              <a:ea typeface="+mn-ea"/>
            </a:rPr>
            <a:t>百万円</a:t>
          </a:r>
        </a:p>
      </xdr:txBody>
    </xdr:sp>
    <xdr:clientData/>
  </xdr:twoCellAnchor>
  <xdr:twoCellAnchor>
    <xdr:from>
      <xdr:col>30</xdr:col>
      <xdr:colOff>76200</xdr:colOff>
      <xdr:row>134</xdr:row>
      <xdr:rowOff>238124</xdr:rowOff>
    </xdr:from>
    <xdr:to>
      <xdr:col>39</xdr:col>
      <xdr:colOff>0</xdr:colOff>
      <xdr:row>134</xdr:row>
      <xdr:rowOff>1104899</xdr:rowOff>
    </xdr:to>
    <xdr:sp macro="" textlink="">
      <xdr:nvSpPr>
        <xdr:cNvPr id="43" name="大かっこ 42"/>
        <xdr:cNvSpPr/>
      </xdr:nvSpPr>
      <xdr:spPr>
        <a:xfrm>
          <a:off x="6076950" y="107060999"/>
          <a:ext cx="1724025" cy="866775"/>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00"/>
            <a:t>「若年層の性暴力被害予防月間」ポスター等の全国公立図書館への梱包・発送</a:t>
          </a:r>
        </a:p>
      </xdr:txBody>
    </xdr:sp>
    <xdr:clientData/>
  </xdr:twoCellAnchor>
  <xdr:twoCellAnchor>
    <xdr:from>
      <xdr:col>41</xdr:col>
      <xdr:colOff>180975</xdr:colOff>
      <xdr:row>133</xdr:row>
      <xdr:rowOff>209550</xdr:rowOff>
    </xdr:from>
    <xdr:to>
      <xdr:col>49</xdr:col>
      <xdr:colOff>171450</xdr:colOff>
      <xdr:row>133</xdr:row>
      <xdr:rowOff>590550</xdr:rowOff>
    </xdr:to>
    <xdr:sp macro="" textlink="">
      <xdr:nvSpPr>
        <xdr:cNvPr id="44" name="テキスト ボックス 43"/>
        <xdr:cNvSpPr txBox="1"/>
      </xdr:nvSpPr>
      <xdr:spPr>
        <a:xfrm>
          <a:off x="8382000" y="56883300"/>
          <a:ext cx="159067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随意契約（少額）</a:t>
          </a:r>
          <a:r>
            <a:rPr kumimoji="1" lang="en-US" altLang="ja-JP" sz="900"/>
            <a:t>】</a:t>
          </a:r>
          <a:endParaRPr kumimoji="1" lang="ja-JP" altLang="en-US" sz="900"/>
        </a:p>
      </xdr:txBody>
    </xdr:sp>
    <xdr:clientData/>
  </xdr:twoCellAnchor>
  <xdr:twoCellAnchor>
    <xdr:from>
      <xdr:col>41</xdr:col>
      <xdr:colOff>0</xdr:colOff>
      <xdr:row>133</xdr:row>
      <xdr:rowOff>495300</xdr:rowOff>
    </xdr:from>
    <xdr:to>
      <xdr:col>49</xdr:col>
      <xdr:colOff>333375</xdr:colOff>
      <xdr:row>134</xdr:row>
      <xdr:rowOff>209550</xdr:rowOff>
    </xdr:to>
    <xdr:sp macro="" textlink="">
      <xdr:nvSpPr>
        <xdr:cNvPr id="45" name="テキスト ボックス 44"/>
        <xdr:cNvSpPr txBox="1"/>
      </xdr:nvSpPr>
      <xdr:spPr>
        <a:xfrm>
          <a:off x="8298656" y="66836925"/>
          <a:ext cx="1952625" cy="8572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mn-ea"/>
              <a:ea typeface="+mn-ea"/>
            </a:rPr>
            <a:t>P</a:t>
          </a:r>
          <a:r>
            <a:rPr kumimoji="1" lang="ja-JP" altLang="en-US" sz="1100">
              <a:latin typeface="+mn-ea"/>
              <a:ea typeface="+mn-ea"/>
            </a:rPr>
            <a:t>．</a:t>
          </a:r>
          <a:endParaRPr kumimoji="1" lang="en-US" altLang="ja-JP" sz="1100">
            <a:latin typeface="+mn-ea"/>
            <a:ea typeface="+mn-ea"/>
          </a:endParaRPr>
        </a:p>
        <a:p>
          <a:pPr algn="ctr"/>
          <a:r>
            <a:rPr kumimoji="1" lang="ja-JP" altLang="en-US" sz="1100">
              <a:latin typeface="+mn-ea"/>
              <a:ea typeface="+mn-ea"/>
            </a:rPr>
            <a:t>（株）メトロアドエージェンシー</a:t>
          </a:r>
          <a:endParaRPr kumimoji="1" lang="en-US" altLang="ja-JP" sz="1100">
            <a:latin typeface="+mn-ea"/>
            <a:ea typeface="+mn-ea"/>
          </a:endParaRPr>
        </a:p>
        <a:p>
          <a:pPr algn="ctr"/>
          <a:r>
            <a:rPr kumimoji="1" lang="en-US" altLang="ja-JP" sz="1100">
              <a:latin typeface="+mn-ea"/>
              <a:ea typeface="+mn-ea"/>
            </a:rPr>
            <a:t>0.2</a:t>
          </a:r>
          <a:r>
            <a:rPr kumimoji="1" lang="ja-JP" altLang="en-US" sz="1100">
              <a:latin typeface="+mn-ea"/>
              <a:ea typeface="+mn-ea"/>
            </a:rPr>
            <a:t>百万円</a:t>
          </a:r>
        </a:p>
      </xdr:txBody>
    </xdr:sp>
    <xdr:clientData/>
  </xdr:twoCellAnchor>
  <xdr:twoCellAnchor>
    <xdr:from>
      <xdr:col>41</xdr:col>
      <xdr:colOff>85724</xdr:colOff>
      <xdr:row>134</xdr:row>
      <xdr:rowOff>247650</xdr:rowOff>
    </xdr:from>
    <xdr:to>
      <xdr:col>49</xdr:col>
      <xdr:colOff>323849</xdr:colOff>
      <xdr:row>134</xdr:row>
      <xdr:rowOff>1038225</xdr:rowOff>
    </xdr:to>
    <xdr:sp macro="" textlink="">
      <xdr:nvSpPr>
        <xdr:cNvPr id="46" name="大かっこ 45"/>
        <xdr:cNvSpPr/>
      </xdr:nvSpPr>
      <xdr:spPr>
        <a:xfrm>
          <a:off x="8286749" y="58188225"/>
          <a:ext cx="1838325" cy="790575"/>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00"/>
            <a:t>「若年層の性暴力被害予防月間」ポスターの地下鉄駅構内への掲示</a:t>
          </a:r>
        </a:p>
      </xdr:txBody>
    </xdr:sp>
    <xdr:clientData/>
  </xdr:twoCellAnchor>
  <xdr:twoCellAnchor>
    <xdr:from>
      <xdr:col>16</xdr:col>
      <xdr:colOff>161925</xdr:colOff>
      <xdr:row>129</xdr:row>
      <xdr:rowOff>523875</xdr:rowOff>
    </xdr:from>
    <xdr:to>
      <xdr:col>27</xdr:col>
      <xdr:colOff>95250</xdr:colOff>
      <xdr:row>130</xdr:row>
      <xdr:rowOff>142875</xdr:rowOff>
    </xdr:to>
    <xdr:sp macro="" textlink="">
      <xdr:nvSpPr>
        <xdr:cNvPr id="47" name="テキスト ボックス 46"/>
        <xdr:cNvSpPr txBox="1"/>
      </xdr:nvSpPr>
      <xdr:spPr>
        <a:xfrm>
          <a:off x="3362325" y="52377975"/>
          <a:ext cx="2133600" cy="88582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mn-ea"/>
              <a:ea typeface="+mn-ea"/>
            </a:rPr>
            <a:t>F</a:t>
          </a:r>
          <a:r>
            <a:rPr kumimoji="1" lang="ja-JP" altLang="en-US" sz="1100">
              <a:latin typeface="+mn-ea"/>
              <a:ea typeface="+mn-ea"/>
            </a:rPr>
            <a:t>．</a:t>
          </a:r>
          <a:endParaRPr kumimoji="1" lang="en-US" altLang="ja-JP" sz="1100">
            <a:latin typeface="+mn-ea"/>
            <a:ea typeface="+mn-ea"/>
          </a:endParaRPr>
        </a:p>
        <a:p>
          <a:pPr algn="ctr"/>
          <a:r>
            <a:rPr kumimoji="1" lang="ja-JP" altLang="en-US" sz="1100">
              <a:latin typeface="+mn-ea"/>
              <a:ea typeface="+mn-ea"/>
            </a:rPr>
            <a:t>（株）アライ印刷</a:t>
          </a:r>
          <a:endParaRPr kumimoji="1" lang="en-US" altLang="ja-JP" sz="1100">
            <a:latin typeface="+mn-ea"/>
            <a:ea typeface="+mn-ea"/>
          </a:endParaRPr>
        </a:p>
        <a:p>
          <a:pPr algn="ctr"/>
          <a:r>
            <a:rPr kumimoji="1" lang="en-US" altLang="ja-JP" sz="1100">
              <a:latin typeface="+mn-ea"/>
              <a:ea typeface="+mn-ea"/>
            </a:rPr>
            <a:t>0.5</a:t>
          </a:r>
          <a:r>
            <a:rPr kumimoji="1" lang="ja-JP" altLang="en-US" sz="1100">
              <a:latin typeface="+mn-ea"/>
              <a:ea typeface="+mn-ea"/>
            </a:rPr>
            <a:t>百万円</a:t>
          </a:r>
        </a:p>
      </xdr:txBody>
    </xdr:sp>
    <xdr:clientData/>
  </xdr:twoCellAnchor>
  <xdr:twoCellAnchor>
    <xdr:from>
      <xdr:col>16</xdr:col>
      <xdr:colOff>152401</xdr:colOff>
      <xdr:row>130</xdr:row>
      <xdr:rowOff>209550</xdr:rowOff>
    </xdr:from>
    <xdr:to>
      <xdr:col>27</xdr:col>
      <xdr:colOff>85726</xdr:colOff>
      <xdr:row>130</xdr:row>
      <xdr:rowOff>1133475</xdr:rowOff>
    </xdr:to>
    <xdr:sp macro="" textlink="">
      <xdr:nvSpPr>
        <xdr:cNvPr id="48" name="大かっこ 47"/>
        <xdr:cNvSpPr/>
      </xdr:nvSpPr>
      <xdr:spPr>
        <a:xfrm>
          <a:off x="3352801" y="53330475"/>
          <a:ext cx="2133600" cy="923925"/>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00">
              <a:latin typeface="+mn-ea"/>
              <a:ea typeface="+mn-ea"/>
            </a:rPr>
            <a:t>「女性に対する暴力をなくす運動」啓発カードの印刷</a:t>
          </a:r>
        </a:p>
      </xdr:txBody>
    </xdr:sp>
    <xdr:clientData/>
  </xdr:twoCellAnchor>
  <xdr:twoCellAnchor>
    <xdr:from>
      <xdr:col>41</xdr:col>
      <xdr:colOff>19050</xdr:colOff>
      <xdr:row>129</xdr:row>
      <xdr:rowOff>219075</xdr:rowOff>
    </xdr:from>
    <xdr:to>
      <xdr:col>49</xdr:col>
      <xdr:colOff>295275</xdr:colOff>
      <xdr:row>129</xdr:row>
      <xdr:rowOff>600075</xdr:rowOff>
    </xdr:to>
    <xdr:sp macro="" textlink="">
      <xdr:nvSpPr>
        <xdr:cNvPr id="49" name="テキスト ボックス 48"/>
        <xdr:cNvSpPr txBox="1"/>
      </xdr:nvSpPr>
      <xdr:spPr>
        <a:xfrm>
          <a:off x="8220075" y="52073175"/>
          <a:ext cx="18764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随意契約（少額）</a:t>
          </a:r>
          <a:r>
            <a:rPr kumimoji="1" lang="en-US" altLang="ja-JP" sz="900"/>
            <a:t>】</a:t>
          </a:r>
          <a:endParaRPr kumimoji="1" lang="ja-JP" altLang="en-US" sz="900"/>
        </a:p>
      </xdr:txBody>
    </xdr:sp>
    <xdr:clientData/>
  </xdr:twoCellAnchor>
  <xdr:twoCellAnchor>
    <xdr:from>
      <xdr:col>7</xdr:col>
      <xdr:colOff>95250</xdr:colOff>
      <xdr:row>131</xdr:row>
      <xdr:rowOff>228600</xdr:rowOff>
    </xdr:from>
    <xdr:to>
      <xdr:col>15</xdr:col>
      <xdr:colOff>85725</xdr:colOff>
      <xdr:row>131</xdr:row>
      <xdr:rowOff>609600</xdr:rowOff>
    </xdr:to>
    <xdr:sp macro="" textlink="">
      <xdr:nvSpPr>
        <xdr:cNvPr id="50" name="テキスト ボックス 49"/>
        <xdr:cNvSpPr txBox="1"/>
      </xdr:nvSpPr>
      <xdr:spPr>
        <a:xfrm>
          <a:off x="1495425" y="54492525"/>
          <a:ext cx="159067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随意契約（少額）</a:t>
          </a:r>
          <a:r>
            <a:rPr kumimoji="1" lang="en-US" altLang="ja-JP" sz="900"/>
            <a:t>】</a:t>
          </a:r>
          <a:endParaRPr kumimoji="1" lang="ja-JP" altLang="en-US" sz="900"/>
        </a:p>
      </xdr:txBody>
    </xdr:sp>
    <xdr:clientData/>
  </xdr:twoCellAnchor>
  <xdr:twoCellAnchor>
    <xdr:from>
      <xdr:col>17</xdr:col>
      <xdr:colOff>9526</xdr:colOff>
      <xdr:row>131</xdr:row>
      <xdr:rowOff>238125</xdr:rowOff>
    </xdr:from>
    <xdr:to>
      <xdr:col>27</xdr:col>
      <xdr:colOff>95250</xdr:colOff>
      <xdr:row>131</xdr:row>
      <xdr:rowOff>619125</xdr:rowOff>
    </xdr:to>
    <xdr:sp macro="" textlink="">
      <xdr:nvSpPr>
        <xdr:cNvPr id="51" name="テキスト ボックス 50"/>
        <xdr:cNvSpPr txBox="1"/>
      </xdr:nvSpPr>
      <xdr:spPr>
        <a:xfrm>
          <a:off x="3409951" y="54502050"/>
          <a:ext cx="2085974"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随意契約（少額）</a:t>
          </a:r>
          <a:r>
            <a:rPr kumimoji="1" lang="en-US" altLang="ja-JP" sz="900"/>
            <a:t>】</a:t>
          </a:r>
          <a:endParaRPr kumimoji="1" lang="ja-JP" altLang="en-US" sz="900"/>
        </a:p>
      </xdr:txBody>
    </xdr:sp>
    <xdr:clientData/>
  </xdr:twoCellAnchor>
  <xdr:twoCellAnchor>
    <xdr:from>
      <xdr:col>6</xdr:col>
      <xdr:colOff>95251</xdr:colOff>
      <xdr:row>133</xdr:row>
      <xdr:rowOff>228600</xdr:rowOff>
    </xdr:from>
    <xdr:to>
      <xdr:col>16</xdr:col>
      <xdr:colOff>123825</xdr:colOff>
      <xdr:row>133</xdr:row>
      <xdr:rowOff>609600</xdr:rowOff>
    </xdr:to>
    <xdr:sp macro="" textlink="">
      <xdr:nvSpPr>
        <xdr:cNvPr id="52" name="テキスト ボックス 51"/>
        <xdr:cNvSpPr txBox="1"/>
      </xdr:nvSpPr>
      <xdr:spPr>
        <a:xfrm>
          <a:off x="1295401" y="56902350"/>
          <a:ext cx="2028824"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一般競争契約（総合評価）</a:t>
          </a:r>
          <a:r>
            <a:rPr kumimoji="1" lang="en-US" altLang="ja-JP" sz="900"/>
            <a:t>】</a:t>
          </a:r>
          <a:endParaRPr kumimoji="1" lang="ja-JP" altLang="en-US" sz="900"/>
        </a:p>
      </xdr:txBody>
    </xdr:sp>
    <xdr:clientData/>
  </xdr:twoCellAnchor>
  <xdr:twoCellAnchor>
    <xdr:from>
      <xdr:col>6</xdr:col>
      <xdr:colOff>181840</xdr:colOff>
      <xdr:row>135</xdr:row>
      <xdr:rowOff>476250</xdr:rowOff>
    </xdr:from>
    <xdr:to>
      <xdr:col>15</xdr:col>
      <xdr:colOff>181840</xdr:colOff>
      <xdr:row>136</xdr:row>
      <xdr:rowOff>199159</xdr:rowOff>
    </xdr:to>
    <xdr:sp macro="" textlink="">
      <xdr:nvSpPr>
        <xdr:cNvPr id="53" name="テキスト ボックス 52"/>
        <xdr:cNvSpPr txBox="1"/>
      </xdr:nvSpPr>
      <xdr:spPr>
        <a:xfrm>
          <a:off x="1376795" y="69203455"/>
          <a:ext cx="1792431" cy="865909"/>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mn-ea"/>
              <a:ea typeface="+mn-ea"/>
            </a:rPr>
            <a:t>Q</a:t>
          </a:r>
          <a:r>
            <a:rPr kumimoji="1" lang="ja-JP" altLang="en-US" sz="1100">
              <a:latin typeface="+mn-ea"/>
              <a:ea typeface="+mn-ea"/>
            </a:rPr>
            <a:t>．</a:t>
          </a:r>
          <a:endParaRPr kumimoji="1" lang="en-US" altLang="ja-JP" sz="1100">
            <a:latin typeface="+mn-ea"/>
            <a:ea typeface="+mn-ea"/>
          </a:endParaRPr>
        </a:p>
        <a:p>
          <a:pPr algn="ctr"/>
          <a:r>
            <a:rPr kumimoji="1" lang="ja-JP" altLang="en-US" sz="1100">
              <a:latin typeface="+mn-ea"/>
              <a:ea typeface="+mn-ea"/>
            </a:rPr>
            <a:t>（株）リベルタス・コンサルティング</a:t>
          </a:r>
        </a:p>
        <a:p>
          <a:pPr algn="ctr"/>
          <a:r>
            <a:rPr kumimoji="1" lang="en-US" altLang="ja-JP" sz="1100">
              <a:latin typeface="+mn-ea"/>
              <a:ea typeface="+mn-ea"/>
            </a:rPr>
            <a:t>9</a:t>
          </a:r>
          <a:r>
            <a:rPr kumimoji="1" lang="ja-JP" altLang="en-US" sz="1100">
              <a:latin typeface="+mn-ea"/>
              <a:ea typeface="+mn-ea"/>
            </a:rPr>
            <a:t>百万円</a:t>
          </a:r>
        </a:p>
      </xdr:txBody>
    </xdr:sp>
    <xdr:clientData/>
  </xdr:twoCellAnchor>
  <xdr:twoCellAnchor>
    <xdr:from>
      <xdr:col>7</xdr:col>
      <xdr:colOff>123825</xdr:colOff>
      <xdr:row>136</xdr:row>
      <xdr:rowOff>228600</xdr:rowOff>
    </xdr:from>
    <xdr:to>
      <xdr:col>15</xdr:col>
      <xdr:colOff>114301</xdr:colOff>
      <xdr:row>136</xdr:row>
      <xdr:rowOff>1047750</xdr:rowOff>
    </xdr:to>
    <xdr:sp macro="" textlink="">
      <xdr:nvSpPr>
        <xdr:cNvPr id="54" name="大かっこ 53"/>
        <xdr:cNvSpPr/>
      </xdr:nvSpPr>
      <xdr:spPr>
        <a:xfrm>
          <a:off x="1524000" y="60579000"/>
          <a:ext cx="1590676" cy="819150"/>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00"/>
            <a:t>若年層に対する性暴力の予防啓発相談事業運営</a:t>
          </a:r>
        </a:p>
      </xdr:txBody>
    </xdr:sp>
    <xdr:clientData/>
  </xdr:twoCellAnchor>
  <xdr:twoCellAnchor>
    <xdr:from>
      <xdr:col>18</xdr:col>
      <xdr:colOff>9525</xdr:colOff>
      <xdr:row>135</xdr:row>
      <xdr:rowOff>200025</xdr:rowOff>
    </xdr:from>
    <xdr:to>
      <xdr:col>26</xdr:col>
      <xdr:colOff>133350</xdr:colOff>
      <xdr:row>135</xdr:row>
      <xdr:rowOff>581025</xdr:rowOff>
    </xdr:to>
    <xdr:sp macro="" textlink="">
      <xdr:nvSpPr>
        <xdr:cNvPr id="55" name="テキスト ボックス 54"/>
        <xdr:cNvSpPr txBox="1"/>
      </xdr:nvSpPr>
      <xdr:spPr>
        <a:xfrm>
          <a:off x="3609975" y="59283600"/>
          <a:ext cx="17240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随意契約（企画競争）</a:t>
          </a:r>
          <a:r>
            <a:rPr kumimoji="1" lang="en-US" altLang="ja-JP" sz="900"/>
            <a:t>】</a:t>
          </a:r>
          <a:endParaRPr kumimoji="1" lang="ja-JP" altLang="en-US" sz="900"/>
        </a:p>
      </xdr:txBody>
    </xdr:sp>
    <xdr:clientData/>
  </xdr:twoCellAnchor>
  <xdr:twoCellAnchor>
    <xdr:from>
      <xdr:col>16</xdr:col>
      <xdr:colOff>171451</xdr:colOff>
      <xdr:row>135</xdr:row>
      <xdr:rowOff>514349</xdr:rowOff>
    </xdr:from>
    <xdr:to>
      <xdr:col>27</xdr:col>
      <xdr:colOff>142876</xdr:colOff>
      <xdr:row>136</xdr:row>
      <xdr:rowOff>133349</xdr:rowOff>
    </xdr:to>
    <xdr:sp macro="" textlink="">
      <xdr:nvSpPr>
        <xdr:cNvPr id="56" name="テキスト ボックス 55"/>
        <xdr:cNvSpPr txBox="1"/>
      </xdr:nvSpPr>
      <xdr:spPr>
        <a:xfrm>
          <a:off x="3371851" y="59597924"/>
          <a:ext cx="2171700" cy="88582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mn-ea"/>
              <a:ea typeface="+mn-ea"/>
            </a:rPr>
            <a:t>R</a:t>
          </a:r>
          <a:r>
            <a:rPr kumimoji="1" lang="ja-JP" altLang="en-US" sz="1100">
              <a:latin typeface="+mn-ea"/>
              <a:ea typeface="+mn-ea"/>
            </a:rPr>
            <a:t>．</a:t>
          </a:r>
          <a:endParaRPr kumimoji="1" lang="en-US" altLang="ja-JP" sz="1100">
            <a:latin typeface="+mn-ea"/>
            <a:ea typeface="+mn-ea"/>
          </a:endParaRPr>
        </a:p>
        <a:p>
          <a:pPr algn="ctr"/>
          <a:r>
            <a:rPr kumimoji="1" lang="ja-JP" altLang="en-US" sz="1100">
              <a:latin typeface="+mn-ea"/>
              <a:ea typeface="+mn-ea"/>
            </a:rPr>
            <a:t>（株）フェイス</a:t>
          </a:r>
          <a:endParaRPr kumimoji="1" lang="en-US" altLang="ja-JP" sz="1100">
            <a:latin typeface="+mn-ea"/>
            <a:ea typeface="+mn-ea"/>
          </a:endParaRPr>
        </a:p>
        <a:p>
          <a:pPr algn="ctr"/>
          <a:r>
            <a:rPr kumimoji="1" lang="en-US" altLang="ja-JP" sz="1100">
              <a:latin typeface="+mn-ea"/>
              <a:ea typeface="+mn-ea"/>
            </a:rPr>
            <a:t>0.8</a:t>
          </a:r>
          <a:r>
            <a:rPr kumimoji="1" lang="ja-JP" altLang="en-US" sz="1100">
              <a:latin typeface="+mn-ea"/>
              <a:ea typeface="+mn-ea"/>
            </a:rPr>
            <a:t>百万円</a:t>
          </a:r>
        </a:p>
      </xdr:txBody>
    </xdr:sp>
    <xdr:clientData/>
  </xdr:twoCellAnchor>
  <xdr:twoCellAnchor>
    <xdr:from>
      <xdr:col>17</xdr:col>
      <xdr:colOff>1</xdr:colOff>
      <xdr:row>136</xdr:row>
      <xdr:rowOff>219075</xdr:rowOff>
    </xdr:from>
    <xdr:to>
      <xdr:col>27</xdr:col>
      <xdr:colOff>114301</xdr:colOff>
      <xdr:row>136</xdr:row>
      <xdr:rowOff>1057275</xdr:rowOff>
    </xdr:to>
    <xdr:sp macro="" textlink="">
      <xdr:nvSpPr>
        <xdr:cNvPr id="57" name="大かっこ 56"/>
        <xdr:cNvSpPr/>
      </xdr:nvSpPr>
      <xdr:spPr>
        <a:xfrm>
          <a:off x="3400426" y="60569475"/>
          <a:ext cx="2114550" cy="838200"/>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00"/>
            <a:t>人身取引対策ポスター等のデザインの作成</a:t>
          </a:r>
        </a:p>
      </xdr:txBody>
    </xdr:sp>
    <xdr:clientData/>
  </xdr:twoCellAnchor>
  <xdr:twoCellAnchor>
    <xdr:from>
      <xdr:col>30</xdr:col>
      <xdr:colOff>38100</xdr:colOff>
      <xdr:row>135</xdr:row>
      <xdr:rowOff>514349</xdr:rowOff>
    </xdr:from>
    <xdr:to>
      <xdr:col>39</xdr:col>
      <xdr:colOff>104775</xdr:colOff>
      <xdr:row>136</xdr:row>
      <xdr:rowOff>161925</xdr:rowOff>
    </xdr:to>
    <xdr:sp macro="" textlink="">
      <xdr:nvSpPr>
        <xdr:cNvPr id="58" name="テキスト ボックス 57"/>
        <xdr:cNvSpPr txBox="1"/>
      </xdr:nvSpPr>
      <xdr:spPr>
        <a:xfrm>
          <a:off x="6038850" y="108480224"/>
          <a:ext cx="1866900" cy="79057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mn-ea"/>
              <a:ea typeface="+mn-ea"/>
            </a:rPr>
            <a:t>S</a:t>
          </a:r>
          <a:r>
            <a:rPr kumimoji="1" lang="ja-JP" altLang="en-US" sz="1100">
              <a:latin typeface="+mn-ea"/>
              <a:ea typeface="+mn-ea"/>
            </a:rPr>
            <a:t>．</a:t>
          </a:r>
          <a:endParaRPr kumimoji="1" lang="en-US" altLang="ja-JP" sz="1100">
            <a:latin typeface="+mn-ea"/>
            <a:ea typeface="+mn-ea"/>
          </a:endParaRPr>
        </a:p>
        <a:p>
          <a:pPr algn="ctr"/>
          <a:r>
            <a:rPr kumimoji="1" lang="ja-JP" altLang="en-US" sz="1100">
              <a:latin typeface="+mn-ea"/>
              <a:ea typeface="+mn-ea"/>
            </a:rPr>
            <a:t>シンソー印刷（株）</a:t>
          </a:r>
          <a:endParaRPr kumimoji="1" lang="en-US" altLang="ja-JP" sz="1100">
            <a:latin typeface="+mn-ea"/>
            <a:ea typeface="+mn-ea"/>
          </a:endParaRPr>
        </a:p>
        <a:p>
          <a:pPr algn="ctr"/>
          <a:r>
            <a:rPr kumimoji="1" lang="en-US" altLang="ja-JP" sz="1100">
              <a:latin typeface="+mn-ea"/>
              <a:ea typeface="+mn-ea"/>
            </a:rPr>
            <a:t>2</a:t>
          </a:r>
          <a:r>
            <a:rPr kumimoji="1" lang="ja-JP" altLang="en-US" sz="1100">
              <a:latin typeface="+mn-ea"/>
              <a:ea typeface="+mn-ea"/>
            </a:rPr>
            <a:t>百万円</a:t>
          </a:r>
        </a:p>
      </xdr:txBody>
    </xdr:sp>
    <xdr:clientData/>
  </xdr:twoCellAnchor>
  <xdr:twoCellAnchor>
    <xdr:from>
      <xdr:col>30</xdr:col>
      <xdr:colOff>57150</xdr:colOff>
      <xdr:row>136</xdr:row>
      <xdr:rowOff>400049</xdr:rowOff>
    </xdr:from>
    <xdr:to>
      <xdr:col>39</xdr:col>
      <xdr:colOff>114300</xdr:colOff>
      <xdr:row>136</xdr:row>
      <xdr:rowOff>1038224</xdr:rowOff>
    </xdr:to>
    <xdr:sp macro="" textlink="">
      <xdr:nvSpPr>
        <xdr:cNvPr id="59" name="大かっこ 58"/>
        <xdr:cNvSpPr/>
      </xdr:nvSpPr>
      <xdr:spPr>
        <a:xfrm>
          <a:off x="6057900" y="60750449"/>
          <a:ext cx="1857375" cy="638175"/>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00"/>
            <a:t>人身取引対策ポスター等の印刷</a:t>
          </a:r>
        </a:p>
      </xdr:txBody>
    </xdr:sp>
    <xdr:clientData/>
  </xdr:twoCellAnchor>
  <xdr:twoCellAnchor>
    <xdr:from>
      <xdr:col>41</xdr:col>
      <xdr:colOff>47624</xdr:colOff>
      <xdr:row>135</xdr:row>
      <xdr:rowOff>514351</xdr:rowOff>
    </xdr:from>
    <xdr:to>
      <xdr:col>49</xdr:col>
      <xdr:colOff>333375</xdr:colOff>
      <xdr:row>136</xdr:row>
      <xdr:rowOff>152401</xdr:rowOff>
    </xdr:to>
    <xdr:sp macro="" textlink="">
      <xdr:nvSpPr>
        <xdr:cNvPr id="60" name="テキスト ボックス 59"/>
        <xdr:cNvSpPr txBox="1"/>
      </xdr:nvSpPr>
      <xdr:spPr>
        <a:xfrm>
          <a:off x="8248649" y="108480226"/>
          <a:ext cx="1885951" cy="7810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mn-ea"/>
              <a:ea typeface="+mn-ea"/>
            </a:rPr>
            <a:t>T</a:t>
          </a:r>
          <a:r>
            <a:rPr kumimoji="1" lang="ja-JP" altLang="en-US" sz="1100">
              <a:latin typeface="+mn-ea"/>
              <a:ea typeface="+mn-ea"/>
            </a:rPr>
            <a:t>．</a:t>
          </a:r>
          <a:endParaRPr kumimoji="1" lang="en-US" altLang="ja-JP" sz="1100">
            <a:latin typeface="+mn-ea"/>
            <a:ea typeface="+mn-ea"/>
          </a:endParaRPr>
        </a:p>
        <a:p>
          <a:pPr algn="ctr"/>
          <a:r>
            <a:rPr kumimoji="1" lang="ja-JP" altLang="en-US" sz="1100">
              <a:latin typeface="+mn-ea"/>
              <a:ea typeface="+mn-ea"/>
            </a:rPr>
            <a:t>（株）日旅物流</a:t>
          </a:r>
          <a:endParaRPr kumimoji="1" lang="en-US" altLang="ja-JP" sz="1100">
            <a:latin typeface="+mn-ea"/>
            <a:ea typeface="+mn-ea"/>
          </a:endParaRPr>
        </a:p>
        <a:p>
          <a:pPr algn="ctr"/>
          <a:r>
            <a:rPr kumimoji="1" lang="en-US" altLang="ja-JP" sz="1100">
              <a:latin typeface="+mn-ea"/>
              <a:ea typeface="+mn-ea"/>
            </a:rPr>
            <a:t>1</a:t>
          </a:r>
          <a:r>
            <a:rPr kumimoji="1" lang="ja-JP" altLang="en-US" sz="1100">
              <a:latin typeface="+mn-ea"/>
              <a:ea typeface="+mn-ea"/>
            </a:rPr>
            <a:t>百万円</a:t>
          </a:r>
        </a:p>
      </xdr:txBody>
    </xdr:sp>
    <xdr:clientData/>
  </xdr:twoCellAnchor>
  <xdr:twoCellAnchor>
    <xdr:from>
      <xdr:col>40</xdr:col>
      <xdr:colOff>123826</xdr:colOff>
      <xdr:row>136</xdr:row>
      <xdr:rowOff>380999</xdr:rowOff>
    </xdr:from>
    <xdr:to>
      <xdr:col>49</xdr:col>
      <xdr:colOff>447675</xdr:colOff>
      <xdr:row>136</xdr:row>
      <xdr:rowOff>1057274</xdr:rowOff>
    </xdr:to>
    <xdr:sp macro="" textlink="">
      <xdr:nvSpPr>
        <xdr:cNvPr id="61" name="大かっこ 60"/>
        <xdr:cNvSpPr/>
      </xdr:nvSpPr>
      <xdr:spPr>
        <a:xfrm>
          <a:off x="8124826" y="109489874"/>
          <a:ext cx="2124074" cy="676275"/>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00"/>
            <a:t>人身取引対策ポスター等の梱包・発送</a:t>
          </a:r>
        </a:p>
      </xdr:txBody>
    </xdr:sp>
    <xdr:clientData/>
  </xdr:twoCellAnchor>
  <xdr:twoCellAnchor>
    <xdr:from>
      <xdr:col>6</xdr:col>
      <xdr:colOff>19051</xdr:colOff>
      <xdr:row>135</xdr:row>
      <xdr:rowOff>190500</xdr:rowOff>
    </xdr:from>
    <xdr:to>
      <xdr:col>16</xdr:col>
      <xdr:colOff>133351</xdr:colOff>
      <xdr:row>135</xdr:row>
      <xdr:rowOff>571500</xdr:rowOff>
    </xdr:to>
    <xdr:sp macro="" textlink="">
      <xdr:nvSpPr>
        <xdr:cNvPr id="62" name="テキスト ボックス 61"/>
        <xdr:cNvSpPr txBox="1"/>
      </xdr:nvSpPr>
      <xdr:spPr>
        <a:xfrm>
          <a:off x="1219201" y="59274075"/>
          <a:ext cx="211455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一般競争契約（最低価格）</a:t>
          </a:r>
          <a:r>
            <a:rPr kumimoji="1" lang="en-US" altLang="ja-JP" sz="900"/>
            <a:t>】</a:t>
          </a:r>
          <a:endParaRPr kumimoji="1" lang="ja-JP" altLang="en-US" sz="900"/>
        </a:p>
      </xdr:txBody>
    </xdr:sp>
    <xdr:clientData/>
  </xdr:twoCellAnchor>
  <xdr:twoCellAnchor>
    <xdr:from>
      <xdr:col>28</xdr:col>
      <xdr:colOff>180975</xdr:colOff>
      <xdr:row>135</xdr:row>
      <xdr:rowOff>190500</xdr:rowOff>
    </xdr:from>
    <xdr:to>
      <xdr:col>39</xdr:col>
      <xdr:colOff>180975</xdr:colOff>
      <xdr:row>135</xdr:row>
      <xdr:rowOff>571500</xdr:rowOff>
    </xdr:to>
    <xdr:sp macro="" textlink="">
      <xdr:nvSpPr>
        <xdr:cNvPr id="63" name="テキスト ボックス 62"/>
        <xdr:cNvSpPr txBox="1"/>
      </xdr:nvSpPr>
      <xdr:spPr>
        <a:xfrm>
          <a:off x="5781675" y="59274075"/>
          <a:ext cx="220027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随意契約（企画競争）</a:t>
          </a:r>
          <a:r>
            <a:rPr kumimoji="1" lang="en-US" altLang="ja-JP" sz="900"/>
            <a:t>】</a:t>
          </a:r>
          <a:endParaRPr kumimoji="1" lang="ja-JP" altLang="en-US" sz="900"/>
        </a:p>
      </xdr:txBody>
    </xdr:sp>
    <xdr:clientData/>
  </xdr:twoCellAnchor>
  <xdr:twoCellAnchor>
    <xdr:from>
      <xdr:col>6</xdr:col>
      <xdr:colOff>95250</xdr:colOff>
      <xdr:row>137</xdr:row>
      <xdr:rowOff>552449</xdr:rowOff>
    </xdr:from>
    <xdr:to>
      <xdr:col>16</xdr:col>
      <xdr:colOff>152400</xdr:colOff>
      <xdr:row>138</xdr:row>
      <xdr:rowOff>323850</xdr:rowOff>
    </xdr:to>
    <xdr:sp macro="" textlink="">
      <xdr:nvSpPr>
        <xdr:cNvPr id="64" name="テキスト ボックス 63"/>
        <xdr:cNvSpPr txBox="1"/>
      </xdr:nvSpPr>
      <xdr:spPr>
        <a:xfrm>
          <a:off x="1295400" y="62045849"/>
          <a:ext cx="2057400" cy="103822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mn-ea"/>
              <a:ea typeface="+mn-ea"/>
            </a:rPr>
            <a:t>U</a:t>
          </a:r>
          <a:r>
            <a:rPr kumimoji="1" lang="ja-JP" altLang="en-US" sz="1100">
              <a:latin typeface="+mn-ea"/>
              <a:ea typeface="+mn-ea"/>
            </a:rPr>
            <a:t>．</a:t>
          </a:r>
          <a:endParaRPr kumimoji="1" lang="en-US" altLang="ja-JP" sz="1100">
            <a:latin typeface="+mn-ea"/>
            <a:ea typeface="+mn-ea"/>
          </a:endParaRPr>
        </a:p>
        <a:p>
          <a:pPr algn="l"/>
          <a:r>
            <a:rPr kumimoji="1" lang="ja-JP" altLang="en-US" sz="1100">
              <a:latin typeface="+mn-ea"/>
              <a:ea typeface="+mn-ea"/>
            </a:rPr>
            <a:t>（株）メトロアドエージェンシー</a:t>
          </a:r>
          <a:endParaRPr kumimoji="1" lang="en-US" altLang="ja-JP" sz="1100">
            <a:latin typeface="+mn-ea"/>
            <a:ea typeface="+mn-ea"/>
          </a:endParaRPr>
        </a:p>
        <a:p>
          <a:pPr algn="ctr"/>
          <a:r>
            <a:rPr kumimoji="1" lang="en-US" altLang="ja-JP" sz="1100">
              <a:latin typeface="+mn-ea"/>
              <a:ea typeface="+mn-ea"/>
            </a:rPr>
            <a:t>0.2</a:t>
          </a:r>
          <a:r>
            <a:rPr kumimoji="1" lang="ja-JP" altLang="en-US" sz="1100">
              <a:latin typeface="+mn-ea"/>
              <a:ea typeface="+mn-ea"/>
            </a:rPr>
            <a:t>百万円</a:t>
          </a:r>
        </a:p>
      </xdr:txBody>
    </xdr:sp>
    <xdr:clientData/>
  </xdr:twoCellAnchor>
  <xdr:twoCellAnchor>
    <xdr:from>
      <xdr:col>6</xdr:col>
      <xdr:colOff>123825</xdr:colOff>
      <xdr:row>138</xdr:row>
      <xdr:rowOff>333374</xdr:rowOff>
    </xdr:from>
    <xdr:to>
      <xdr:col>16</xdr:col>
      <xdr:colOff>161924</xdr:colOff>
      <xdr:row>139</xdr:row>
      <xdr:rowOff>19049</xdr:rowOff>
    </xdr:to>
    <xdr:sp macro="" textlink="">
      <xdr:nvSpPr>
        <xdr:cNvPr id="65" name="大かっこ 64"/>
        <xdr:cNvSpPr/>
      </xdr:nvSpPr>
      <xdr:spPr>
        <a:xfrm>
          <a:off x="1323975" y="63093599"/>
          <a:ext cx="2038349" cy="828675"/>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00"/>
            <a:t>人身取引対策ポスターの地下鉄駅構内への掲示</a:t>
          </a:r>
        </a:p>
      </xdr:txBody>
    </xdr:sp>
    <xdr:clientData/>
  </xdr:twoCellAnchor>
  <xdr:twoCellAnchor>
    <xdr:from>
      <xdr:col>17</xdr:col>
      <xdr:colOff>190500</xdr:colOff>
      <xdr:row>137</xdr:row>
      <xdr:rowOff>542924</xdr:rowOff>
    </xdr:from>
    <xdr:to>
      <xdr:col>27</xdr:col>
      <xdr:colOff>66675</xdr:colOff>
      <xdr:row>138</xdr:row>
      <xdr:rowOff>161924</xdr:rowOff>
    </xdr:to>
    <xdr:sp macro="" textlink="">
      <xdr:nvSpPr>
        <xdr:cNvPr id="66" name="テキスト ボックス 65"/>
        <xdr:cNvSpPr txBox="1"/>
      </xdr:nvSpPr>
      <xdr:spPr>
        <a:xfrm>
          <a:off x="3590925" y="62036324"/>
          <a:ext cx="1876425" cy="88582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mn-ea"/>
              <a:ea typeface="+mn-ea"/>
            </a:rPr>
            <a:t>V</a:t>
          </a:r>
          <a:r>
            <a:rPr kumimoji="1" lang="ja-JP" altLang="en-US" sz="1100">
              <a:latin typeface="+mn-ea"/>
              <a:ea typeface="+mn-ea"/>
            </a:rPr>
            <a:t>．</a:t>
          </a:r>
          <a:endParaRPr kumimoji="1" lang="en-US" altLang="ja-JP" sz="1100">
            <a:latin typeface="+mn-ea"/>
            <a:ea typeface="+mn-ea"/>
          </a:endParaRPr>
        </a:p>
        <a:p>
          <a:pPr algn="ctr"/>
          <a:r>
            <a:rPr kumimoji="1" lang="ja-JP" altLang="en-US" sz="1100">
              <a:latin typeface="+mn-ea"/>
              <a:ea typeface="+mn-ea"/>
            </a:rPr>
            <a:t>（株）讀賣連合広告社</a:t>
          </a:r>
          <a:endParaRPr kumimoji="1" lang="en-US" altLang="ja-JP" sz="1100">
            <a:latin typeface="+mn-ea"/>
            <a:ea typeface="+mn-ea"/>
          </a:endParaRPr>
        </a:p>
        <a:p>
          <a:pPr algn="ctr"/>
          <a:r>
            <a:rPr kumimoji="1" lang="en-US" altLang="ja-JP" sz="1100">
              <a:latin typeface="+mn-ea"/>
              <a:ea typeface="+mn-ea"/>
            </a:rPr>
            <a:t>11</a:t>
          </a:r>
          <a:r>
            <a:rPr kumimoji="1" lang="ja-JP" altLang="en-US" sz="1100">
              <a:latin typeface="+mn-ea"/>
              <a:ea typeface="+mn-ea"/>
            </a:rPr>
            <a:t>百万円</a:t>
          </a:r>
        </a:p>
      </xdr:txBody>
    </xdr:sp>
    <xdr:clientData/>
  </xdr:twoCellAnchor>
  <xdr:twoCellAnchor>
    <xdr:from>
      <xdr:col>17</xdr:col>
      <xdr:colOff>142875</xdr:colOff>
      <xdr:row>138</xdr:row>
      <xdr:rowOff>361949</xdr:rowOff>
    </xdr:from>
    <xdr:to>
      <xdr:col>27</xdr:col>
      <xdr:colOff>85724</xdr:colOff>
      <xdr:row>138</xdr:row>
      <xdr:rowOff>1133474</xdr:rowOff>
    </xdr:to>
    <xdr:sp macro="" textlink="">
      <xdr:nvSpPr>
        <xdr:cNvPr id="67" name="大かっこ 66"/>
        <xdr:cNvSpPr/>
      </xdr:nvSpPr>
      <xdr:spPr>
        <a:xfrm>
          <a:off x="3543300" y="111756824"/>
          <a:ext cx="1943099" cy="771525"/>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00"/>
            <a:t>人身取引対策にかかる広報啓発</a:t>
          </a:r>
        </a:p>
      </xdr:txBody>
    </xdr:sp>
    <xdr:clientData/>
  </xdr:twoCellAnchor>
  <xdr:twoCellAnchor>
    <xdr:from>
      <xdr:col>28</xdr:col>
      <xdr:colOff>173183</xdr:colOff>
      <xdr:row>137</xdr:row>
      <xdr:rowOff>227734</xdr:rowOff>
    </xdr:from>
    <xdr:to>
      <xdr:col>40</xdr:col>
      <xdr:colOff>86592</xdr:colOff>
      <xdr:row>137</xdr:row>
      <xdr:rowOff>608734</xdr:rowOff>
    </xdr:to>
    <xdr:sp macro="" textlink="">
      <xdr:nvSpPr>
        <xdr:cNvPr id="68" name="テキスト ボックス 67"/>
        <xdr:cNvSpPr txBox="1"/>
      </xdr:nvSpPr>
      <xdr:spPr>
        <a:xfrm>
          <a:off x="5749638" y="69361916"/>
          <a:ext cx="2303318"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一般競争契約（最低価格）</a:t>
          </a:r>
          <a:r>
            <a:rPr kumimoji="1" lang="en-US" altLang="ja-JP" sz="900"/>
            <a:t>】</a:t>
          </a:r>
          <a:endParaRPr kumimoji="1" lang="ja-JP" altLang="en-US" sz="900"/>
        </a:p>
      </xdr:txBody>
    </xdr:sp>
    <xdr:clientData/>
  </xdr:twoCellAnchor>
  <xdr:twoCellAnchor>
    <xdr:from>
      <xdr:col>30</xdr:col>
      <xdr:colOff>152400</xdr:colOff>
      <xdr:row>137</xdr:row>
      <xdr:rowOff>533400</xdr:rowOff>
    </xdr:from>
    <xdr:to>
      <xdr:col>39</xdr:col>
      <xdr:colOff>95250</xdr:colOff>
      <xdr:row>138</xdr:row>
      <xdr:rowOff>311727</xdr:rowOff>
    </xdr:to>
    <xdr:sp macro="" textlink="">
      <xdr:nvSpPr>
        <xdr:cNvPr id="69" name="テキスト ボックス 68"/>
        <xdr:cNvSpPr txBox="1"/>
      </xdr:nvSpPr>
      <xdr:spPr>
        <a:xfrm>
          <a:off x="6127173" y="71546605"/>
          <a:ext cx="1735282" cy="921327"/>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mn-ea"/>
              <a:ea typeface="+mn-ea"/>
            </a:rPr>
            <a:t>W</a:t>
          </a:r>
          <a:r>
            <a:rPr kumimoji="1" lang="ja-JP" altLang="en-US" sz="1100">
              <a:latin typeface="+mn-ea"/>
              <a:ea typeface="+mn-ea"/>
            </a:rPr>
            <a:t>．</a:t>
          </a:r>
          <a:endParaRPr kumimoji="1" lang="en-US" altLang="ja-JP" sz="1100">
            <a:latin typeface="+mn-ea"/>
            <a:ea typeface="+mn-ea"/>
          </a:endParaRPr>
        </a:p>
        <a:p>
          <a:pPr algn="ctr"/>
          <a:r>
            <a:rPr kumimoji="1" lang="ja-JP" altLang="en-US" sz="1100">
              <a:latin typeface="+mn-ea"/>
              <a:ea typeface="+mn-ea"/>
            </a:rPr>
            <a:t>エム・アール・アイ リサーチアソシエイツ（株）</a:t>
          </a:r>
          <a:endParaRPr kumimoji="1" lang="en-US" altLang="ja-JP" sz="1100">
            <a:latin typeface="+mn-ea"/>
            <a:ea typeface="+mn-ea"/>
          </a:endParaRPr>
        </a:p>
        <a:p>
          <a:pPr algn="ctr"/>
          <a:r>
            <a:rPr kumimoji="1" lang="en-US" altLang="ja-JP" sz="1100">
              <a:latin typeface="+mn-ea"/>
              <a:ea typeface="+mn-ea"/>
            </a:rPr>
            <a:t>8</a:t>
          </a:r>
          <a:r>
            <a:rPr kumimoji="1" lang="ja-JP" altLang="en-US" sz="1100">
              <a:latin typeface="+mn-ea"/>
              <a:ea typeface="+mn-ea"/>
            </a:rPr>
            <a:t>百万円</a:t>
          </a:r>
        </a:p>
      </xdr:txBody>
    </xdr:sp>
    <xdr:clientData/>
  </xdr:twoCellAnchor>
  <xdr:twoCellAnchor>
    <xdr:from>
      <xdr:col>41</xdr:col>
      <xdr:colOff>180975</xdr:colOff>
      <xdr:row>138</xdr:row>
      <xdr:rowOff>329045</xdr:rowOff>
    </xdr:from>
    <xdr:to>
      <xdr:col>49</xdr:col>
      <xdr:colOff>304800</xdr:colOff>
      <xdr:row>138</xdr:row>
      <xdr:rowOff>1057274</xdr:rowOff>
    </xdr:to>
    <xdr:sp macro="" textlink="">
      <xdr:nvSpPr>
        <xdr:cNvPr id="70" name="大かっこ 69"/>
        <xdr:cNvSpPr/>
      </xdr:nvSpPr>
      <xdr:spPr>
        <a:xfrm>
          <a:off x="8346498" y="72485250"/>
          <a:ext cx="1717097" cy="728229"/>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00"/>
            <a:t>犯罪被害者等支援のためのオンライン研修教材作成</a:t>
          </a:r>
        </a:p>
      </xdr:txBody>
    </xdr:sp>
    <xdr:clientData/>
  </xdr:twoCellAnchor>
  <xdr:twoCellAnchor>
    <xdr:from>
      <xdr:col>41</xdr:col>
      <xdr:colOff>190500</xdr:colOff>
      <xdr:row>137</xdr:row>
      <xdr:rowOff>200025</xdr:rowOff>
    </xdr:from>
    <xdr:to>
      <xdr:col>49</xdr:col>
      <xdr:colOff>180975</xdr:colOff>
      <xdr:row>137</xdr:row>
      <xdr:rowOff>581025</xdr:rowOff>
    </xdr:to>
    <xdr:sp macro="" textlink="">
      <xdr:nvSpPr>
        <xdr:cNvPr id="71" name="テキスト ボックス 70"/>
        <xdr:cNvSpPr txBox="1"/>
      </xdr:nvSpPr>
      <xdr:spPr>
        <a:xfrm>
          <a:off x="8391525" y="61693425"/>
          <a:ext cx="159067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随意契約（少額）</a:t>
          </a:r>
          <a:r>
            <a:rPr kumimoji="1" lang="en-US" altLang="ja-JP" sz="900"/>
            <a:t>】</a:t>
          </a:r>
          <a:endParaRPr kumimoji="1" lang="ja-JP" altLang="en-US" sz="900"/>
        </a:p>
      </xdr:txBody>
    </xdr:sp>
    <xdr:clientData/>
  </xdr:twoCellAnchor>
  <xdr:twoCellAnchor>
    <xdr:from>
      <xdr:col>41</xdr:col>
      <xdr:colOff>138545</xdr:colOff>
      <xdr:row>137</xdr:row>
      <xdr:rowOff>523875</xdr:rowOff>
    </xdr:from>
    <xdr:to>
      <xdr:col>49</xdr:col>
      <xdr:colOff>346365</xdr:colOff>
      <xdr:row>138</xdr:row>
      <xdr:rowOff>277090</xdr:rowOff>
    </xdr:to>
    <xdr:sp macro="" textlink="">
      <xdr:nvSpPr>
        <xdr:cNvPr id="72" name="テキスト ボックス 71"/>
        <xdr:cNvSpPr txBox="1"/>
      </xdr:nvSpPr>
      <xdr:spPr>
        <a:xfrm>
          <a:off x="8304068" y="71537080"/>
          <a:ext cx="1801092" cy="89621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mn-ea"/>
              <a:ea typeface="+mn-ea"/>
            </a:rPr>
            <a:t>X</a:t>
          </a:r>
          <a:r>
            <a:rPr kumimoji="1" lang="ja-JP" altLang="en-US" sz="1100">
              <a:latin typeface="+mn-ea"/>
              <a:ea typeface="+mn-ea"/>
            </a:rPr>
            <a:t>．</a:t>
          </a:r>
          <a:endParaRPr kumimoji="1" lang="en-US" altLang="ja-JP" sz="1100">
            <a:latin typeface="+mn-ea"/>
            <a:ea typeface="+mn-ea"/>
          </a:endParaRPr>
        </a:p>
        <a:p>
          <a:pPr algn="ctr"/>
          <a:r>
            <a:rPr kumimoji="1" lang="ja-JP" altLang="en-US" sz="1100">
              <a:latin typeface="+mn-ea"/>
              <a:ea typeface="+mn-ea"/>
            </a:rPr>
            <a:t>（一財）大阪府男女共同参画推進財団</a:t>
          </a:r>
          <a:endParaRPr kumimoji="1" lang="en-US" altLang="ja-JP" sz="1100">
            <a:latin typeface="+mn-ea"/>
            <a:ea typeface="+mn-ea"/>
          </a:endParaRPr>
        </a:p>
        <a:p>
          <a:pPr algn="ctr"/>
          <a:r>
            <a:rPr kumimoji="1" lang="en-US" altLang="ja-JP" sz="1100">
              <a:latin typeface="+mn-ea"/>
              <a:ea typeface="+mn-ea"/>
            </a:rPr>
            <a:t>1</a:t>
          </a:r>
          <a:r>
            <a:rPr kumimoji="1" lang="ja-JP" altLang="en-US" sz="1100">
              <a:latin typeface="+mn-ea"/>
              <a:ea typeface="+mn-ea"/>
            </a:rPr>
            <a:t>百万円</a:t>
          </a:r>
        </a:p>
      </xdr:txBody>
    </xdr:sp>
    <xdr:clientData/>
  </xdr:twoCellAnchor>
  <xdr:twoCellAnchor>
    <xdr:from>
      <xdr:col>7</xdr:col>
      <xdr:colOff>180975</xdr:colOff>
      <xdr:row>137</xdr:row>
      <xdr:rowOff>228600</xdr:rowOff>
    </xdr:from>
    <xdr:to>
      <xdr:col>15</xdr:col>
      <xdr:colOff>171450</xdr:colOff>
      <xdr:row>137</xdr:row>
      <xdr:rowOff>609600</xdr:rowOff>
    </xdr:to>
    <xdr:sp macro="" textlink="">
      <xdr:nvSpPr>
        <xdr:cNvPr id="73" name="テキスト ボックス 72"/>
        <xdr:cNvSpPr txBox="1"/>
      </xdr:nvSpPr>
      <xdr:spPr>
        <a:xfrm>
          <a:off x="1581150" y="61722000"/>
          <a:ext cx="159067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随意契約（少額）</a:t>
          </a:r>
          <a:r>
            <a:rPr kumimoji="1" lang="en-US" altLang="ja-JP" sz="900"/>
            <a:t>】</a:t>
          </a:r>
          <a:endParaRPr kumimoji="1" lang="ja-JP" altLang="en-US" sz="900"/>
        </a:p>
      </xdr:txBody>
    </xdr:sp>
    <xdr:clientData/>
  </xdr:twoCellAnchor>
  <xdr:twoCellAnchor>
    <xdr:from>
      <xdr:col>18</xdr:col>
      <xdr:colOff>152400</xdr:colOff>
      <xdr:row>137</xdr:row>
      <xdr:rowOff>228600</xdr:rowOff>
    </xdr:from>
    <xdr:to>
      <xdr:col>26</xdr:col>
      <xdr:colOff>142875</xdr:colOff>
      <xdr:row>137</xdr:row>
      <xdr:rowOff>609600</xdr:rowOff>
    </xdr:to>
    <xdr:sp macro="" textlink="">
      <xdr:nvSpPr>
        <xdr:cNvPr id="74" name="テキスト ボックス 73"/>
        <xdr:cNvSpPr txBox="1"/>
      </xdr:nvSpPr>
      <xdr:spPr>
        <a:xfrm>
          <a:off x="3752850" y="61722000"/>
          <a:ext cx="159067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一般競争契約（総合評価）</a:t>
          </a:r>
          <a:r>
            <a:rPr kumimoji="1" lang="en-US" altLang="ja-JP" sz="900"/>
            <a:t>】</a:t>
          </a:r>
          <a:endParaRPr kumimoji="1" lang="ja-JP" altLang="en-US" sz="900"/>
        </a:p>
      </xdr:txBody>
    </xdr:sp>
    <xdr:clientData/>
  </xdr:twoCellAnchor>
  <xdr:twoCellAnchor>
    <xdr:from>
      <xdr:col>30</xdr:col>
      <xdr:colOff>181841</xdr:colOff>
      <xdr:row>138</xdr:row>
      <xdr:rowOff>355021</xdr:rowOff>
    </xdr:from>
    <xdr:to>
      <xdr:col>39</xdr:col>
      <xdr:colOff>105641</xdr:colOff>
      <xdr:row>138</xdr:row>
      <xdr:rowOff>1136072</xdr:rowOff>
    </xdr:to>
    <xdr:sp macro="" textlink="">
      <xdr:nvSpPr>
        <xdr:cNvPr id="75" name="大かっこ 74"/>
        <xdr:cNvSpPr/>
      </xdr:nvSpPr>
      <xdr:spPr>
        <a:xfrm>
          <a:off x="6156614" y="72511226"/>
          <a:ext cx="1716232" cy="781051"/>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00"/>
            <a:t>犯罪被害者等支援のための研修、会議、調査</a:t>
          </a:r>
        </a:p>
      </xdr:txBody>
    </xdr:sp>
    <xdr:clientData/>
  </xdr:twoCellAnchor>
  <xdr:twoCellAnchor>
    <xdr:from>
      <xdr:col>5</xdr:col>
      <xdr:colOff>143745</xdr:colOff>
      <xdr:row>139</xdr:row>
      <xdr:rowOff>219075</xdr:rowOff>
    </xdr:from>
    <xdr:to>
      <xdr:col>16</xdr:col>
      <xdr:colOff>2</xdr:colOff>
      <xdr:row>139</xdr:row>
      <xdr:rowOff>600075</xdr:rowOff>
    </xdr:to>
    <xdr:sp macro="" textlink="">
      <xdr:nvSpPr>
        <xdr:cNvPr id="76" name="テキスト ボックス 75"/>
        <xdr:cNvSpPr txBox="1"/>
      </xdr:nvSpPr>
      <xdr:spPr>
        <a:xfrm>
          <a:off x="1139540" y="71639257"/>
          <a:ext cx="2047007"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一般競争契約（総合評価）</a:t>
          </a:r>
          <a:r>
            <a:rPr kumimoji="1" lang="en-US" altLang="ja-JP" sz="900"/>
            <a:t>】</a:t>
          </a:r>
          <a:endParaRPr kumimoji="1" lang="ja-JP" altLang="en-US" sz="900"/>
        </a:p>
      </xdr:txBody>
    </xdr:sp>
    <xdr:clientData/>
  </xdr:twoCellAnchor>
  <xdr:twoCellAnchor>
    <xdr:from>
      <xdr:col>6</xdr:col>
      <xdr:colOff>104775</xdr:colOff>
      <xdr:row>139</xdr:row>
      <xdr:rowOff>533400</xdr:rowOff>
    </xdr:from>
    <xdr:to>
      <xdr:col>16</xdr:col>
      <xdr:colOff>161925</xdr:colOff>
      <xdr:row>140</xdr:row>
      <xdr:rowOff>142875</xdr:rowOff>
    </xdr:to>
    <xdr:sp macro="" textlink="">
      <xdr:nvSpPr>
        <xdr:cNvPr id="77" name="テキスト ボックス 76"/>
        <xdr:cNvSpPr txBox="1"/>
      </xdr:nvSpPr>
      <xdr:spPr>
        <a:xfrm>
          <a:off x="1304925" y="113071275"/>
          <a:ext cx="2057400" cy="75247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mn-ea"/>
              <a:ea typeface="+mn-ea"/>
            </a:rPr>
            <a:t>Y</a:t>
          </a:r>
          <a:r>
            <a:rPr kumimoji="1" lang="ja-JP" altLang="en-US" sz="1100">
              <a:latin typeface="+mn-ea"/>
              <a:ea typeface="+mn-ea"/>
            </a:rPr>
            <a:t>．</a:t>
          </a:r>
          <a:endParaRPr kumimoji="1" lang="en-US" altLang="ja-JP" sz="1100">
            <a:latin typeface="+mn-ea"/>
            <a:ea typeface="+mn-ea"/>
          </a:endParaRPr>
        </a:p>
        <a:p>
          <a:pPr algn="ctr"/>
          <a:r>
            <a:rPr kumimoji="1" lang="ja-JP" altLang="en-US" sz="1100">
              <a:latin typeface="+mn-ea"/>
              <a:ea typeface="+mn-ea"/>
            </a:rPr>
            <a:t>ＰｗＣコンサルティング（同）</a:t>
          </a:r>
          <a:endParaRPr kumimoji="1" lang="en-US" altLang="ja-JP" sz="1100">
            <a:latin typeface="+mn-ea"/>
            <a:ea typeface="+mn-ea"/>
          </a:endParaRPr>
        </a:p>
        <a:p>
          <a:pPr algn="ctr"/>
          <a:r>
            <a:rPr kumimoji="1" lang="en-US" altLang="ja-JP" sz="1100">
              <a:latin typeface="+mn-ea"/>
              <a:ea typeface="+mn-ea"/>
            </a:rPr>
            <a:t>12</a:t>
          </a:r>
          <a:r>
            <a:rPr kumimoji="1" lang="ja-JP" altLang="en-US" sz="1100">
              <a:latin typeface="+mn-ea"/>
              <a:ea typeface="+mn-ea"/>
            </a:rPr>
            <a:t>百万円</a:t>
          </a:r>
        </a:p>
      </xdr:txBody>
    </xdr:sp>
    <xdr:clientData/>
  </xdr:twoCellAnchor>
  <xdr:twoCellAnchor>
    <xdr:from>
      <xdr:col>18</xdr:col>
      <xdr:colOff>19050</xdr:colOff>
      <xdr:row>140</xdr:row>
      <xdr:rowOff>266700</xdr:rowOff>
    </xdr:from>
    <xdr:to>
      <xdr:col>26</xdr:col>
      <xdr:colOff>142875</xdr:colOff>
      <xdr:row>140</xdr:row>
      <xdr:rowOff>1085850</xdr:rowOff>
    </xdr:to>
    <xdr:sp macro="" textlink="">
      <xdr:nvSpPr>
        <xdr:cNvPr id="78" name="大かっこ 77"/>
        <xdr:cNvSpPr/>
      </xdr:nvSpPr>
      <xdr:spPr>
        <a:xfrm>
          <a:off x="3619500" y="65436750"/>
          <a:ext cx="1724025" cy="819150"/>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00"/>
            <a:t>配偶者暴力等被害者支援のためのオンライン研修教材作成</a:t>
          </a:r>
        </a:p>
      </xdr:txBody>
    </xdr:sp>
    <xdr:clientData/>
  </xdr:twoCellAnchor>
  <xdr:twoCellAnchor>
    <xdr:from>
      <xdr:col>18</xdr:col>
      <xdr:colOff>28575</xdr:colOff>
      <xdr:row>139</xdr:row>
      <xdr:rowOff>228600</xdr:rowOff>
    </xdr:from>
    <xdr:to>
      <xdr:col>26</xdr:col>
      <xdr:colOff>19050</xdr:colOff>
      <xdr:row>139</xdr:row>
      <xdr:rowOff>609600</xdr:rowOff>
    </xdr:to>
    <xdr:sp macro="" textlink="">
      <xdr:nvSpPr>
        <xdr:cNvPr id="79" name="テキスト ボックス 78"/>
        <xdr:cNvSpPr txBox="1"/>
      </xdr:nvSpPr>
      <xdr:spPr>
        <a:xfrm>
          <a:off x="3629025" y="64131825"/>
          <a:ext cx="159067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随意契約（少額）</a:t>
          </a:r>
          <a:r>
            <a:rPr kumimoji="1" lang="en-US" altLang="ja-JP" sz="900"/>
            <a:t>】</a:t>
          </a:r>
          <a:endParaRPr kumimoji="1" lang="ja-JP" altLang="en-US" sz="900"/>
        </a:p>
      </xdr:txBody>
    </xdr:sp>
    <xdr:clientData/>
  </xdr:twoCellAnchor>
  <xdr:twoCellAnchor>
    <xdr:from>
      <xdr:col>18</xdr:col>
      <xdr:colOff>0</xdr:colOff>
      <xdr:row>139</xdr:row>
      <xdr:rowOff>552450</xdr:rowOff>
    </xdr:from>
    <xdr:to>
      <xdr:col>26</xdr:col>
      <xdr:colOff>123825</xdr:colOff>
      <xdr:row>140</xdr:row>
      <xdr:rowOff>268431</xdr:rowOff>
    </xdr:to>
    <xdr:sp macro="" textlink="">
      <xdr:nvSpPr>
        <xdr:cNvPr id="80" name="テキスト ボックス 79"/>
        <xdr:cNvSpPr txBox="1"/>
      </xdr:nvSpPr>
      <xdr:spPr>
        <a:xfrm>
          <a:off x="3584864" y="73851655"/>
          <a:ext cx="1717097" cy="858981"/>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mn-ea"/>
              <a:ea typeface="+mn-ea"/>
            </a:rPr>
            <a:t>Z</a:t>
          </a:r>
          <a:r>
            <a:rPr kumimoji="1" lang="ja-JP" altLang="en-US" sz="1100">
              <a:latin typeface="+mn-ea"/>
              <a:ea typeface="+mn-ea"/>
            </a:rPr>
            <a:t>．</a:t>
          </a:r>
          <a:endParaRPr kumimoji="1" lang="en-US" altLang="ja-JP" sz="1100">
            <a:latin typeface="+mn-ea"/>
            <a:ea typeface="+mn-ea"/>
          </a:endParaRPr>
        </a:p>
        <a:p>
          <a:pPr algn="ctr"/>
          <a:r>
            <a:rPr kumimoji="1" lang="ja-JP" altLang="en-US" sz="1100">
              <a:latin typeface="+mn-ea"/>
              <a:ea typeface="+mn-ea"/>
            </a:rPr>
            <a:t>（一財）大阪府男女共同参画推進財団</a:t>
          </a:r>
          <a:endParaRPr kumimoji="1" lang="en-US" altLang="ja-JP" sz="1100">
            <a:latin typeface="+mn-ea"/>
            <a:ea typeface="+mn-ea"/>
          </a:endParaRPr>
        </a:p>
        <a:p>
          <a:pPr algn="ctr"/>
          <a:r>
            <a:rPr kumimoji="1" lang="en-US" altLang="ja-JP" sz="1100">
              <a:latin typeface="+mn-ea"/>
              <a:ea typeface="+mn-ea"/>
            </a:rPr>
            <a:t>1</a:t>
          </a:r>
          <a:r>
            <a:rPr kumimoji="1" lang="ja-JP" altLang="en-US" sz="1100">
              <a:latin typeface="+mn-ea"/>
              <a:ea typeface="+mn-ea"/>
            </a:rPr>
            <a:t>百万円</a:t>
          </a:r>
        </a:p>
      </xdr:txBody>
    </xdr:sp>
    <xdr:clientData/>
  </xdr:twoCellAnchor>
  <xdr:twoCellAnchor>
    <xdr:from>
      <xdr:col>7</xdr:col>
      <xdr:colOff>57150</xdr:colOff>
      <xdr:row>140</xdr:row>
      <xdr:rowOff>247650</xdr:rowOff>
    </xdr:from>
    <xdr:to>
      <xdr:col>15</xdr:col>
      <xdr:colOff>180975</xdr:colOff>
      <xdr:row>140</xdr:row>
      <xdr:rowOff>1066800</xdr:rowOff>
    </xdr:to>
    <xdr:sp macro="" textlink="">
      <xdr:nvSpPr>
        <xdr:cNvPr id="81" name="大かっこ 80"/>
        <xdr:cNvSpPr/>
      </xdr:nvSpPr>
      <xdr:spPr>
        <a:xfrm>
          <a:off x="1457325" y="65417700"/>
          <a:ext cx="1724025" cy="819150"/>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00"/>
            <a:t>配偶者暴力加害者プログラムに関する調査研究</a:t>
          </a:r>
        </a:p>
      </xdr:txBody>
    </xdr:sp>
    <xdr:clientData/>
  </xdr:twoCellAnchor>
  <xdr:twoCellAnchor>
    <xdr:from>
      <xdr:col>30</xdr:col>
      <xdr:colOff>142875</xdr:colOff>
      <xdr:row>139</xdr:row>
      <xdr:rowOff>219075</xdr:rowOff>
    </xdr:from>
    <xdr:to>
      <xdr:col>38</xdr:col>
      <xdr:colOff>133350</xdr:colOff>
      <xdr:row>139</xdr:row>
      <xdr:rowOff>600075</xdr:rowOff>
    </xdr:to>
    <xdr:sp macro="" textlink="">
      <xdr:nvSpPr>
        <xdr:cNvPr id="82" name="テキスト ボックス 81"/>
        <xdr:cNvSpPr txBox="1"/>
      </xdr:nvSpPr>
      <xdr:spPr>
        <a:xfrm>
          <a:off x="6143625" y="64122300"/>
          <a:ext cx="159067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随意契約（少額）</a:t>
          </a:r>
          <a:r>
            <a:rPr kumimoji="1" lang="en-US" altLang="ja-JP" sz="900"/>
            <a:t>】</a:t>
          </a:r>
          <a:endParaRPr kumimoji="1" lang="ja-JP" altLang="en-US" sz="900"/>
        </a:p>
      </xdr:txBody>
    </xdr:sp>
    <xdr:clientData/>
  </xdr:twoCellAnchor>
  <xdr:twoCellAnchor>
    <xdr:from>
      <xdr:col>30</xdr:col>
      <xdr:colOff>104775</xdr:colOff>
      <xdr:row>139</xdr:row>
      <xdr:rowOff>533400</xdr:rowOff>
    </xdr:from>
    <xdr:to>
      <xdr:col>39</xdr:col>
      <xdr:colOff>47625</xdr:colOff>
      <xdr:row>140</xdr:row>
      <xdr:rowOff>142875</xdr:rowOff>
    </xdr:to>
    <xdr:sp macro="" textlink="">
      <xdr:nvSpPr>
        <xdr:cNvPr id="83" name="テキスト ボックス 82"/>
        <xdr:cNvSpPr txBox="1"/>
      </xdr:nvSpPr>
      <xdr:spPr>
        <a:xfrm>
          <a:off x="6105525" y="64436625"/>
          <a:ext cx="1743075" cy="87630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mn-ea"/>
              <a:ea typeface="+mn-ea"/>
            </a:rPr>
            <a:t>a</a:t>
          </a:r>
          <a:r>
            <a:rPr kumimoji="1" lang="ja-JP" altLang="en-US" sz="1100">
              <a:latin typeface="+mn-ea"/>
              <a:ea typeface="+mn-ea"/>
            </a:rPr>
            <a:t>．</a:t>
          </a:r>
          <a:endParaRPr kumimoji="1" lang="en-US" altLang="ja-JP" sz="1100">
            <a:latin typeface="+mn-ea"/>
            <a:ea typeface="+mn-ea"/>
          </a:endParaRPr>
        </a:p>
        <a:p>
          <a:pPr algn="ctr"/>
          <a:r>
            <a:rPr kumimoji="1" lang="ja-JP" altLang="en-US" sz="1100">
              <a:latin typeface="+mn-ea"/>
              <a:ea typeface="+mn-ea"/>
            </a:rPr>
            <a:t>（株）ステージ</a:t>
          </a:r>
          <a:endParaRPr kumimoji="1" lang="en-US" altLang="ja-JP" sz="1100">
            <a:latin typeface="+mn-ea"/>
            <a:ea typeface="+mn-ea"/>
          </a:endParaRPr>
        </a:p>
        <a:p>
          <a:pPr algn="ctr"/>
          <a:r>
            <a:rPr kumimoji="1" lang="en-US" altLang="ja-JP" sz="1100">
              <a:latin typeface="+mn-ea"/>
              <a:ea typeface="+mn-ea"/>
            </a:rPr>
            <a:t>0.9</a:t>
          </a:r>
          <a:r>
            <a:rPr kumimoji="1" lang="ja-JP" altLang="en-US" sz="1100">
              <a:latin typeface="+mn-ea"/>
              <a:ea typeface="+mn-ea"/>
            </a:rPr>
            <a:t>万円</a:t>
          </a:r>
        </a:p>
      </xdr:txBody>
    </xdr:sp>
    <xdr:clientData/>
  </xdr:twoCellAnchor>
  <xdr:twoCellAnchor>
    <xdr:from>
      <xdr:col>40</xdr:col>
      <xdr:colOff>121227</xdr:colOff>
      <xdr:row>140</xdr:row>
      <xdr:rowOff>190501</xdr:rowOff>
    </xdr:from>
    <xdr:to>
      <xdr:col>49</xdr:col>
      <xdr:colOff>342901</xdr:colOff>
      <xdr:row>141</xdr:row>
      <xdr:rowOff>25977</xdr:rowOff>
    </xdr:to>
    <xdr:sp macro="" textlink="">
      <xdr:nvSpPr>
        <xdr:cNvPr id="84" name="大かっこ 83"/>
        <xdr:cNvSpPr/>
      </xdr:nvSpPr>
      <xdr:spPr>
        <a:xfrm>
          <a:off x="8087591" y="72753683"/>
          <a:ext cx="2014105" cy="978476"/>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00"/>
            <a:t>「ＤＶ被害者のための相談機関案内サービス」（ＤＶ相談ナビ）廃止後のガイダンスの実施</a:t>
          </a:r>
        </a:p>
      </xdr:txBody>
    </xdr:sp>
    <xdr:clientData/>
  </xdr:twoCellAnchor>
  <xdr:twoCellAnchor>
    <xdr:from>
      <xdr:col>40</xdr:col>
      <xdr:colOff>180976</xdr:colOff>
      <xdr:row>139</xdr:row>
      <xdr:rowOff>459798</xdr:rowOff>
    </xdr:from>
    <xdr:to>
      <xdr:col>49</xdr:col>
      <xdr:colOff>323851</xdr:colOff>
      <xdr:row>140</xdr:row>
      <xdr:rowOff>155863</xdr:rowOff>
    </xdr:to>
    <xdr:sp macro="" textlink="">
      <xdr:nvSpPr>
        <xdr:cNvPr id="85" name="テキスト ボックス 84"/>
        <xdr:cNvSpPr txBox="1"/>
      </xdr:nvSpPr>
      <xdr:spPr>
        <a:xfrm>
          <a:off x="8147340" y="73438616"/>
          <a:ext cx="1935306" cy="83906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mn-ea"/>
              <a:ea typeface="+mn-ea"/>
            </a:rPr>
            <a:t>b</a:t>
          </a:r>
          <a:r>
            <a:rPr kumimoji="1" lang="ja-JP" altLang="en-US" sz="1100">
              <a:latin typeface="+mn-ea"/>
              <a:ea typeface="+mn-ea"/>
            </a:rPr>
            <a:t>．</a:t>
          </a:r>
          <a:endParaRPr kumimoji="1" lang="en-US" altLang="ja-JP" sz="1100">
            <a:latin typeface="+mn-ea"/>
            <a:ea typeface="+mn-ea"/>
          </a:endParaRPr>
        </a:p>
        <a:p>
          <a:pPr algn="ctr"/>
          <a:r>
            <a:rPr kumimoji="1" lang="ja-JP" altLang="en-US" sz="1100">
              <a:latin typeface="+mn-ea"/>
              <a:ea typeface="+mn-ea"/>
            </a:rPr>
            <a:t>エヌ・ティ・ティ・コミュニケーションズ（株）</a:t>
          </a:r>
          <a:endParaRPr kumimoji="1" lang="en-US" altLang="ja-JP" sz="1100">
            <a:latin typeface="+mn-ea"/>
            <a:ea typeface="+mn-ea"/>
          </a:endParaRPr>
        </a:p>
        <a:p>
          <a:pPr algn="ctr"/>
          <a:r>
            <a:rPr kumimoji="1" lang="en-US" altLang="ja-JP" sz="1100">
              <a:latin typeface="+mn-ea"/>
              <a:ea typeface="+mn-ea"/>
            </a:rPr>
            <a:t>0.2</a:t>
          </a:r>
          <a:r>
            <a:rPr kumimoji="1" lang="ja-JP" altLang="en-US" sz="1100">
              <a:latin typeface="+mn-ea"/>
              <a:ea typeface="+mn-ea"/>
            </a:rPr>
            <a:t>百万円</a:t>
          </a:r>
        </a:p>
      </xdr:txBody>
    </xdr:sp>
    <xdr:clientData/>
  </xdr:twoCellAnchor>
  <xdr:twoCellAnchor>
    <xdr:from>
      <xdr:col>30</xdr:col>
      <xdr:colOff>60613</xdr:colOff>
      <xdr:row>140</xdr:row>
      <xdr:rowOff>199159</xdr:rowOff>
    </xdr:from>
    <xdr:to>
      <xdr:col>39</xdr:col>
      <xdr:colOff>66675</xdr:colOff>
      <xdr:row>141</xdr:row>
      <xdr:rowOff>25977</xdr:rowOff>
    </xdr:to>
    <xdr:sp macro="" textlink="">
      <xdr:nvSpPr>
        <xdr:cNvPr id="86" name="大かっこ 85"/>
        <xdr:cNvSpPr/>
      </xdr:nvSpPr>
      <xdr:spPr>
        <a:xfrm>
          <a:off x="6035386" y="72762341"/>
          <a:ext cx="1798494" cy="969818"/>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00"/>
            <a:t>性暴力、配偶者暴力等被害者支援のためのオンライン研修教材の掲載、管理業務</a:t>
          </a:r>
        </a:p>
      </xdr:txBody>
    </xdr:sp>
    <xdr:clientData/>
  </xdr:twoCellAnchor>
  <xdr:twoCellAnchor>
    <xdr:from>
      <xdr:col>40</xdr:col>
      <xdr:colOff>105641</xdr:colOff>
      <xdr:row>139</xdr:row>
      <xdr:rowOff>182707</xdr:rowOff>
    </xdr:from>
    <xdr:to>
      <xdr:col>49</xdr:col>
      <xdr:colOff>410441</xdr:colOff>
      <xdr:row>139</xdr:row>
      <xdr:rowOff>563707</xdr:rowOff>
    </xdr:to>
    <xdr:sp macro="" textlink="">
      <xdr:nvSpPr>
        <xdr:cNvPr id="87" name="テキスト ボックス 86"/>
        <xdr:cNvSpPr txBox="1"/>
      </xdr:nvSpPr>
      <xdr:spPr>
        <a:xfrm>
          <a:off x="8072005" y="73161525"/>
          <a:ext cx="2097231"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随意契約（少額）</a:t>
          </a:r>
          <a:r>
            <a:rPr kumimoji="1" lang="en-US" altLang="ja-JP" sz="900"/>
            <a:t>】</a:t>
          </a:r>
          <a:endParaRPr kumimoji="1" lang="ja-JP" altLang="en-US" sz="900"/>
        </a:p>
      </xdr:txBody>
    </xdr:sp>
    <xdr:clientData/>
  </xdr:twoCellAnchor>
  <xdr:twoCellAnchor>
    <xdr:from>
      <xdr:col>7</xdr:col>
      <xdr:colOff>66675</xdr:colOff>
      <xdr:row>141</xdr:row>
      <xdr:rowOff>238125</xdr:rowOff>
    </xdr:from>
    <xdr:to>
      <xdr:col>15</xdr:col>
      <xdr:colOff>57150</xdr:colOff>
      <xdr:row>141</xdr:row>
      <xdr:rowOff>619125</xdr:rowOff>
    </xdr:to>
    <xdr:sp macro="" textlink="">
      <xdr:nvSpPr>
        <xdr:cNvPr id="88" name="テキスト ボックス 87"/>
        <xdr:cNvSpPr txBox="1"/>
      </xdr:nvSpPr>
      <xdr:spPr>
        <a:xfrm>
          <a:off x="1466850" y="66551175"/>
          <a:ext cx="159067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随意契約（少額）</a:t>
          </a:r>
          <a:r>
            <a:rPr kumimoji="1" lang="en-US" altLang="ja-JP" sz="900"/>
            <a:t>】</a:t>
          </a:r>
          <a:endParaRPr kumimoji="1" lang="ja-JP" altLang="en-US" sz="900"/>
        </a:p>
      </xdr:txBody>
    </xdr:sp>
    <xdr:clientData/>
  </xdr:twoCellAnchor>
  <xdr:twoCellAnchor>
    <xdr:from>
      <xdr:col>7</xdr:col>
      <xdr:colOff>28575</xdr:colOff>
      <xdr:row>141</xdr:row>
      <xdr:rowOff>552450</xdr:rowOff>
    </xdr:from>
    <xdr:to>
      <xdr:col>15</xdr:col>
      <xdr:colOff>171450</xdr:colOff>
      <xdr:row>142</xdr:row>
      <xdr:rowOff>161925</xdr:rowOff>
    </xdr:to>
    <xdr:sp macro="" textlink="">
      <xdr:nvSpPr>
        <xdr:cNvPr id="89" name="テキスト ボックス 88"/>
        <xdr:cNvSpPr txBox="1"/>
      </xdr:nvSpPr>
      <xdr:spPr>
        <a:xfrm>
          <a:off x="1428750" y="66865500"/>
          <a:ext cx="1743075" cy="87630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mn-ea"/>
              <a:ea typeface="+mn-ea"/>
            </a:rPr>
            <a:t>c</a:t>
          </a:r>
          <a:r>
            <a:rPr kumimoji="1" lang="ja-JP" altLang="en-US" sz="1100">
              <a:latin typeface="+mn-ea"/>
              <a:ea typeface="+mn-ea"/>
            </a:rPr>
            <a:t>．</a:t>
          </a:r>
          <a:endParaRPr kumimoji="1" lang="en-US" altLang="ja-JP" sz="1100">
            <a:latin typeface="+mn-ea"/>
            <a:ea typeface="+mn-ea"/>
          </a:endParaRPr>
        </a:p>
        <a:p>
          <a:pPr algn="ctr"/>
          <a:r>
            <a:rPr kumimoji="1" lang="ja-JP" altLang="en-US" sz="1100">
              <a:latin typeface="+mn-ea"/>
              <a:ea typeface="+mn-ea"/>
            </a:rPr>
            <a:t>東日本電信電話（株）</a:t>
          </a:r>
          <a:endParaRPr kumimoji="1" lang="en-US" altLang="ja-JP" sz="1100">
            <a:latin typeface="+mn-ea"/>
            <a:ea typeface="+mn-ea"/>
          </a:endParaRPr>
        </a:p>
        <a:p>
          <a:pPr algn="ctr"/>
          <a:r>
            <a:rPr kumimoji="1" lang="en-US" altLang="ja-JP" sz="1100">
              <a:latin typeface="+mn-ea"/>
              <a:ea typeface="+mn-ea"/>
            </a:rPr>
            <a:t>0.</a:t>
          </a:r>
          <a:r>
            <a:rPr kumimoji="1" lang="ja-JP" altLang="en-US" sz="1100">
              <a:latin typeface="+mn-ea"/>
              <a:ea typeface="+mn-ea"/>
            </a:rPr>
            <a:t>百万円</a:t>
          </a:r>
        </a:p>
      </xdr:txBody>
    </xdr:sp>
    <xdr:clientData/>
  </xdr:twoCellAnchor>
  <xdr:twoCellAnchor>
    <xdr:from>
      <xdr:col>18</xdr:col>
      <xdr:colOff>57150</xdr:colOff>
      <xdr:row>142</xdr:row>
      <xdr:rowOff>257175</xdr:rowOff>
    </xdr:from>
    <xdr:to>
      <xdr:col>26</xdr:col>
      <xdr:colOff>180975</xdr:colOff>
      <xdr:row>142</xdr:row>
      <xdr:rowOff>1076325</xdr:rowOff>
    </xdr:to>
    <xdr:sp macro="" textlink="">
      <xdr:nvSpPr>
        <xdr:cNvPr id="90" name="大かっこ 89"/>
        <xdr:cNvSpPr/>
      </xdr:nvSpPr>
      <xdr:spPr>
        <a:xfrm>
          <a:off x="3657600" y="67837050"/>
          <a:ext cx="1724025" cy="819150"/>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en-US" altLang="ja-JP" sz="1000"/>
            <a:t>DV</a:t>
          </a:r>
          <a:r>
            <a:rPr kumimoji="1" lang="ja-JP" altLang="en-US" sz="1000"/>
            <a:t>相談ナビ短縮ダイヤルの運用</a:t>
          </a:r>
        </a:p>
      </xdr:txBody>
    </xdr:sp>
    <xdr:clientData/>
  </xdr:twoCellAnchor>
  <xdr:twoCellAnchor>
    <xdr:from>
      <xdr:col>0</xdr:col>
      <xdr:colOff>0</xdr:colOff>
      <xdr:row>142</xdr:row>
      <xdr:rowOff>723900</xdr:rowOff>
    </xdr:from>
    <xdr:to>
      <xdr:col>7</xdr:col>
      <xdr:colOff>190500</xdr:colOff>
      <xdr:row>142</xdr:row>
      <xdr:rowOff>1104900</xdr:rowOff>
    </xdr:to>
    <xdr:sp macro="" textlink="">
      <xdr:nvSpPr>
        <xdr:cNvPr id="91" name="テキスト ボックス 90"/>
        <xdr:cNvSpPr txBox="1"/>
      </xdr:nvSpPr>
      <xdr:spPr>
        <a:xfrm>
          <a:off x="0" y="116690775"/>
          <a:ext cx="159067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旅費の支給</a:t>
          </a:r>
          <a:r>
            <a:rPr kumimoji="1" lang="en-US" altLang="ja-JP" sz="900"/>
            <a:t>】</a:t>
          </a:r>
          <a:endParaRPr kumimoji="1" lang="ja-JP" altLang="en-US" sz="900"/>
        </a:p>
      </xdr:txBody>
    </xdr:sp>
    <xdr:clientData/>
  </xdr:twoCellAnchor>
  <xdr:twoCellAnchor>
    <xdr:from>
      <xdr:col>18</xdr:col>
      <xdr:colOff>38100</xdr:colOff>
      <xdr:row>141</xdr:row>
      <xdr:rowOff>542925</xdr:rowOff>
    </xdr:from>
    <xdr:to>
      <xdr:col>26</xdr:col>
      <xdr:colOff>161925</xdr:colOff>
      <xdr:row>142</xdr:row>
      <xdr:rowOff>161924</xdr:rowOff>
    </xdr:to>
    <xdr:sp macro="" textlink="">
      <xdr:nvSpPr>
        <xdr:cNvPr id="92" name="テキスト ボックス 91"/>
        <xdr:cNvSpPr txBox="1"/>
      </xdr:nvSpPr>
      <xdr:spPr>
        <a:xfrm>
          <a:off x="3638550" y="66855975"/>
          <a:ext cx="1724025" cy="88582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mn-ea"/>
              <a:ea typeface="+mn-ea"/>
            </a:rPr>
            <a:t>d</a:t>
          </a:r>
          <a:r>
            <a:rPr kumimoji="1" lang="ja-JP" altLang="en-US" sz="1100">
              <a:latin typeface="+mn-ea"/>
              <a:ea typeface="+mn-ea"/>
            </a:rPr>
            <a:t>．</a:t>
          </a:r>
          <a:endParaRPr kumimoji="1" lang="en-US" altLang="ja-JP" sz="1100">
            <a:latin typeface="+mn-ea"/>
            <a:ea typeface="+mn-ea"/>
          </a:endParaRPr>
        </a:p>
        <a:p>
          <a:pPr algn="ctr"/>
          <a:r>
            <a:rPr kumimoji="1" lang="ja-JP" altLang="en-US" sz="1100">
              <a:latin typeface="+mn-ea"/>
              <a:ea typeface="+mn-ea"/>
            </a:rPr>
            <a:t>西日本電信電話（株）</a:t>
          </a:r>
          <a:endParaRPr kumimoji="1" lang="en-US" altLang="ja-JP" sz="1100">
            <a:latin typeface="+mn-ea"/>
            <a:ea typeface="+mn-ea"/>
          </a:endParaRPr>
        </a:p>
        <a:p>
          <a:pPr algn="ctr"/>
          <a:r>
            <a:rPr kumimoji="1" lang="en-US" altLang="ja-JP" sz="1100">
              <a:latin typeface="+mn-ea"/>
              <a:ea typeface="+mn-ea"/>
            </a:rPr>
            <a:t>0.2</a:t>
          </a:r>
          <a:r>
            <a:rPr kumimoji="1" lang="ja-JP" altLang="en-US" sz="1100">
              <a:latin typeface="+mn-ea"/>
              <a:ea typeface="+mn-ea"/>
            </a:rPr>
            <a:t>百万円</a:t>
          </a:r>
        </a:p>
      </xdr:txBody>
    </xdr:sp>
    <xdr:clientData/>
  </xdr:twoCellAnchor>
  <xdr:twoCellAnchor>
    <xdr:from>
      <xdr:col>7</xdr:col>
      <xdr:colOff>66675</xdr:colOff>
      <xdr:row>142</xdr:row>
      <xdr:rowOff>266700</xdr:rowOff>
    </xdr:from>
    <xdr:to>
      <xdr:col>15</xdr:col>
      <xdr:colOff>190500</xdr:colOff>
      <xdr:row>142</xdr:row>
      <xdr:rowOff>1085850</xdr:rowOff>
    </xdr:to>
    <xdr:sp macro="" textlink="">
      <xdr:nvSpPr>
        <xdr:cNvPr id="93" name="大かっこ 92"/>
        <xdr:cNvSpPr/>
      </xdr:nvSpPr>
      <xdr:spPr>
        <a:xfrm>
          <a:off x="1466850" y="67846575"/>
          <a:ext cx="1724025" cy="819150"/>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en-US" altLang="ja-JP" sz="1000"/>
            <a:t>DV</a:t>
          </a:r>
          <a:r>
            <a:rPr kumimoji="1" lang="ja-JP" altLang="en-US" sz="1000"/>
            <a:t>相談ナビ短縮ダイヤルの運用</a:t>
          </a:r>
        </a:p>
      </xdr:txBody>
    </xdr:sp>
    <xdr:clientData/>
  </xdr:twoCellAnchor>
  <xdr:twoCellAnchor>
    <xdr:from>
      <xdr:col>30</xdr:col>
      <xdr:colOff>171450</xdr:colOff>
      <xdr:row>141</xdr:row>
      <xdr:rowOff>542925</xdr:rowOff>
    </xdr:from>
    <xdr:to>
      <xdr:col>39</xdr:col>
      <xdr:colOff>114300</xdr:colOff>
      <xdr:row>142</xdr:row>
      <xdr:rowOff>152400</xdr:rowOff>
    </xdr:to>
    <xdr:sp macro="" textlink="">
      <xdr:nvSpPr>
        <xdr:cNvPr id="94" name="テキスト ボックス 93"/>
        <xdr:cNvSpPr txBox="1"/>
      </xdr:nvSpPr>
      <xdr:spPr>
        <a:xfrm>
          <a:off x="6172200" y="66855975"/>
          <a:ext cx="1743075" cy="87630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mn-ea"/>
              <a:ea typeface="+mn-ea"/>
            </a:rPr>
            <a:t>e</a:t>
          </a:r>
          <a:r>
            <a:rPr kumimoji="1" lang="ja-JP" altLang="en-US" sz="1100">
              <a:latin typeface="+mn-ea"/>
              <a:ea typeface="+mn-ea"/>
            </a:rPr>
            <a:t>．</a:t>
          </a:r>
          <a:endParaRPr kumimoji="1" lang="en-US" altLang="ja-JP" sz="1100">
            <a:latin typeface="+mn-ea"/>
            <a:ea typeface="+mn-ea"/>
          </a:endParaRPr>
        </a:p>
        <a:p>
          <a:pPr algn="ctr"/>
          <a:r>
            <a:rPr kumimoji="1" lang="ja-JP" altLang="en-US" sz="1100">
              <a:latin typeface="+mn-ea"/>
              <a:ea typeface="+mn-ea"/>
            </a:rPr>
            <a:t>（株）</a:t>
          </a:r>
          <a:r>
            <a:rPr kumimoji="1" lang="en-US" altLang="ja-JP" sz="1100">
              <a:latin typeface="+mn-ea"/>
              <a:ea typeface="+mn-ea"/>
            </a:rPr>
            <a:t>NTT</a:t>
          </a:r>
          <a:r>
            <a:rPr kumimoji="1" lang="ja-JP" altLang="en-US" sz="1100">
              <a:latin typeface="+mn-ea"/>
              <a:ea typeface="+mn-ea"/>
            </a:rPr>
            <a:t>ドコモ</a:t>
          </a:r>
          <a:endParaRPr kumimoji="1" lang="en-US" altLang="ja-JP" sz="1100">
            <a:latin typeface="+mn-ea"/>
            <a:ea typeface="+mn-ea"/>
          </a:endParaRPr>
        </a:p>
        <a:p>
          <a:pPr algn="ctr"/>
          <a:r>
            <a:rPr kumimoji="1" lang="en-US" altLang="ja-JP" sz="1100">
              <a:latin typeface="+mn-ea"/>
              <a:ea typeface="+mn-ea"/>
            </a:rPr>
            <a:t>0.5</a:t>
          </a:r>
          <a:r>
            <a:rPr kumimoji="1" lang="ja-JP" altLang="en-US" sz="1100">
              <a:latin typeface="+mn-ea"/>
              <a:ea typeface="+mn-ea"/>
            </a:rPr>
            <a:t>万円</a:t>
          </a:r>
        </a:p>
      </xdr:txBody>
    </xdr:sp>
    <xdr:clientData/>
  </xdr:twoCellAnchor>
  <xdr:twoCellAnchor>
    <xdr:from>
      <xdr:col>41</xdr:col>
      <xdr:colOff>142875</xdr:colOff>
      <xdr:row>142</xdr:row>
      <xdr:rowOff>257175</xdr:rowOff>
    </xdr:from>
    <xdr:to>
      <xdr:col>49</xdr:col>
      <xdr:colOff>285751</xdr:colOff>
      <xdr:row>142</xdr:row>
      <xdr:rowOff>1076325</xdr:rowOff>
    </xdr:to>
    <xdr:sp macro="" textlink="">
      <xdr:nvSpPr>
        <xdr:cNvPr id="95" name="大かっこ 94"/>
        <xdr:cNvSpPr/>
      </xdr:nvSpPr>
      <xdr:spPr>
        <a:xfrm>
          <a:off x="8343900" y="67837050"/>
          <a:ext cx="1743076" cy="819150"/>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en-US" altLang="ja-JP" sz="1000"/>
            <a:t>DV</a:t>
          </a:r>
          <a:r>
            <a:rPr kumimoji="1" lang="ja-JP" altLang="en-US" sz="1000"/>
            <a:t>相談ナビ短縮ダイヤルの運用</a:t>
          </a:r>
        </a:p>
      </xdr:txBody>
    </xdr:sp>
    <xdr:clientData/>
  </xdr:twoCellAnchor>
  <xdr:twoCellAnchor>
    <xdr:from>
      <xdr:col>41</xdr:col>
      <xdr:colOff>152400</xdr:colOff>
      <xdr:row>141</xdr:row>
      <xdr:rowOff>533400</xdr:rowOff>
    </xdr:from>
    <xdr:to>
      <xdr:col>49</xdr:col>
      <xdr:colOff>276226</xdr:colOff>
      <xdr:row>142</xdr:row>
      <xdr:rowOff>152399</xdr:rowOff>
    </xdr:to>
    <xdr:sp macro="" textlink="">
      <xdr:nvSpPr>
        <xdr:cNvPr id="96" name="テキスト ボックス 95"/>
        <xdr:cNvSpPr txBox="1"/>
      </xdr:nvSpPr>
      <xdr:spPr>
        <a:xfrm>
          <a:off x="8353425" y="66846450"/>
          <a:ext cx="1724026" cy="88582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mn-ea"/>
              <a:ea typeface="+mn-ea"/>
            </a:rPr>
            <a:t>f</a:t>
          </a:r>
          <a:r>
            <a:rPr kumimoji="1" lang="ja-JP" altLang="en-US" sz="1100">
              <a:latin typeface="+mn-ea"/>
              <a:ea typeface="+mn-ea"/>
            </a:rPr>
            <a:t>．</a:t>
          </a:r>
          <a:endParaRPr kumimoji="1" lang="en-US" altLang="ja-JP" sz="1100">
            <a:latin typeface="+mn-ea"/>
            <a:ea typeface="+mn-ea"/>
          </a:endParaRPr>
        </a:p>
        <a:p>
          <a:pPr algn="ctr"/>
          <a:r>
            <a:rPr kumimoji="1" lang="ja-JP" altLang="en-US" sz="1100">
              <a:latin typeface="+mn-ea"/>
              <a:ea typeface="+mn-ea"/>
            </a:rPr>
            <a:t>ソフトバンク（株）</a:t>
          </a:r>
          <a:endParaRPr kumimoji="1" lang="en-US" altLang="ja-JP" sz="1100">
            <a:latin typeface="+mn-ea"/>
            <a:ea typeface="+mn-ea"/>
          </a:endParaRPr>
        </a:p>
        <a:p>
          <a:pPr algn="ctr"/>
          <a:r>
            <a:rPr kumimoji="1" lang="en-US" altLang="ja-JP" sz="1100">
              <a:latin typeface="+mn-ea"/>
              <a:ea typeface="+mn-ea"/>
            </a:rPr>
            <a:t>0.3</a:t>
          </a:r>
          <a:r>
            <a:rPr kumimoji="1" lang="ja-JP" altLang="en-US" sz="1100">
              <a:latin typeface="+mn-ea"/>
              <a:ea typeface="+mn-ea"/>
            </a:rPr>
            <a:t>百万円</a:t>
          </a:r>
        </a:p>
      </xdr:txBody>
    </xdr:sp>
    <xdr:clientData/>
  </xdr:twoCellAnchor>
  <xdr:twoCellAnchor>
    <xdr:from>
      <xdr:col>31</xdr:col>
      <xdr:colOff>9525</xdr:colOff>
      <xdr:row>142</xdr:row>
      <xdr:rowOff>257175</xdr:rowOff>
    </xdr:from>
    <xdr:to>
      <xdr:col>39</xdr:col>
      <xdr:colOff>133350</xdr:colOff>
      <xdr:row>142</xdr:row>
      <xdr:rowOff>1076325</xdr:rowOff>
    </xdr:to>
    <xdr:sp macro="" textlink="">
      <xdr:nvSpPr>
        <xdr:cNvPr id="97" name="大かっこ 96"/>
        <xdr:cNvSpPr/>
      </xdr:nvSpPr>
      <xdr:spPr>
        <a:xfrm>
          <a:off x="6210300" y="67837050"/>
          <a:ext cx="1724025" cy="819150"/>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en-US" altLang="ja-JP" sz="1000"/>
            <a:t>DV</a:t>
          </a:r>
          <a:r>
            <a:rPr kumimoji="1" lang="ja-JP" altLang="en-US" sz="1000"/>
            <a:t>相談ナビ短縮ダイヤルの運用 </a:t>
          </a:r>
          <a:endParaRPr kumimoji="1" lang="en-US" altLang="ja-JP" sz="1000"/>
        </a:p>
      </xdr:txBody>
    </xdr:sp>
    <xdr:clientData/>
  </xdr:twoCellAnchor>
  <xdr:twoCellAnchor>
    <xdr:from>
      <xdr:col>41</xdr:col>
      <xdr:colOff>190500</xdr:colOff>
      <xdr:row>141</xdr:row>
      <xdr:rowOff>209550</xdr:rowOff>
    </xdr:from>
    <xdr:to>
      <xdr:col>49</xdr:col>
      <xdr:colOff>180975</xdr:colOff>
      <xdr:row>141</xdr:row>
      <xdr:rowOff>590550</xdr:rowOff>
    </xdr:to>
    <xdr:sp macro="" textlink="">
      <xdr:nvSpPr>
        <xdr:cNvPr id="99" name="テキスト ボックス 98"/>
        <xdr:cNvSpPr txBox="1"/>
      </xdr:nvSpPr>
      <xdr:spPr>
        <a:xfrm>
          <a:off x="8391525" y="66522600"/>
          <a:ext cx="159067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随意契約（少額）</a:t>
          </a:r>
          <a:r>
            <a:rPr kumimoji="1" lang="en-US" altLang="ja-JP" sz="900"/>
            <a:t>】</a:t>
          </a:r>
          <a:endParaRPr kumimoji="1" lang="ja-JP" altLang="en-US" sz="900"/>
        </a:p>
      </xdr:txBody>
    </xdr:sp>
    <xdr:clientData/>
  </xdr:twoCellAnchor>
  <xdr:twoCellAnchor>
    <xdr:from>
      <xdr:col>7</xdr:col>
      <xdr:colOff>95250</xdr:colOff>
      <xdr:row>143</xdr:row>
      <xdr:rowOff>238125</xdr:rowOff>
    </xdr:from>
    <xdr:to>
      <xdr:col>15</xdr:col>
      <xdr:colOff>85725</xdr:colOff>
      <xdr:row>143</xdr:row>
      <xdr:rowOff>619125</xdr:rowOff>
    </xdr:to>
    <xdr:sp macro="" textlink="">
      <xdr:nvSpPr>
        <xdr:cNvPr id="100" name="テキスト ボックス 99"/>
        <xdr:cNvSpPr txBox="1"/>
      </xdr:nvSpPr>
      <xdr:spPr>
        <a:xfrm>
          <a:off x="1495425" y="68961000"/>
          <a:ext cx="159067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随意契約（少額）</a:t>
          </a:r>
          <a:r>
            <a:rPr kumimoji="1" lang="en-US" altLang="ja-JP" sz="900"/>
            <a:t>】</a:t>
          </a:r>
          <a:endParaRPr kumimoji="1" lang="ja-JP" altLang="en-US" sz="900"/>
        </a:p>
      </xdr:txBody>
    </xdr:sp>
    <xdr:clientData/>
  </xdr:twoCellAnchor>
  <xdr:twoCellAnchor>
    <xdr:from>
      <xdr:col>7</xdr:col>
      <xdr:colOff>57150</xdr:colOff>
      <xdr:row>143</xdr:row>
      <xdr:rowOff>552450</xdr:rowOff>
    </xdr:from>
    <xdr:to>
      <xdr:col>16</xdr:col>
      <xdr:colOff>0</xdr:colOff>
      <xdr:row>144</xdr:row>
      <xdr:rowOff>161925</xdr:rowOff>
    </xdr:to>
    <xdr:sp macro="" textlink="">
      <xdr:nvSpPr>
        <xdr:cNvPr id="101" name="テキスト ボックス 100"/>
        <xdr:cNvSpPr txBox="1"/>
      </xdr:nvSpPr>
      <xdr:spPr>
        <a:xfrm>
          <a:off x="1457325" y="69275325"/>
          <a:ext cx="1743075" cy="87630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mn-ea"/>
              <a:ea typeface="+mn-ea"/>
            </a:rPr>
            <a:t>g</a:t>
          </a:r>
          <a:r>
            <a:rPr kumimoji="1" lang="ja-JP" altLang="en-US" sz="1100">
              <a:latin typeface="+mn-ea"/>
              <a:ea typeface="+mn-ea"/>
            </a:rPr>
            <a:t>．</a:t>
          </a:r>
          <a:endParaRPr kumimoji="1" lang="en-US" altLang="ja-JP" sz="1100">
            <a:latin typeface="+mn-ea"/>
            <a:ea typeface="+mn-ea"/>
          </a:endParaRPr>
        </a:p>
        <a:p>
          <a:pPr algn="ctr"/>
          <a:r>
            <a:rPr kumimoji="1" lang="en-US" altLang="ja-JP" sz="1100">
              <a:latin typeface="+mn-ea"/>
              <a:ea typeface="+mn-ea"/>
            </a:rPr>
            <a:t>KDDI</a:t>
          </a:r>
          <a:r>
            <a:rPr kumimoji="1" lang="ja-JP" altLang="en-US" sz="1100">
              <a:latin typeface="+mn-ea"/>
              <a:ea typeface="+mn-ea"/>
            </a:rPr>
            <a:t>（株）</a:t>
          </a:r>
          <a:endParaRPr kumimoji="1" lang="en-US" altLang="ja-JP" sz="1100">
            <a:latin typeface="+mn-ea"/>
            <a:ea typeface="+mn-ea"/>
          </a:endParaRPr>
        </a:p>
        <a:p>
          <a:pPr algn="ctr"/>
          <a:r>
            <a:rPr kumimoji="1" lang="en-US" altLang="ja-JP" sz="1100">
              <a:latin typeface="+mn-ea"/>
              <a:ea typeface="+mn-ea"/>
            </a:rPr>
            <a:t>0.4</a:t>
          </a:r>
          <a:r>
            <a:rPr kumimoji="1" lang="ja-JP" altLang="en-US" sz="1100">
              <a:latin typeface="+mn-ea"/>
              <a:ea typeface="+mn-ea"/>
            </a:rPr>
            <a:t>百万円</a:t>
          </a:r>
        </a:p>
      </xdr:txBody>
    </xdr:sp>
    <xdr:clientData/>
  </xdr:twoCellAnchor>
  <xdr:twoCellAnchor>
    <xdr:from>
      <xdr:col>18</xdr:col>
      <xdr:colOff>9525</xdr:colOff>
      <xdr:row>144</xdr:row>
      <xdr:rowOff>428625</xdr:rowOff>
    </xdr:from>
    <xdr:to>
      <xdr:col>26</xdr:col>
      <xdr:colOff>171450</xdr:colOff>
      <xdr:row>144</xdr:row>
      <xdr:rowOff>1076325</xdr:rowOff>
    </xdr:to>
    <xdr:sp macro="" textlink="">
      <xdr:nvSpPr>
        <xdr:cNvPr id="102" name="大かっこ 101"/>
        <xdr:cNvSpPr/>
      </xdr:nvSpPr>
      <xdr:spPr>
        <a:xfrm>
          <a:off x="3609975" y="70418325"/>
          <a:ext cx="1762125" cy="647700"/>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00"/>
            <a:t>ワンストップ支援センター全国共通番号の運用</a:t>
          </a:r>
        </a:p>
      </xdr:txBody>
    </xdr:sp>
    <xdr:clientData/>
  </xdr:twoCellAnchor>
  <xdr:twoCellAnchor>
    <xdr:from>
      <xdr:col>18</xdr:col>
      <xdr:colOff>95250</xdr:colOff>
      <xdr:row>143</xdr:row>
      <xdr:rowOff>219075</xdr:rowOff>
    </xdr:from>
    <xdr:to>
      <xdr:col>26</xdr:col>
      <xdr:colOff>85725</xdr:colOff>
      <xdr:row>143</xdr:row>
      <xdr:rowOff>600075</xdr:rowOff>
    </xdr:to>
    <xdr:sp macro="" textlink="">
      <xdr:nvSpPr>
        <xdr:cNvPr id="103" name="テキスト ボックス 102"/>
        <xdr:cNvSpPr txBox="1"/>
      </xdr:nvSpPr>
      <xdr:spPr>
        <a:xfrm>
          <a:off x="3695700" y="68941950"/>
          <a:ext cx="159067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随意契約（少額）</a:t>
          </a:r>
          <a:r>
            <a:rPr kumimoji="1" lang="en-US" altLang="ja-JP" sz="900"/>
            <a:t>】</a:t>
          </a:r>
          <a:endParaRPr kumimoji="1" lang="ja-JP" altLang="en-US" sz="900"/>
        </a:p>
      </xdr:txBody>
    </xdr:sp>
    <xdr:clientData/>
  </xdr:twoCellAnchor>
  <xdr:twoCellAnchor>
    <xdr:from>
      <xdr:col>17</xdr:col>
      <xdr:colOff>190500</xdr:colOff>
      <xdr:row>143</xdr:row>
      <xdr:rowOff>542924</xdr:rowOff>
    </xdr:from>
    <xdr:to>
      <xdr:col>27</xdr:col>
      <xdr:colOff>0</xdr:colOff>
      <xdr:row>144</xdr:row>
      <xdr:rowOff>314324</xdr:rowOff>
    </xdr:to>
    <xdr:sp macro="" textlink="">
      <xdr:nvSpPr>
        <xdr:cNvPr id="104" name="テキスト ボックス 103"/>
        <xdr:cNvSpPr txBox="1"/>
      </xdr:nvSpPr>
      <xdr:spPr>
        <a:xfrm>
          <a:off x="3590925" y="69265799"/>
          <a:ext cx="1809750" cy="103822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mn-ea"/>
              <a:ea typeface="+mn-ea"/>
            </a:rPr>
            <a:t>h</a:t>
          </a:r>
          <a:r>
            <a:rPr kumimoji="1" lang="ja-JP" altLang="en-US" sz="1100">
              <a:latin typeface="+mn-ea"/>
              <a:ea typeface="+mn-ea"/>
            </a:rPr>
            <a:t>．</a:t>
          </a:r>
          <a:endParaRPr kumimoji="1" lang="en-US" altLang="ja-JP" sz="1100">
            <a:latin typeface="+mn-ea"/>
            <a:ea typeface="+mn-ea"/>
          </a:endParaRPr>
        </a:p>
        <a:p>
          <a:pPr algn="ctr"/>
          <a:r>
            <a:rPr kumimoji="1" lang="ja-JP" altLang="en-US" sz="1100">
              <a:latin typeface="+mn-ea"/>
              <a:ea typeface="+mn-ea"/>
            </a:rPr>
            <a:t>東日本電信電話（株）</a:t>
          </a:r>
          <a:endParaRPr kumimoji="1" lang="en-US" altLang="ja-JP" sz="1100">
            <a:latin typeface="+mn-ea"/>
            <a:ea typeface="+mn-ea"/>
          </a:endParaRPr>
        </a:p>
        <a:p>
          <a:pPr algn="ctr"/>
          <a:r>
            <a:rPr kumimoji="1" lang="en-US" altLang="ja-JP" sz="1100">
              <a:latin typeface="+mn-ea"/>
              <a:ea typeface="+mn-ea"/>
            </a:rPr>
            <a:t>0</a:t>
          </a:r>
          <a:r>
            <a:rPr kumimoji="1" lang="ja-JP" altLang="en-US" sz="1100">
              <a:latin typeface="+mn-ea"/>
              <a:ea typeface="+mn-ea"/>
            </a:rPr>
            <a:t>百万円</a:t>
          </a:r>
        </a:p>
      </xdr:txBody>
    </xdr:sp>
    <xdr:clientData/>
  </xdr:twoCellAnchor>
  <xdr:twoCellAnchor>
    <xdr:from>
      <xdr:col>7</xdr:col>
      <xdr:colOff>95250</xdr:colOff>
      <xdr:row>144</xdr:row>
      <xdr:rowOff>266700</xdr:rowOff>
    </xdr:from>
    <xdr:to>
      <xdr:col>16</xdr:col>
      <xdr:colOff>19050</xdr:colOff>
      <xdr:row>144</xdr:row>
      <xdr:rowOff>1085850</xdr:rowOff>
    </xdr:to>
    <xdr:sp macro="" textlink="">
      <xdr:nvSpPr>
        <xdr:cNvPr id="105" name="大かっこ 104"/>
        <xdr:cNvSpPr/>
      </xdr:nvSpPr>
      <xdr:spPr>
        <a:xfrm>
          <a:off x="1495425" y="70256400"/>
          <a:ext cx="1724025" cy="819150"/>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en-US" altLang="ja-JP" sz="1000"/>
            <a:t>DV</a:t>
          </a:r>
          <a:r>
            <a:rPr kumimoji="1" lang="ja-JP" altLang="en-US" sz="1000"/>
            <a:t>相談ナビ短縮ダイヤルの運用 </a:t>
          </a:r>
        </a:p>
      </xdr:txBody>
    </xdr:sp>
    <xdr:clientData/>
  </xdr:twoCellAnchor>
  <xdr:twoCellAnchor>
    <xdr:from>
      <xdr:col>31</xdr:col>
      <xdr:colOff>38100</xdr:colOff>
      <xdr:row>143</xdr:row>
      <xdr:rowOff>247650</xdr:rowOff>
    </xdr:from>
    <xdr:to>
      <xdr:col>39</xdr:col>
      <xdr:colOff>28575</xdr:colOff>
      <xdr:row>143</xdr:row>
      <xdr:rowOff>628650</xdr:rowOff>
    </xdr:to>
    <xdr:sp macro="" textlink="">
      <xdr:nvSpPr>
        <xdr:cNvPr id="106" name="テキスト ボックス 105"/>
        <xdr:cNvSpPr txBox="1"/>
      </xdr:nvSpPr>
      <xdr:spPr>
        <a:xfrm>
          <a:off x="6238875" y="68970525"/>
          <a:ext cx="159067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随意契約（少額）</a:t>
          </a:r>
          <a:r>
            <a:rPr kumimoji="1" lang="en-US" altLang="ja-JP" sz="900"/>
            <a:t>】</a:t>
          </a:r>
          <a:endParaRPr kumimoji="1" lang="ja-JP" altLang="en-US" sz="900"/>
        </a:p>
      </xdr:txBody>
    </xdr:sp>
    <xdr:clientData/>
  </xdr:twoCellAnchor>
  <xdr:twoCellAnchor>
    <xdr:from>
      <xdr:col>31</xdr:col>
      <xdr:colOff>0</xdr:colOff>
      <xdr:row>143</xdr:row>
      <xdr:rowOff>561975</xdr:rowOff>
    </xdr:from>
    <xdr:to>
      <xdr:col>39</xdr:col>
      <xdr:colOff>142875</xdr:colOff>
      <xdr:row>144</xdr:row>
      <xdr:rowOff>171450</xdr:rowOff>
    </xdr:to>
    <xdr:sp macro="" textlink="">
      <xdr:nvSpPr>
        <xdr:cNvPr id="107" name="テキスト ボックス 106"/>
        <xdr:cNvSpPr txBox="1"/>
      </xdr:nvSpPr>
      <xdr:spPr>
        <a:xfrm>
          <a:off x="6200775" y="69284850"/>
          <a:ext cx="1743075" cy="87630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mn-ea"/>
              <a:ea typeface="+mn-ea"/>
            </a:rPr>
            <a:t>i</a:t>
          </a:r>
          <a:r>
            <a:rPr kumimoji="1" lang="ja-JP" altLang="en-US" sz="1100">
              <a:latin typeface="+mn-ea"/>
              <a:ea typeface="+mn-ea"/>
            </a:rPr>
            <a:t>．</a:t>
          </a:r>
          <a:endParaRPr kumimoji="1" lang="en-US" altLang="ja-JP" sz="1100">
            <a:latin typeface="+mn-ea"/>
            <a:ea typeface="+mn-ea"/>
          </a:endParaRPr>
        </a:p>
        <a:p>
          <a:pPr algn="ctr"/>
          <a:r>
            <a:rPr kumimoji="1" lang="ja-JP" altLang="en-US" sz="1100">
              <a:latin typeface="+mn-ea"/>
              <a:ea typeface="+mn-ea"/>
            </a:rPr>
            <a:t>西日本電信電話（株）</a:t>
          </a:r>
          <a:endParaRPr kumimoji="1" lang="en-US" altLang="ja-JP" sz="1100">
            <a:latin typeface="+mn-ea"/>
            <a:ea typeface="+mn-ea"/>
          </a:endParaRPr>
        </a:p>
        <a:p>
          <a:pPr algn="ctr"/>
          <a:r>
            <a:rPr kumimoji="1" lang="en-US" altLang="ja-JP" sz="1100">
              <a:latin typeface="+mn-ea"/>
              <a:ea typeface="+mn-ea"/>
            </a:rPr>
            <a:t>0.2</a:t>
          </a:r>
          <a:r>
            <a:rPr kumimoji="1" lang="ja-JP" altLang="en-US" sz="1100">
              <a:latin typeface="+mn-ea"/>
              <a:ea typeface="+mn-ea"/>
            </a:rPr>
            <a:t>百万円</a:t>
          </a:r>
        </a:p>
      </xdr:txBody>
    </xdr:sp>
    <xdr:clientData/>
  </xdr:twoCellAnchor>
  <xdr:twoCellAnchor>
    <xdr:from>
      <xdr:col>41</xdr:col>
      <xdr:colOff>161925</xdr:colOff>
      <xdr:row>143</xdr:row>
      <xdr:rowOff>228600</xdr:rowOff>
    </xdr:from>
    <xdr:to>
      <xdr:col>49</xdr:col>
      <xdr:colOff>152400</xdr:colOff>
      <xdr:row>143</xdr:row>
      <xdr:rowOff>609600</xdr:rowOff>
    </xdr:to>
    <xdr:sp macro="" textlink="">
      <xdr:nvSpPr>
        <xdr:cNvPr id="108" name="テキスト ボックス 107"/>
        <xdr:cNvSpPr txBox="1"/>
      </xdr:nvSpPr>
      <xdr:spPr>
        <a:xfrm>
          <a:off x="8362950" y="68951475"/>
          <a:ext cx="159067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随意契約（少額）</a:t>
          </a:r>
          <a:r>
            <a:rPr kumimoji="1" lang="en-US" altLang="ja-JP" sz="900"/>
            <a:t>】</a:t>
          </a:r>
          <a:endParaRPr kumimoji="1" lang="ja-JP" altLang="en-US" sz="900"/>
        </a:p>
      </xdr:txBody>
    </xdr:sp>
    <xdr:clientData/>
  </xdr:twoCellAnchor>
  <xdr:twoCellAnchor>
    <xdr:from>
      <xdr:col>41</xdr:col>
      <xdr:colOff>133350</xdr:colOff>
      <xdr:row>143</xdr:row>
      <xdr:rowOff>552450</xdr:rowOff>
    </xdr:from>
    <xdr:to>
      <xdr:col>49</xdr:col>
      <xdr:colOff>257175</xdr:colOff>
      <xdr:row>144</xdr:row>
      <xdr:rowOff>171449</xdr:rowOff>
    </xdr:to>
    <xdr:sp macro="" textlink="">
      <xdr:nvSpPr>
        <xdr:cNvPr id="109" name="テキスト ボックス 108"/>
        <xdr:cNvSpPr txBox="1"/>
      </xdr:nvSpPr>
      <xdr:spPr>
        <a:xfrm>
          <a:off x="8334375" y="69275325"/>
          <a:ext cx="1724025" cy="88582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mn-ea"/>
              <a:ea typeface="+mn-ea"/>
            </a:rPr>
            <a:t>j</a:t>
          </a:r>
          <a:r>
            <a:rPr kumimoji="1" lang="ja-JP" altLang="en-US" sz="1100">
              <a:latin typeface="+mn-ea"/>
              <a:ea typeface="+mn-ea"/>
            </a:rPr>
            <a:t>．</a:t>
          </a:r>
          <a:endParaRPr kumimoji="1" lang="en-US" altLang="ja-JP" sz="1100">
            <a:latin typeface="+mn-ea"/>
            <a:ea typeface="+mn-ea"/>
          </a:endParaRPr>
        </a:p>
        <a:p>
          <a:pPr algn="ctr"/>
          <a:r>
            <a:rPr kumimoji="1" lang="ja-JP" altLang="en-US" sz="1100">
              <a:latin typeface="+mn-ea"/>
              <a:ea typeface="+mn-ea"/>
            </a:rPr>
            <a:t>（株）</a:t>
          </a:r>
          <a:r>
            <a:rPr kumimoji="1" lang="en-US" altLang="ja-JP" sz="1100">
              <a:latin typeface="+mn-ea"/>
              <a:ea typeface="+mn-ea"/>
            </a:rPr>
            <a:t>NTT</a:t>
          </a:r>
          <a:r>
            <a:rPr kumimoji="1" lang="ja-JP" altLang="en-US" sz="1100">
              <a:latin typeface="+mn-ea"/>
              <a:ea typeface="+mn-ea"/>
            </a:rPr>
            <a:t>ドコモ</a:t>
          </a:r>
          <a:endParaRPr kumimoji="1" lang="en-US" altLang="ja-JP" sz="1100">
            <a:latin typeface="+mn-ea"/>
            <a:ea typeface="+mn-ea"/>
          </a:endParaRPr>
        </a:p>
        <a:p>
          <a:pPr algn="ctr"/>
          <a:r>
            <a:rPr kumimoji="1" lang="en-US" altLang="ja-JP" sz="1100">
              <a:latin typeface="+mn-ea"/>
              <a:ea typeface="+mn-ea"/>
            </a:rPr>
            <a:t>0.5</a:t>
          </a:r>
          <a:r>
            <a:rPr kumimoji="1" lang="ja-JP" altLang="en-US" sz="1100">
              <a:latin typeface="+mn-ea"/>
              <a:ea typeface="+mn-ea"/>
            </a:rPr>
            <a:t>百万円</a:t>
          </a:r>
        </a:p>
      </xdr:txBody>
    </xdr:sp>
    <xdr:clientData/>
  </xdr:twoCellAnchor>
  <xdr:twoCellAnchor>
    <xdr:from>
      <xdr:col>31</xdr:col>
      <xdr:colOff>38100</xdr:colOff>
      <xdr:row>144</xdr:row>
      <xdr:rowOff>276225</xdr:rowOff>
    </xdr:from>
    <xdr:to>
      <xdr:col>39</xdr:col>
      <xdr:colOff>161925</xdr:colOff>
      <xdr:row>144</xdr:row>
      <xdr:rowOff>1095375</xdr:rowOff>
    </xdr:to>
    <xdr:sp macro="" textlink="">
      <xdr:nvSpPr>
        <xdr:cNvPr id="110" name="大かっこ 109"/>
        <xdr:cNvSpPr/>
      </xdr:nvSpPr>
      <xdr:spPr>
        <a:xfrm>
          <a:off x="6238875" y="70265925"/>
          <a:ext cx="1724025" cy="819150"/>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00">
              <a:latin typeface="+mn-ea"/>
              <a:ea typeface="+mn-ea"/>
            </a:rPr>
            <a:t>ワンストップ支援センター全国共通番号の運用</a:t>
          </a:r>
        </a:p>
      </xdr:txBody>
    </xdr:sp>
    <xdr:clientData/>
  </xdr:twoCellAnchor>
  <xdr:twoCellAnchor>
    <xdr:from>
      <xdr:col>41</xdr:col>
      <xdr:colOff>152400</xdr:colOff>
      <xdr:row>144</xdr:row>
      <xdr:rowOff>266700</xdr:rowOff>
    </xdr:from>
    <xdr:to>
      <xdr:col>49</xdr:col>
      <xdr:colOff>276225</xdr:colOff>
      <xdr:row>144</xdr:row>
      <xdr:rowOff>1085850</xdr:rowOff>
    </xdr:to>
    <xdr:sp macro="" textlink="">
      <xdr:nvSpPr>
        <xdr:cNvPr id="111" name="大かっこ 110"/>
        <xdr:cNvSpPr/>
      </xdr:nvSpPr>
      <xdr:spPr>
        <a:xfrm>
          <a:off x="8353425" y="70256400"/>
          <a:ext cx="1724025" cy="819150"/>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00">
              <a:latin typeface="+mn-ea"/>
              <a:ea typeface="+mn-ea"/>
            </a:rPr>
            <a:t>ワンストップ支援センター全国共通番号の運用</a:t>
          </a:r>
        </a:p>
      </xdr:txBody>
    </xdr:sp>
    <xdr:clientData/>
  </xdr:twoCellAnchor>
  <xdr:twoCellAnchor>
    <xdr:from>
      <xdr:col>7</xdr:col>
      <xdr:colOff>76200</xdr:colOff>
      <xdr:row>145</xdr:row>
      <xdr:rowOff>285750</xdr:rowOff>
    </xdr:from>
    <xdr:to>
      <xdr:col>15</xdr:col>
      <xdr:colOff>66675</xdr:colOff>
      <xdr:row>145</xdr:row>
      <xdr:rowOff>666750</xdr:rowOff>
    </xdr:to>
    <xdr:sp macro="" textlink="">
      <xdr:nvSpPr>
        <xdr:cNvPr id="112" name="テキスト ボックス 111"/>
        <xdr:cNvSpPr txBox="1"/>
      </xdr:nvSpPr>
      <xdr:spPr>
        <a:xfrm>
          <a:off x="1476375" y="71418450"/>
          <a:ext cx="159067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随意契約（少額）</a:t>
          </a:r>
          <a:r>
            <a:rPr kumimoji="1" lang="en-US" altLang="ja-JP" sz="900"/>
            <a:t>】</a:t>
          </a:r>
          <a:endParaRPr kumimoji="1" lang="ja-JP" altLang="en-US" sz="900"/>
        </a:p>
      </xdr:txBody>
    </xdr:sp>
    <xdr:clientData/>
  </xdr:twoCellAnchor>
  <xdr:twoCellAnchor>
    <xdr:from>
      <xdr:col>7</xdr:col>
      <xdr:colOff>38100</xdr:colOff>
      <xdr:row>145</xdr:row>
      <xdr:rowOff>590550</xdr:rowOff>
    </xdr:from>
    <xdr:to>
      <xdr:col>15</xdr:col>
      <xdr:colOff>180975</xdr:colOff>
      <xdr:row>146</xdr:row>
      <xdr:rowOff>200025</xdr:rowOff>
    </xdr:to>
    <xdr:sp macro="" textlink="">
      <xdr:nvSpPr>
        <xdr:cNvPr id="113" name="テキスト ボックス 112"/>
        <xdr:cNvSpPr txBox="1"/>
      </xdr:nvSpPr>
      <xdr:spPr>
        <a:xfrm>
          <a:off x="1438275" y="71723250"/>
          <a:ext cx="1743075" cy="87630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mn-ea"/>
              <a:ea typeface="+mn-ea"/>
            </a:rPr>
            <a:t>k</a:t>
          </a:r>
          <a:r>
            <a:rPr kumimoji="1" lang="ja-JP" altLang="en-US" sz="1100">
              <a:latin typeface="+mn-ea"/>
              <a:ea typeface="+mn-ea"/>
            </a:rPr>
            <a:t>．</a:t>
          </a:r>
          <a:endParaRPr kumimoji="1" lang="en-US" altLang="ja-JP" sz="1100">
            <a:latin typeface="+mn-ea"/>
            <a:ea typeface="+mn-ea"/>
          </a:endParaRPr>
        </a:p>
        <a:p>
          <a:pPr algn="ctr"/>
          <a:r>
            <a:rPr kumimoji="1" lang="ja-JP" altLang="en-US" sz="1100">
              <a:latin typeface="+mn-ea"/>
              <a:ea typeface="+mn-ea"/>
            </a:rPr>
            <a:t>ソフトバンク（株）</a:t>
          </a:r>
          <a:endParaRPr kumimoji="1" lang="en-US" altLang="ja-JP" sz="1100">
            <a:latin typeface="+mn-ea"/>
            <a:ea typeface="+mn-ea"/>
          </a:endParaRPr>
        </a:p>
        <a:p>
          <a:pPr algn="ctr"/>
          <a:r>
            <a:rPr kumimoji="1" lang="en-US" altLang="ja-JP" sz="1100">
              <a:latin typeface="+mn-ea"/>
              <a:ea typeface="+mn-ea"/>
            </a:rPr>
            <a:t>0.3</a:t>
          </a:r>
          <a:r>
            <a:rPr kumimoji="1" lang="ja-JP" altLang="en-US" sz="1100">
              <a:latin typeface="+mn-ea"/>
              <a:ea typeface="+mn-ea"/>
            </a:rPr>
            <a:t>百万円</a:t>
          </a:r>
        </a:p>
      </xdr:txBody>
    </xdr:sp>
    <xdr:clientData/>
  </xdr:twoCellAnchor>
  <xdr:twoCellAnchor>
    <xdr:from>
      <xdr:col>18</xdr:col>
      <xdr:colOff>104775</xdr:colOff>
      <xdr:row>145</xdr:row>
      <xdr:rowOff>276225</xdr:rowOff>
    </xdr:from>
    <xdr:to>
      <xdr:col>26</xdr:col>
      <xdr:colOff>95250</xdr:colOff>
      <xdr:row>145</xdr:row>
      <xdr:rowOff>657225</xdr:rowOff>
    </xdr:to>
    <xdr:sp macro="" textlink="">
      <xdr:nvSpPr>
        <xdr:cNvPr id="114" name="テキスト ボックス 113"/>
        <xdr:cNvSpPr txBox="1"/>
      </xdr:nvSpPr>
      <xdr:spPr>
        <a:xfrm>
          <a:off x="3705225" y="71408925"/>
          <a:ext cx="159067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随意契約（少額）</a:t>
          </a:r>
          <a:r>
            <a:rPr kumimoji="1" lang="en-US" altLang="ja-JP" sz="900"/>
            <a:t>】</a:t>
          </a:r>
          <a:endParaRPr kumimoji="1" lang="ja-JP" altLang="en-US" sz="900"/>
        </a:p>
      </xdr:txBody>
    </xdr:sp>
    <xdr:clientData/>
  </xdr:twoCellAnchor>
  <xdr:twoCellAnchor>
    <xdr:from>
      <xdr:col>18</xdr:col>
      <xdr:colOff>66675</xdr:colOff>
      <xdr:row>145</xdr:row>
      <xdr:rowOff>600075</xdr:rowOff>
    </xdr:from>
    <xdr:to>
      <xdr:col>26</xdr:col>
      <xdr:colOff>190500</xdr:colOff>
      <xdr:row>146</xdr:row>
      <xdr:rowOff>219074</xdr:rowOff>
    </xdr:to>
    <xdr:sp macro="" textlink="">
      <xdr:nvSpPr>
        <xdr:cNvPr id="115" name="テキスト ボックス 114"/>
        <xdr:cNvSpPr txBox="1"/>
      </xdr:nvSpPr>
      <xdr:spPr>
        <a:xfrm>
          <a:off x="3667125" y="71732775"/>
          <a:ext cx="1724025" cy="88582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mn-ea"/>
              <a:ea typeface="+mn-ea"/>
            </a:rPr>
            <a:t>l</a:t>
          </a:r>
          <a:r>
            <a:rPr kumimoji="1" lang="ja-JP" altLang="en-US" sz="1100">
              <a:latin typeface="+mn-ea"/>
              <a:ea typeface="+mn-ea"/>
            </a:rPr>
            <a:t>．</a:t>
          </a:r>
          <a:endParaRPr kumimoji="1" lang="en-US" altLang="ja-JP" sz="1100">
            <a:latin typeface="+mn-ea"/>
            <a:ea typeface="+mn-ea"/>
          </a:endParaRPr>
        </a:p>
        <a:p>
          <a:pPr algn="ctr"/>
          <a:r>
            <a:rPr kumimoji="1" lang="en-US" altLang="ja-JP" sz="1100">
              <a:latin typeface="+mn-ea"/>
              <a:ea typeface="+mn-ea"/>
            </a:rPr>
            <a:t>KDDI</a:t>
          </a:r>
          <a:r>
            <a:rPr kumimoji="1" lang="ja-JP" altLang="en-US" sz="1100">
              <a:latin typeface="+mn-ea"/>
              <a:ea typeface="+mn-ea"/>
            </a:rPr>
            <a:t>（株）</a:t>
          </a:r>
          <a:endParaRPr kumimoji="1" lang="en-US" altLang="ja-JP" sz="1100">
            <a:latin typeface="+mn-ea"/>
            <a:ea typeface="+mn-ea"/>
          </a:endParaRPr>
        </a:p>
        <a:p>
          <a:pPr algn="ctr"/>
          <a:r>
            <a:rPr kumimoji="1" lang="en-US" altLang="ja-JP" sz="1100">
              <a:latin typeface="+mn-ea"/>
              <a:ea typeface="+mn-ea"/>
            </a:rPr>
            <a:t>0.4</a:t>
          </a:r>
          <a:r>
            <a:rPr kumimoji="1" lang="ja-JP" altLang="en-US" sz="1100">
              <a:latin typeface="+mn-ea"/>
              <a:ea typeface="+mn-ea"/>
            </a:rPr>
            <a:t>百万円</a:t>
          </a:r>
        </a:p>
      </xdr:txBody>
    </xdr:sp>
    <xdr:clientData/>
  </xdr:twoCellAnchor>
  <xdr:twoCellAnchor>
    <xdr:from>
      <xdr:col>28</xdr:col>
      <xdr:colOff>171451</xdr:colOff>
      <xdr:row>145</xdr:row>
      <xdr:rowOff>285750</xdr:rowOff>
    </xdr:from>
    <xdr:to>
      <xdr:col>42</xdr:col>
      <xdr:colOff>47625</xdr:colOff>
      <xdr:row>145</xdr:row>
      <xdr:rowOff>666750</xdr:rowOff>
    </xdr:to>
    <xdr:sp macro="" textlink="">
      <xdr:nvSpPr>
        <xdr:cNvPr id="116" name="テキスト ボックス 115"/>
        <xdr:cNvSpPr txBox="1"/>
      </xdr:nvSpPr>
      <xdr:spPr>
        <a:xfrm>
          <a:off x="5772151" y="71418450"/>
          <a:ext cx="2676524"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随意契約（その他）</a:t>
          </a:r>
          <a:r>
            <a:rPr kumimoji="1" lang="en-US" altLang="ja-JP" sz="900"/>
            <a:t>】</a:t>
          </a:r>
          <a:endParaRPr kumimoji="1" lang="ja-JP" altLang="en-US" sz="900"/>
        </a:p>
      </xdr:txBody>
    </xdr:sp>
    <xdr:clientData/>
  </xdr:twoCellAnchor>
  <xdr:twoCellAnchor>
    <xdr:from>
      <xdr:col>29</xdr:col>
      <xdr:colOff>43295</xdr:colOff>
      <xdr:row>145</xdr:row>
      <xdr:rowOff>581025</xdr:rowOff>
    </xdr:from>
    <xdr:to>
      <xdr:col>40</xdr:col>
      <xdr:colOff>147204</xdr:colOff>
      <xdr:row>146</xdr:row>
      <xdr:rowOff>251113</xdr:rowOff>
    </xdr:to>
    <xdr:sp macro="" textlink="">
      <xdr:nvSpPr>
        <xdr:cNvPr id="117" name="テキスト ボックス 116"/>
        <xdr:cNvSpPr txBox="1"/>
      </xdr:nvSpPr>
      <xdr:spPr>
        <a:xfrm>
          <a:off x="5818909" y="80738230"/>
          <a:ext cx="2294659" cy="813088"/>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mn-ea"/>
              <a:ea typeface="+mn-ea"/>
            </a:rPr>
            <a:t>m</a:t>
          </a:r>
          <a:r>
            <a:rPr kumimoji="1" lang="ja-JP" altLang="en-US" sz="1100">
              <a:latin typeface="+mn-ea"/>
              <a:ea typeface="+mn-ea"/>
            </a:rPr>
            <a:t>．</a:t>
          </a:r>
          <a:endParaRPr kumimoji="1" lang="en-US" altLang="ja-JP" sz="1100">
            <a:latin typeface="+mn-ea"/>
            <a:ea typeface="+mn-ea"/>
          </a:endParaRPr>
        </a:p>
        <a:p>
          <a:pPr algn="ctr"/>
          <a:r>
            <a:rPr kumimoji="1" lang="ja-JP" altLang="en-US" sz="1100">
              <a:latin typeface="+mn-ea"/>
              <a:ea typeface="+mn-ea"/>
            </a:rPr>
            <a:t>（一社）社会的包摂サポートセンター</a:t>
          </a:r>
          <a:endParaRPr kumimoji="1" lang="en-US" altLang="ja-JP" sz="1100">
            <a:latin typeface="+mn-ea"/>
            <a:ea typeface="+mn-ea"/>
          </a:endParaRPr>
        </a:p>
        <a:p>
          <a:pPr algn="ctr"/>
          <a:r>
            <a:rPr kumimoji="1" lang="en-US" altLang="ja-JP" sz="1100">
              <a:latin typeface="+mn-ea"/>
              <a:ea typeface="+mn-ea"/>
            </a:rPr>
            <a:t>261</a:t>
          </a:r>
          <a:r>
            <a:rPr kumimoji="1" lang="ja-JP" altLang="en-US" sz="1100">
              <a:latin typeface="+mn-ea"/>
              <a:ea typeface="+mn-ea"/>
            </a:rPr>
            <a:t>百万円</a:t>
          </a:r>
        </a:p>
      </xdr:txBody>
    </xdr:sp>
    <xdr:clientData/>
  </xdr:twoCellAnchor>
  <xdr:twoCellAnchor>
    <xdr:from>
      <xdr:col>7</xdr:col>
      <xdr:colOff>66675</xdr:colOff>
      <xdr:row>146</xdr:row>
      <xdr:rowOff>276225</xdr:rowOff>
    </xdr:from>
    <xdr:to>
      <xdr:col>15</xdr:col>
      <xdr:colOff>190500</xdr:colOff>
      <xdr:row>146</xdr:row>
      <xdr:rowOff>1095375</xdr:rowOff>
    </xdr:to>
    <xdr:sp macro="" textlink="">
      <xdr:nvSpPr>
        <xdr:cNvPr id="118" name="大かっこ 117"/>
        <xdr:cNvSpPr/>
      </xdr:nvSpPr>
      <xdr:spPr>
        <a:xfrm>
          <a:off x="1466850" y="72675750"/>
          <a:ext cx="1724025" cy="819150"/>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00">
              <a:latin typeface="+mn-ea"/>
              <a:ea typeface="+mn-ea"/>
            </a:rPr>
            <a:t>ワンストップ支援センター全国共通番号の運用</a:t>
          </a:r>
        </a:p>
      </xdr:txBody>
    </xdr:sp>
    <xdr:clientData/>
  </xdr:twoCellAnchor>
  <xdr:twoCellAnchor>
    <xdr:from>
      <xdr:col>18</xdr:col>
      <xdr:colOff>66675</xdr:colOff>
      <xdr:row>146</xdr:row>
      <xdr:rowOff>285750</xdr:rowOff>
    </xdr:from>
    <xdr:to>
      <xdr:col>26</xdr:col>
      <xdr:colOff>190500</xdr:colOff>
      <xdr:row>146</xdr:row>
      <xdr:rowOff>1104900</xdr:rowOff>
    </xdr:to>
    <xdr:sp macro="" textlink="">
      <xdr:nvSpPr>
        <xdr:cNvPr id="119" name="大かっこ 118"/>
        <xdr:cNvSpPr/>
      </xdr:nvSpPr>
      <xdr:spPr>
        <a:xfrm>
          <a:off x="3667125" y="72685275"/>
          <a:ext cx="1724025" cy="819150"/>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00">
              <a:latin typeface="+mn-ea"/>
              <a:ea typeface="+mn-ea"/>
            </a:rPr>
            <a:t>ワンストップ支援センター全国共通番号の運用</a:t>
          </a:r>
        </a:p>
      </xdr:txBody>
    </xdr:sp>
    <xdr:clientData/>
  </xdr:twoCellAnchor>
  <xdr:twoCellAnchor>
    <xdr:from>
      <xdr:col>31</xdr:col>
      <xdr:colOff>0</xdr:colOff>
      <xdr:row>146</xdr:row>
      <xdr:rowOff>303067</xdr:rowOff>
    </xdr:from>
    <xdr:to>
      <xdr:col>39</xdr:col>
      <xdr:colOff>161925</xdr:colOff>
      <xdr:row>146</xdr:row>
      <xdr:rowOff>1076324</xdr:rowOff>
    </xdr:to>
    <xdr:sp macro="" textlink="">
      <xdr:nvSpPr>
        <xdr:cNvPr id="120" name="大かっこ 119"/>
        <xdr:cNvSpPr/>
      </xdr:nvSpPr>
      <xdr:spPr>
        <a:xfrm>
          <a:off x="6173932" y="81603272"/>
          <a:ext cx="1755198" cy="773257"/>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en-US" altLang="ja-JP" sz="1000">
              <a:latin typeface="+mn-ea"/>
              <a:ea typeface="+mn-ea"/>
            </a:rPr>
            <a:t>DV</a:t>
          </a:r>
          <a:r>
            <a:rPr kumimoji="1" lang="ja-JP" altLang="en-US" sz="1000">
              <a:latin typeface="+mn-ea"/>
              <a:ea typeface="+mn-ea"/>
            </a:rPr>
            <a:t>相談プラスにおける</a:t>
          </a:r>
          <a:r>
            <a:rPr kumimoji="1" lang="en-US" altLang="ja-JP" sz="1000">
              <a:latin typeface="+mn-ea"/>
              <a:ea typeface="+mn-ea"/>
            </a:rPr>
            <a:t>DV</a:t>
          </a:r>
          <a:r>
            <a:rPr kumimoji="1" lang="ja-JP" altLang="en-US" sz="1000">
              <a:latin typeface="+mn-ea"/>
              <a:ea typeface="+mn-ea"/>
            </a:rPr>
            <a:t>被害者等の相談支援業務</a:t>
          </a:r>
        </a:p>
      </xdr:txBody>
    </xdr:sp>
    <xdr:clientData/>
  </xdr:twoCellAnchor>
  <xdr:twoCellAnchor>
    <xdr:from>
      <xdr:col>41</xdr:col>
      <xdr:colOff>0</xdr:colOff>
      <xdr:row>145</xdr:row>
      <xdr:rowOff>266700</xdr:rowOff>
    </xdr:from>
    <xdr:to>
      <xdr:col>49</xdr:col>
      <xdr:colOff>225137</xdr:colOff>
      <xdr:row>145</xdr:row>
      <xdr:rowOff>647700</xdr:rowOff>
    </xdr:to>
    <xdr:sp macro="" textlink="">
      <xdr:nvSpPr>
        <xdr:cNvPr id="121" name="テキスト ボックス 120"/>
        <xdr:cNvSpPr txBox="1"/>
      </xdr:nvSpPr>
      <xdr:spPr>
        <a:xfrm>
          <a:off x="8165523" y="78544882"/>
          <a:ext cx="1818409"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一般競争契約（総合評価）</a:t>
          </a:r>
          <a:r>
            <a:rPr kumimoji="1" lang="en-US" altLang="ja-JP" sz="900"/>
            <a:t>】</a:t>
          </a:r>
          <a:endParaRPr kumimoji="1" lang="ja-JP" altLang="en-US" sz="900"/>
        </a:p>
      </xdr:txBody>
    </xdr:sp>
    <xdr:clientData/>
  </xdr:twoCellAnchor>
  <xdr:twoCellAnchor>
    <xdr:from>
      <xdr:col>41</xdr:col>
      <xdr:colOff>95251</xdr:colOff>
      <xdr:row>145</xdr:row>
      <xdr:rowOff>545522</xdr:rowOff>
    </xdr:from>
    <xdr:to>
      <xdr:col>49</xdr:col>
      <xdr:colOff>323851</xdr:colOff>
      <xdr:row>146</xdr:row>
      <xdr:rowOff>372339</xdr:rowOff>
    </xdr:to>
    <xdr:sp macro="" textlink="">
      <xdr:nvSpPr>
        <xdr:cNvPr id="122" name="テキスト ボックス 121"/>
        <xdr:cNvSpPr txBox="1"/>
      </xdr:nvSpPr>
      <xdr:spPr>
        <a:xfrm>
          <a:off x="8260774" y="80702727"/>
          <a:ext cx="1821872" cy="969817"/>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mn-ea"/>
              <a:ea typeface="+mn-ea"/>
            </a:rPr>
            <a:t>n</a:t>
          </a:r>
          <a:r>
            <a:rPr kumimoji="1" lang="ja-JP" altLang="en-US" sz="1100">
              <a:latin typeface="+mn-ea"/>
              <a:ea typeface="+mn-ea"/>
            </a:rPr>
            <a:t>．</a:t>
          </a:r>
          <a:endParaRPr kumimoji="1" lang="en-US" altLang="ja-JP" sz="1100">
            <a:latin typeface="+mn-ea"/>
            <a:ea typeface="+mn-ea"/>
          </a:endParaRPr>
        </a:p>
        <a:p>
          <a:pPr algn="ctr"/>
          <a:r>
            <a:rPr kumimoji="1" lang="ja-JP" altLang="en-US" sz="1100">
              <a:latin typeface="+mn-ea"/>
              <a:ea typeface="+mn-ea"/>
            </a:rPr>
            <a:t>（株）リベルタス・コンサルティング</a:t>
          </a:r>
          <a:endParaRPr kumimoji="1" lang="en-US" altLang="ja-JP" sz="1100">
            <a:latin typeface="+mn-ea"/>
            <a:ea typeface="+mn-ea"/>
          </a:endParaRPr>
        </a:p>
        <a:p>
          <a:pPr algn="ctr"/>
          <a:r>
            <a:rPr kumimoji="1" lang="en-US" altLang="ja-JP" sz="1100">
              <a:latin typeface="+mn-ea"/>
              <a:ea typeface="+mn-ea"/>
            </a:rPr>
            <a:t>10</a:t>
          </a:r>
          <a:r>
            <a:rPr kumimoji="1" lang="ja-JP" altLang="en-US" sz="1100">
              <a:latin typeface="+mn-ea"/>
              <a:ea typeface="+mn-ea"/>
            </a:rPr>
            <a:t>百万円</a:t>
          </a:r>
        </a:p>
      </xdr:txBody>
    </xdr:sp>
    <xdr:clientData/>
  </xdr:twoCellAnchor>
  <xdr:twoCellAnchor>
    <xdr:from>
      <xdr:col>41</xdr:col>
      <xdr:colOff>103910</xdr:colOff>
      <xdr:row>146</xdr:row>
      <xdr:rowOff>413903</xdr:rowOff>
    </xdr:from>
    <xdr:to>
      <xdr:col>49</xdr:col>
      <xdr:colOff>351560</xdr:colOff>
      <xdr:row>146</xdr:row>
      <xdr:rowOff>1128278</xdr:rowOff>
    </xdr:to>
    <xdr:sp macro="" textlink="">
      <xdr:nvSpPr>
        <xdr:cNvPr id="123" name="大かっこ 122"/>
        <xdr:cNvSpPr/>
      </xdr:nvSpPr>
      <xdr:spPr>
        <a:xfrm>
          <a:off x="8269433" y="81714108"/>
          <a:ext cx="1840922" cy="714375"/>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en-US" altLang="ja-JP" sz="1000">
              <a:latin typeface="+mn-ea"/>
              <a:ea typeface="+mn-ea"/>
            </a:rPr>
            <a:t>DV</a:t>
          </a:r>
          <a:r>
            <a:rPr kumimoji="1" lang="ja-JP" altLang="en-US" sz="1000">
              <a:latin typeface="+mn-ea"/>
              <a:ea typeface="+mn-ea"/>
            </a:rPr>
            <a:t>相談プラス事業における相談支援の分析調査</a:t>
          </a:r>
        </a:p>
      </xdr:txBody>
    </xdr:sp>
    <xdr:clientData/>
  </xdr:twoCellAnchor>
  <xdr:twoCellAnchor>
    <xdr:from>
      <xdr:col>6</xdr:col>
      <xdr:colOff>181840</xdr:colOff>
      <xdr:row>147</xdr:row>
      <xdr:rowOff>219075</xdr:rowOff>
    </xdr:from>
    <xdr:to>
      <xdr:col>16</xdr:col>
      <xdr:colOff>17319</xdr:colOff>
      <xdr:row>148</xdr:row>
      <xdr:rowOff>1066799</xdr:rowOff>
    </xdr:to>
    <xdr:grpSp>
      <xdr:nvGrpSpPr>
        <xdr:cNvPr id="230" name="グループ化 229"/>
        <xdr:cNvGrpSpPr/>
      </xdr:nvGrpSpPr>
      <xdr:grpSpPr>
        <a:xfrm>
          <a:off x="1292183" y="80838675"/>
          <a:ext cx="1686050" cy="1990724"/>
          <a:chOff x="1382609" y="121900950"/>
          <a:chExt cx="1835186" cy="1990724"/>
        </a:xfrm>
      </xdr:grpSpPr>
      <xdr:sp macro="" textlink="">
        <xdr:nvSpPr>
          <xdr:cNvPr id="124" name="テキスト ボックス 123"/>
          <xdr:cNvSpPr txBox="1"/>
        </xdr:nvSpPr>
        <xdr:spPr>
          <a:xfrm>
            <a:off x="1476375" y="121900950"/>
            <a:ext cx="159067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随意契約（その他）</a:t>
            </a:r>
            <a:r>
              <a:rPr kumimoji="1" lang="en-US" altLang="ja-JP" sz="900"/>
              <a:t>】</a:t>
            </a:r>
            <a:endParaRPr kumimoji="1" lang="ja-JP" altLang="en-US" sz="900"/>
          </a:p>
        </xdr:txBody>
      </xdr:sp>
      <xdr:sp macro="" textlink="">
        <xdr:nvSpPr>
          <xdr:cNvPr id="125" name="テキスト ボックス 124"/>
          <xdr:cNvSpPr txBox="1"/>
        </xdr:nvSpPr>
        <xdr:spPr>
          <a:xfrm>
            <a:off x="1382609" y="122175443"/>
            <a:ext cx="1835186" cy="1021772"/>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mn-ea"/>
                <a:ea typeface="+mn-ea"/>
              </a:rPr>
              <a:t>o</a:t>
            </a:r>
            <a:r>
              <a:rPr kumimoji="1" lang="ja-JP" altLang="en-US" sz="1100">
                <a:latin typeface="+mn-ea"/>
                <a:ea typeface="+mn-ea"/>
              </a:rPr>
              <a:t>．</a:t>
            </a:r>
            <a:endParaRPr kumimoji="1" lang="en-US" altLang="ja-JP" sz="1100">
              <a:latin typeface="+mn-ea"/>
              <a:ea typeface="+mn-ea"/>
            </a:endParaRPr>
          </a:p>
          <a:p>
            <a:pPr algn="ctr"/>
            <a:r>
              <a:rPr kumimoji="1" lang="ja-JP" altLang="en-US" sz="1100">
                <a:latin typeface="+mn-ea"/>
                <a:ea typeface="+mn-ea"/>
              </a:rPr>
              <a:t>（一社）社会的包摂サポートセンター</a:t>
            </a:r>
            <a:endParaRPr kumimoji="1" lang="en-US" altLang="ja-JP" sz="1100">
              <a:latin typeface="+mn-ea"/>
              <a:ea typeface="+mn-ea"/>
            </a:endParaRPr>
          </a:p>
          <a:p>
            <a:pPr algn="ctr"/>
            <a:r>
              <a:rPr kumimoji="1" lang="en-US" altLang="ja-JP" sz="1100">
                <a:latin typeface="+mn-ea"/>
                <a:ea typeface="+mn-ea"/>
              </a:rPr>
              <a:t>61</a:t>
            </a:r>
            <a:r>
              <a:rPr kumimoji="1" lang="ja-JP" altLang="en-US" sz="1100">
                <a:latin typeface="+mn-ea"/>
                <a:ea typeface="+mn-ea"/>
              </a:rPr>
              <a:t>百万円</a:t>
            </a:r>
          </a:p>
        </xdr:txBody>
      </xdr:sp>
      <xdr:sp macro="" textlink="">
        <xdr:nvSpPr>
          <xdr:cNvPr id="126" name="大かっこ 125"/>
          <xdr:cNvSpPr/>
        </xdr:nvSpPr>
        <xdr:spPr>
          <a:xfrm>
            <a:off x="1460887" y="123257829"/>
            <a:ext cx="1739513" cy="633845"/>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00">
                <a:latin typeface="+mn-ea"/>
                <a:ea typeface="+mn-ea"/>
              </a:rPr>
              <a:t>性暴力に関するＳＮＳ相談支援促進調査研究</a:t>
            </a:r>
          </a:p>
        </xdr:txBody>
      </xdr:sp>
    </xdr:grpSp>
    <xdr:clientData/>
  </xdr:twoCellAnchor>
  <xdr:twoCellAnchor>
    <xdr:from>
      <xdr:col>17</xdr:col>
      <xdr:colOff>69272</xdr:colOff>
      <xdr:row>147</xdr:row>
      <xdr:rowOff>450273</xdr:rowOff>
    </xdr:from>
    <xdr:to>
      <xdr:col>27</xdr:col>
      <xdr:colOff>9525</xdr:colOff>
      <xdr:row>148</xdr:row>
      <xdr:rowOff>285751</xdr:rowOff>
    </xdr:to>
    <xdr:sp macro="" textlink="">
      <xdr:nvSpPr>
        <xdr:cNvPr id="127" name="テキスト ボックス 126"/>
        <xdr:cNvSpPr txBox="1"/>
      </xdr:nvSpPr>
      <xdr:spPr>
        <a:xfrm>
          <a:off x="3454977" y="82573091"/>
          <a:ext cx="1931843" cy="978478"/>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mn-ea"/>
              <a:ea typeface="+mn-ea"/>
            </a:rPr>
            <a:t>p.</a:t>
          </a:r>
        </a:p>
        <a:p>
          <a:pPr algn="ctr"/>
          <a:r>
            <a:rPr kumimoji="1" lang="ja-JP" altLang="en-US" sz="1100">
              <a:latin typeface="+mn-ea"/>
              <a:ea typeface="+mn-ea"/>
            </a:rPr>
            <a:t>（一財）大阪府男女共同参画推進財団</a:t>
          </a:r>
          <a:endParaRPr kumimoji="1" lang="en-US" altLang="ja-JP" sz="1100">
            <a:latin typeface="+mn-ea"/>
            <a:ea typeface="+mn-ea"/>
          </a:endParaRPr>
        </a:p>
        <a:p>
          <a:pPr algn="ctr"/>
          <a:r>
            <a:rPr kumimoji="1" lang="en-US" altLang="ja-JP" sz="1100">
              <a:latin typeface="+mn-ea"/>
              <a:ea typeface="+mn-ea"/>
            </a:rPr>
            <a:t>68</a:t>
          </a:r>
          <a:r>
            <a:rPr kumimoji="1" lang="ja-JP" altLang="en-US" sz="1100">
              <a:latin typeface="+mn-ea"/>
              <a:ea typeface="+mn-ea"/>
            </a:rPr>
            <a:t>百万円</a:t>
          </a:r>
        </a:p>
      </xdr:txBody>
    </xdr:sp>
    <xdr:clientData/>
  </xdr:twoCellAnchor>
  <xdr:twoCellAnchor>
    <xdr:from>
      <xdr:col>17</xdr:col>
      <xdr:colOff>0</xdr:colOff>
      <xdr:row>148</xdr:row>
      <xdr:rowOff>329046</xdr:rowOff>
    </xdr:from>
    <xdr:to>
      <xdr:col>27</xdr:col>
      <xdr:colOff>112569</xdr:colOff>
      <xdr:row>148</xdr:row>
      <xdr:rowOff>1142999</xdr:rowOff>
    </xdr:to>
    <xdr:sp macro="" textlink="">
      <xdr:nvSpPr>
        <xdr:cNvPr id="128" name="大かっこ 127"/>
        <xdr:cNvSpPr/>
      </xdr:nvSpPr>
      <xdr:spPr>
        <a:xfrm>
          <a:off x="3385705" y="82036228"/>
          <a:ext cx="2104159" cy="813953"/>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00">
              <a:latin typeface="+mn-ea"/>
              <a:ea typeface="+mn-ea"/>
            </a:rPr>
            <a:t>性犯罪・性暴力被害者のための夜間・休日相談支援体制整備調査</a:t>
          </a:r>
        </a:p>
      </xdr:txBody>
    </xdr:sp>
    <xdr:clientData/>
  </xdr:twoCellAnchor>
  <xdr:twoCellAnchor>
    <xdr:from>
      <xdr:col>17</xdr:col>
      <xdr:colOff>147205</xdr:colOff>
      <xdr:row>147</xdr:row>
      <xdr:rowOff>185305</xdr:rowOff>
    </xdr:from>
    <xdr:to>
      <xdr:col>27</xdr:col>
      <xdr:colOff>8661</xdr:colOff>
      <xdr:row>147</xdr:row>
      <xdr:rowOff>566305</xdr:rowOff>
    </xdr:to>
    <xdr:sp macro="" textlink="">
      <xdr:nvSpPr>
        <xdr:cNvPr id="129" name="テキスト ボックス 128"/>
        <xdr:cNvSpPr txBox="1"/>
      </xdr:nvSpPr>
      <xdr:spPr>
        <a:xfrm>
          <a:off x="3532910" y="82628510"/>
          <a:ext cx="1853046"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一般競争契約（総合評価）</a:t>
          </a:r>
          <a:r>
            <a:rPr kumimoji="1" lang="en-US" altLang="ja-JP" sz="900"/>
            <a:t>】</a:t>
          </a:r>
          <a:endParaRPr kumimoji="1" lang="ja-JP" altLang="en-US" sz="900"/>
        </a:p>
      </xdr:txBody>
    </xdr:sp>
    <xdr:clientData/>
  </xdr:twoCellAnchor>
  <xdr:twoCellAnchor>
    <xdr:from>
      <xdr:col>30</xdr:col>
      <xdr:colOff>170559</xdr:colOff>
      <xdr:row>148</xdr:row>
      <xdr:rowOff>207818</xdr:rowOff>
    </xdr:from>
    <xdr:to>
      <xdr:col>40</xdr:col>
      <xdr:colOff>10593</xdr:colOff>
      <xdr:row>148</xdr:row>
      <xdr:rowOff>1091045</xdr:rowOff>
    </xdr:to>
    <xdr:sp macro="" textlink="">
      <xdr:nvSpPr>
        <xdr:cNvPr id="130" name="大かっこ 129"/>
        <xdr:cNvSpPr/>
      </xdr:nvSpPr>
      <xdr:spPr>
        <a:xfrm>
          <a:off x="6145332" y="83794023"/>
          <a:ext cx="1831625" cy="883227"/>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00">
              <a:latin typeface="+mn-ea"/>
              <a:ea typeface="+mn-ea"/>
            </a:rPr>
            <a:t>性暴力被害者のためのワンストップ支援センターの相談情報に関する勉強会の委員謝金</a:t>
          </a:r>
        </a:p>
      </xdr:txBody>
    </xdr:sp>
    <xdr:clientData/>
  </xdr:twoCellAnchor>
  <xdr:twoCellAnchor>
    <xdr:from>
      <xdr:col>30</xdr:col>
      <xdr:colOff>41564</xdr:colOff>
      <xdr:row>147</xdr:row>
      <xdr:rowOff>205220</xdr:rowOff>
    </xdr:from>
    <xdr:to>
      <xdr:col>40</xdr:col>
      <xdr:colOff>89189</xdr:colOff>
      <xdr:row>147</xdr:row>
      <xdr:rowOff>594751</xdr:rowOff>
    </xdr:to>
    <xdr:sp macro="" textlink="">
      <xdr:nvSpPr>
        <xdr:cNvPr id="131" name="テキスト ボックス 130"/>
        <xdr:cNvSpPr txBox="1"/>
      </xdr:nvSpPr>
      <xdr:spPr>
        <a:xfrm>
          <a:off x="6016337" y="82648425"/>
          <a:ext cx="2039216" cy="389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委員等謝金</a:t>
          </a:r>
          <a:r>
            <a:rPr kumimoji="1" lang="en-US" altLang="ja-JP" sz="900"/>
            <a:t>】</a:t>
          </a:r>
          <a:endParaRPr kumimoji="1" lang="ja-JP" altLang="en-US" sz="900"/>
        </a:p>
      </xdr:txBody>
    </xdr:sp>
    <xdr:clientData/>
  </xdr:twoCellAnchor>
  <xdr:twoCellAnchor>
    <xdr:from>
      <xdr:col>30</xdr:col>
      <xdr:colOff>153242</xdr:colOff>
      <xdr:row>147</xdr:row>
      <xdr:rowOff>499528</xdr:rowOff>
    </xdr:from>
    <xdr:to>
      <xdr:col>40</xdr:col>
      <xdr:colOff>21584</xdr:colOff>
      <xdr:row>148</xdr:row>
      <xdr:rowOff>164805</xdr:rowOff>
    </xdr:to>
    <xdr:sp macro="" textlink="">
      <xdr:nvSpPr>
        <xdr:cNvPr id="132" name="テキスト ボックス 131"/>
        <xdr:cNvSpPr txBox="1"/>
      </xdr:nvSpPr>
      <xdr:spPr>
        <a:xfrm>
          <a:off x="6128015" y="82942733"/>
          <a:ext cx="1859933" cy="808277"/>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mn-ea"/>
              <a:ea typeface="+mn-ea"/>
            </a:rPr>
            <a:t>q</a:t>
          </a:r>
          <a:r>
            <a:rPr kumimoji="1" lang="ja-JP" altLang="en-US" sz="1100">
              <a:latin typeface="+mn-ea"/>
              <a:ea typeface="+mn-ea"/>
            </a:rPr>
            <a:t>．</a:t>
          </a:r>
          <a:endParaRPr kumimoji="1" lang="en-US" altLang="ja-JP" sz="1100">
            <a:latin typeface="+mn-ea"/>
            <a:ea typeface="+mn-ea"/>
          </a:endParaRPr>
        </a:p>
        <a:p>
          <a:pPr algn="ctr"/>
          <a:r>
            <a:rPr kumimoji="1" lang="ja-JP" altLang="en-US" sz="1100">
              <a:latin typeface="+mn-ea"/>
              <a:ea typeface="+mn-ea"/>
            </a:rPr>
            <a:t>個人</a:t>
          </a:r>
          <a:endParaRPr kumimoji="1" lang="en-US" altLang="ja-JP" sz="1100">
            <a:latin typeface="+mn-ea"/>
            <a:ea typeface="+mn-ea"/>
          </a:endParaRPr>
        </a:p>
        <a:p>
          <a:pPr algn="ctr"/>
          <a:r>
            <a:rPr kumimoji="1" lang="en-US" altLang="ja-JP" sz="1100">
              <a:latin typeface="+mn-ea"/>
              <a:ea typeface="+mn-ea"/>
            </a:rPr>
            <a:t>0.1</a:t>
          </a:r>
          <a:r>
            <a:rPr kumimoji="1" lang="ja-JP" altLang="en-US" sz="1100">
              <a:latin typeface="+mn-ea"/>
              <a:ea typeface="+mn-ea"/>
            </a:rPr>
            <a:t>百万円</a:t>
          </a:r>
        </a:p>
      </xdr:txBody>
    </xdr:sp>
    <xdr:clientData/>
  </xdr:twoCellAnchor>
  <xdr:twoCellAnchor>
    <xdr:from>
      <xdr:col>41</xdr:col>
      <xdr:colOff>171450</xdr:colOff>
      <xdr:row>147</xdr:row>
      <xdr:rowOff>228600</xdr:rowOff>
    </xdr:from>
    <xdr:to>
      <xdr:col>49</xdr:col>
      <xdr:colOff>161925</xdr:colOff>
      <xdr:row>147</xdr:row>
      <xdr:rowOff>609600</xdr:rowOff>
    </xdr:to>
    <xdr:sp macro="" textlink="">
      <xdr:nvSpPr>
        <xdr:cNvPr id="136" name="テキスト ボックス 135"/>
        <xdr:cNvSpPr txBox="1"/>
      </xdr:nvSpPr>
      <xdr:spPr>
        <a:xfrm>
          <a:off x="8372475" y="73771125"/>
          <a:ext cx="159067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委員等謝金</a:t>
          </a:r>
          <a:r>
            <a:rPr kumimoji="1" lang="en-US" altLang="ja-JP" sz="900"/>
            <a:t>】</a:t>
          </a:r>
          <a:endParaRPr kumimoji="1" lang="ja-JP" altLang="en-US" sz="900"/>
        </a:p>
      </xdr:txBody>
    </xdr:sp>
    <xdr:clientData/>
  </xdr:twoCellAnchor>
  <xdr:twoCellAnchor>
    <xdr:from>
      <xdr:col>41</xdr:col>
      <xdr:colOff>133350</xdr:colOff>
      <xdr:row>147</xdr:row>
      <xdr:rowOff>542925</xdr:rowOff>
    </xdr:from>
    <xdr:to>
      <xdr:col>49</xdr:col>
      <xdr:colOff>276225</xdr:colOff>
      <xdr:row>148</xdr:row>
      <xdr:rowOff>129886</xdr:rowOff>
    </xdr:to>
    <xdr:sp macro="" textlink="">
      <xdr:nvSpPr>
        <xdr:cNvPr id="137" name="テキスト ボックス 136"/>
        <xdr:cNvSpPr txBox="1"/>
      </xdr:nvSpPr>
      <xdr:spPr>
        <a:xfrm>
          <a:off x="8298873" y="82665743"/>
          <a:ext cx="1736147" cy="729961"/>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mn-ea"/>
              <a:ea typeface="+mn-ea"/>
            </a:rPr>
            <a:t>r</a:t>
          </a:r>
          <a:r>
            <a:rPr kumimoji="1" lang="ja-JP" altLang="en-US" sz="1100">
              <a:latin typeface="+mn-ea"/>
              <a:ea typeface="+mn-ea"/>
            </a:rPr>
            <a:t>．</a:t>
          </a:r>
          <a:endParaRPr kumimoji="1" lang="en-US" altLang="ja-JP" sz="1100">
            <a:latin typeface="+mn-ea"/>
            <a:ea typeface="+mn-ea"/>
          </a:endParaRPr>
        </a:p>
        <a:p>
          <a:pPr algn="ctr"/>
          <a:r>
            <a:rPr kumimoji="1" lang="ja-JP" altLang="en-US" sz="1100">
              <a:latin typeface="+mn-ea"/>
              <a:ea typeface="+mn-ea"/>
            </a:rPr>
            <a:t>個人</a:t>
          </a:r>
          <a:endParaRPr kumimoji="1" lang="en-US" altLang="ja-JP" sz="1100">
            <a:latin typeface="+mn-ea"/>
            <a:ea typeface="+mn-ea"/>
          </a:endParaRPr>
        </a:p>
        <a:p>
          <a:pPr algn="ctr"/>
          <a:r>
            <a:rPr kumimoji="1" lang="en-US" altLang="ja-JP" sz="1100">
              <a:latin typeface="+mn-ea"/>
              <a:ea typeface="+mn-ea"/>
            </a:rPr>
            <a:t>0.1</a:t>
          </a:r>
          <a:r>
            <a:rPr kumimoji="1" lang="ja-JP" altLang="en-US" sz="1100">
              <a:latin typeface="+mn-ea"/>
              <a:ea typeface="+mn-ea"/>
            </a:rPr>
            <a:t>百万円</a:t>
          </a:r>
        </a:p>
      </xdr:txBody>
    </xdr:sp>
    <xdr:clientData/>
  </xdr:twoCellAnchor>
  <xdr:twoCellAnchor>
    <xdr:from>
      <xdr:col>41</xdr:col>
      <xdr:colOff>69273</xdr:colOff>
      <xdr:row>148</xdr:row>
      <xdr:rowOff>155864</xdr:rowOff>
    </xdr:from>
    <xdr:to>
      <xdr:col>49</xdr:col>
      <xdr:colOff>311729</xdr:colOff>
      <xdr:row>148</xdr:row>
      <xdr:rowOff>1134341</xdr:rowOff>
    </xdr:to>
    <xdr:sp macro="" textlink="">
      <xdr:nvSpPr>
        <xdr:cNvPr id="138" name="大かっこ 137"/>
        <xdr:cNvSpPr/>
      </xdr:nvSpPr>
      <xdr:spPr>
        <a:xfrm>
          <a:off x="8234796" y="81863046"/>
          <a:ext cx="1835728" cy="978477"/>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00">
              <a:latin typeface="+mn-ea"/>
              <a:ea typeface="+mn-ea"/>
            </a:rPr>
            <a:t>性暴力被害者のためのワンストップ支援センターの相談情報に関する勉強会の委員謝金</a:t>
          </a:r>
        </a:p>
      </xdr:txBody>
    </xdr:sp>
    <xdr:clientData/>
  </xdr:twoCellAnchor>
  <xdr:twoCellAnchor>
    <xdr:from>
      <xdr:col>28</xdr:col>
      <xdr:colOff>0</xdr:colOff>
      <xdr:row>125</xdr:row>
      <xdr:rowOff>866775</xdr:rowOff>
    </xdr:from>
    <xdr:to>
      <xdr:col>28</xdr:col>
      <xdr:colOff>0</xdr:colOff>
      <xdr:row>125</xdr:row>
      <xdr:rowOff>866775</xdr:rowOff>
    </xdr:to>
    <xdr:cxnSp macro="">
      <xdr:nvCxnSpPr>
        <xdr:cNvPr id="145" name="直線コネクタ 144"/>
        <xdr:cNvCxnSpPr>
          <a:stCxn id="3" idx="2"/>
          <a:endCxn id="3" idx="2"/>
        </xdr:cNvCxnSpPr>
      </xdr:nvCxnSpPr>
      <xdr:spPr>
        <a:xfrm>
          <a:off x="5600700" y="58293000"/>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95250</xdr:colOff>
      <xdr:row>126</xdr:row>
      <xdr:rowOff>952500</xdr:rowOff>
    </xdr:from>
    <xdr:to>
      <xdr:col>45</xdr:col>
      <xdr:colOff>57150</xdr:colOff>
      <xdr:row>126</xdr:row>
      <xdr:rowOff>962025</xdr:rowOff>
    </xdr:to>
    <xdr:cxnSp macro="">
      <xdr:nvCxnSpPr>
        <xdr:cNvPr id="146" name="直線コネクタ 145"/>
        <xdr:cNvCxnSpPr/>
      </xdr:nvCxnSpPr>
      <xdr:spPr>
        <a:xfrm flipV="1">
          <a:off x="2307167" y="101335417"/>
          <a:ext cx="6798733"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85725</xdr:colOff>
      <xdr:row>126</xdr:row>
      <xdr:rowOff>952500</xdr:rowOff>
    </xdr:from>
    <xdr:to>
      <xdr:col>11</xdr:col>
      <xdr:colOff>90488</xdr:colOff>
      <xdr:row>127</xdr:row>
      <xdr:rowOff>38100</xdr:rowOff>
    </xdr:to>
    <xdr:cxnSp macro="">
      <xdr:nvCxnSpPr>
        <xdr:cNvPr id="147" name="直線矢印コネクタ 146"/>
        <xdr:cNvCxnSpPr/>
      </xdr:nvCxnSpPr>
      <xdr:spPr>
        <a:xfrm>
          <a:off x="2286000" y="49377600"/>
          <a:ext cx="4763" cy="228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195262</xdr:colOff>
      <xdr:row>126</xdr:row>
      <xdr:rowOff>952500</xdr:rowOff>
    </xdr:from>
    <xdr:to>
      <xdr:col>22</xdr:col>
      <xdr:colOff>0</xdr:colOff>
      <xdr:row>127</xdr:row>
      <xdr:rowOff>38100</xdr:rowOff>
    </xdr:to>
    <xdr:cxnSp macro="">
      <xdr:nvCxnSpPr>
        <xdr:cNvPr id="148" name="直線矢印コネクタ 147"/>
        <xdr:cNvCxnSpPr/>
      </xdr:nvCxnSpPr>
      <xdr:spPr>
        <a:xfrm>
          <a:off x="4395787" y="49377600"/>
          <a:ext cx="4763" cy="228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80962</xdr:colOff>
      <xdr:row>126</xdr:row>
      <xdr:rowOff>952500</xdr:rowOff>
    </xdr:from>
    <xdr:to>
      <xdr:col>34</xdr:col>
      <xdr:colOff>85725</xdr:colOff>
      <xdr:row>127</xdr:row>
      <xdr:rowOff>38100</xdr:rowOff>
    </xdr:to>
    <xdr:cxnSp macro="">
      <xdr:nvCxnSpPr>
        <xdr:cNvPr id="149" name="直線矢印コネクタ 148"/>
        <xdr:cNvCxnSpPr/>
      </xdr:nvCxnSpPr>
      <xdr:spPr>
        <a:xfrm>
          <a:off x="6881812" y="49377600"/>
          <a:ext cx="4763" cy="228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47625</xdr:colOff>
      <xdr:row>126</xdr:row>
      <xdr:rowOff>952500</xdr:rowOff>
    </xdr:from>
    <xdr:to>
      <xdr:col>45</xdr:col>
      <xdr:colOff>52388</xdr:colOff>
      <xdr:row>127</xdr:row>
      <xdr:rowOff>38100</xdr:rowOff>
    </xdr:to>
    <xdr:cxnSp macro="">
      <xdr:nvCxnSpPr>
        <xdr:cNvPr id="150" name="直線矢印コネクタ 149"/>
        <xdr:cNvCxnSpPr/>
      </xdr:nvCxnSpPr>
      <xdr:spPr>
        <a:xfrm>
          <a:off x="9048750" y="49377600"/>
          <a:ext cx="4763" cy="228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190500</xdr:colOff>
      <xdr:row>129</xdr:row>
      <xdr:rowOff>47625</xdr:rowOff>
    </xdr:from>
    <xdr:to>
      <xdr:col>45</xdr:col>
      <xdr:colOff>47625</xdr:colOff>
      <xdr:row>129</xdr:row>
      <xdr:rowOff>47625</xdr:rowOff>
    </xdr:to>
    <xdr:cxnSp macro="">
      <xdr:nvCxnSpPr>
        <xdr:cNvPr id="151" name="直線コネクタ 150"/>
        <xdr:cNvCxnSpPr/>
      </xdr:nvCxnSpPr>
      <xdr:spPr>
        <a:xfrm>
          <a:off x="2190750" y="51901725"/>
          <a:ext cx="685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190500</xdr:colOff>
      <xdr:row>129</xdr:row>
      <xdr:rowOff>47625</xdr:rowOff>
    </xdr:from>
    <xdr:to>
      <xdr:col>10</xdr:col>
      <xdr:colOff>195263</xdr:colOff>
      <xdr:row>129</xdr:row>
      <xdr:rowOff>276225</xdr:rowOff>
    </xdr:to>
    <xdr:cxnSp macro="">
      <xdr:nvCxnSpPr>
        <xdr:cNvPr id="152" name="直線矢印コネクタ 151"/>
        <xdr:cNvCxnSpPr/>
      </xdr:nvCxnSpPr>
      <xdr:spPr>
        <a:xfrm>
          <a:off x="2190750" y="51901725"/>
          <a:ext cx="4763" cy="228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185737</xdr:colOff>
      <xdr:row>129</xdr:row>
      <xdr:rowOff>47625</xdr:rowOff>
    </xdr:from>
    <xdr:to>
      <xdr:col>21</xdr:col>
      <xdr:colOff>190500</xdr:colOff>
      <xdr:row>129</xdr:row>
      <xdr:rowOff>276225</xdr:rowOff>
    </xdr:to>
    <xdr:cxnSp macro="">
      <xdr:nvCxnSpPr>
        <xdr:cNvPr id="153" name="直線矢印コネクタ 152"/>
        <xdr:cNvCxnSpPr/>
      </xdr:nvCxnSpPr>
      <xdr:spPr>
        <a:xfrm>
          <a:off x="4386262" y="51901725"/>
          <a:ext cx="4763" cy="228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71437</xdr:colOff>
      <xdr:row>129</xdr:row>
      <xdr:rowOff>47625</xdr:rowOff>
    </xdr:from>
    <xdr:to>
      <xdr:col>34</xdr:col>
      <xdr:colOff>76200</xdr:colOff>
      <xdr:row>129</xdr:row>
      <xdr:rowOff>276225</xdr:rowOff>
    </xdr:to>
    <xdr:cxnSp macro="">
      <xdr:nvCxnSpPr>
        <xdr:cNvPr id="154" name="直線矢印コネクタ 153"/>
        <xdr:cNvCxnSpPr/>
      </xdr:nvCxnSpPr>
      <xdr:spPr>
        <a:xfrm>
          <a:off x="6872287" y="51901725"/>
          <a:ext cx="4763" cy="228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38100</xdr:colOff>
      <xdr:row>129</xdr:row>
      <xdr:rowOff>47625</xdr:rowOff>
    </xdr:from>
    <xdr:to>
      <xdr:col>45</xdr:col>
      <xdr:colOff>42863</xdr:colOff>
      <xdr:row>129</xdr:row>
      <xdr:rowOff>276225</xdr:rowOff>
    </xdr:to>
    <xdr:cxnSp macro="">
      <xdr:nvCxnSpPr>
        <xdr:cNvPr id="155" name="直線矢印コネクタ 154"/>
        <xdr:cNvCxnSpPr/>
      </xdr:nvCxnSpPr>
      <xdr:spPr>
        <a:xfrm>
          <a:off x="9039225" y="51901725"/>
          <a:ext cx="4763" cy="228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19050</xdr:colOff>
      <xdr:row>131</xdr:row>
      <xdr:rowOff>57150</xdr:rowOff>
    </xdr:from>
    <xdr:to>
      <xdr:col>45</xdr:col>
      <xdr:colOff>76200</xdr:colOff>
      <xdr:row>131</xdr:row>
      <xdr:rowOff>57150</xdr:rowOff>
    </xdr:to>
    <xdr:cxnSp macro="">
      <xdr:nvCxnSpPr>
        <xdr:cNvPr id="156" name="直線コネクタ 155"/>
        <xdr:cNvCxnSpPr/>
      </xdr:nvCxnSpPr>
      <xdr:spPr>
        <a:xfrm>
          <a:off x="2219325" y="54321075"/>
          <a:ext cx="685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19050</xdr:colOff>
      <xdr:row>131</xdr:row>
      <xdr:rowOff>57150</xdr:rowOff>
    </xdr:from>
    <xdr:to>
      <xdr:col>11</xdr:col>
      <xdr:colOff>23813</xdr:colOff>
      <xdr:row>131</xdr:row>
      <xdr:rowOff>285750</xdr:rowOff>
    </xdr:to>
    <xdr:cxnSp macro="">
      <xdr:nvCxnSpPr>
        <xdr:cNvPr id="157" name="直線矢印コネクタ 156"/>
        <xdr:cNvCxnSpPr/>
      </xdr:nvCxnSpPr>
      <xdr:spPr>
        <a:xfrm>
          <a:off x="2219325" y="54321075"/>
          <a:ext cx="4763" cy="228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14287</xdr:colOff>
      <xdr:row>131</xdr:row>
      <xdr:rowOff>57150</xdr:rowOff>
    </xdr:from>
    <xdr:to>
      <xdr:col>22</xdr:col>
      <xdr:colOff>19050</xdr:colOff>
      <xdr:row>131</xdr:row>
      <xdr:rowOff>285750</xdr:rowOff>
    </xdr:to>
    <xdr:cxnSp macro="">
      <xdr:nvCxnSpPr>
        <xdr:cNvPr id="158" name="直線矢印コネクタ 157"/>
        <xdr:cNvCxnSpPr/>
      </xdr:nvCxnSpPr>
      <xdr:spPr>
        <a:xfrm>
          <a:off x="4414837" y="54321075"/>
          <a:ext cx="4763" cy="228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100012</xdr:colOff>
      <xdr:row>131</xdr:row>
      <xdr:rowOff>57150</xdr:rowOff>
    </xdr:from>
    <xdr:to>
      <xdr:col>34</xdr:col>
      <xdr:colOff>104775</xdr:colOff>
      <xdr:row>131</xdr:row>
      <xdr:rowOff>285750</xdr:rowOff>
    </xdr:to>
    <xdr:cxnSp macro="">
      <xdr:nvCxnSpPr>
        <xdr:cNvPr id="159" name="直線矢印コネクタ 158"/>
        <xdr:cNvCxnSpPr/>
      </xdr:nvCxnSpPr>
      <xdr:spPr>
        <a:xfrm>
          <a:off x="6900862" y="54321075"/>
          <a:ext cx="4763" cy="228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66675</xdr:colOff>
      <xdr:row>131</xdr:row>
      <xdr:rowOff>57150</xdr:rowOff>
    </xdr:from>
    <xdr:to>
      <xdr:col>45</xdr:col>
      <xdr:colOff>71438</xdr:colOff>
      <xdr:row>131</xdr:row>
      <xdr:rowOff>285750</xdr:rowOff>
    </xdr:to>
    <xdr:cxnSp macro="">
      <xdr:nvCxnSpPr>
        <xdr:cNvPr id="160" name="直線矢印コネクタ 159"/>
        <xdr:cNvCxnSpPr/>
      </xdr:nvCxnSpPr>
      <xdr:spPr>
        <a:xfrm>
          <a:off x="9067800" y="54321075"/>
          <a:ext cx="4763" cy="228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19050</xdr:colOff>
      <xdr:row>133</xdr:row>
      <xdr:rowOff>57150</xdr:rowOff>
    </xdr:from>
    <xdr:to>
      <xdr:col>45</xdr:col>
      <xdr:colOff>76200</xdr:colOff>
      <xdr:row>133</xdr:row>
      <xdr:rowOff>57150</xdr:rowOff>
    </xdr:to>
    <xdr:cxnSp macro="">
      <xdr:nvCxnSpPr>
        <xdr:cNvPr id="161" name="直線コネクタ 160"/>
        <xdr:cNvCxnSpPr/>
      </xdr:nvCxnSpPr>
      <xdr:spPr>
        <a:xfrm>
          <a:off x="2219325" y="56730900"/>
          <a:ext cx="685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19050</xdr:colOff>
      <xdr:row>133</xdr:row>
      <xdr:rowOff>57150</xdr:rowOff>
    </xdr:from>
    <xdr:to>
      <xdr:col>11</xdr:col>
      <xdr:colOff>23813</xdr:colOff>
      <xdr:row>133</xdr:row>
      <xdr:rowOff>285750</xdr:rowOff>
    </xdr:to>
    <xdr:cxnSp macro="">
      <xdr:nvCxnSpPr>
        <xdr:cNvPr id="162" name="直線矢印コネクタ 161"/>
        <xdr:cNvCxnSpPr/>
      </xdr:nvCxnSpPr>
      <xdr:spPr>
        <a:xfrm>
          <a:off x="2219325" y="56730900"/>
          <a:ext cx="4763" cy="228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14287</xdr:colOff>
      <xdr:row>133</xdr:row>
      <xdr:rowOff>57150</xdr:rowOff>
    </xdr:from>
    <xdr:to>
      <xdr:col>22</xdr:col>
      <xdr:colOff>19050</xdr:colOff>
      <xdr:row>133</xdr:row>
      <xdr:rowOff>285750</xdr:rowOff>
    </xdr:to>
    <xdr:cxnSp macro="">
      <xdr:nvCxnSpPr>
        <xdr:cNvPr id="163" name="直線矢印コネクタ 162"/>
        <xdr:cNvCxnSpPr/>
      </xdr:nvCxnSpPr>
      <xdr:spPr>
        <a:xfrm>
          <a:off x="4414837" y="56730900"/>
          <a:ext cx="4763" cy="228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100012</xdr:colOff>
      <xdr:row>133</xdr:row>
      <xdr:rowOff>57150</xdr:rowOff>
    </xdr:from>
    <xdr:to>
      <xdr:col>34</xdr:col>
      <xdr:colOff>104775</xdr:colOff>
      <xdr:row>133</xdr:row>
      <xdr:rowOff>285750</xdr:rowOff>
    </xdr:to>
    <xdr:cxnSp macro="">
      <xdr:nvCxnSpPr>
        <xdr:cNvPr id="164" name="直線矢印コネクタ 163"/>
        <xdr:cNvCxnSpPr/>
      </xdr:nvCxnSpPr>
      <xdr:spPr>
        <a:xfrm>
          <a:off x="6900862" y="56730900"/>
          <a:ext cx="4763" cy="228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66675</xdr:colOff>
      <xdr:row>133</xdr:row>
      <xdr:rowOff>57150</xdr:rowOff>
    </xdr:from>
    <xdr:to>
      <xdr:col>45</xdr:col>
      <xdr:colOff>71438</xdr:colOff>
      <xdr:row>133</xdr:row>
      <xdr:rowOff>285750</xdr:rowOff>
    </xdr:to>
    <xdr:cxnSp macro="">
      <xdr:nvCxnSpPr>
        <xdr:cNvPr id="165" name="直線矢印コネクタ 164"/>
        <xdr:cNvCxnSpPr/>
      </xdr:nvCxnSpPr>
      <xdr:spPr>
        <a:xfrm>
          <a:off x="9067800" y="56730900"/>
          <a:ext cx="4763" cy="228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38100</xdr:colOff>
      <xdr:row>135</xdr:row>
      <xdr:rowOff>28575</xdr:rowOff>
    </xdr:from>
    <xdr:to>
      <xdr:col>45</xdr:col>
      <xdr:colOff>95250</xdr:colOff>
      <xdr:row>135</xdr:row>
      <xdr:rowOff>28575</xdr:rowOff>
    </xdr:to>
    <xdr:cxnSp macro="">
      <xdr:nvCxnSpPr>
        <xdr:cNvPr id="166" name="直線コネクタ 165"/>
        <xdr:cNvCxnSpPr/>
      </xdr:nvCxnSpPr>
      <xdr:spPr>
        <a:xfrm>
          <a:off x="2238375" y="59112150"/>
          <a:ext cx="685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38100</xdr:colOff>
      <xdr:row>135</xdr:row>
      <xdr:rowOff>28575</xdr:rowOff>
    </xdr:from>
    <xdr:to>
      <xdr:col>11</xdr:col>
      <xdr:colOff>42863</xdr:colOff>
      <xdr:row>135</xdr:row>
      <xdr:rowOff>257175</xdr:rowOff>
    </xdr:to>
    <xdr:cxnSp macro="">
      <xdr:nvCxnSpPr>
        <xdr:cNvPr id="167" name="直線矢印コネクタ 166"/>
        <xdr:cNvCxnSpPr/>
      </xdr:nvCxnSpPr>
      <xdr:spPr>
        <a:xfrm>
          <a:off x="2238375" y="59112150"/>
          <a:ext cx="4763" cy="228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33337</xdr:colOff>
      <xdr:row>135</xdr:row>
      <xdr:rowOff>28575</xdr:rowOff>
    </xdr:from>
    <xdr:to>
      <xdr:col>22</xdr:col>
      <xdr:colOff>38100</xdr:colOff>
      <xdr:row>135</xdr:row>
      <xdr:rowOff>257175</xdr:rowOff>
    </xdr:to>
    <xdr:cxnSp macro="">
      <xdr:nvCxnSpPr>
        <xdr:cNvPr id="168" name="直線矢印コネクタ 167"/>
        <xdr:cNvCxnSpPr/>
      </xdr:nvCxnSpPr>
      <xdr:spPr>
        <a:xfrm>
          <a:off x="4433887" y="59112150"/>
          <a:ext cx="4763" cy="228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119062</xdr:colOff>
      <xdr:row>135</xdr:row>
      <xdr:rowOff>28575</xdr:rowOff>
    </xdr:from>
    <xdr:to>
      <xdr:col>34</xdr:col>
      <xdr:colOff>123825</xdr:colOff>
      <xdr:row>135</xdr:row>
      <xdr:rowOff>257175</xdr:rowOff>
    </xdr:to>
    <xdr:cxnSp macro="">
      <xdr:nvCxnSpPr>
        <xdr:cNvPr id="169" name="直線矢印コネクタ 168"/>
        <xdr:cNvCxnSpPr/>
      </xdr:nvCxnSpPr>
      <xdr:spPr>
        <a:xfrm>
          <a:off x="6919912" y="59112150"/>
          <a:ext cx="4763" cy="228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85725</xdr:colOff>
      <xdr:row>135</xdr:row>
      <xdr:rowOff>28575</xdr:rowOff>
    </xdr:from>
    <xdr:to>
      <xdr:col>45</xdr:col>
      <xdr:colOff>90488</xdr:colOff>
      <xdr:row>135</xdr:row>
      <xdr:rowOff>257175</xdr:rowOff>
    </xdr:to>
    <xdr:cxnSp macro="">
      <xdr:nvCxnSpPr>
        <xdr:cNvPr id="170" name="直線矢印コネクタ 169"/>
        <xdr:cNvCxnSpPr/>
      </xdr:nvCxnSpPr>
      <xdr:spPr>
        <a:xfrm>
          <a:off x="9086850" y="59112150"/>
          <a:ext cx="4763" cy="228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57150</xdr:colOff>
      <xdr:row>137</xdr:row>
      <xdr:rowOff>57150</xdr:rowOff>
    </xdr:from>
    <xdr:to>
      <xdr:col>45</xdr:col>
      <xdr:colOff>114300</xdr:colOff>
      <xdr:row>137</xdr:row>
      <xdr:rowOff>57150</xdr:rowOff>
    </xdr:to>
    <xdr:cxnSp macro="">
      <xdr:nvCxnSpPr>
        <xdr:cNvPr id="171" name="直線コネクタ 170"/>
        <xdr:cNvCxnSpPr/>
      </xdr:nvCxnSpPr>
      <xdr:spPr>
        <a:xfrm>
          <a:off x="2257425" y="61550550"/>
          <a:ext cx="685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57150</xdr:colOff>
      <xdr:row>137</xdr:row>
      <xdr:rowOff>57150</xdr:rowOff>
    </xdr:from>
    <xdr:to>
      <xdr:col>11</xdr:col>
      <xdr:colOff>61913</xdr:colOff>
      <xdr:row>137</xdr:row>
      <xdr:rowOff>285750</xdr:rowOff>
    </xdr:to>
    <xdr:cxnSp macro="">
      <xdr:nvCxnSpPr>
        <xdr:cNvPr id="172" name="直線矢印コネクタ 171"/>
        <xdr:cNvCxnSpPr/>
      </xdr:nvCxnSpPr>
      <xdr:spPr>
        <a:xfrm>
          <a:off x="2257425" y="61550550"/>
          <a:ext cx="4763" cy="228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52387</xdr:colOff>
      <xdr:row>137</xdr:row>
      <xdr:rowOff>57150</xdr:rowOff>
    </xdr:from>
    <xdr:to>
      <xdr:col>22</xdr:col>
      <xdr:colOff>57150</xdr:colOff>
      <xdr:row>137</xdr:row>
      <xdr:rowOff>285750</xdr:rowOff>
    </xdr:to>
    <xdr:cxnSp macro="">
      <xdr:nvCxnSpPr>
        <xdr:cNvPr id="173" name="直線矢印コネクタ 172"/>
        <xdr:cNvCxnSpPr/>
      </xdr:nvCxnSpPr>
      <xdr:spPr>
        <a:xfrm>
          <a:off x="4452937" y="61550550"/>
          <a:ext cx="4763" cy="228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138112</xdr:colOff>
      <xdr:row>137</xdr:row>
      <xdr:rowOff>57150</xdr:rowOff>
    </xdr:from>
    <xdr:to>
      <xdr:col>34</xdr:col>
      <xdr:colOff>142875</xdr:colOff>
      <xdr:row>137</xdr:row>
      <xdr:rowOff>285750</xdr:rowOff>
    </xdr:to>
    <xdr:cxnSp macro="">
      <xdr:nvCxnSpPr>
        <xdr:cNvPr id="174" name="直線矢印コネクタ 173"/>
        <xdr:cNvCxnSpPr/>
      </xdr:nvCxnSpPr>
      <xdr:spPr>
        <a:xfrm>
          <a:off x="6938962" y="61550550"/>
          <a:ext cx="4763" cy="228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104775</xdr:colOff>
      <xdr:row>137</xdr:row>
      <xdr:rowOff>57150</xdr:rowOff>
    </xdr:from>
    <xdr:to>
      <xdr:col>45</xdr:col>
      <xdr:colOff>109538</xdr:colOff>
      <xdr:row>137</xdr:row>
      <xdr:rowOff>285750</xdr:rowOff>
    </xdr:to>
    <xdr:cxnSp macro="">
      <xdr:nvCxnSpPr>
        <xdr:cNvPr id="175" name="直線矢印コネクタ 174"/>
        <xdr:cNvCxnSpPr/>
      </xdr:nvCxnSpPr>
      <xdr:spPr>
        <a:xfrm>
          <a:off x="9105900" y="61550550"/>
          <a:ext cx="4763" cy="228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180975</xdr:colOff>
      <xdr:row>139</xdr:row>
      <xdr:rowOff>57150</xdr:rowOff>
    </xdr:from>
    <xdr:to>
      <xdr:col>45</xdr:col>
      <xdr:colOff>38100</xdr:colOff>
      <xdr:row>139</xdr:row>
      <xdr:rowOff>57150</xdr:rowOff>
    </xdr:to>
    <xdr:cxnSp macro="">
      <xdr:nvCxnSpPr>
        <xdr:cNvPr id="176" name="直線コネクタ 175"/>
        <xdr:cNvCxnSpPr/>
      </xdr:nvCxnSpPr>
      <xdr:spPr>
        <a:xfrm>
          <a:off x="2181225" y="63960375"/>
          <a:ext cx="685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180975</xdr:colOff>
      <xdr:row>139</xdr:row>
      <xdr:rowOff>57150</xdr:rowOff>
    </xdr:from>
    <xdr:to>
      <xdr:col>10</xdr:col>
      <xdr:colOff>185738</xdr:colOff>
      <xdr:row>139</xdr:row>
      <xdr:rowOff>285750</xdr:rowOff>
    </xdr:to>
    <xdr:cxnSp macro="">
      <xdr:nvCxnSpPr>
        <xdr:cNvPr id="177" name="直線矢印コネクタ 176"/>
        <xdr:cNvCxnSpPr/>
      </xdr:nvCxnSpPr>
      <xdr:spPr>
        <a:xfrm>
          <a:off x="2181225" y="63960375"/>
          <a:ext cx="4763" cy="228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176212</xdr:colOff>
      <xdr:row>139</xdr:row>
      <xdr:rowOff>57150</xdr:rowOff>
    </xdr:from>
    <xdr:to>
      <xdr:col>21</xdr:col>
      <xdr:colOff>180975</xdr:colOff>
      <xdr:row>139</xdr:row>
      <xdr:rowOff>285750</xdr:rowOff>
    </xdr:to>
    <xdr:cxnSp macro="">
      <xdr:nvCxnSpPr>
        <xdr:cNvPr id="178" name="直線矢印コネクタ 177"/>
        <xdr:cNvCxnSpPr/>
      </xdr:nvCxnSpPr>
      <xdr:spPr>
        <a:xfrm>
          <a:off x="4376737" y="63960375"/>
          <a:ext cx="4763" cy="228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61912</xdr:colOff>
      <xdr:row>139</xdr:row>
      <xdr:rowOff>57150</xdr:rowOff>
    </xdr:from>
    <xdr:to>
      <xdr:col>34</xdr:col>
      <xdr:colOff>66675</xdr:colOff>
      <xdr:row>139</xdr:row>
      <xdr:rowOff>285750</xdr:rowOff>
    </xdr:to>
    <xdr:cxnSp macro="">
      <xdr:nvCxnSpPr>
        <xdr:cNvPr id="179" name="直線矢印コネクタ 178"/>
        <xdr:cNvCxnSpPr/>
      </xdr:nvCxnSpPr>
      <xdr:spPr>
        <a:xfrm>
          <a:off x="6862762" y="63960375"/>
          <a:ext cx="4763" cy="228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28575</xdr:colOff>
      <xdr:row>139</xdr:row>
      <xdr:rowOff>57150</xdr:rowOff>
    </xdr:from>
    <xdr:to>
      <xdr:col>45</xdr:col>
      <xdr:colOff>33338</xdr:colOff>
      <xdr:row>139</xdr:row>
      <xdr:rowOff>285750</xdr:rowOff>
    </xdr:to>
    <xdr:cxnSp macro="">
      <xdr:nvCxnSpPr>
        <xdr:cNvPr id="180" name="直線矢印コネクタ 179"/>
        <xdr:cNvCxnSpPr/>
      </xdr:nvCxnSpPr>
      <xdr:spPr>
        <a:xfrm>
          <a:off x="9029700" y="63960375"/>
          <a:ext cx="4763" cy="228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66675</xdr:colOff>
      <xdr:row>141</xdr:row>
      <xdr:rowOff>57150</xdr:rowOff>
    </xdr:from>
    <xdr:to>
      <xdr:col>45</xdr:col>
      <xdr:colOff>123825</xdr:colOff>
      <xdr:row>141</xdr:row>
      <xdr:rowOff>57150</xdr:rowOff>
    </xdr:to>
    <xdr:cxnSp macro="">
      <xdr:nvCxnSpPr>
        <xdr:cNvPr id="181" name="直線コネクタ 180"/>
        <xdr:cNvCxnSpPr/>
      </xdr:nvCxnSpPr>
      <xdr:spPr>
        <a:xfrm>
          <a:off x="2266950" y="66370200"/>
          <a:ext cx="685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66675</xdr:colOff>
      <xdr:row>141</xdr:row>
      <xdr:rowOff>57150</xdr:rowOff>
    </xdr:from>
    <xdr:to>
      <xdr:col>11</xdr:col>
      <xdr:colOff>71438</xdr:colOff>
      <xdr:row>141</xdr:row>
      <xdr:rowOff>285750</xdr:rowOff>
    </xdr:to>
    <xdr:cxnSp macro="">
      <xdr:nvCxnSpPr>
        <xdr:cNvPr id="182" name="直線矢印コネクタ 181"/>
        <xdr:cNvCxnSpPr/>
      </xdr:nvCxnSpPr>
      <xdr:spPr>
        <a:xfrm>
          <a:off x="2266950" y="66370200"/>
          <a:ext cx="4763" cy="228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61912</xdr:colOff>
      <xdr:row>141</xdr:row>
      <xdr:rowOff>57150</xdr:rowOff>
    </xdr:from>
    <xdr:to>
      <xdr:col>22</xdr:col>
      <xdr:colOff>66675</xdr:colOff>
      <xdr:row>141</xdr:row>
      <xdr:rowOff>285750</xdr:rowOff>
    </xdr:to>
    <xdr:cxnSp macro="">
      <xdr:nvCxnSpPr>
        <xdr:cNvPr id="183" name="直線矢印コネクタ 182"/>
        <xdr:cNvCxnSpPr/>
      </xdr:nvCxnSpPr>
      <xdr:spPr>
        <a:xfrm>
          <a:off x="4462462" y="66370200"/>
          <a:ext cx="4763" cy="228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147637</xdr:colOff>
      <xdr:row>141</xdr:row>
      <xdr:rowOff>57150</xdr:rowOff>
    </xdr:from>
    <xdr:to>
      <xdr:col>34</xdr:col>
      <xdr:colOff>152400</xdr:colOff>
      <xdr:row>141</xdr:row>
      <xdr:rowOff>285750</xdr:rowOff>
    </xdr:to>
    <xdr:cxnSp macro="">
      <xdr:nvCxnSpPr>
        <xdr:cNvPr id="184" name="直線矢印コネクタ 183"/>
        <xdr:cNvCxnSpPr/>
      </xdr:nvCxnSpPr>
      <xdr:spPr>
        <a:xfrm>
          <a:off x="6948487" y="66370200"/>
          <a:ext cx="4763" cy="228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123825</xdr:colOff>
      <xdr:row>141</xdr:row>
      <xdr:rowOff>57150</xdr:rowOff>
    </xdr:from>
    <xdr:to>
      <xdr:col>45</xdr:col>
      <xdr:colOff>128588</xdr:colOff>
      <xdr:row>141</xdr:row>
      <xdr:rowOff>285750</xdr:rowOff>
    </xdr:to>
    <xdr:cxnSp macro="">
      <xdr:nvCxnSpPr>
        <xdr:cNvPr id="185" name="直線矢印コネクタ 184"/>
        <xdr:cNvCxnSpPr/>
      </xdr:nvCxnSpPr>
      <xdr:spPr>
        <a:xfrm>
          <a:off x="9124950" y="66370200"/>
          <a:ext cx="4763" cy="228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190500</xdr:colOff>
      <xdr:row>143</xdr:row>
      <xdr:rowOff>57150</xdr:rowOff>
    </xdr:from>
    <xdr:to>
      <xdr:col>45</xdr:col>
      <xdr:colOff>171450</xdr:colOff>
      <xdr:row>143</xdr:row>
      <xdr:rowOff>57150</xdr:rowOff>
    </xdr:to>
    <xdr:cxnSp macro="">
      <xdr:nvCxnSpPr>
        <xdr:cNvPr id="186" name="直線コネクタ 185"/>
        <xdr:cNvCxnSpPr/>
      </xdr:nvCxnSpPr>
      <xdr:spPr>
        <a:xfrm>
          <a:off x="2190750" y="68780025"/>
          <a:ext cx="69818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190500</xdr:colOff>
      <xdr:row>143</xdr:row>
      <xdr:rowOff>57150</xdr:rowOff>
    </xdr:from>
    <xdr:to>
      <xdr:col>10</xdr:col>
      <xdr:colOff>195263</xdr:colOff>
      <xdr:row>143</xdr:row>
      <xdr:rowOff>285750</xdr:rowOff>
    </xdr:to>
    <xdr:cxnSp macro="">
      <xdr:nvCxnSpPr>
        <xdr:cNvPr id="187" name="直線矢印コネクタ 186"/>
        <xdr:cNvCxnSpPr/>
      </xdr:nvCxnSpPr>
      <xdr:spPr>
        <a:xfrm>
          <a:off x="2190750" y="68780025"/>
          <a:ext cx="4763" cy="228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185737</xdr:colOff>
      <xdr:row>143</xdr:row>
      <xdr:rowOff>57150</xdr:rowOff>
    </xdr:from>
    <xdr:to>
      <xdr:col>21</xdr:col>
      <xdr:colOff>190500</xdr:colOff>
      <xdr:row>143</xdr:row>
      <xdr:rowOff>285750</xdr:rowOff>
    </xdr:to>
    <xdr:cxnSp macro="">
      <xdr:nvCxnSpPr>
        <xdr:cNvPr id="188" name="直線矢印コネクタ 187"/>
        <xdr:cNvCxnSpPr/>
      </xdr:nvCxnSpPr>
      <xdr:spPr>
        <a:xfrm>
          <a:off x="4386262" y="68780025"/>
          <a:ext cx="4763" cy="228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71437</xdr:colOff>
      <xdr:row>143</xdr:row>
      <xdr:rowOff>57150</xdr:rowOff>
    </xdr:from>
    <xdr:to>
      <xdr:col>34</xdr:col>
      <xdr:colOff>76200</xdr:colOff>
      <xdr:row>143</xdr:row>
      <xdr:rowOff>285750</xdr:rowOff>
    </xdr:to>
    <xdr:cxnSp macro="">
      <xdr:nvCxnSpPr>
        <xdr:cNvPr id="189" name="直線矢印コネクタ 188"/>
        <xdr:cNvCxnSpPr/>
      </xdr:nvCxnSpPr>
      <xdr:spPr>
        <a:xfrm>
          <a:off x="6872287" y="68780025"/>
          <a:ext cx="4763" cy="228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180975</xdr:colOff>
      <xdr:row>143</xdr:row>
      <xdr:rowOff>57150</xdr:rowOff>
    </xdr:from>
    <xdr:to>
      <xdr:col>45</xdr:col>
      <xdr:colOff>185738</xdr:colOff>
      <xdr:row>143</xdr:row>
      <xdr:rowOff>285750</xdr:rowOff>
    </xdr:to>
    <xdr:cxnSp macro="">
      <xdr:nvCxnSpPr>
        <xdr:cNvPr id="190" name="直線矢印コネクタ 189"/>
        <xdr:cNvCxnSpPr/>
      </xdr:nvCxnSpPr>
      <xdr:spPr>
        <a:xfrm>
          <a:off x="9182100" y="68780025"/>
          <a:ext cx="4763" cy="228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47625</xdr:colOff>
      <xdr:row>145</xdr:row>
      <xdr:rowOff>114300</xdr:rowOff>
    </xdr:from>
    <xdr:to>
      <xdr:col>45</xdr:col>
      <xdr:colOff>190500</xdr:colOff>
      <xdr:row>145</xdr:row>
      <xdr:rowOff>114300</xdr:rowOff>
    </xdr:to>
    <xdr:cxnSp macro="">
      <xdr:nvCxnSpPr>
        <xdr:cNvPr id="191" name="直線コネクタ 190"/>
        <xdr:cNvCxnSpPr/>
      </xdr:nvCxnSpPr>
      <xdr:spPr>
        <a:xfrm>
          <a:off x="2247900" y="71247000"/>
          <a:ext cx="69437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47625</xdr:colOff>
      <xdr:row>145</xdr:row>
      <xdr:rowOff>114300</xdr:rowOff>
    </xdr:from>
    <xdr:to>
      <xdr:col>11</xdr:col>
      <xdr:colOff>52388</xdr:colOff>
      <xdr:row>145</xdr:row>
      <xdr:rowOff>342900</xdr:rowOff>
    </xdr:to>
    <xdr:cxnSp macro="">
      <xdr:nvCxnSpPr>
        <xdr:cNvPr id="192" name="直線矢印コネクタ 191"/>
        <xdr:cNvCxnSpPr/>
      </xdr:nvCxnSpPr>
      <xdr:spPr>
        <a:xfrm>
          <a:off x="2247900" y="71247000"/>
          <a:ext cx="4763" cy="228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42862</xdr:colOff>
      <xdr:row>145</xdr:row>
      <xdr:rowOff>114300</xdr:rowOff>
    </xdr:from>
    <xdr:to>
      <xdr:col>22</xdr:col>
      <xdr:colOff>47625</xdr:colOff>
      <xdr:row>145</xdr:row>
      <xdr:rowOff>342900</xdr:rowOff>
    </xdr:to>
    <xdr:cxnSp macro="">
      <xdr:nvCxnSpPr>
        <xdr:cNvPr id="193" name="直線矢印コネクタ 192"/>
        <xdr:cNvCxnSpPr/>
      </xdr:nvCxnSpPr>
      <xdr:spPr>
        <a:xfrm>
          <a:off x="4443412" y="71247000"/>
          <a:ext cx="4763" cy="228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128587</xdr:colOff>
      <xdr:row>145</xdr:row>
      <xdr:rowOff>114300</xdr:rowOff>
    </xdr:from>
    <xdr:to>
      <xdr:col>34</xdr:col>
      <xdr:colOff>133350</xdr:colOff>
      <xdr:row>145</xdr:row>
      <xdr:rowOff>342900</xdr:rowOff>
    </xdr:to>
    <xdr:cxnSp macro="">
      <xdr:nvCxnSpPr>
        <xdr:cNvPr id="194" name="直線矢印コネクタ 193"/>
        <xdr:cNvCxnSpPr/>
      </xdr:nvCxnSpPr>
      <xdr:spPr>
        <a:xfrm>
          <a:off x="6929437" y="71247000"/>
          <a:ext cx="4763" cy="228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0</xdr:colOff>
      <xdr:row>145</xdr:row>
      <xdr:rowOff>114300</xdr:rowOff>
    </xdr:from>
    <xdr:to>
      <xdr:col>46</xdr:col>
      <xdr:colOff>4763</xdr:colOff>
      <xdr:row>145</xdr:row>
      <xdr:rowOff>342900</xdr:rowOff>
    </xdr:to>
    <xdr:cxnSp macro="">
      <xdr:nvCxnSpPr>
        <xdr:cNvPr id="195" name="直線矢印コネクタ 194"/>
        <xdr:cNvCxnSpPr/>
      </xdr:nvCxnSpPr>
      <xdr:spPr>
        <a:xfrm>
          <a:off x="9201150" y="71247000"/>
          <a:ext cx="4763" cy="228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114300</xdr:colOff>
      <xdr:row>147</xdr:row>
      <xdr:rowOff>57150</xdr:rowOff>
    </xdr:from>
    <xdr:to>
      <xdr:col>45</xdr:col>
      <xdr:colOff>171450</xdr:colOff>
      <xdr:row>147</xdr:row>
      <xdr:rowOff>285750</xdr:rowOff>
    </xdr:to>
    <xdr:grpSp>
      <xdr:nvGrpSpPr>
        <xdr:cNvPr id="235" name="グループ化 234"/>
        <xdr:cNvGrpSpPr/>
      </xdr:nvGrpSpPr>
      <xdr:grpSpPr>
        <a:xfrm>
          <a:off x="2149929" y="80676750"/>
          <a:ext cx="6349092" cy="228600"/>
          <a:chOff x="2314575" y="121739025"/>
          <a:chExt cx="6858000" cy="228600"/>
        </a:xfrm>
      </xdr:grpSpPr>
      <xdr:cxnSp macro="">
        <xdr:nvCxnSpPr>
          <xdr:cNvPr id="196" name="直線コネクタ 195"/>
          <xdr:cNvCxnSpPr/>
        </xdr:nvCxnSpPr>
        <xdr:spPr>
          <a:xfrm>
            <a:off x="2314575" y="121739025"/>
            <a:ext cx="685800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97" name="直線矢印コネクタ 196"/>
          <xdr:cNvCxnSpPr/>
        </xdr:nvCxnSpPr>
        <xdr:spPr>
          <a:xfrm>
            <a:off x="2314575" y="121739025"/>
            <a:ext cx="4763" cy="228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98" name="直線矢印コネクタ 197"/>
          <xdr:cNvCxnSpPr/>
        </xdr:nvCxnSpPr>
        <xdr:spPr>
          <a:xfrm>
            <a:off x="4510087" y="121739025"/>
            <a:ext cx="4763" cy="228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99" name="直線矢印コネクタ 198"/>
          <xdr:cNvCxnSpPr/>
        </xdr:nvCxnSpPr>
        <xdr:spPr>
          <a:xfrm>
            <a:off x="6996112" y="121739025"/>
            <a:ext cx="4763" cy="228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200" name="直線矢印コネクタ 199"/>
          <xdr:cNvCxnSpPr/>
        </xdr:nvCxnSpPr>
        <xdr:spPr>
          <a:xfrm>
            <a:off x="9163050" y="121739025"/>
            <a:ext cx="4763" cy="228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7</xdr:col>
      <xdr:colOff>33868</xdr:colOff>
      <xdr:row>155</xdr:row>
      <xdr:rowOff>184291</xdr:rowOff>
    </xdr:from>
    <xdr:to>
      <xdr:col>19</xdr:col>
      <xdr:colOff>177620</xdr:colOff>
      <xdr:row>157</xdr:row>
      <xdr:rowOff>21680</xdr:rowOff>
    </xdr:to>
    <xdr:grpSp>
      <xdr:nvGrpSpPr>
        <xdr:cNvPr id="326" name="グループ化 325"/>
        <xdr:cNvGrpSpPr/>
      </xdr:nvGrpSpPr>
      <xdr:grpSpPr>
        <a:xfrm>
          <a:off x="1329268" y="89969662"/>
          <a:ext cx="2364438" cy="2145161"/>
          <a:chOff x="2288118" y="131502291"/>
          <a:chExt cx="2556752" cy="2165722"/>
        </a:xfrm>
      </xdr:grpSpPr>
      <xdr:sp macro="" textlink="">
        <xdr:nvSpPr>
          <xdr:cNvPr id="133" name="テキスト ボックス 132"/>
          <xdr:cNvSpPr txBox="1"/>
        </xdr:nvSpPr>
        <xdr:spPr>
          <a:xfrm>
            <a:off x="2671151" y="131502291"/>
            <a:ext cx="1599168" cy="5056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補助金等交付</a:t>
            </a:r>
            <a:r>
              <a:rPr kumimoji="1" lang="en-US" altLang="ja-JP" sz="900"/>
              <a:t>】</a:t>
            </a:r>
            <a:endParaRPr kumimoji="1" lang="ja-JP" altLang="en-US" sz="900"/>
          </a:p>
        </xdr:txBody>
      </xdr:sp>
      <xdr:sp macro="" textlink="">
        <xdr:nvSpPr>
          <xdr:cNvPr id="134" name="テキスト ボックス 133"/>
          <xdr:cNvSpPr txBox="1"/>
        </xdr:nvSpPr>
        <xdr:spPr>
          <a:xfrm>
            <a:off x="2632848" y="131902997"/>
            <a:ext cx="1752381" cy="75371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mn-ea"/>
                <a:ea typeface="+mn-ea"/>
              </a:rPr>
              <a:t>Ae</a:t>
            </a:r>
            <a:r>
              <a:rPr kumimoji="1" lang="ja-JP" altLang="en-US" sz="1100">
                <a:latin typeface="+mn-ea"/>
                <a:ea typeface="+mn-ea"/>
              </a:rPr>
              <a:t>．</a:t>
            </a:r>
            <a:endParaRPr kumimoji="1" lang="en-US" altLang="ja-JP" sz="1100">
              <a:latin typeface="+mn-ea"/>
              <a:ea typeface="+mn-ea"/>
            </a:endParaRPr>
          </a:p>
          <a:p>
            <a:pPr algn="ctr"/>
            <a:r>
              <a:rPr kumimoji="1" lang="en-US" altLang="ja-JP" sz="1100">
                <a:latin typeface="+mn-ea"/>
                <a:ea typeface="+mn-ea"/>
              </a:rPr>
              <a:t>47</a:t>
            </a:r>
            <a:r>
              <a:rPr kumimoji="1" lang="ja-JP" altLang="en-US" sz="1100">
                <a:latin typeface="+mn-ea"/>
                <a:ea typeface="+mn-ea"/>
              </a:rPr>
              <a:t>都道府県</a:t>
            </a:r>
            <a:endParaRPr kumimoji="1" lang="en-US" altLang="ja-JP" sz="1100">
              <a:latin typeface="+mn-ea"/>
              <a:ea typeface="+mn-ea"/>
            </a:endParaRPr>
          </a:p>
          <a:p>
            <a:pPr algn="ctr"/>
            <a:r>
              <a:rPr kumimoji="1" lang="en-US" altLang="ja-JP" sz="1100">
                <a:latin typeface="+mn-ea"/>
                <a:ea typeface="+mn-ea"/>
              </a:rPr>
              <a:t>349</a:t>
            </a:r>
            <a:r>
              <a:rPr kumimoji="1" lang="ja-JP" altLang="en-US" sz="1100">
                <a:latin typeface="+mn-ea"/>
                <a:ea typeface="+mn-ea"/>
              </a:rPr>
              <a:t>百万円</a:t>
            </a:r>
          </a:p>
        </xdr:txBody>
      </xdr:sp>
      <xdr:sp macro="" textlink="">
        <xdr:nvSpPr>
          <xdr:cNvPr id="135" name="大かっこ 134"/>
          <xdr:cNvSpPr/>
        </xdr:nvSpPr>
        <xdr:spPr>
          <a:xfrm>
            <a:off x="2288118" y="132685328"/>
            <a:ext cx="2556752" cy="982685"/>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00">
                <a:latin typeface="+mn-ea"/>
                <a:ea typeface="+mn-ea"/>
              </a:rPr>
              <a:t>性犯罪・性暴力被害者のためのワンストップ支援センターの運営の安定化等に取り組む地方公共団体に対する交付金</a:t>
            </a:r>
          </a:p>
        </xdr:txBody>
      </xdr:sp>
    </xdr:grpSp>
    <xdr:clientData/>
  </xdr:twoCellAnchor>
  <xdr:twoCellAnchor>
    <xdr:from>
      <xdr:col>38</xdr:col>
      <xdr:colOff>194872</xdr:colOff>
      <xdr:row>155</xdr:row>
      <xdr:rowOff>185334</xdr:rowOff>
    </xdr:from>
    <xdr:to>
      <xdr:col>46</xdr:col>
      <xdr:colOff>185374</xdr:colOff>
      <xdr:row>155</xdr:row>
      <xdr:rowOff>690987</xdr:rowOff>
    </xdr:to>
    <xdr:sp macro="" textlink="">
      <xdr:nvSpPr>
        <xdr:cNvPr id="139" name="テキスト ボックス 138"/>
        <xdr:cNvSpPr txBox="1"/>
      </xdr:nvSpPr>
      <xdr:spPr>
        <a:xfrm>
          <a:off x="7836039" y="131535084"/>
          <a:ext cx="1599168" cy="5056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補助金等交付</a:t>
          </a:r>
          <a:r>
            <a:rPr kumimoji="1" lang="en-US" altLang="ja-JP" sz="900"/>
            <a:t>】</a:t>
          </a:r>
          <a:endParaRPr kumimoji="1" lang="ja-JP" altLang="en-US" sz="900"/>
        </a:p>
      </xdr:txBody>
    </xdr:sp>
    <xdr:clientData/>
  </xdr:twoCellAnchor>
  <xdr:twoCellAnchor>
    <xdr:from>
      <xdr:col>38</xdr:col>
      <xdr:colOff>137417</xdr:colOff>
      <xdr:row>155</xdr:row>
      <xdr:rowOff>547878</xdr:rowOff>
    </xdr:from>
    <xdr:to>
      <xdr:col>47</xdr:col>
      <xdr:colOff>80048</xdr:colOff>
      <xdr:row>156</xdr:row>
      <xdr:rowOff>137421</xdr:rowOff>
    </xdr:to>
    <xdr:sp macro="" textlink="">
      <xdr:nvSpPr>
        <xdr:cNvPr id="140" name="テキスト ボックス 139"/>
        <xdr:cNvSpPr txBox="1"/>
      </xdr:nvSpPr>
      <xdr:spPr>
        <a:xfrm>
          <a:off x="7778584" y="131897628"/>
          <a:ext cx="1752381" cy="75371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mn-ea"/>
              <a:ea typeface="+mn-ea"/>
            </a:rPr>
            <a:t>Ag</a:t>
          </a:r>
          <a:r>
            <a:rPr kumimoji="1" lang="ja-JP" altLang="en-US" sz="1100">
              <a:latin typeface="+mn-ea"/>
              <a:ea typeface="+mn-ea"/>
            </a:rPr>
            <a:t>．</a:t>
          </a:r>
          <a:endParaRPr kumimoji="1" lang="en-US" altLang="ja-JP" sz="1100">
            <a:latin typeface="+mn-ea"/>
            <a:ea typeface="+mn-ea"/>
          </a:endParaRPr>
        </a:p>
        <a:p>
          <a:pPr algn="ctr"/>
          <a:r>
            <a:rPr kumimoji="1" lang="en-US" altLang="ja-JP" sz="1100">
              <a:latin typeface="+mn-ea"/>
              <a:ea typeface="+mn-ea"/>
            </a:rPr>
            <a:t>26</a:t>
          </a:r>
          <a:r>
            <a:rPr kumimoji="1" lang="ja-JP" altLang="en-US" sz="1100">
              <a:latin typeface="+mn-ea"/>
              <a:ea typeface="+mn-ea"/>
            </a:rPr>
            <a:t>地方公共団体</a:t>
          </a:r>
          <a:endParaRPr kumimoji="1" lang="en-US" altLang="ja-JP" sz="1100">
            <a:latin typeface="+mn-ea"/>
            <a:ea typeface="+mn-ea"/>
          </a:endParaRPr>
        </a:p>
        <a:p>
          <a:pPr algn="ctr"/>
          <a:r>
            <a:rPr kumimoji="1" lang="en-US" altLang="ja-JP" sz="1100">
              <a:latin typeface="+mn-ea"/>
              <a:ea typeface="+mn-ea"/>
            </a:rPr>
            <a:t>286</a:t>
          </a:r>
          <a:r>
            <a:rPr kumimoji="1" lang="ja-JP" altLang="en-US" sz="1100">
              <a:latin typeface="+mn-ea"/>
              <a:ea typeface="+mn-ea"/>
            </a:rPr>
            <a:t>百万円</a:t>
          </a:r>
        </a:p>
      </xdr:txBody>
    </xdr:sp>
    <xdr:clientData/>
  </xdr:twoCellAnchor>
  <xdr:twoCellAnchor>
    <xdr:from>
      <xdr:col>37</xdr:col>
      <xdr:colOff>32072</xdr:colOff>
      <xdr:row>156</xdr:row>
      <xdr:rowOff>242367</xdr:rowOff>
    </xdr:from>
    <xdr:to>
      <xdr:col>49</xdr:col>
      <xdr:colOff>348191</xdr:colOff>
      <xdr:row>157</xdr:row>
      <xdr:rowOff>22723</xdr:rowOff>
    </xdr:to>
    <xdr:sp macro="" textlink="">
      <xdr:nvSpPr>
        <xdr:cNvPr id="141" name="大かっこ 140"/>
        <xdr:cNvSpPr/>
      </xdr:nvSpPr>
      <xdr:spPr>
        <a:xfrm>
          <a:off x="7472155" y="132756284"/>
          <a:ext cx="2729119" cy="944522"/>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00">
              <a:latin typeface="+mn-ea"/>
              <a:ea typeface="+mn-ea"/>
            </a:rPr>
            <a:t>配偶者からの暴力被害者等を支援する民間シェルター等について、先進的な取組が促進されるよう官民連携の下で取組を行う地方公共団体に対する交付金</a:t>
          </a:r>
        </a:p>
      </xdr:txBody>
    </xdr:sp>
    <xdr:clientData/>
  </xdr:twoCellAnchor>
  <xdr:twoCellAnchor>
    <xdr:from>
      <xdr:col>41</xdr:col>
      <xdr:colOff>20377</xdr:colOff>
      <xdr:row>153</xdr:row>
      <xdr:rowOff>190175</xdr:rowOff>
    </xdr:from>
    <xdr:to>
      <xdr:col>49</xdr:col>
      <xdr:colOff>336458</xdr:colOff>
      <xdr:row>154</xdr:row>
      <xdr:rowOff>1163110</xdr:rowOff>
    </xdr:to>
    <xdr:grpSp>
      <xdr:nvGrpSpPr>
        <xdr:cNvPr id="224" name="グループ化 223"/>
        <xdr:cNvGrpSpPr/>
      </xdr:nvGrpSpPr>
      <xdr:grpSpPr>
        <a:xfrm>
          <a:off x="7607720" y="87667775"/>
          <a:ext cx="1796538" cy="2119201"/>
          <a:chOff x="4676775" y="130873500"/>
          <a:chExt cx="1914525" cy="2133600"/>
        </a:xfrm>
      </xdr:grpSpPr>
      <xdr:sp macro="" textlink="">
        <xdr:nvSpPr>
          <xdr:cNvPr id="142" name="大かっこ 141"/>
          <xdr:cNvSpPr/>
        </xdr:nvSpPr>
        <xdr:spPr>
          <a:xfrm>
            <a:off x="4695824" y="132254625"/>
            <a:ext cx="1885951" cy="752475"/>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00">
                <a:latin typeface="+mn-ea"/>
                <a:ea typeface="+mn-ea"/>
              </a:rPr>
              <a:t>民間シェルター等による配偶者暴力被害者等の支援の充実のための調査研究事業</a:t>
            </a:r>
          </a:p>
        </xdr:txBody>
      </xdr:sp>
      <xdr:sp macro="" textlink="">
        <xdr:nvSpPr>
          <xdr:cNvPr id="143" name="テキスト ボックス 142"/>
          <xdr:cNvSpPr txBox="1"/>
        </xdr:nvSpPr>
        <xdr:spPr>
          <a:xfrm>
            <a:off x="4676775" y="130873500"/>
            <a:ext cx="19145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一般競争契約（総合評価）</a:t>
            </a:r>
            <a:r>
              <a:rPr kumimoji="1" lang="en-US" altLang="ja-JP" sz="900"/>
              <a:t>】</a:t>
            </a:r>
            <a:endParaRPr kumimoji="1" lang="ja-JP" altLang="en-US" sz="900"/>
          </a:p>
        </xdr:txBody>
      </xdr:sp>
      <xdr:sp macro="" textlink="">
        <xdr:nvSpPr>
          <xdr:cNvPr id="144" name="テキスト ボックス 143"/>
          <xdr:cNvSpPr txBox="1"/>
        </xdr:nvSpPr>
        <xdr:spPr>
          <a:xfrm>
            <a:off x="4676775" y="131197350"/>
            <a:ext cx="1866900" cy="90213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mn-ea"/>
                <a:ea typeface="+mn-ea"/>
              </a:rPr>
              <a:t>Ad</a:t>
            </a:r>
            <a:r>
              <a:rPr kumimoji="1" lang="ja-JP" altLang="en-US" sz="1100">
                <a:latin typeface="+mn-ea"/>
                <a:ea typeface="+mn-ea"/>
              </a:rPr>
              <a:t>．</a:t>
            </a:r>
            <a:endParaRPr kumimoji="1" lang="en-US" altLang="ja-JP" sz="1100">
              <a:latin typeface="+mn-ea"/>
              <a:ea typeface="+mn-ea"/>
            </a:endParaRPr>
          </a:p>
          <a:p>
            <a:pPr algn="ctr"/>
            <a:r>
              <a:rPr kumimoji="1" lang="ja-JP" altLang="en-US" sz="1100">
                <a:latin typeface="+mn-ea"/>
                <a:ea typeface="+mn-ea"/>
              </a:rPr>
              <a:t>有限責任監査法人トーマツ</a:t>
            </a:r>
            <a:endParaRPr kumimoji="1" lang="en-US" altLang="ja-JP" sz="1100">
              <a:latin typeface="+mn-ea"/>
              <a:ea typeface="+mn-ea"/>
            </a:endParaRPr>
          </a:p>
          <a:p>
            <a:pPr algn="ctr"/>
            <a:r>
              <a:rPr kumimoji="1" lang="en-US" altLang="ja-JP" sz="1100">
                <a:latin typeface="+mn-ea"/>
                <a:ea typeface="+mn-ea"/>
              </a:rPr>
              <a:t>7</a:t>
            </a:r>
            <a:r>
              <a:rPr kumimoji="1" lang="ja-JP" altLang="en-US" sz="1100">
                <a:latin typeface="+mn-ea"/>
                <a:ea typeface="+mn-ea"/>
              </a:rPr>
              <a:t>百万円</a:t>
            </a:r>
          </a:p>
        </xdr:txBody>
      </xdr:sp>
    </xdr:grpSp>
    <xdr:clientData/>
  </xdr:twoCellAnchor>
  <xdr:twoCellAnchor>
    <xdr:from>
      <xdr:col>12</xdr:col>
      <xdr:colOff>190500</xdr:colOff>
      <xdr:row>155</xdr:row>
      <xdr:rowOff>63500</xdr:rowOff>
    </xdr:from>
    <xdr:to>
      <xdr:col>42</xdr:col>
      <xdr:colOff>169333</xdr:colOff>
      <xdr:row>155</xdr:row>
      <xdr:rowOff>95250</xdr:rowOff>
    </xdr:to>
    <xdr:cxnSp macro="">
      <xdr:nvCxnSpPr>
        <xdr:cNvPr id="201" name="直線コネクタ 200"/>
        <xdr:cNvCxnSpPr/>
      </xdr:nvCxnSpPr>
      <xdr:spPr>
        <a:xfrm>
          <a:off x="2603500" y="131413250"/>
          <a:ext cx="6011333" cy="317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175288</xdr:colOff>
      <xdr:row>155</xdr:row>
      <xdr:rowOff>77258</xdr:rowOff>
    </xdr:from>
    <xdr:to>
      <xdr:col>12</xdr:col>
      <xdr:colOff>180076</xdr:colOff>
      <xdr:row>155</xdr:row>
      <xdr:rowOff>306233</xdr:rowOff>
    </xdr:to>
    <xdr:cxnSp macro="">
      <xdr:nvCxnSpPr>
        <xdr:cNvPr id="202" name="直線矢印コネクタ 201"/>
        <xdr:cNvCxnSpPr/>
      </xdr:nvCxnSpPr>
      <xdr:spPr>
        <a:xfrm>
          <a:off x="2588288" y="131427008"/>
          <a:ext cx="4788" cy="2289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194911</xdr:colOff>
      <xdr:row>155</xdr:row>
      <xdr:rowOff>97383</xdr:rowOff>
    </xdr:from>
    <xdr:to>
      <xdr:col>42</xdr:col>
      <xdr:colOff>199699</xdr:colOff>
      <xdr:row>155</xdr:row>
      <xdr:rowOff>326358</xdr:rowOff>
    </xdr:to>
    <xdr:cxnSp macro="">
      <xdr:nvCxnSpPr>
        <xdr:cNvPr id="203" name="直線矢印コネクタ 202"/>
        <xdr:cNvCxnSpPr/>
      </xdr:nvCxnSpPr>
      <xdr:spPr>
        <a:xfrm>
          <a:off x="8640411" y="131447133"/>
          <a:ext cx="4788" cy="2289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152929</xdr:colOff>
      <xdr:row>157</xdr:row>
      <xdr:rowOff>879475</xdr:rowOff>
    </xdr:from>
    <xdr:to>
      <xdr:col>13</xdr:col>
      <xdr:colOff>105305</xdr:colOff>
      <xdr:row>158</xdr:row>
      <xdr:rowOff>20108</xdr:rowOff>
    </xdr:to>
    <xdr:sp macro="" textlink="">
      <xdr:nvSpPr>
        <xdr:cNvPr id="205" name="テキスト ボックス 204"/>
        <xdr:cNvSpPr txBox="1"/>
      </xdr:nvSpPr>
      <xdr:spPr>
        <a:xfrm>
          <a:off x="1359429" y="134557558"/>
          <a:ext cx="1359959" cy="30480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mn-ea"/>
              <a:ea typeface="+mn-ea"/>
            </a:rPr>
            <a:t>NPO</a:t>
          </a:r>
          <a:r>
            <a:rPr kumimoji="1" lang="ja-JP" altLang="en-US" sz="1100">
              <a:latin typeface="+mn-ea"/>
              <a:ea typeface="+mn-ea"/>
            </a:rPr>
            <a:t>等民間団体</a:t>
          </a:r>
        </a:p>
      </xdr:txBody>
    </xdr:sp>
    <xdr:clientData/>
  </xdr:twoCellAnchor>
  <xdr:twoCellAnchor>
    <xdr:from>
      <xdr:col>14</xdr:col>
      <xdr:colOff>94192</xdr:colOff>
      <xdr:row>157</xdr:row>
      <xdr:rowOff>853016</xdr:rowOff>
    </xdr:from>
    <xdr:to>
      <xdr:col>21</xdr:col>
      <xdr:colOff>46567</xdr:colOff>
      <xdr:row>157</xdr:row>
      <xdr:rowOff>1159933</xdr:rowOff>
    </xdr:to>
    <xdr:sp macro="" textlink="">
      <xdr:nvSpPr>
        <xdr:cNvPr id="208" name="テキスト ボックス 207"/>
        <xdr:cNvSpPr txBox="1"/>
      </xdr:nvSpPr>
      <xdr:spPr>
        <a:xfrm>
          <a:off x="2909359" y="134531099"/>
          <a:ext cx="1359958" cy="306917"/>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mn-ea"/>
              <a:ea typeface="+mn-ea"/>
            </a:rPr>
            <a:t>NPO</a:t>
          </a:r>
          <a:r>
            <a:rPr kumimoji="1" lang="ja-JP" altLang="en-US" sz="1100">
              <a:latin typeface="+mn-ea"/>
              <a:ea typeface="+mn-ea"/>
            </a:rPr>
            <a:t>等民間団体</a:t>
          </a:r>
        </a:p>
      </xdr:txBody>
    </xdr:sp>
    <xdr:clientData/>
  </xdr:twoCellAnchor>
  <xdr:twoCellAnchor>
    <xdr:from>
      <xdr:col>37</xdr:col>
      <xdr:colOff>65619</xdr:colOff>
      <xdr:row>157</xdr:row>
      <xdr:rowOff>886619</xdr:rowOff>
    </xdr:from>
    <xdr:to>
      <xdr:col>44</xdr:col>
      <xdr:colOff>17993</xdr:colOff>
      <xdr:row>158</xdr:row>
      <xdr:rowOff>32015</xdr:rowOff>
    </xdr:to>
    <xdr:sp macro="" textlink="">
      <xdr:nvSpPr>
        <xdr:cNvPr id="211" name="テキスト ボックス 210"/>
        <xdr:cNvSpPr txBox="1"/>
      </xdr:nvSpPr>
      <xdr:spPr>
        <a:xfrm>
          <a:off x="7505702" y="134564702"/>
          <a:ext cx="1359958" cy="309563"/>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mn-ea"/>
              <a:ea typeface="+mn-ea"/>
            </a:rPr>
            <a:t>NPO</a:t>
          </a:r>
          <a:r>
            <a:rPr kumimoji="1" lang="ja-JP" altLang="en-US" sz="1100">
              <a:latin typeface="+mn-ea"/>
              <a:ea typeface="+mn-ea"/>
            </a:rPr>
            <a:t>等民間団体</a:t>
          </a:r>
        </a:p>
      </xdr:txBody>
    </xdr:sp>
    <xdr:clientData/>
  </xdr:twoCellAnchor>
  <xdr:twoCellAnchor>
    <xdr:from>
      <xdr:col>44</xdr:col>
      <xdr:colOff>96309</xdr:colOff>
      <xdr:row>157</xdr:row>
      <xdr:rowOff>915458</xdr:rowOff>
    </xdr:from>
    <xdr:to>
      <xdr:col>49</xdr:col>
      <xdr:colOff>450851</xdr:colOff>
      <xdr:row>158</xdr:row>
      <xdr:rowOff>58208</xdr:rowOff>
    </xdr:to>
    <xdr:sp macro="" textlink="">
      <xdr:nvSpPr>
        <xdr:cNvPr id="214" name="テキスト ボックス 213"/>
        <xdr:cNvSpPr txBox="1"/>
      </xdr:nvSpPr>
      <xdr:spPr>
        <a:xfrm>
          <a:off x="8943976" y="134593541"/>
          <a:ext cx="1359958" cy="306917"/>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mn-ea"/>
              <a:ea typeface="+mn-ea"/>
            </a:rPr>
            <a:t>NPO</a:t>
          </a:r>
          <a:r>
            <a:rPr kumimoji="1" lang="ja-JP" altLang="en-US" sz="1100">
              <a:latin typeface="+mn-ea"/>
              <a:ea typeface="+mn-ea"/>
            </a:rPr>
            <a:t>等民間団体</a:t>
          </a:r>
        </a:p>
      </xdr:txBody>
    </xdr:sp>
    <xdr:clientData/>
  </xdr:twoCellAnchor>
  <xdr:twoCellAnchor>
    <xdr:from>
      <xdr:col>6</xdr:col>
      <xdr:colOff>110264</xdr:colOff>
      <xdr:row>158</xdr:row>
      <xdr:rowOff>96464</xdr:rowOff>
    </xdr:from>
    <xdr:to>
      <xdr:col>13</xdr:col>
      <xdr:colOff>137585</xdr:colOff>
      <xdr:row>158</xdr:row>
      <xdr:rowOff>1211947</xdr:rowOff>
    </xdr:to>
    <xdr:sp macro="" textlink="">
      <xdr:nvSpPr>
        <xdr:cNvPr id="206" name="大かっこ 205"/>
        <xdr:cNvSpPr/>
      </xdr:nvSpPr>
      <xdr:spPr>
        <a:xfrm>
          <a:off x="1305219" y="95199259"/>
          <a:ext cx="1421434" cy="1115483"/>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00">
              <a:latin typeface="+mn-ea"/>
              <a:ea typeface="+mn-ea"/>
            </a:rPr>
            <a:t>性犯罪・性暴力被害者のためのワンストップ支援センターの運営</a:t>
          </a:r>
        </a:p>
      </xdr:txBody>
    </xdr:sp>
    <xdr:clientData/>
  </xdr:twoCellAnchor>
  <xdr:twoCellAnchor>
    <xdr:from>
      <xdr:col>14</xdr:col>
      <xdr:colOff>69089</xdr:colOff>
      <xdr:row>158</xdr:row>
      <xdr:rowOff>128214</xdr:rowOff>
    </xdr:from>
    <xdr:to>
      <xdr:col>21</xdr:col>
      <xdr:colOff>84667</xdr:colOff>
      <xdr:row>158</xdr:row>
      <xdr:rowOff>1220931</xdr:rowOff>
    </xdr:to>
    <xdr:sp macro="" textlink="">
      <xdr:nvSpPr>
        <xdr:cNvPr id="209" name="大かっこ 208"/>
        <xdr:cNvSpPr/>
      </xdr:nvSpPr>
      <xdr:spPr>
        <a:xfrm>
          <a:off x="2857316" y="95231009"/>
          <a:ext cx="1409692" cy="1092717"/>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00">
              <a:latin typeface="+mn-ea"/>
              <a:ea typeface="+mn-ea"/>
            </a:rPr>
            <a:t>性犯罪・性暴力被害者のためのワンストップ支援センターの運営</a:t>
          </a:r>
        </a:p>
      </xdr:txBody>
    </xdr:sp>
    <xdr:clientData/>
  </xdr:twoCellAnchor>
  <xdr:twoCellAnchor>
    <xdr:from>
      <xdr:col>36</xdr:col>
      <xdr:colOff>158750</xdr:colOff>
      <xdr:row>158</xdr:row>
      <xdr:rowOff>207543</xdr:rowOff>
    </xdr:from>
    <xdr:to>
      <xdr:col>43</xdr:col>
      <xdr:colOff>159559</xdr:colOff>
      <xdr:row>158</xdr:row>
      <xdr:rowOff>1255569</xdr:rowOff>
    </xdr:to>
    <xdr:sp macro="" textlink="">
      <xdr:nvSpPr>
        <xdr:cNvPr id="212" name="大かっこ 211"/>
        <xdr:cNvSpPr/>
      </xdr:nvSpPr>
      <xdr:spPr>
        <a:xfrm>
          <a:off x="7328477" y="95310338"/>
          <a:ext cx="1394923" cy="1048026"/>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00">
              <a:latin typeface="+mn-ea"/>
              <a:ea typeface="+mn-ea"/>
            </a:rPr>
            <a:t>民間シェルターの運営</a:t>
          </a:r>
        </a:p>
      </xdr:txBody>
    </xdr:sp>
    <xdr:clientData/>
  </xdr:twoCellAnchor>
  <xdr:twoCellAnchor>
    <xdr:from>
      <xdr:col>44</xdr:col>
      <xdr:colOff>42333</xdr:colOff>
      <xdr:row>158</xdr:row>
      <xdr:rowOff>180082</xdr:rowOff>
    </xdr:from>
    <xdr:to>
      <xdr:col>49</xdr:col>
      <xdr:colOff>432858</xdr:colOff>
      <xdr:row>158</xdr:row>
      <xdr:rowOff>1220932</xdr:rowOff>
    </xdr:to>
    <xdr:sp macro="" textlink="">
      <xdr:nvSpPr>
        <xdr:cNvPr id="215" name="大かっこ 214"/>
        <xdr:cNvSpPr/>
      </xdr:nvSpPr>
      <xdr:spPr>
        <a:xfrm>
          <a:off x="8805333" y="95282877"/>
          <a:ext cx="1386320" cy="1040850"/>
        </a:xfrm>
        <a:prstGeom prst="bracketPair">
          <a:avLst>
            <a:gd name="adj" fmla="val 15330"/>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00">
              <a:latin typeface="+mn-ea"/>
              <a:ea typeface="+mn-ea"/>
            </a:rPr>
            <a:t>民間シェルターの運営</a:t>
          </a:r>
        </a:p>
      </xdr:txBody>
    </xdr:sp>
    <xdr:clientData/>
  </xdr:twoCellAnchor>
  <xdr:twoCellAnchor>
    <xdr:from>
      <xdr:col>6</xdr:col>
      <xdr:colOff>8466</xdr:colOff>
      <xdr:row>157</xdr:row>
      <xdr:rowOff>65615</xdr:rowOff>
    </xdr:from>
    <xdr:to>
      <xdr:col>22</xdr:col>
      <xdr:colOff>9845</xdr:colOff>
      <xdr:row>157</xdr:row>
      <xdr:rowOff>962881</xdr:rowOff>
    </xdr:to>
    <xdr:grpSp>
      <xdr:nvGrpSpPr>
        <xdr:cNvPr id="315" name="グループ化 314"/>
        <xdr:cNvGrpSpPr/>
      </xdr:nvGrpSpPr>
      <xdr:grpSpPr>
        <a:xfrm>
          <a:off x="1118809" y="92158758"/>
          <a:ext cx="2962293" cy="897266"/>
          <a:chOff x="1214966" y="133743698"/>
          <a:chExt cx="3218712" cy="897266"/>
        </a:xfrm>
      </xdr:grpSpPr>
      <xdr:sp macro="" textlink="">
        <xdr:nvSpPr>
          <xdr:cNvPr id="204" name="テキスト ボックス 203"/>
          <xdr:cNvSpPr txBox="1"/>
        </xdr:nvSpPr>
        <xdr:spPr>
          <a:xfrm>
            <a:off x="1214966" y="134116583"/>
            <a:ext cx="1598823" cy="505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委託</a:t>
            </a:r>
            <a:r>
              <a:rPr kumimoji="1" lang="en-US" altLang="ja-JP" sz="900"/>
              <a:t>【</a:t>
            </a:r>
            <a:r>
              <a:rPr kumimoji="1" lang="ja-JP" altLang="en-US" sz="900"/>
              <a:t>随意契約</a:t>
            </a:r>
            <a:r>
              <a:rPr kumimoji="1" lang="en-US" altLang="ja-JP" sz="900"/>
              <a:t>】</a:t>
            </a:r>
            <a:endParaRPr kumimoji="1" lang="ja-JP" altLang="en-US" sz="900"/>
          </a:p>
        </xdr:txBody>
      </xdr:sp>
      <xdr:sp macro="" textlink="">
        <xdr:nvSpPr>
          <xdr:cNvPr id="207" name="テキスト ボックス 206"/>
          <xdr:cNvSpPr txBox="1"/>
        </xdr:nvSpPr>
        <xdr:spPr>
          <a:xfrm>
            <a:off x="2834855" y="134135651"/>
            <a:ext cx="1598823" cy="505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補助金等交付</a:t>
            </a:r>
            <a:r>
              <a:rPr kumimoji="1" lang="en-US" altLang="ja-JP" sz="900"/>
              <a:t>】</a:t>
            </a:r>
            <a:endParaRPr kumimoji="1" lang="ja-JP" altLang="en-US" sz="900"/>
          </a:p>
        </xdr:txBody>
      </xdr:sp>
      <xdr:cxnSp macro="">
        <xdr:nvCxnSpPr>
          <xdr:cNvPr id="216" name="直線矢印コネクタ 215"/>
          <xdr:cNvCxnSpPr/>
        </xdr:nvCxnSpPr>
        <xdr:spPr>
          <a:xfrm>
            <a:off x="1986860" y="133761718"/>
            <a:ext cx="4787" cy="43241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217" name="直線矢印コネクタ 216"/>
          <xdr:cNvCxnSpPr/>
        </xdr:nvCxnSpPr>
        <xdr:spPr>
          <a:xfrm>
            <a:off x="3608347" y="133743698"/>
            <a:ext cx="4787" cy="43241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40</xdr:col>
      <xdr:colOff>142875</xdr:colOff>
      <xdr:row>135</xdr:row>
      <xdr:rowOff>180975</xdr:rowOff>
    </xdr:from>
    <xdr:to>
      <xdr:col>49</xdr:col>
      <xdr:colOff>457200</xdr:colOff>
      <xdr:row>135</xdr:row>
      <xdr:rowOff>561975</xdr:rowOff>
    </xdr:to>
    <xdr:sp macro="" textlink="">
      <xdr:nvSpPr>
        <xdr:cNvPr id="222" name="テキスト ボックス 221"/>
        <xdr:cNvSpPr txBox="1"/>
      </xdr:nvSpPr>
      <xdr:spPr>
        <a:xfrm>
          <a:off x="8143875" y="108146850"/>
          <a:ext cx="2114550" cy="381000"/>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152400</xdr:colOff>
      <xdr:row>141</xdr:row>
      <xdr:rowOff>238125</xdr:rowOff>
    </xdr:from>
    <xdr:to>
      <xdr:col>26</xdr:col>
      <xdr:colOff>142875</xdr:colOff>
      <xdr:row>141</xdr:row>
      <xdr:rowOff>619125</xdr:rowOff>
    </xdr:to>
    <xdr:sp macro="" textlink="">
      <xdr:nvSpPr>
        <xdr:cNvPr id="225" name="テキスト ボックス 224"/>
        <xdr:cNvSpPr txBox="1"/>
      </xdr:nvSpPr>
      <xdr:spPr>
        <a:xfrm>
          <a:off x="3752850" y="115062000"/>
          <a:ext cx="1590675" cy="381000"/>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31</xdr:col>
      <xdr:colOff>19050</xdr:colOff>
      <xdr:row>141</xdr:row>
      <xdr:rowOff>190500</xdr:rowOff>
    </xdr:from>
    <xdr:to>
      <xdr:col>39</xdr:col>
      <xdr:colOff>9525</xdr:colOff>
      <xdr:row>141</xdr:row>
      <xdr:rowOff>571500</xdr:rowOff>
    </xdr:to>
    <xdr:sp macro="" textlink="">
      <xdr:nvSpPr>
        <xdr:cNvPr id="226" name="テキスト ボックス 225"/>
        <xdr:cNvSpPr txBox="1"/>
      </xdr:nvSpPr>
      <xdr:spPr>
        <a:xfrm>
          <a:off x="6219825" y="115014375"/>
          <a:ext cx="1590675" cy="381000"/>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95081</xdr:colOff>
      <xdr:row>149</xdr:row>
      <xdr:rowOff>180975</xdr:rowOff>
    </xdr:from>
    <xdr:to>
      <xdr:col>15</xdr:col>
      <xdr:colOff>85448</xdr:colOff>
      <xdr:row>149</xdr:row>
      <xdr:rowOff>561975</xdr:rowOff>
    </xdr:to>
    <xdr:sp macro="" textlink="">
      <xdr:nvSpPr>
        <xdr:cNvPr id="232" name="テキスト ボックス 231"/>
        <xdr:cNvSpPr txBox="1"/>
      </xdr:nvSpPr>
      <xdr:spPr>
        <a:xfrm>
          <a:off x="1489195" y="84910180"/>
          <a:ext cx="1583639"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旅費の支給</a:t>
          </a:r>
          <a:r>
            <a:rPr kumimoji="1" lang="en-US" altLang="ja-JP" sz="900"/>
            <a:t>】</a:t>
          </a:r>
          <a:endParaRPr kumimoji="1" lang="ja-JP" altLang="en-US" sz="900"/>
        </a:p>
      </xdr:txBody>
    </xdr:sp>
    <xdr:clientData/>
  </xdr:twoCellAnchor>
  <xdr:twoCellAnchor>
    <xdr:from>
      <xdr:col>7</xdr:col>
      <xdr:colOff>57150</xdr:colOff>
      <xdr:row>149</xdr:row>
      <xdr:rowOff>495300</xdr:rowOff>
    </xdr:from>
    <xdr:to>
      <xdr:col>16</xdr:col>
      <xdr:colOff>84</xdr:colOff>
      <xdr:row>150</xdr:row>
      <xdr:rowOff>129887</xdr:rowOff>
    </xdr:to>
    <xdr:sp macro="" textlink="">
      <xdr:nvSpPr>
        <xdr:cNvPr id="233" name="テキスト ボックス 232"/>
        <xdr:cNvSpPr txBox="1"/>
      </xdr:nvSpPr>
      <xdr:spPr>
        <a:xfrm>
          <a:off x="1451264" y="84904118"/>
          <a:ext cx="1735365" cy="777587"/>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mn-ea"/>
              <a:ea typeface="+mn-ea"/>
            </a:rPr>
            <a:t>s</a:t>
          </a:r>
          <a:r>
            <a:rPr kumimoji="1" lang="ja-JP" altLang="en-US" sz="1100">
              <a:latin typeface="+mn-ea"/>
              <a:ea typeface="+mn-ea"/>
            </a:rPr>
            <a:t>．</a:t>
          </a:r>
          <a:endParaRPr kumimoji="1" lang="en-US" altLang="ja-JP" sz="1100">
            <a:latin typeface="+mn-ea"/>
            <a:ea typeface="+mn-ea"/>
          </a:endParaRPr>
        </a:p>
        <a:p>
          <a:pPr algn="ctr"/>
          <a:r>
            <a:rPr kumimoji="1" lang="ja-JP" altLang="en-US" sz="1100">
              <a:latin typeface="+mn-ea"/>
              <a:ea typeface="+mn-ea"/>
            </a:rPr>
            <a:t>東武トップツアーズ（株）</a:t>
          </a:r>
          <a:endParaRPr kumimoji="1" lang="en-US" altLang="ja-JP" sz="1100">
            <a:latin typeface="+mn-ea"/>
            <a:ea typeface="+mn-ea"/>
          </a:endParaRPr>
        </a:p>
        <a:p>
          <a:pPr algn="ctr"/>
          <a:r>
            <a:rPr kumimoji="1" lang="en-US" altLang="ja-JP" sz="1100">
              <a:latin typeface="+mn-ea"/>
              <a:ea typeface="+mn-ea"/>
            </a:rPr>
            <a:t>0.5</a:t>
          </a:r>
          <a:r>
            <a:rPr kumimoji="1" lang="ja-JP" altLang="en-US" sz="1100">
              <a:latin typeface="+mn-ea"/>
              <a:ea typeface="+mn-ea"/>
            </a:rPr>
            <a:t>百万円</a:t>
          </a:r>
        </a:p>
      </xdr:txBody>
    </xdr:sp>
    <xdr:clientData/>
  </xdr:twoCellAnchor>
  <xdr:twoCellAnchor>
    <xdr:from>
      <xdr:col>7</xdr:col>
      <xdr:colOff>8658</xdr:colOff>
      <xdr:row>150</xdr:row>
      <xdr:rowOff>181841</xdr:rowOff>
    </xdr:from>
    <xdr:to>
      <xdr:col>16</xdr:col>
      <xdr:colOff>34636</xdr:colOff>
      <xdr:row>150</xdr:row>
      <xdr:rowOff>1134340</xdr:rowOff>
    </xdr:to>
    <xdr:sp macro="" textlink="">
      <xdr:nvSpPr>
        <xdr:cNvPr id="234" name="大かっこ 233"/>
        <xdr:cNvSpPr/>
      </xdr:nvSpPr>
      <xdr:spPr>
        <a:xfrm>
          <a:off x="1402772" y="85733659"/>
          <a:ext cx="1818409" cy="952499"/>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00">
              <a:latin typeface="+mn-ea"/>
              <a:ea typeface="+mn-ea"/>
            </a:rPr>
            <a:t>長崎市における各種取組の男女共同参画担当大臣視察に係る職員旅費</a:t>
          </a:r>
        </a:p>
      </xdr:txBody>
    </xdr:sp>
    <xdr:clientData/>
  </xdr:twoCellAnchor>
  <xdr:twoCellAnchor>
    <xdr:from>
      <xdr:col>11</xdr:col>
      <xdr:colOff>66675</xdr:colOff>
      <xdr:row>149</xdr:row>
      <xdr:rowOff>47625</xdr:rowOff>
    </xdr:from>
    <xdr:to>
      <xdr:col>45</xdr:col>
      <xdr:colOff>123825</xdr:colOff>
      <xdr:row>149</xdr:row>
      <xdr:rowOff>276225</xdr:rowOff>
    </xdr:to>
    <xdr:grpSp>
      <xdr:nvGrpSpPr>
        <xdr:cNvPr id="236" name="グループ化 235"/>
        <xdr:cNvGrpSpPr/>
      </xdr:nvGrpSpPr>
      <xdr:grpSpPr>
        <a:xfrm>
          <a:off x="2102304" y="82953225"/>
          <a:ext cx="6349092" cy="228600"/>
          <a:chOff x="2314575" y="121739025"/>
          <a:chExt cx="6858000" cy="228600"/>
        </a:xfrm>
      </xdr:grpSpPr>
      <xdr:cxnSp macro="">
        <xdr:nvCxnSpPr>
          <xdr:cNvPr id="237" name="直線コネクタ 236"/>
          <xdr:cNvCxnSpPr/>
        </xdr:nvCxnSpPr>
        <xdr:spPr>
          <a:xfrm>
            <a:off x="2314575" y="121739025"/>
            <a:ext cx="685800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38" name="直線矢印コネクタ 237"/>
          <xdr:cNvCxnSpPr/>
        </xdr:nvCxnSpPr>
        <xdr:spPr>
          <a:xfrm>
            <a:off x="2314575" y="121739025"/>
            <a:ext cx="4763" cy="228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239" name="直線矢印コネクタ 238"/>
          <xdr:cNvCxnSpPr/>
        </xdr:nvCxnSpPr>
        <xdr:spPr>
          <a:xfrm>
            <a:off x="4510087" y="121739025"/>
            <a:ext cx="4763" cy="228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240" name="直線矢印コネクタ 239"/>
          <xdr:cNvCxnSpPr/>
        </xdr:nvCxnSpPr>
        <xdr:spPr>
          <a:xfrm>
            <a:off x="6996112" y="121739025"/>
            <a:ext cx="4763" cy="228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241" name="直線矢印コネクタ 240"/>
          <xdr:cNvCxnSpPr/>
        </xdr:nvCxnSpPr>
        <xdr:spPr>
          <a:xfrm>
            <a:off x="9163050" y="121739025"/>
            <a:ext cx="4763" cy="228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18</xdr:col>
      <xdr:colOff>9356</xdr:colOff>
      <xdr:row>149</xdr:row>
      <xdr:rowOff>193097</xdr:rowOff>
    </xdr:from>
    <xdr:to>
      <xdr:col>25</xdr:col>
      <xdr:colOff>198882</xdr:colOff>
      <xdr:row>149</xdr:row>
      <xdr:rowOff>574097</xdr:rowOff>
    </xdr:to>
    <xdr:sp macro="" textlink="">
      <xdr:nvSpPr>
        <xdr:cNvPr id="243" name="テキスト ボックス 242"/>
        <xdr:cNvSpPr txBox="1"/>
      </xdr:nvSpPr>
      <xdr:spPr>
        <a:xfrm>
          <a:off x="3594220" y="84922302"/>
          <a:ext cx="1583639"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旅費の支給</a:t>
          </a:r>
          <a:r>
            <a:rPr kumimoji="1" lang="en-US" altLang="ja-JP" sz="900"/>
            <a:t>】</a:t>
          </a:r>
          <a:endParaRPr kumimoji="1" lang="ja-JP" altLang="en-US" sz="900"/>
        </a:p>
      </xdr:txBody>
    </xdr:sp>
    <xdr:clientData/>
  </xdr:twoCellAnchor>
  <xdr:twoCellAnchor>
    <xdr:from>
      <xdr:col>17</xdr:col>
      <xdr:colOff>161925</xdr:colOff>
      <xdr:row>149</xdr:row>
      <xdr:rowOff>490105</xdr:rowOff>
    </xdr:from>
    <xdr:to>
      <xdr:col>26</xdr:col>
      <xdr:colOff>104859</xdr:colOff>
      <xdr:row>150</xdr:row>
      <xdr:rowOff>121227</xdr:rowOff>
    </xdr:to>
    <xdr:sp macro="" textlink="">
      <xdr:nvSpPr>
        <xdr:cNvPr id="244" name="テキスト ボックス 243"/>
        <xdr:cNvSpPr txBox="1"/>
      </xdr:nvSpPr>
      <xdr:spPr>
        <a:xfrm>
          <a:off x="3547630" y="84898923"/>
          <a:ext cx="1735365" cy="774122"/>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mn-ea"/>
              <a:ea typeface="+mn-ea"/>
            </a:rPr>
            <a:t>t</a:t>
          </a:r>
          <a:r>
            <a:rPr kumimoji="1" lang="ja-JP" altLang="en-US" sz="1100">
              <a:latin typeface="+mn-ea"/>
              <a:ea typeface="+mn-ea"/>
            </a:rPr>
            <a:t>．</a:t>
          </a:r>
          <a:endParaRPr kumimoji="1" lang="en-US" altLang="ja-JP" sz="1100">
            <a:latin typeface="+mn-ea"/>
            <a:ea typeface="+mn-ea"/>
          </a:endParaRPr>
        </a:p>
        <a:p>
          <a:pPr algn="ctr"/>
          <a:r>
            <a:rPr kumimoji="1" lang="ja-JP" altLang="en-US" sz="1100">
              <a:latin typeface="+mn-ea"/>
              <a:ea typeface="+mn-ea"/>
            </a:rPr>
            <a:t>個人</a:t>
          </a:r>
          <a:endParaRPr kumimoji="1" lang="en-US" altLang="ja-JP" sz="1100">
            <a:latin typeface="+mn-ea"/>
            <a:ea typeface="+mn-ea"/>
          </a:endParaRPr>
        </a:p>
        <a:p>
          <a:pPr algn="ctr"/>
          <a:r>
            <a:rPr kumimoji="1" lang="en-US" altLang="ja-JP" sz="1100">
              <a:latin typeface="+mn-ea"/>
              <a:ea typeface="+mn-ea"/>
            </a:rPr>
            <a:t>0.1</a:t>
          </a:r>
          <a:r>
            <a:rPr kumimoji="1" lang="ja-JP" altLang="en-US" sz="1100">
              <a:latin typeface="+mn-ea"/>
              <a:ea typeface="+mn-ea"/>
            </a:rPr>
            <a:t>百万円</a:t>
          </a:r>
        </a:p>
      </xdr:txBody>
    </xdr:sp>
    <xdr:clientData/>
  </xdr:twoCellAnchor>
  <xdr:twoCellAnchor>
    <xdr:from>
      <xdr:col>18</xdr:col>
      <xdr:colOff>697</xdr:colOff>
      <xdr:row>150</xdr:row>
      <xdr:rowOff>155864</xdr:rowOff>
    </xdr:from>
    <xdr:to>
      <xdr:col>26</xdr:col>
      <xdr:colOff>123825</xdr:colOff>
      <xdr:row>150</xdr:row>
      <xdr:rowOff>1134340</xdr:rowOff>
    </xdr:to>
    <xdr:sp macro="" textlink="">
      <xdr:nvSpPr>
        <xdr:cNvPr id="245" name="大かっこ 244"/>
        <xdr:cNvSpPr/>
      </xdr:nvSpPr>
      <xdr:spPr>
        <a:xfrm>
          <a:off x="3585561" y="85707682"/>
          <a:ext cx="1716400" cy="978476"/>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00">
              <a:latin typeface="+mn-ea"/>
              <a:ea typeface="+mn-ea"/>
            </a:rPr>
            <a:t>長崎市における各種取組の男女共同参画担当大臣視察に係る職員旅費</a:t>
          </a:r>
        </a:p>
      </xdr:txBody>
    </xdr:sp>
    <xdr:clientData/>
  </xdr:twoCellAnchor>
  <xdr:twoCellAnchor>
    <xdr:from>
      <xdr:col>30</xdr:col>
      <xdr:colOff>190332</xdr:colOff>
      <xdr:row>149</xdr:row>
      <xdr:rowOff>209550</xdr:rowOff>
    </xdr:from>
    <xdr:to>
      <xdr:col>38</xdr:col>
      <xdr:colOff>180700</xdr:colOff>
      <xdr:row>149</xdr:row>
      <xdr:rowOff>590550</xdr:rowOff>
    </xdr:to>
    <xdr:sp macro="" textlink="">
      <xdr:nvSpPr>
        <xdr:cNvPr id="247" name="テキスト ボックス 246"/>
        <xdr:cNvSpPr txBox="1"/>
      </xdr:nvSpPr>
      <xdr:spPr>
        <a:xfrm>
          <a:off x="6165105" y="84938755"/>
          <a:ext cx="158364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旅費の支給</a:t>
          </a:r>
          <a:r>
            <a:rPr kumimoji="1" lang="en-US" altLang="ja-JP" sz="900"/>
            <a:t>】</a:t>
          </a:r>
          <a:endParaRPr kumimoji="1" lang="ja-JP" altLang="en-US" sz="900"/>
        </a:p>
      </xdr:txBody>
    </xdr:sp>
    <xdr:clientData/>
  </xdr:twoCellAnchor>
  <xdr:twoCellAnchor>
    <xdr:from>
      <xdr:col>30</xdr:col>
      <xdr:colOff>8659</xdr:colOff>
      <xdr:row>149</xdr:row>
      <xdr:rowOff>523875</xdr:rowOff>
    </xdr:from>
    <xdr:to>
      <xdr:col>39</xdr:col>
      <xdr:colOff>95334</xdr:colOff>
      <xdr:row>150</xdr:row>
      <xdr:rowOff>276225</xdr:rowOff>
    </xdr:to>
    <xdr:sp macro="" textlink="">
      <xdr:nvSpPr>
        <xdr:cNvPr id="248" name="テキスト ボックス 247"/>
        <xdr:cNvSpPr txBox="1"/>
      </xdr:nvSpPr>
      <xdr:spPr>
        <a:xfrm>
          <a:off x="5983432" y="85253080"/>
          <a:ext cx="1879107" cy="8953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mn-ea"/>
              <a:ea typeface="+mn-ea"/>
            </a:rPr>
            <a:t>u</a:t>
          </a:r>
          <a:r>
            <a:rPr kumimoji="1" lang="ja-JP" altLang="en-US" sz="1100">
              <a:latin typeface="+mn-ea"/>
              <a:ea typeface="+mn-ea"/>
            </a:rPr>
            <a:t>．</a:t>
          </a:r>
          <a:endParaRPr kumimoji="1" lang="en-US" altLang="ja-JP" sz="1100">
            <a:latin typeface="+mn-ea"/>
            <a:ea typeface="+mn-ea"/>
          </a:endParaRPr>
        </a:p>
        <a:p>
          <a:pPr algn="ctr"/>
          <a:r>
            <a:rPr kumimoji="1" lang="ja-JP" altLang="en-US" sz="1100">
              <a:latin typeface="+mn-ea"/>
              <a:ea typeface="+mn-ea"/>
            </a:rPr>
            <a:t>東武トップツアーズ（株）</a:t>
          </a:r>
        </a:p>
        <a:p>
          <a:pPr algn="ctr"/>
          <a:r>
            <a:rPr kumimoji="1" lang="en-US" altLang="ja-JP" sz="1100">
              <a:latin typeface="+mn-ea"/>
              <a:ea typeface="+mn-ea"/>
            </a:rPr>
            <a:t>0.1</a:t>
          </a:r>
          <a:r>
            <a:rPr kumimoji="1" lang="ja-JP" altLang="en-US" sz="1100">
              <a:latin typeface="+mn-ea"/>
              <a:ea typeface="+mn-ea"/>
            </a:rPr>
            <a:t>百万円</a:t>
          </a:r>
        </a:p>
      </xdr:txBody>
    </xdr:sp>
    <xdr:clientData/>
  </xdr:twoCellAnchor>
  <xdr:twoCellAnchor>
    <xdr:from>
      <xdr:col>30</xdr:col>
      <xdr:colOff>8659</xdr:colOff>
      <xdr:row>150</xdr:row>
      <xdr:rowOff>346362</xdr:rowOff>
    </xdr:from>
    <xdr:to>
      <xdr:col>39</xdr:col>
      <xdr:colOff>114300</xdr:colOff>
      <xdr:row>150</xdr:row>
      <xdr:rowOff>1099703</xdr:rowOff>
    </xdr:to>
    <xdr:sp macro="" textlink="">
      <xdr:nvSpPr>
        <xdr:cNvPr id="249" name="大かっこ 248"/>
        <xdr:cNvSpPr/>
      </xdr:nvSpPr>
      <xdr:spPr>
        <a:xfrm>
          <a:off x="5983432" y="86218567"/>
          <a:ext cx="1898073" cy="753341"/>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00">
              <a:latin typeface="+mn-ea"/>
              <a:ea typeface="+mn-ea"/>
            </a:rPr>
            <a:t>長崎市における各種取組の男女共同参画担当大臣視察に係る車両借上げ</a:t>
          </a:r>
        </a:p>
      </xdr:txBody>
    </xdr:sp>
    <xdr:clientData/>
  </xdr:twoCellAnchor>
  <xdr:twoCellAnchor>
    <xdr:from>
      <xdr:col>42</xdr:col>
      <xdr:colOff>716</xdr:colOff>
      <xdr:row>149</xdr:row>
      <xdr:rowOff>190500</xdr:rowOff>
    </xdr:from>
    <xdr:to>
      <xdr:col>49</xdr:col>
      <xdr:colOff>191024</xdr:colOff>
      <xdr:row>149</xdr:row>
      <xdr:rowOff>571500</xdr:rowOff>
    </xdr:to>
    <xdr:sp macro="" textlink="">
      <xdr:nvSpPr>
        <xdr:cNvPr id="251" name="テキスト ボックス 250"/>
        <xdr:cNvSpPr txBox="1"/>
      </xdr:nvSpPr>
      <xdr:spPr>
        <a:xfrm>
          <a:off x="8365398" y="84919705"/>
          <a:ext cx="1584421"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随意契約（少額）</a:t>
          </a:r>
          <a:r>
            <a:rPr kumimoji="1" lang="en-US" altLang="ja-JP" sz="900"/>
            <a:t>】</a:t>
          </a:r>
          <a:endParaRPr kumimoji="1" lang="ja-JP" altLang="en-US" sz="900"/>
        </a:p>
      </xdr:txBody>
    </xdr:sp>
    <xdr:clientData/>
  </xdr:twoCellAnchor>
  <xdr:twoCellAnchor>
    <xdr:from>
      <xdr:col>41</xdr:col>
      <xdr:colOff>161925</xdr:colOff>
      <xdr:row>149</xdr:row>
      <xdr:rowOff>504825</xdr:rowOff>
    </xdr:from>
    <xdr:to>
      <xdr:col>49</xdr:col>
      <xdr:colOff>304875</xdr:colOff>
      <xdr:row>150</xdr:row>
      <xdr:rowOff>257175</xdr:rowOff>
    </xdr:to>
    <xdr:sp macro="" textlink="">
      <xdr:nvSpPr>
        <xdr:cNvPr id="252" name="テキスト ボックス 251"/>
        <xdr:cNvSpPr txBox="1"/>
      </xdr:nvSpPr>
      <xdr:spPr>
        <a:xfrm>
          <a:off x="8327448" y="85234030"/>
          <a:ext cx="1736222" cy="8953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mn-ea"/>
              <a:ea typeface="+mn-ea"/>
            </a:rPr>
            <a:t>v</a:t>
          </a:r>
          <a:r>
            <a:rPr kumimoji="1" lang="ja-JP" altLang="en-US" sz="1100">
              <a:latin typeface="+mn-ea"/>
              <a:ea typeface="+mn-ea"/>
            </a:rPr>
            <a:t>．</a:t>
          </a:r>
          <a:endParaRPr kumimoji="1" lang="en-US" altLang="ja-JP" sz="1100">
            <a:latin typeface="+mn-ea"/>
            <a:ea typeface="+mn-ea"/>
          </a:endParaRPr>
        </a:p>
        <a:p>
          <a:pPr algn="ctr"/>
          <a:r>
            <a:rPr kumimoji="1" lang="ja-JP" altLang="en-US" sz="1100">
              <a:latin typeface="+mn-ea"/>
              <a:ea typeface="+mn-ea"/>
            </a:rPr>
            <a:t>（株）ステージ</a:t>
          </a:r>
          <a:endParaRPr kumimoji="1" lang="en-US" altLang="ja-JP" sz="1100">
            <a:latin typeface="+mn-ea"/>
            <a:ea typeface="+mn-ea"/>
          </a:endParaRPr>
        </a:p>
        <a:p>
          <a:pPr algn="ctr"/>
          <a:r>
            <a:rPr kumimoji="1" lang="en-US" altLang="ja-JP" sz="1100">
              <a:latin typeface="+mn-ea"/>
              <a:ea typeface="+mn-ea"/>
            </a:rPr>
            <a:t>0.2</a:t>
          </a:r>
          <a:r>
            <a:rPr kumimoji="1" lang="ja-JP" altLang="en-US" sz="1100">
              <a:latin typeface="+mn-ea"/>
              <a:ea typeface="+mn-ea"/>
            </a:rPr>
            <a:t>百万円</a:t>
          </a:r>
        </a:p>
      </xdr:txBody>
    </xdr:sp>
    <xdr:clientData/>
  </xdr:twoCellAnchor>
  <xdr:twoCellAnchor>
    <xdr:from>
      <xdr:col>41</xdr:col>
      <xdr:colOff>0</xdr:colOff>
      <xdr:row>150</xdr:row>
      <xdr:rowOff>311728</xdr:rowOff>
    </xdr:from>
    <xdr:to>
      <xdr:col>49</xdr:col>
      <xdr:colOff>415637</xdr:colOff>
      <xdr:row>150</xdr:row>
      <xdr:rowOff>1134340</xdr:rowOff>
    </xdr:to>
    <xdr:sp macro="" textlink="">
      <xdr:nvSpPr>
        <xdr:cNvPr id="253" name="大かっこ 252"/>
        <xdr:cNvSpPr/>
      </xdr:nvSpPr>
      <xdr:spPr>
        <a:xfrm>
          <a:off x="8165523" y="86183933"/>
          <a:ext cx="2008909" cy="822612"/>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00">
              <a:latin typeface="+mn-ea"/>
              <a:ea typeface="+mn-ea"/>
            </a:rPr>
            <a:t>女性に対する暴力に関する専門調査会（第１１７回）におけるＷＥＢ会議準備等業務</a:t>
          </a:r>
        </a:p>
      </xdr:txBody>
    </xdr:sp>
    <xdr:clientData/>
  </xdr:twoCellAnchor>
  <xdr:twoCellAnchor>
    <xdr:from>
      <xdr:col>7</xdr:col>
      <xdr:colOff>40383</xdr:colOff>
      <xdr:row>151</xdr:row>
      <xdr:rowOff>198077</xdr:rowOff>
    </xdr:from>
    <xdr:to>
      <xdr:col>15</xdr:col>
      <xdr:colOff>33682</xdr:colOff>
      <xdr:row>151</xdr:row>
      <xdr:rowOff>579077</xdr:rowOff>
    </xdr:to>
    <xdr:sp macro="" textlink="">
      <xdr:nvSpPr>
        <xdr:cNvPr id="259" name="テキスト ボックス 258"/>
        <xdr:cNvSpPr txBox="1"/>
      </xdr:nvSpPr>
      <xdr:spPr>
        <a:xfrm>
          <a:off x="1434497" y="87213282"/>
          <a:ext cx="1586571"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随意契約（少額）</a:t>
          </a:r>
          <a:r>
            <a:rPr kumimoji="1" lang="en-US" altLang="ja-JP" sz="900"/>
            <a:t>】</a:t>
          </a:r>
          <a:endParaRPr kumimoji="1" lang="ja-JP" altLang="en-US" sz="900"/>
        </a:p>
      </xdr:txBody>
    </xdr:sp>
    <xdr:clientData/>
  </xdr:twoCellAnchor>
  <xdr:twoCellAnchor>
    <xdr:from>
      <xdr:col>7</xdr:col>
      <xdr:colOff>2381</xdr:colOff>
      <xdr:row>151</xdr:row>
      <xdr:rowOff>460447</xdr:rowOff>
    </xdr:from>
    <xdr:to>
      <xdr:col>15</xdr:col>
      <xdr:colOff>147687</xdr:colOff>
      <xdr:row>152</xdr:row>
      <xdr:rowOff>212797</xdr:rowOff>
    </xdr:to>
    <xdr:sp macro="" textlink="">
      <xdr:nvSpPr>
        <xdr:cNvPr id="260" name="テキスト ボックス 259"/>
        <xdr:cNvSpPr txBox="1"/>
      </xdr:nvSpPr>
      <xdr:spPr>
        <a:xfrm>
          <a:off x="1396495" y="87475652"/>
          <a:ext cx="1738578" cy="8953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mn-ea"/>
              <a:ea typeface="+mn-ea"/>
            </a:rPr>
            <a:t>w</a:t>
          </a:r>
          <a:r>
            <a:rPr kumimoji="1" lang="ja-JP" altLang="en-US" sz="1100">
              <a:latin typeface="+mn-ea"/>
              <a:ea typeface="+mn-ea"/>
            </a:rPr>
            <a:t>．</a:t>
          </a:r>
          <a:endParaRPr kumimoji="1" lang="en-US" altLang="ja-JP" sz="1100">
            <a:latin typeface="+mn-ea"/>
            <a:ea typeface="+mn-ea"/>
          </a:endParaRPr>
        </a:p>
        <a:p>
          <a:pPr algn="ctr"/>
          <a:r>
            <a:rPr kumimoji="1" lang="ja-JP" altLang="en-US" sz="1100">
              <a:latin typeface="+mn-ea"/>
              <a:ea typeface="+mn-ea"/>
            </a:rPr>
            <a:t>（株）ステージ</a:t>
          </a:r>
          <a:endParaRPr kumimoji="1" lang="en-US" altLang="ja-JP" sz="1100">
            <a:latin typeface="+mn-ea"/>
            <a:ea typeface="+mn-ea"/>
          </a:endParaRPr>
        </a:p>
        <a:p>
          <a:pPr algn="ctr"/>
          <a:r>
            <a:rPr kumimoji="1" lang="en-US" altLang="ja-JP" sz="1100">
              <a:latin typeface="+mn-ea"/>
              <a:ea typeface="+mn-ea"/>
            </a:rPr>
            <a:t>0.2</a:t>
          </a:r>
          <a:r>
            <a:rPr kumimoji="1" lang="ja-JP" altLang="en-US" sz="1100">
              <a:latin typeface="+mn-ea"/>
              <a:ea typeface="+mn-ea"/>
            </a:rPr>
            <a:t>百万円</a:t>
          </a:r>
        </a:p>
      </xdr:txBody>
    </xdr:sp>
    <xdr:clientData/>
  </xdr:twoCellAnchor>
  <xdr:twoCellAnchor>
    <xdr:from>
      <xdr:col>7</xdr:col>
      <xdr:colOff>40383</xdr:colOff>
      <xdr:row>152</xdr:row>
      <xdr:rowOff>259772</xdr:rowOff>
    </xdr:from>
    <xdr:to>
      <xdr:col>15</xdr:col>
      <xdr:colOff>166688</xdr:colOff>
      <xdr:row>152</xdr:row>
      <xdr:rowOff>1097757</xdr:rowOff>
    </xdr:to>
    <xdr:sp macro="" textlink="">
      <xdr:nvSpPr>
        <xdr:cNvPr id="261" name="大かっこ 260"/>
        <xdr:cNvSpPr/>
      </xdr:nvSpPr>
      <xdr:spPr>
        <a:xfrm>
          <a:off x="1434497" y="88417977"/>
          <a:ext cx="1719577" cy="837985"/>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00">
              <a:latin typeface="+mn-ea"/>
              <a:ea typeface="+mn-ea"/>
            </a:rPr>
            <a:t>第１回ＤＶ対策抜本強化局長級会議におけるＷＥＢ会議準備等業務</a:t>
          </a:r>
        </a:p>
      </xdr:txBody>
    </xdr:sp>
    <xdr:clientData/>
  </xdr:twoCellAnchor>
  <xdr:twoCellAnchor>
    <xdr:from>
      <xdr:col>11</xdr:col>
      <xdr:colOff>40481</xdr:colOff>
      <xdr:row>151</xdr:row>
      <xdr:rowOff>9525</xdr:rowOff>
    </xdr:from>
    <xdr:to>
      <xdr:col>45</xdr:col>
      <xdr:colOff>97631</xdr:colOff>
      <xdr:row>151</xdr:row>
      <xdr:rowOff>238125</xdr:rowOff>
    </xdr:to>
    <xdr:grpSp>
      <xdr:nvGrpSpPr>
        <xdr:cNvPr id="270" name="グループ化 269"/>
        <xdr:cNvGrpSpPr/>
      </xdr:nvGrpSpPr>
      <xdr:grpSpPr>
        <a:xfrm>
          <a:off x="2076110" y="85201125"/>
          <a:ext cx="6349092" cy="228600"/>
          <a:chOff x="2314575" y="121739025"/>
          <a:chExt cx="6858000" cy="228600"/>
        </a:xfrm>
      </xdr:grpSpPr>
      <xdr:cxnSp macro="">
        <xdr:nvCxnSpPr>
          <xdr:cNvPr id="271" name="直線コネクタ 270"/>
          <xdr:cNvCxnSpPr/>
        </xdr:nvCxnSpPr>
        <xdr:spPr>
          <a:xfrm>
            <a:off x="2314575" y="121739025"/>
            <a:ext cx="685800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72" name="直線矢印コネクタ 271"/>
          <xdr:cNvCxnSpPr/>
        </xdr:nvCxnSpPr>
        <xdr:spPr>
          <a:xfrm>
            <a:off x="2314575" y="121739025"/>
            <a:ext cx="4763" cy="228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273" name="直線矢印コネクタ 272"/>
          <xdr:cNvCxnSpPr/>
        </xdr:nvCxnSpPr>
        <xdr:spPr>
          <a:xfrm>
            <a:off x="4510087" y="121739025"/>
            <a:ext cx="4763" cy="228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274" name="直線矢印コネクタ 273"/>
          <xdr:cNvCxnSpPr/>
        </xdr:nvCxnSpPr>
        <xdr:spPr>
          <a:xfrm>
            <a:off x="6996112" y="121739025"/>
            <a:ext cx="4763" cy="228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275" name="直線矢印コネクタ 274"/>
          <xdr:cNvCxnSpPr/>
        </xdr:nvCxnSpPr>
        <xdr:spPr>
          <a:xfrm>
            <a:off x="9163050" y="121739025"/>
            <a:ext cx="4763" cy="228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18</xdr:col>
      <xdr:colOff>55199</xdr:colOff>
      <xdr:row>151</xdr:row>
      <xdr:rowOff>159016</xdr:rowOff>
    </xdr:from>
    <xdr:to>
      <xdr:col>26</xdr:col>
      <xdr:colOff>48498</xdr:colOff>
      <xdr:row>151</xdr:row>
      <xdr:rowOff>540016</xdr:rowOff>
    </xdr:to>
    <xdr:sp macro="" textlink="">
      <xdr:nvSpPr>
        <xdr:cNvPr id="277" name="テキスト ボックス 276"/>
        <xdr:cNvSpPr txBox="1"/>
      </xdr:nvSpPr>
      <xdr:spPr>
        <a:xfrm>
          <a:off x="3640063" y="87174221"/>
          <a:ext cx="1586571"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随意契約（少額）</a:t>
          </a:r>
          <a:r>
            <a:rPr kumimoji="1" lang="en-US" altLang="ja-JP" sz="900"/>
            <a:t>】</a:t>
          </a:r>
          <a:endParaRPr kumimoji="1" lang="ja-JP" altLang="en-US" sz="900"/>
        </a:p>
      </xdr:txBody>
    </xdr:sp>
    <xdr:clientData/>
  </xdr:twoCellAnchor>
  <xdr:twoCellAnchor>
    <xdr:from>
      <xdr:col>18</xdr:col>
      <xdr:colOff>17197</xdr:colOff>
      <xdr:row>151</xdr:row>
      <xdr:rowOff>473341</xdr:rowOff>
    </xdr:from>
    <xdr:to>
      <xdr:col>26</xdr:col>
      <xdr:colOff>162503</xdr:colOff>
      <xdr:row>152</xdr:row>
      <xdr:rowOff>74083</xdr:rowOff>
    </xdr:to>
    <xdr:sp macro="" textlink="">
      <xdr:nvSpPr>
        <xdr:cNvPr id="278" name="テキスト ボックス 277"/>
        <xdr:cNvSpPr txBox="1"/>
      </xdr:nvSpPr>
      <xdr:spPr>
        <a:xfrm>
          <a:off x="3602061" y="87488546"/>
          <a:ext cx="1738578" cy="743742"/>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mn-ea"/>
              <a:ea typeface="+mn-ea"/>
            </a:rPr>
            <a:t>x</a:t>
          </a:r>
          <a:r>
            <a:rPr kumimoji="1" lang="ja-JP" altLang="en-US" sz="1100">
              <a:latin typeface="+mn-ea"/>
              <a:ea typeface="+mn-ea"/>
            </a:rPr>
            <a:t>．</a:t>
          </a:r>
          <a:endParaRPr kumimoji="1" lang="en-US" altLang="ja-JP" sz="1100">
            <a:latin typeface="+mn-ea"/>
            <a:ea typeface="+mn-ea"/>
          </a:endParaRPr>
        </a:p>
        <a:p>
          <a:pPr algn="ctr"/>
          <a:r>
            <a:rPr kumimoji="1" lang="ja-JP" altLang="en-US" sz="1100">
              <a:latin typeface="+mn-ea"/>
              <a:ea typeface="+mn-ea"/>
            </a:rPr>
            <a:t>（株）ステージ</a:t>
          </a:r>
          <a:endParaRPr kumimoji="1" lang="en-US" altLang="ja-JP" sz="1100">
            <a:latin typeface="+mn-ea"/>
            <a:ea typeface="+mn-ea"/>
          </a:endParaRPr>
        </a:p>
        <a:p>
          <a:pPr algn="ctr"/>
          <a:r>
            <a:rPr kumimoji="1" lang="en-US" altLang="ja-JP" sz="1100">
              <a:latin typeface="+mn-ea"/>
              <a:ea typeface="+mn-ea"/>
            </a:rPr>
            <a:t>0.2</a:t>
          </a:r>
          <a:r>
            <a:rPr kumimoji="1" lang="ja-JP" altLang="en-US" sz="1100">
              <a:latin typeface="+mn-ea"/>
              <a:ea typeface="+mn-ea"/>
            </a:rPr>
            <a:t>百万円</a:t>
          </a:r>
        </a:p>
      </xdr:txBody>
    </xdr:sp>
    <xdr:clientData/>
  </xdr:twoCellAnchor>
  <xdr:twoCellAnchor>
    <xdr:from>
      <xdr:col>17</xdr:col>
      <xdr:colOff>77931</xdr:colOff>
      <xdr:row>152</xdr:row>
      <xdr:rowOff>169332</xdr:rowOff>
    </xdr:from>
    <xdr:to>
      <xdr:col>27</xdr:col>
      <xdr:colOff>95250</xdr:colOff>
      <xdr:row>152</xdr:row>
      <xdr:rowOff>1117021</xdr:rowOff>
    </xdr:to>
    <xdr:sp macro="" textlink="">
      <xdr:nvSpPr>
        <xdr:cNvPr id="279" name="大かっこ 278"/>
        <xdr:cNvSpPr/>
      </xdr:nvSpPr>
      <xdr:spPr>
        <a:xfrm>
          <a:off x="3463636" y="88327537"/>
          <a:ext cx="2008909" cy="947689"/>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00">
              <a:latin typeface="+mn-ea"/>
              <a:ea typeface="+mn-ea"/>
            </a:rPr>
            <a:t>第７回配偶者防暴力防止法見直し検討ワーキング・グループ～ＷＥＢ会議準備等業務</a:t>
          </a:r>
        </a:p>
      </xdr:txBody>
    </xdr:sp>
    <xdr:clientData/>
  </xdr:twoCellAnchor>
  <xdr:twoCellAnchor>
    <xdr:from>
      <xdr:col>30</xdr:col>
      <xdr:colOff>144057</xdr:colOff>
      <xdr:row>151</xdr:row>
      <xdr:rowOff>169984</xdr:rowOff>
    </xdr:from>
    <xdr:to>
      <xdr:col>38</xdr:col>
      <xdr:colOff>135620</xdr:colOff>
      <xdr:row>151</xdr:row>
      <xdr:rowOff>550984</xdr:rowOff>
    </xdr:to>
    <xdr:sp macro="" textlink="">
      <xdr:nvSpPr>
        <xdr:cNvPr id="281" name="テキスト ボックス 280"/>
        <xdr:cNvSpPr txBox="1"/>
      </xdr:nvSpPr>
      <xdr:spPr>
        <a:xfrm>
          <a:off x="6118830" y="87185189"/>
          <a:ext cx="158483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随意契約（少額）</a:t>
          </a:r>
          <a:r>
            <a:rPr kumimoji="1" lang="en-US" altLang="ja-JP" sz="900"/>
            <a:t>】</a:t>
          </a:r>
          <a:endParaRPr kumimoji="1" lang="ja-JP" altLang="en-US" sz="900"/>
        </a:p>
      </xdr:txBody>
    </xdr:sp>
    <xdr:clientData/>
  </xdr:twoCellAnchor>
  <xdr:twoCellAnchor>
    <xdr:from>
      <xdr:col>30</xdr:col>
      <xdr:colOff>106097</xdr:colOff>
      <xdr:row>151</xdr:row>
      <xdr:rowOff>475651</xdr:rowOff>
    </xdr:from>
    <xdr:to>
      <xdr:col>39</xdr:col>
      <xdr:colOff>50341</xdr:colOff>
      <xdr:row>152</xdr:row>
      <xdr:rowOff>50993</xdr:rowOff>
    </xdr:to>
    <xdr:sp macro="" textlink="">
      <xdr:nvSpPr>
        <xdr:cNvPr id="282" name="テキスト ボックス 281"/>
        <xdr:cNvSpPr txBox="1"/>
      </xdr:nvSpPr>
      <xdr:spPr>
        <a:xfrm>
          <a:off x="6080870" y="87490856"/>
          <a:ext cx="1736676" cy="718342"/>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mn-ea"/>
              <a:ea typeface="+mn-ea"/>
            </a:rPr>
            <a:t>y</a:t>
          </a:r>
          <a:r>
            <a:rPr kumimoji="1" lang="ja-JP" altLang="en-US" sz="1100">
              <a:latin typeface="+mn-ea"/>
              <a:ea typeface="+mn-ea"/>
            </a:rPr>
            <a:t>．</a:t>
          </a:r>
          <a:endParaRPr kumimoji="1" lang="en-US" altLang="ja-JP" sz="1100">
            <a:latin typeface="+mn-ea"/>
            <a:ea typeface="+mn-ea"/>
          </a:endParaRPr>
        </a:p>
        <a:p>
          <a:pPr algn="ctr"/>
          <a:r>
            <a:rPr kumimoji="1" lang="ja-JP" altLang="en-US" sz="1100">
              <a:latin typeface="+mn-ea"/>
              <a:ea typeface="+mn-ea"/>
            </a:rPr>
            <a:t>（株）ステージ</a:t>
          </a:r>
          <a:endParaRPr kumimoji="1" lang="en-US" altLang="ja-JP" sz="1100">
            <a:latin typeface="+mn-ea"/>
            <a:ea typeface="+mn-ea"/>
          </a:endParaRPr>
        </a:p>
        <a:p>
          <a:pPr algn="ctr"/>
          <a:r>
            <a:rPr kumimoji="1" lang="en-US" altLang="ja-JP" sz="1100">
              <a:latin typeface="+mn-ea"/>
              <a:ea typeface="+mn-ea"/>
            </a:rPr>
            <a:t>0.2</a:t>
          </a:r>
          <a:r>
            <a:rPr kumimoji="1" lang="ja-JP" altLang="en-US" sz="1100">
              <a:latin typeface="+mn-ea"/>
              <a:ea typeface="+mn-ea"/>
            </a:rPr>
            <a:t>百万円</a:t>
          </a:r>
        </a:p>
      </xdr:txBody>
    </xdr:sp>
    <xdr:clientData/>
  </xdr:twoCellAnchor>
  <xdr:twoCellAnchor>
    <xdr:from>
      <xdr:col>29</xdr:col>
      <xdr:colOff>181841</xdr:colOff>
      <xdr:row>152</xdr:row>
      <xdr:rowOff>148166</xdr:rowOff>
    </xdr:from>
    <xdr:to>
      <xdr:col>39</xdr:col>
      <xdr:colOff>164522</xdr:colOff>
      <xdr:row>152</xdr:row>
      <xdr:rowOff>1095641</xdr:rowOff>
    </xdr:to>
    <xdr:sp macro="" textlink="">
      <xdr:nvSpPr>
        <xdr:cNvPr id="283" name="大かっこ 282"/>
        <xdr:cNvSpPr/>
      </xdr:nvSpPr>
      <xdr:spPr>
        <a:xfrm>
          <a:off x="5957455" y="88306371"/>
          <a:ext cx="1974272" cy="947475"/>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00">
              <a:latin typeface="+mn-ea"/>
              <a:ea typeface="+mn-ea"/>
            </a:rPr>
            <a:t>第８回配偶者防暴力防止法見直し検討ワーキング・グループ～ＷＥＢ会議準備等業務</a:t>
          </a:r>
        </a:p>
      </xdr:txBody>
    </xdr:sp>
    <xdr:clientData/>
  </xdr:twoCellAnchor>
  <xdr:twoCellAnchor>
    <xdr:from>
      <xdr:col>41</xdr:col>
      <xdr:colOff>180082</xdr:colOff>
      <xdr:row>151</xdr:row>
      <xdr:rowOff>154975</xdr:rowOff>
    </xdr:from>
    <xdr:to>
      <xdr:col>49</xdr:col>
      <xdr:colOff>173382</xdr:colOff>
      <xdr:row>151</xdr:row>
      <xdr:rowOff>535975</xdr:rowOff>
    </xdr:to>
    <xdr:sp macro="" textlink="">
      <xdr:nvSpPr>
        <xdr:cNvPr id="285" name="テキスト ボックス 284"/>
        <xdr:cNvSpPr txBox="1"/>
      </xdr:nvSpPr>
      <xdr:spPr>
        <a:xfrm>
          <a:off x="8345605" y="87170180"/>
          <a:ext cx="1586572"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随意契約（少額）</a:t>
          </a:r>
          <a:r>
            <a:rPr kumimoji="1" lang="en-US" altLang="ja-JP" sz="900"/>
            <a:t>】</a:t>
          </a:r>
          <a:endParaRPr kumimoji="1" lang="ja-JP" altLang="en-US" sz="900"/>
        </a:p>
      </xdr:txBody>
    </xdr:sp>
    <xdr:clientData/>
  </xdr:twoCellAnchor>
  <xdr:twoCellAnchor>
    <xdr:from>
      <xdr:col>41</xdr:col>
      <xdr:colOff>142080</xdr:colOff>
      <xdr:row>151</xdr:row>
      <xdr:rowOff>469300</xdr:rowOff>
    </xdr:from>
    <xdr:to>
      <xdr:col>49</xdr:col>
      <xdr:colOff>287387</xdr:colOff>
      <xdr:row>152</xdr:row>
      <xdr:rowOff>69272</xdr:rowOff>
    </xdr:to>
    <xdr:sp macro="" textlink="">
      <xdr:nvSpPr>
        <xdr:cNvPr id="286" name="テキスト ボックス 285"/>
        <xdr:cNvSpPr txBox="1"/>
      </xdr:nvSpPr>
      <xdr:spPr>
        <a:xfrm>
          <a:off x="8307603" y="87484505"/>
          <a:ext cx="1738579" cy="742972"/>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mn-ea"/>
              <a:ea typeface="+mn-ea"/>
            </a:rPr>
            <a:t>z</a:t>
          </a:r>
          <a:r>
            <a:rPr kumimoji="1" lang="ja-JP" altLang="en-US" sz="1100">
              <a:latin typeface="+mn-ea"/>
              <a:ea typeface="+mn-ea"/>
            </a:rPr>
            <a:t>．</a:t>
          </a:r>
          <a:endParaRPr kumimoji="1" lang="en-US" altLang="ja-JP" sz="1100">
            <a:latin typeface="+mn-ea"/>
            <a:ea typeface="+mn-ea"/>
          </a:endParaRPr>
        </a:p>
        <a:p>
          <a:pPr algn="ctr"/>
          <a:r>
            <a:rPr kumimoji="1" lang="ja-JP" altLang="en-US" sz="1100">
              <a:latin typeface="+mn-ea"/>
              <a:ea typeface="+mn-ea"/>
            </a:rPr>
            <a:t>（株）ステージ</a:t>
          </a:r>
          <a:endParaRPr kumimoji="1" lang="en-US" altLang="ja-JP" sz="1100">
            <a:latin typeface="+mn-ea"/>
            <a:ea typeface="+mn-ea"/>
          </a:endParaRPr>
        </a:p>
        <a:p>
          <a:pPr algn="ctr"/>
          <a:r>
            <a:rPr kumimoji="1" lang="en-US" altLang="ja-JP" sz="1100">
              <a:latin typeface="+mn-ea"/>
              <a:ea typeface="+mn-ea"/>
            </a:rPr>
            <a:t>0.2</a:t>
          </a:r>
          <a:r>
            <a:rPr kumimoji="1" lang="ja-JP" altLang="en-US" sz="1100">
              <a:latin typeface="+mn-ea"/>
              <a:ea typeface="+mn-ea"/>
            </a:rPr>
            <a:t>百万円</a:t>
          </a:r>
        </a:p>
      </xdr:txBody>
    </xdr:sp>
    <xdr:clientData/>
  </xdr:twoCellAnchor>
  <xdr:twoCellAnchor>
    <xdr:from>
      <xdr:col>40</xdr:col>
      <xdr:colOff>199158</xdr:colOff>
      <xdr:row>152</xdr:row>
      <xdr:rowOff>192809</xdr:rowOff>
    </xdr:from>
    <xdr:to>
      <xdr:col>49</xdr:col>
      <xdr:colOff>372340</xdr:colOff>
      <xdr:row>152</xdr:row>
      <xdr:rowOff>1056409</xdr:rowOff>
    </xdr:to>
    <xdr:sp macro="" textlink="">
      <xdr:nvSpPr>
        <xdr:cNvPr id="287" name="大かっこ 286"/>
        <xdr:cNvSpPr/>
      </xdr:nvSpPr>
      <xdr:spPr>
        <a:xfrm>
          <a:off x="8165522" y="88351014"/>
          <a:ext cx="1965613" cy="863600"/>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00">
              <a:latin typeface="+mn-ea"/>
              <a:ea typeface="+mn-ea"/>
            </a:rPr>
            <a:t>第９回配偶者防暴力防止法見直し検討ワーキング・グループ～ＷＥＢ会議準備等業務</a:t>
          </a:r>
        </a:p>
      </xdr:txBody>
    </xdr:sp>
    <xdr:clientData/>
  </xdr:twoCellAnchor>
  <xdr:twoCellAnchor>
    <xdr:from>
      <xdr:col>11</xdr:col>
      <xdr:colOff>2381</xdr:colOff>
      <xdr:row>153</xdr:row>
      <xdr:rowOff>45509</xdr:rowOff>
    </xdr:from>
    <xdr:to>
      <xdr:col>45</xdr:col>
      <xdr:colOff>59531</xdr:colOff>
      <xdr:row>153</xdr:row>
      <xdr:rowOff>274109</xdr:rowOff>
    </xdr:to>
    <xdr:grpSp>
      <xdr:nvGrpSpPr>
        <xdr:cNvPr id="288" name="グループ化 287"/>
        <xdr:cNvGrpSpPr/>
      </xdr:nvGrpSpPr>
      <xdr:grpSpPr>
        <a:xfrm>
          <a:off x="2038010" y="87523109"/>
          <a:ext cx="6349092" cy="228600"/>
          <a:chOff x="2314575" y="121739025"/>
          <a:chExt cx="6858000" cy="228600"/>
        </a:xfrm>
      </xdr:grpSpPr>
      <xdr:cxnSp macro="">
        <xdr:nvCxnSpPr>
          <xdr:cNvPr id="289" name="直線コネクタ 288"/>
          <xdr:cNvCxnSpPr/>
        </xdr:nvCxnSpPr>
        <xdr:spPr>
          <a:xfrm>
            <a:off x="2314575" y="121739025"/>
            <a:ext cx="685800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90" name="直線矢印コネクタ 289"/>
          <xdr:cNvCxnSpPr/>
        </xdr:nvCxnSpPr>
        <xdr:spPr>
          <a:xfrm>
            <a:off x="2314575" y="121739025"/>
            <a:ext cx="4763" cy="228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291" name="直線矢印コネクタ 290"/>
          <xdr:cNvCxnSpPr/>
        </xdr:nvCxnSpPr>
        <xdr:spPr>
          <a:xfrm>
            <a:off x="4510087" y="121739025"/>
            <a:ext cx="4763" cy="228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292" name="直線矢印コネクタ 291"/>
          <xdr:cNvCxnSpPr/>
        </xdr:nvCxnSpPr>
        <xdr:spPr>
          <a:xfrm>
            <a:off x="6996112" y="121739025"/>
            <a:ext cx="4763" cy="228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293" name="直線矢印コネクタ 292"/>
          <xdr:cNvCxnSpPr/>
        </xdr:nvCxnSpPr>
        <xdr:spPr>
          <a:xfrm>
            <a:off x="9163050" y="121739025"/>
            <a:ext cx="4763" cy="228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7</xdr:col>
      <xdr:colOff>6615</xdr:colOff>
      <xdr:row>153</xdr:row>
      <xdr:rowOff>222515</xdr:rowOff>
    </xdr:from>
    <xdr:to>
      <xdr:col>15</xdr:col>
      <xdr:colOff>170922</xdr:colOff>
      <xdr:row>154</xdr:row>
      <xdr:rowOff>1049074</xdr:rowOff>
    </xdr:to>
    <xdr:grpSp>
      <xdr:nvGrpSpPr>
        <xdr:cNvPr id="295" name="グループ化 294"/>
        <xdr:cNvGrpSpPr/>
      </xdr:nvGrpSpPr>
      <xdr:grpSpPr>
        <a:xfrm>
          <a:off x="1302015" y="87700115"/>
          <a:ext cx="1644764" cy="1980445"/>
          <a:chOff x="1438275" y="121900950"/>
          <a:chExt cx="1762125" cy="1990725"/>
        </a:xfrm>
      </xdr:grpSpPr>
      <xdr:sp macro="" textlink="">
        <xdr:nvSpPr>
          <xdr:cNvPr id="296" name="テキスト ボックス 295"/>
          <xdr:cNvSpPr txBox="1"/>
        </xdr:nvSpPr>
        <xdr:spPr>
          <a:xfrm>
            <a:off x="1476375" y="121900950"/>
            <a:ext cx="159067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随意契約（少額）</a:t>
            </a:r>
            <a:r>
              <a:rPr kumimoji="1" lang="en-US" altLang="ja-JP" sz="900"/>
              <a:t>】</a:t>
            </a:r>
            <a:endParaRPr kumimoji="1" lang="ja-JP" altLang="en-US" sz="900"/>
          </a:p>
        </xdr:txBody>
      </xdr:sp>
      <xdr:sp macro="" textlink="">
        <xdr:nvSpPr>
          <xdr:cNvPr id="297" name="テキスト ボックス 296"/>
          <xdr:cNvSpPr txBox="1"/>
        </xdr:nvSpPr>
        <xdr:spPr>
          <a:xfrm>
            <a:off x="1438275" y="122215275"/>
            <a:ext cx="1743075" cy="807243"/>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mn-ea"/>
                <a:ea typeface="+mn-ea"/>
              </a:rPr>
              <a:t>Aa</a:t>
            </a:r>
            <a:r>
              <a:rPr kumimoji="1" lang="ja-JP" altLang="en-US" sz="1100">
                <a:latin typeface="+mn-ea"/>
                <a:ea typeface="+mn-ea"/>
              </a:rPr>
              <a:t>．</a:t>
            </a:r>
            <a:endParaRPr kumimoji="1" lang="en-US" altLang="ja-JP" sz="1100">
              <a:latin typeface="+mn-ea"/>
              <a:ea typeface="+mn-ea"/>
            </a:endParaRPr>
          </a:p>
          <a:p>
            <a:pPr algn="ctr"/>
            <a:r>
              <a:rPr kumimoji="1" lang="ja-JP" altLang="en-US" sz="1100">
                <a:latin typeface="+mn-ea"/>
                <a:ea typeface="+mn-ea"/>
              </a:rPr>
              <a:t>（株）ステージ</a:t>
            </a:r>
            <a:endParaRPr kumimoji="1" lang="en-US" altLang="ja-JP" sz="1100">
              <a:latin typeface="+mn-ea"/>
              <a:ea typeface="+mn-ea"/>
            </a:endParaRPr>
          </a:p>
          <a:p>
            <a:pPr algn="ctr"/>
            <a:r>
              <a:rPr kumimoji="1" lang="en-US" altLang="ja-JP" sz="1100">
                <a:latin typeface="+mn-ea"/>
                <a:ea typeface="+mn-ea"/>
              </a:rPr>
              <a:t>0.1</a:t>
            </a:r>
            <a:r>
              <a:rPr kumimoji="1" lang="ja-JP" altLang="en-US" sz="1100">
                <a:latin typeface="+mn-ea"/>
                <a:ea typeface="+mn-ea"/>
              </a:rPr>
              <a:t>百万円</a:t>
            </a:r>
          </a:p>
        </xdr:txBody>
      </xdr:sp>
      <xdr:sp macro="" textlink="">
        <xdr:nvSpPr>
          <xdr:cNvPr id="298" name="大かっこ 297"/>
          <xdr:cNvSpPr/>
        </xdr:nvSpPr>
        <xdr:spPr>
          <a:xfrm>
            <a:off x="1476375" y="123086018"/>
            <a:ext cx="1724025" cy="805657"/>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00">
                <a:latin typeface="+mn-ea"/>
                <a:ea typeface="+mn-ea"/>
              </a:rPr>
              <a:t>配偶者暴力防止法見直しに係る自治体説明会におけるＷＥＢ会議準備等業務</a:t>
            </a:r>
          </a:p>
        </xdr:txBody>
      </xdr:sp>
    </xdr:grpSp>
    <xdr:clientData/>
  </xdr:twoCellAnchor>
  <xdr:twoCellAnchor>
    <xdr:from>
      <xdr:col>18</xdr:col>
      <xdr:colOff>70288</xdr:colOff>
      <xdr:row>153</xdr:row>
      <xdr:rowOff>180567</xdr:rowOff>
    </xdr:from>
    <xdr:to>
      <xdr:col>26</xdr:col>
      <xdr:colOff>62935</xdr:colOff>
      <xdr:row>153</xdr:row>
      <xdr:rowOff>560848</xdr:rowOff>
    </xdr:to>
    <xdr:sp macro="" textlink="">
      <xdr:nvSpPr>
        <xdr:cNvPr id="300" name="テキスト ボックス 299"/>
        <xdr:cNvSpPr txBox="1"/>
      </xdr:nvSpPr>
      <xdr:spPr>
        <a:xfrm>
          <a:off x="3655152" y="89481772"/>
          <a:ext cx="1585919" cy="380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随意契約（少額）</a:t>
          </a:r>
          <a:r>
            <a:rPr kumimoji="1" lang="en-US" altLang="ja-JP" sz="900"/>
            <a:t>】</a:t>
          </a:r>
          <a:endParaRPr kumimoji="1" lang="ja-JP" altLang="en-US" sz="900"/>
        </a:p>
      </xdr:txBody>
    </xdr:sp>
    <xdr:clientData/>
  </xdr:twoCellAnchor>
  <xdr:twoCellAnchor>
    <xdr:from>
      <xdr:col>18</xdr:col>
      <xdr:colOff>32302</xdr:colOff>
      <xdr:row>153</xdr:row>
      <xdr:rowOff>494300</xdr:rowOff>
    </xdr:from>
    <xdr:to>
      <xdr:col>26</xdr:col>
      <xdr:colOff>176893</xdr:colOff>
      <xdr:row>154</xdr:row>
      <xdr:rowOff>93222</xdr:rowOff>
    </xdr:to>
    <xdr:sp macro="" textlink="">
      <xdr:nvSpPr>
        <xdr:cNvPr id="301" name="テキスト ボックス 300"/>
        <xdr:cNvSpPr txBox="1"/>
      </xdr:nvSpPr>
      <xdr:spPr>
        <a:xfrm>
          <a:off x="3617166" y="89795505"/>
          <a:ext cx="1737863" cy="75924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mn-ea"/>
              <a:ea typeface="+mn-ea"/>
            </a:rPr>
            <a:t>Ab</a:t>
          </a:r>
          <a:r>
            <a:rPr kumimoji="1" lang="ja-JP" altLang="en-US" sz="1100">
              <a:latin typeface="+mn-ea"/>
              <a:ea typeface="+mn-ea"/>
            </a:rPr>
            <a:t>．</a:t>
          </a:r>
          <a:endParaRPr kumimoji="1" lang="en-US" altLang="ja-JP" sz="1100">
            <a:latin typeface="+mn-ea"/>
            <a:ea typeface="+mn-ea"/>
          </a:endParaRPr>
        </a:p>
        <a:p>
          <a:pPr algn="ctr"/>
          <a:r>
            <a:rPr kumimoji="1" lang="ja-JP" altLang="en-US" sz="1100">
              <a:latin typeface="+mn-ea"/>
              <a:ea typeface="+mn-ea"/>
            </a:rPr>
            <a:t>（株）ステージ</a:t>
          </a:r>
          <a:endParaRPr kumimoji="1" lang="en-US" altLang="ja-JP" sz="1100">
            <a:latin typeface="+mn-ea"/>
            <a:ea typeface="+mn-ea"/>
          </a:endParaRPr>
        </a:p>
        <a:p>
          <a:pPr algn="ctr"/>
          <a:r>
            <a:rPr kumimoji="1" lang="en-US" altLang="ja-JP" sz="1100">
              <a:latin typeface="+mn-ea"/>
              <a:ea typeface="+mn-ea"/>
            </a:rPr>
            <a:t>0.1</a:t>
          </a:r>
          <a:r>
            <a:rPr kumimoji="1" lang="ja-JP" altLang="en-US" sz="1100">
              <a:latin typeface="+mn-ea"/>
              <a:ea typeface="+mn-ea"/>
            </a:rPr>
            <a:t>百万円</a:t>
          </a:r>
        </a:p>
      </xdr:txBody>
    </xdr:sp>
    <xdr:clientData/>
  </xdr:twoCellAnchor>
  <xdr:twoCellAnchor>
    <xdr:from>
      <xdr:col>17</xdr:col>
      <xdr:colOff>52917</xdr:colOff>
      <xdr:row>154</xdr:row>
      <xdr:rowOff>146036</xdr:rowOff>
    </xdr:from>
    <xdr:to>
      <xdr:col>27</xdr:col>
      <xdr:colOff>158749</xdr:colOff>
      <xdr:row>155</xdr:row>
      <xdr:rowOff>17317</xdr:rowOff>
    </xdr:to>
    <xdr:sp macro="" textlink="">
      <xdr:nvSpPr>
        <xdr:cNvPr id="302" name="大かっこ 301"/>
        <xdr:cNvSpPr/>
      </xdr:nvSpPr>
      <xdr:spPr>
        <a:xfrm>
          <a:off x="3438622" y="90607559"/>
          <a:ext cx="2097422" cy="1031599"/>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00">
              <a:latin typeface="+mn-ea"/>
              <a:ea typeface="+mn-ea"/>
            </a:rPr>
            <a:t>いわゆるアダルトビデオ出演強要問題・「ＪＫビジネス」問題等に関する関係府省対策会議（局長級）（第５回）会議準備等業務</a:t>
          </a:r>
        </a:p>
      </xdr:txBody>
    </xdr:sp>
    <xdr:clientData/>
  </xdr:twoCellAnchor>
  <xdr:twoCellAnchor>
    <xdr:from>
      <xdr:col>29</xdr:col>
      <xdr:colOff>114107</xdr:colOff>
      <xdr:row>153</xdr:row>
      <xdr:rowOff>206547</xdr:rowOff>
    </xdr:from>
    <xdr:to>
      <xdr:col>39</xdr:col>
      <xdr:colOff>161732</xdr:colOff>
      <xdr:row>154</xdr:row>
      <xdr:rowOff>1062547</xdr:rowOff>
    </xdr:to>
    <xdr:grpSp>
      <xdr:nvGrpSpPr>
        <xdr:cNvPr id="304" name="グループ化 303"/>
        <xdr:cNvGrpSpPr/>
      </xdr:nvGrpSpPr>
      <xdr:grpSpPr>
        <a:xfrm>
          <a:off x="5480764" y="87684147"/>
          <a:ext cx="1898197" cy="2009886"/>
          <a:chOff x="6099959" y="122333828"/>
          <a:chExt cx="2058458" cy="2020339"/>
        </a:xfrm>
      </xdr:grpSpPr>
      <xdr:sp macro="" textlink="">
        <xdr:nvSpPr>
          <xdr:cNvPr id="305" name="大かっこ 304"/>
          <xdr:cNvSpPr/>
        </xdr:nvSpPr>
        <xdr:spPr>
          <a:xfrm>
            <a:off x="6203949" y="123601692"/>
            <a:ext cx="1848908" cy="752475"/>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00">
                <a:latin typeface="+mn-ea"/>
                <a:ea typeface="+mn-ea"/>
              </a:rPr>
              <a:t>配偶者暴力被害者等支援交付金審査委員会の委員謝金</a:t>
            </a:r>
          </a:p>
        </xdr:txBody>
      </xdr:sp>
      <xdr:sp macro="" textlink="">
        <xdr:nvSpPr>
          <xdr:cNvPr id="306" name="テキスト ボックス 305"/>
          <xdr:cNvSpPr txBox="1"/>
        </xdr:nvSpPr>
        <xdr:spPr>
          <a:xfrm>
            <a:off x="6099959" y="122333828"/>
            <a:ext cx="2058458"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委員等謝金</a:t>
            </a:r>
            <a:r>
              <a:rPr kumimoji="1" lang="en-US" altLang="ja-JP" sz="900"/>
              <a:t>】</a:t>
            </a:r>
            <a:endParaRPr kumimoji="1" lang="ja-JP" altLang="en-US" sz="900"/>
          </a:p>
        </xdr:txBody>
      </xdr:sp>
      <xdr:sp macro="" textlink="">
        <xdr:nvSpPr>
          <xdr:cNvPr id="307" name="テキスト ボックス 306"/>
          <xdr:cNvSpPr txBox="1"/>
        </xdr:nvSpPr>
        <xdr:spPr>
          <a:xfrm>
            <a:off x="6203950" y="122725392"/>
            <a:ext cx="1877483" cy="79057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mn-ea"/>
                <a:ea typeface="+mn-ea"/>
              </a:rPr>
              <a:t>Ac</a:t>
            </a:r>
            <a:r>
              <a:rPr kumimoji="1" lang="ja-JP" altLang="en-US" sz="1100">
                <a:latin typeface="+mn-ea"/>
                <a:ea typeface="+mn-ea"/>
              </a:rPr>
              <a:t>．</a:t>
            </a:r>
            <a:endParaRPr kumimoji="1" lang="en-US" altLang="ja-JP" sz="1100">
              <a:latin typeface="+mn-ea"/>
              <a:ea typeface="+mn-ea"/>
            </a:endParaRPr>
          </a:p>
          <a:p>
            <a:pPr algn="ctr"/>
            <a:r>
              <a:rPr kumimoji="1" lang="ja-JP" altLang="en-US" sz="1100">
                <a:latin typeface="+mn-ea"/>
                <a:ea typeface="+mn-ea"/>
              </a:rPr>
              <a:t>個人</a:t>
            </a:r>
            <a:endParaRPr kumimoji="1" lang="en-US" altLang="ja-JP" sz="1100">
              <a:latin typeface="+mn-ea"/>
              <a:ea typeface="+mn-ea"/>
            </a:endParaRPr>
          </a:p>
          <a:p>
            <a:pPr algn="ctr"/>
            <a:r>
              <a:rPr kumimoji="1" lang="en-US" altLang="ja-JP" sz="1100">
                <a:latin typeface="+mn-ea"/>
                <a:ea typeface="+mn-ea"/>
              </a:rPr>
              <a:t>0</a:t>
            </a:r>
            <a:r>
              <a:rPr kumimoji="1" lang="ja-JP" altLang="en-US" sz="1100">
                <a:latin typeface="+mn-ea"/>
                <a:ea typeface="+mn-ea"/>
              </a:rPr>
              <a:t>百万円</a:t>
            </a:r>
          </a:p>
        </xdr:txBody>
      </xdr:sp>
    </xdr:grpSp>
    <xdr:clientData/>
  </xdr:twoCellAnchor>
  <xdr:twoCellAnchor>
    <xdr:from>
      <xdr:col>21</xdr:col>
      <xdr:colOff>168573</xdr:colOff>
      <xdr:row>158</xdr:row>
      <xdr:rowOff>121864</xdr:rowOff>
    </xdr:from>
    <xdr:to>
      <xdr:col>28</xdr:col>
      <xdr:colOff>184151</xdr:colOff>
      <xdr:row>158</xdr:row>
      <xdr:rowOff>1246909</xdr:rowOff>
    </xdr:to>
    <xdr:sp macro="" textlink="">
      <xdr:nvSpPr>
        <xdr:cNvPr id="311" name="大かっこ 310"/>
        <xdr:cNvSpPr/>
      </xdr:nvSpPr>
      <xdr:spPr>
        <a:xfrm>
          <a:off x="4350914" y="95224659"/>
          <a:ext cx="1409692" cy="1125045"/>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00">
              <a:latin typeface="+mn-ea"/>
              <a:ea typeface="+mn-ea"/>
            </a:rPr>
            <a:t>性犯罪・性暴力被害者のためのワンストップ支援センターの運営</a:t>
          </a:r>
        </a:p>
      </xdr:txBody>
    </xdr:sp>
    <xdr:clientData/>
  </xdr:twoCellAnchor>
  <xdr:twoCellAnchor>
    <xdr:from>
      <xdr:col>29</xdr:col>
      <xdr:colOff>66973</xdr:colOff>
      <xdr:row>158</xdr:row>
      <xdr:rowOff>147265</xdr:rowOff>
    </xdr:from>
    <xdr:to>
      <xdr:col>36</xdr:col>
      <xdr:colOff>82551</xdr:colOff>
      <xdr:row>158</xdr:row>
      <xdr:rowOff>1255569</xdr:rowOff>
    </xdr:to>
    <xdr:sp macro="" textlink="">
      <xdr:nvSpPr>
        <xdr:cNvPr id="312" name="大かっこ 311"/>
        <xdr:cNvSpPr/>
      </xdr:nvSpPr>
      <xdr:spPr>
        <a:xfrm>
          <a:off x="5842587" y="95250060"/>
          <a:ext cx="1409691" cy="1108304"/>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00">
              <a:latin typeface="+mn-ea"/>
              <a:ea typeface="+mn-ea"/>
            </a:rPr>
            <a:t>性犯罪・性暴力被害者のためのワンストップ支援センターの運営</a:t>
          </a:r>
        </a:p>
      </xdr:txBody>
    </xdr:sp>
    <xdr:clientData/>
  </xdr:twoCellAnchor>
  <xdr:twoCellAnchor>
    <xdr:from>
      <xdr:col>22</xdr:col>
      <xdr:colOff>13759</xdr:colOff>
      <xdr:row>157</xdr:row>
      <xdr:rowOff>878416</xdr:rowOff>
    </xdr:from>
    <xdr:to>
      <xdr:col>28</xdr:col>
      <xdr:colOff>167217</xdr:colOff>
      <xdr:row>158</xdr:row>
      <xdr:rowOff>21166</xdr:rowOff>
    </xdr:to>
    <xdr:sp macro="" textlink="">
      <xdr:nvSpPr>
        <xdr:cNvPr id="313" name="テキスト ボックス 312"/>
        <xdr:cNvSpPr txBox="1"/>
      </xdr:nvSpPr>
      <xdr:spPr>
        <a:xfrm>
          <a:off x="4437592" y="134556499"/>
          <a:ext cx="1359958" cy="306917"/>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mn-ea"/>
              <a:ea typeface="+mn-ea"/>
            </a:rPr>
            <a:t>NPO</a:t>
          </a:r>
          <a:r>
            <a:rPr kumimoji="1" lang="ja-JP" altLang="en-US" sz="1100">
              <a:latin typeface="+mn-ea"/>
              <a:ea typeface="+mn-ea"/>
            </a:rPr>
            <a:t>等民間団体</a:t>
          </a:r>
        </a:p>
      </xdr:txBody>
    </xdr:sp>
    <xdr:clientData/>
  </xdr:twoCellAnchor>
  <xdr:twoCellAnchor>
    <xdr:from>
      <xdr:col>29</xdr:col>
      <xdr:colOff>134409</xdr:colOff>
      <xdr:row>157</xdr:row>
      <xdr:rowOff>903816</xdr:rowOff>
    </xdr:from>
    <xdr:to>
      <xdr:col>36</xdr:col>
      <xdr:colOff>86784</xdr:colOff>
      <xdr:row>158</xdr:row>
      <xdr:rowOff>46566</xdr:rowOff>
    </xdr:to>
    <xdr:sp macro="" textlink="">
      <xdr:nvSpPr>
        <xdr:cNvPr id="314" name="テキスト ボックス 313"/>
        <xdr:cNvSpPr txBox="1"/>
      </xdr:nvSpPr>
      <xdr:spPr>
        <a:xfrm>
          <a:off x="5965826" y="134581899"/>
          <a:ext cx="1359958" cy="306917"/>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mn-ea"/>
              <a:ea typeface="+mn-ea"/>
            </a:rPr>
            <a:t>NPO</a:t>
          </a:r>
          <a:r>
            <a:rPr kumimoji="1" lang="ja-JP" altLang="en-US" sz="1100">
              <a:latin typeface="+mn-ea"/>
              <a:ea typeface="+mn-ea"/>
            </a:rPr>
            <a:t>等民間団体</a:t>
          </a:r>
        </a:p>
      </xdr:txBody>
    </xdr:sp>
    <xdr:clientData/>
  </xdr:twoCellAnchor>
  <xdr:twoCellAnchor>
    <xdr:from>
      <xdr:col>21</xdr:col>
      <xdr:colOff>76200</xdr:colOff>
      <xdr:row>157</xdr:row>
      <xdr:rowOff>80431</xdr:rowOff>
    </xdr:from>
    <xdr:to>
      <xdr:col>37</xdr:col>
      <xdr:colOff>77579</xdr:colOff>
      <xdr:row>157</xdr:row>
      <xdr:rowOff>977697</xdr:rowOff>
    </xdr:to>
    <xdr:grpSp>
      <xdr:nvGrpSpPr>
        <xdr:cNvPr id="316" name="グループ化 315"/>
        <xdr:cNvGrpSpPr/>
      </xdr:nvGrpSpPr>
      <xdr:grpSpPr>
        <a:xfrm>
          <a:off x="3962400" y="92173574"/>
          <a:ext cx="2962293" cy="897266"/>
          <a:chOff x="1214966" y="133743698"/>
          <a:chExt cx="3218712" cy="897266"/>
        </a:xfrm>
      </xdr:grpSpPr>
      <xdr:sp macro="" textlink="">
        <xdr:nvSpPr>
          <xdr:cNvPr id="317" name="テキスト ボックス 316"/>
          <xdr:cNvSpPr txBox="1"/>
        </xdr:nvSpPr>
        <xdr:spPr>
          <a:xfrm>
            <a:off x="1214966" y="134116583"/>
            <a:ext cx="1598823" cy="505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委託</a:t>
            </a:r>
            <a:r>
              <a:rPr kumimoji="1" lang="en-US" altLang="ja-JP" sz="900"/>
              <a:t>【</a:t>
            </a:r>
            <a:r>
              <a:rPr kumimoji="1" lang="ja-JP" altLang="en-US" sz="900"/>
              <a:t>随意契約</a:t>
            </a:r>
            <a:r>
              <a:rPr kumimoji="1" lang="en-US" altLang="ja-JP" sz="900"/>
              <a:t>】</a:t>
            </a:r>
            <a:endParaRPr kumimoji="1" lang="ja-JP" altLang="en-US" sz="900"/>
          </a:p>
        </xdr:txBody>
      </xdr:sp>
      <xdr:sp macro="" textlink="">
        <xdr:nvSpPr>
          <xdr:cNvPr id="318" name="テキスト ボックス 317"/>
          <xdr:cNvSpPr txBox="1"/>
        </xdr:nvSpPr>
        <xdr:spPr>
          <a:xfrm>
            <a:off x="2834855" y="134135651"/>
            <a:ext cx="1598823" cy="505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補助金等交付</a:t>
            </a:r>
            <a:r>
              <a:rPr kumimoji="1" lang="en-US" altLang="ja-JP" sz="900"/>
              <a:t>】</a:t>
            </a:r>
            <a:endParaRPr kumimoji="1" lang="ja-JP" altLang="en-US" sz="900"/>
          </a:p>
        </xdr:txBody>
      </xdr:sp>
      <xdr:cxnSp macro="">
        <xdr:nvCxnSpPr>
          <xdr:cNvPr id="319" name="直線矢印コネクタ 318"/>
          <xdr:cNvCxnSpPr/>
        </xdr:nvCxnSpPr>
        <xdr:spPr>
          <a:xfrm>
            <a:off x="1986860" y="133761718"/>
            <a:ext cx="4787" cy="43241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320" name="直線矢印コネクタ 319"/>
          <xdr:cNvCxnSpPr/>
        </xdr:nvCxnSpPr>
        <xdr:spPr>
          <a:xfrm>
            <a:off x="3608347" y="133743698"/>
            <a:ext cx="4787" cy="43241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36</xdr:col>
      <xdr:colOff>16933</xdr:colOff>
      <xdr:row>157</xdr:row>
      <xdr:rowOff>95247</xdr:rowOff>
    </xdr:from>
    <xdr:to>
      <xdr:col>49</xdr:col>
      <xdr:colOff>476250</xdr:colOff>
      <xdr:row>157</xdr:row>
      <xdr:rowOff>992513</xdr:rowOff>
    </xdr:to>
    <xdr:grpSp>
      <xdr:nvGrpSpPr>
        <xdr:cNvPr id="321" name="グループ化 320"/>
        <xdr:cNvGrpSpPr/>
      </xdr:nvGrpSpPr>
      <xdr:grpSpPr>
        <a:xfrm>
          <a:off x="6678990" y="92188390"/>
          <a:ext cx="2842200" cy="897266"/>
          <a:chOff x="1214966" y="133743698"/>
          <a:chExt cx="3218712" cy="897266"/>
        </a:xfrm>
      </xdr:grpSpPr>
      <xdr:sp macro="" textlink="">
        <xdr:nvSpPr>
          <xdr:cNvPr id="322" name="テキスト ボックス 321"/>
          <xdr:cNvSpPr txBox="1"/>
        </xdr:nvSpPr>
        <xdr:spPr>
          <a:xfrm>
            <a:off x="1214966" y="134116583"/>
            <a:ext cx="1598823" cy="505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委託</a:t>
            </a:r>
            <a:r>
              <a:rPr kumimoji="1" lang="en-US" altLang="ja-JP" sz="900"/>
              <a:t>【</a:t>
            </a:r>
            <a:r>
              <a:rPr kumimoji="1" lang="ja-JP" altLang="en-US" sz="900"/>
              <a:t>随意契約</a:t>
            </a:r>
            <a:r>
              <a:rPr kumimoji="1" lang="en-US" altLang="ja-JP" sz="900"/>
              <a:t>】</a:t>
            </a:r>
            <a:endParaRPr kumimoji="1" lang="ja-JP" altLang="en-US" sz="900"/>
          </a:p>
        </xdr:txBody>
      </xdr:sp>
      <xdr:sp macro="" textlink="">
        <xdr:nvSpPr>
          <xdr:cNvPr id="323" name="テキスト ボックス 322"/>
          <xdr:cNvSpPr txBox="1"/>
        </xdr:nvSpPr>
        <xdr:spPr>
          <a:xfrm>
            <a:off x="2834855" y="134135651"/>
            <a:ext cx="1598823" cy="505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補助金等交付</a:t>
            </a:r>
            <a:r>
              <a:rPr kumimoji="1" lang="en-US" altLang="ja-JP" sz="900"/>
              <a:t>】</a:t>
            </a:r>
            <a:endParaRPr kumimoji="1" lang="ja-JP" altLang="en-US" sz="900"/>
          </a:p>
        </xdr:txBody>
      </xdr:sp>
      <xdr:cxnSp macro="">
        <xdr:nvCxnSpPr>
          <xdr:cNvPr id="324" name="直線矢印コネクタ 323"/>
          <xdr:cNvCxnSpPr/>
        </xdr:nvCxnSpPr>
        <xdr:spPr>
          <a:xfrm>
            <a:off x="1986860" y="133761718"/>
            <a:ext cx="4787" cy="43241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325" name="直線矢印コネクタ 324"/>
          <xdr:cNvCxnSpPr/>
        </xdr:nvCxnSpPr>
        <xdr:spPr>
          <a:xfrm>
            <a:off x="3608347" y="133743698"/>
            <a:ext cx="4787" cy="43241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22</xdr:col>
      <xdr:colOff>69851</xdr:colOff>
      <xdr:row>155</xdr:row>
      <xdr:rowOff>177942</xdr:rowOff>
    </xdr:from>
    <xdr:to>
      <xdr:col>35</xdr:col>
      <xdr:colOff>12519</xdr:colOff>
      <xdr:row>157</xdr:row>
      <xdr:rowOff>15331</xdr:rowOff>
    </xdr:to>
    <xdr:grpSp>
      <xdr:nvGrpSpPr>
        <xdr:cNvPr id="327" name="グループ化 326"/>
        <xdr:cNvGrpSpPr/>
      </xdr:nvGrpSpPr>
      <xdr:grpSpPr>
        <a:xfrm>
          <a:off x="4141108" y="89963313"/>
          <a:ext cx="2348411" cy="2145161"/>
          <a:chOff x="2288118" y="131502291"/>
          <a:chExt cx="2556752" cy="2165722"/>
        </a:xfrm>
      </xdr:grpSpPr>
      <xdr:sp macro="" textlink="">
        <xdr:nvSpPr>
          <xdr:cNvPr id="328" name="テキスト ボックス 327"/>
          <xdr:cNvSpPr txBox="1"/>
        </xdr:nvSpPr>
        <xdr:spPr>
          <a:xfrm>
            <a:off x="2671151" y="131502291"/>
            <a:ext cx="1599168" cy="5056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補助金等交付</a:t>
            </a:r>
            <a:r>
              <a:rPr kumimoji="1" lang="en-US" altLang="ja-JP" sz="900"/>
              <a:t>】</a:t>
            </a:r>
            <a:endParaRPr kumimoji="1" lang="ja-JP" altLang="en-US" sz="900"/>
          </a:p>
        </xdr:txBody>
      </xdr:sp>
      <xdr:sp macro="" textlink="">
        <xdr:nvSpPr>
          <xdr:cNvPr id="329" name="テキスト ボックス 328"/>
          <xdr:cNvSpPr txBox="1"/>
        </xdr:nvSpPr>
        <xdr:spPr>
          <a:xfrm>
            <a:off x="2632848" y="131902997"/>
            <a:ext cx="1752381" cy="75371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mn-ea"/>
                <a:ea typeface="+mn-ea"/>
              </a:rPr>
              <a:t>Af</a:t>
            </a:r>
            <a:r>
              <a:rPr kumimoji="1" lang="ja-JP" altLang="en-US" sz="1100">
                <a:latin typeface="+mn-ea"/>
                <a:ea typeface="+mn-ea"/>
              </a:rPr>
              <a:t>．</a:t>
            </a:r>
            <a:endParaRPr kumimoji="1" lang="en-US" altLang="ja-JP" sz="1100">
              <a:latin typeface="+mn-ea"/>
              <a:ea typeface="+mn-ea"/>
            </a:endParaRPr>
          </a:p>
          <a:p>
            <a:pPr algn="ctr"/>
            <a:r>
              <a:rPr kumimoji="1" lang="en-US" altLang="ja-JP" sz="1100">
                <a:latin typeface="+mn-ea"/>
                <a:ea typeface="+mn-ea"/>
              </a:rPr>
              <a:t>5</a:t>
            </a:r>
            <a:r>
              <a:rPr kumimoji="1" lang="ja-JP" altLang="en-US" sz="1100">
                <a:latin typeface="+mn-ea"/>
                <a:ea typeface="+mn-ea"/>
              </a:rPr>
              <a:t>道県</a:t>
            </a:r>
            <a:endParaRPr kumimoji="1" lang="en-US" altLang="ja-JP" sz="1100">
              <a:latin typeface="+mn-ea"/>
              <a:ea typeface="+mn-ea"/>
            </a:endParaRPr>
          </a:p>
          <a:p>
            <a:pPr algn="ctr"/>
            <a:r>
              <a:rPr kumimoji="1" lang="en-US" altLang="ja-JP" sz="1100">
                <a:latin typeface="+mn-ea"/>
                <a:ea typeface="+mn-ea"/>
              </a:rPr>
              <a:t>3</a:t>
            </a:r>
            <a:r>
              <a:rPr kumimoji="1" lang="ja-JP" altLang="en-US" sz="1100">
                <a:latin typeface="+mn-ea"/>
                <a:ea typeface="+mn-ea"/>
              </a:rPr>
              <a:t>百万円</a:t>
            </a:r>
          </a:p>
        </xdr:txBody>
      </xdr:sp>
      <xdr:sp macro="" textlink="">
        <xdr:nvSpPr>
          <xdr:cNvPr id="330" name="大かっこ 329"/>
          <xdr:cNvSpPr/>
        </xdr:nvSpPr>
        <xdr:spPr>
          <a:xfrm>
            <a:off x="2288118" y="132685328"/>
            <a:ext cx="2556752" cy="982685"/>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00">
                <a:latin typeface="+mn-ea"/>
                <a:ea typeface="+mn-ea"/>
              </a:rPr>
              <a:t>性犯罪・性暴力被害者のためのワンストップ支援センターの体制整備等に取り組む地方公共団体に対する交付金</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211"/>
  <sheetViews>
    <sheetView tabSelected="1" view="pageBreakPreview" zoomScale="70" zoomScaleNormal="75" zoomScaleSheetLayoutView="70" zoomScalePageLayoutView="85" workbookViewId="0"/>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0"/>
      <c r="AQ1" s="10"/>
      <c r="AR1" s="10"/>
      <c r="AS1" s="10"/>
      <c r="AT1" s="10"/>
      <c r="AU1" s="10"/>
      <c r="AV1" s="10"/>
      <c r="AW1" s="2"/>
    </row>
    <row r="2" spans="1:50" ht="21.75" customHeight="1" thickBot="1" x14ac:dyDescent="0.25">
      <c r="A2" s="71"/>
      <c r="B2" s="71"/>
      <c r="C2" s="71"/>
      <c r="D2" s="71"/>
      <c r="E2" s="71"/>
      <c r="F2" s="71"/>
      <c r="G2" s="71"/>
      <c r="H2" s="71"/>
      <c r="I2" s="71"/>
      <c r="J2" s="71"/>
      <c r="K2" s="71"/>
      <c r="L2" s="71"/>
      <c r="M2" s="71"/>
      <c r="N2" s="71"/>
      <c r="O2" s="71"/>
      <c r="P2" s="71"/>
      <c r="Q2" s="71"/>
      <c r="R2" s="71"/>
      <c r="S2" s="71"/>
      <c r="T2" s="71"/>
      <c r="U2" s="71"/>
      <c r="V2" s="71"/>
      <c r="W2" s="71"/>
      <c r="X2" s="80" t="s">
        <v>0</v>
      </c>
      <c r="Y2" s="71"/>
      <c r="Z2" s="49"/>
      <c r="AA2" s="49"/>
      <c r="AB2" s="49"/>
      <c r="AC2" s="49"/>
      <c r="AD2" s="220">
        <v>2022</v>
      </c>
      <c r="AE2" s="220"/>
      <c r="AF2" s="220"/>
      <c r="AG2" s="220"/>
      <c r="AH2" s="220"/>
      <c r="AI2" s="82" t="s">
        <v>300</v>
      </c>
      <c r="AJ2" s="220" t="s">
        <v>824</v>
      </c>
      <c r="AK2" s="220"/>
      <c r="AL2" s="220"/>
      <c r="AM2" s="220"/>
      <c r="AN2" s="82" t="s">
        <v>300</v>
      </c>
      <c r="AO2" s="220">
        <v>21</v>
      </c>
      <c r="AP2" s="220"/>
      <c r="AQ2" s="220"/>
      <c r="AR2" s="83" t="s">
        <v>300</v>
      </c>
      <c r="AS2" s="221">
        <v>123</v>
      </c>
      <c r="AT2" s="221"/>
      <c r="AU2" s="221"/>
      <c r="AV2" s="82" t="str">
        <f>IF(AW2="","","-")</f>
        <v/>
      </c>
      <c r="AW2" s="222"/>
      <c r="AX2" s="222"/>
    </row>
    <row r="3" spans="1:50" ht="21" customHeight="1" thickBot="1" x14ac:dyDescent="0.25">
      <c r="A3" s="223" t="s">
        <v>607</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 t="s">
        <v>57</v>
      </c>
      <c r="AJ3" s="225" t="s">
        <v>617</v>
      </c>
      <c r="AK3" s="225"/>
      <c r="AL3" s="225"/>
      <c r="AM3" s="225"/>
      <c r="AN3" s="225"/>
      <c r="AO3" s="225"/>
      <c r="AP3" s="225"/>
      <c r="AQ3" s="225"/>
      <c r="AR3" s="225"/>
      <c r="AS3" s="225"/>
      <c r="AT3" s="225"/>
      <c r="AU3" s="225"/>
      <c r="AV3" s="225"/>
      <c r="AW3" s="225"/>
      <c r="AX3" s="23" t="s">
        <v>58</v>
      </c>
    </row>
    <row r="4" spans="1:50" ht="24.75" customHeight="1" x14ac:dyDescent="0.2">
      <c r="A4" s="256" t="s">
        <v>23</v>
      </c>
      <c r="B4" s="257"/>
      <c r="C4" s="257"/>
      <c r="D4" s="257"/>
      <c r="E4" s="257"/>
      <c r="F4" s="257"/>
      <c r="G4" s="258" t="s">
        <v>862</v>
      </c>
      <c r="H4" s="259"/>
      <c r="I4" s="259"/>
      <c r="J4" s="259"/>
      <c r="K4" s="259"/>
      <c r="L4" s="259"/>
      <c r="M4" s="259"/>
      <c r="N4" s="259"/>
      <c r="O4" s="259"/>
      <c r="P4" s="259"/>
      <c r="Q4" s="259"/>
      <c r="R4" s="259"/>
      <c r="S4" s="259"/>
      <c r="T4" s="259"/>
      <c r="U4" s="259"/>
      <c r="V4" s="259"/>
      <c r="W4" s="259"/>
      <c r="X4" s="259"/>
      <c r="Y4" s="175" t="s">
        <v>1</v>
      </c>
      <c r="Z4" s="176"/>
      <c r="AA4" s="176"/>
      <c r="AB4" s="176"/>
      <c r="AC4" s="176"/>
      <c r="AD4" s="177"/>
      <c r="AE4" s="178" t="s">
        <v>618</v>
      </c>
      <c r="AF4" s="179"/>
      <c r="AG4" s="179"/>
      <c r="AH4" s="179"/>
      <c r="AI4" s="179"/>
      <c r="AJ4" s="179"/>
      <c r="AK4" s="179"/>
      <c r="AL4" s="179"/>
      <c r="AM4" s="179"/>
      <c r="AN4" s="179"/>
      <c r="AO4" s="179"/>
      <c r="AP4" s="180"/>
      <c r="AQ4" s="181" t="s">
        <v>2</v>
      </c>
      <c r="AR4" s="176"/>
      <c r="AS4" s="176"/>
      <c r="AT4" s="176"/>
      <c r="AU4" s="176"/>
      <c r="AV4" s="176"/>
      <c r="AW4" s="176"/>
      <c r="AX4" s="182"/>
    </row>
    <row r="5" spans="1:50" ht="30" customHeight="1" x14ac:dyDescent="0.2">
      <c r="A5" s="183" t="s">
        <v>60</v>
      </c>
      <c r="B5" s="184"/>
      <c r="C5" s="184"/>
      <c r="D5" s="184"/>
      <c r="E5" s="184"/>
      <c r="F5" s="185"/>
      <c r="G5" s="186" t="s">
        <v>620</v>
      </c>
      <c r="H5" s="187"/>
      <c r="I5" s="187"/>
      <c r="J5" s="187"/>
      <c r="K5" s="187"/>
      <c r="L5" s="187"/>
      <c r="M5" s="188" t="s">
        <v>59</v>
      </c>
      <c r="N5" s="189"/>
      <c r="O5" s="189"/>
      <c r="P5" s="189"/>
      <c r="Q5" s="189"/>
      <c r="R5" s="190"/>
      <c r="S5" s="191" t="s">
        <v>621</v>
      </c>
      <c r="T5" s="187"/>
      <c r="U5" s="187"/>
      <c r="V5" s="187"/>
      <c r="W5" s="187"/>
      <c r="X5" s="192"/>
      <c r="Y5" s="193" t="s">
        <v>3</v>
      </c>
      <c r="Z5" s="194"/>
      <c r="AA5" s="194"/>
      <c r="AB5" s="194"/>
      <c r="AC5" s="194"/>
      <c r="AD5" s="195"/>
      <c r="AE5" s="237" t="s">
        <v>622</v>
      </c>
      <c r="AF5" s="237"/>
      <c r="AG5" s="237"/>
      <c r="AH5" s="237"/>
      <c r="AI5" s="237"/>
      <c r="AJ5" s="237"/>
      <c r="AK5" s="237"/>
      <c r="AL5" s="237"/>
      <c r="AM5" s="237"/>
      <c r="AN5" s="237"/>
      <c r="AO5" s="237"/>
      <c r="AP5" s="238"/>
      <c r="AQ5" s="239" t="s">
        <v>619</v>
      </c>
      <c r="AR5" s="240"/>
      <c r="AS5" s="240"/>
      <c r="AT5" s="240"/>
      <c r="AU5" s="240"/>
      <c r="AV5" s="240"/>
      <c r="AW5" s="240"/>
      <c r="AX5" s="241"/>
    </row>
    <row r="6" spans="1:50" ht="39" customHeight="1" x14ac:dyDescent="0.2">
      <c r="A6" s="242" t="s">
        <v>4</v>
      </c>
      <c r="B6" s="243"/>
      <c r="C6" s="243"/>
      <c r="D6" s="243"/>
      <c r="E6" s="243"/>
      <c r="F6" s="243"/>
      <c r="G6" s="244" t="str">
        <f>入力規則等!F39</f>
        <v>一般会計</v>
      </c>
      <c r="H6" s="245"/>
      <c r="I6" s="245"/>
      <c r="J6" s="245"/>
      <c r="K6" s="245"/>
      <c r="L6" s="245"/>
      <c r="M6" s="245"/>
      <c r="N6" s="245"/>
      <c r="O6" s="245"/>
      <c r="P6" s="245"/>
      <c r="Q6" s="245"/>
      <c r="R6" s="245"/>
      <c r="S6" s="245"/>
      <c r="T6" s="245"/>
      <c r="U6" s="245"/>
      <c r="V6" s="245"/>
      <c r="W6" s="245"/>
      <c r="X6" s="245"/>
      <c r="Y6" s="245"/>
      <c r="Z6" s="245"/>
      <c r="AA6" s="245"/>
      <c r="AB6" s="245"/>
      <c r="AC6" s="245"/>
      <c r="AD6" s="245"/>
      <c r="AE6" s="245"/>
      <c r="AF6" s="245"/>
      <c r="AG6" s="245"/>
      <c r="AH6" s="245"/>
      <c r="AI6" s="245"/>
      <c r="AJ6" s="245"/>
      <c r="AK6" s="245"/>
      <c r="AL6" s="245"/>
      <c r="AM6" s="245"/>
      <c r="AN6" s="245"/>
      <c r="AO6" s="245"/>
      <c r="AP6" s="245"/>
      <c r="AQ6" s="245"/>
      <c r="AR6" s="245"/>
      <c r="AS6" s="245"/>
      <c r="AT6" s="245"/>
      <c r="AU6" s="245"/>
      <c r="AV6" s="245"/>
      <c r="AW6" s="245"/>
      <c r="AX6" s="246"/>
    </row>
    <row r="7" spans="1:50" ht="49.5" customHeight="1" x14ac:dyDescent="0.2">
      <c r="A7" s="226" t="s">
        <v>20</v>
      </c>
      <c r="B7" s="227"/>
      <c r="C7" s="227"/>
      <c r="D7" s="227"/>
      <c r="E7" s="227"/>
      <c r="F7" s="228"/>
      <c r="G7" s="247" t="s">
        <v>623</v>
      </c>
      <c r="H7" s="248"/>
      <c r="I7" s="248"/>
      <c r="J7" s="248"/>
      <c r="K7" s="248"/>
      <c r="L7" s="248"/>
      <c r="M7" s="248"/>
      <c r="N7" s="248"/>
      <c r="O7" s="248"/>
      <c r="P7" s="248"/>
      <c r="Q7" s="248"/>
      <c r="R7" s="248"/>
      <c r="S7" s="248"/>
      <c r="T7" s="248"/>
      <c r="U7" s="248"/>
      <c r="V7" s="248"/>
      <c r="W7" s="248"/>
      <c r="X7" s="249"/>
      <c r="Y7" s="250" t="s">
        <v>285</v>
      </c>
      <c r="Z7" s="251"/>
      <c r="AA7" s="251"/>
      <c r="AB7" s="251"/>
      <c r="AC7" s="251"/>
      <c r="AD7" s="252"/>
      <c r="AE7" s="253" t="s">
        <v>624</v>
      </c>
      <c r="AF7" s="254"/>
      <c r="AG7" s="254"/>
      <c r="AH7" s="254"/>
      <c r="AI7" s="254"/>
      <c r="AJ7" s="254"/>
      <c r="AK7" s="254"/>
      <c r="AL7" s="254"/>
      <c r="AM7" s="254"/>
      <c r="AN7" s="254"/>
      <c r="AO7" s="254"/>
      <c r="AP7" s="254"/>
      <c r="AQ7" s="254"/>
      <c r="AR7" s="254"/>
      <c r="AS7" s="254"/>
      <c r="AT7" s="254"/>
      <c r="AU7" s="254"/>
      <c r="AV7" s="254"/>
      <c r="AW7" s="254"/>
      <c r="AX7" s="255"/>
    </row>
    <row r="8" spans="1:50" ht="53.25" customHeight="1" x14ac:dyDescent="0.2">
      <c r="A8" s="226" t="s">
        <v>217</v>
      </c>
      <c r="B8" s="227"/>
      <c r="C8" s="227"/>
      <c r="D8" s="227"/>
      <c r="E8" s="227"/>
      <c r="F8" s="228"/>
      <c r="G8" s="229" t="str">
        <f>入力規則等!A27</f>
        <v>子ども・若者育成支援、男女共同参画、犯罪被害者等施策</v>
      </c>
      <c r="H8" s="230"/>
      <c r="I8" s="230"/>
      <c r="J8" s="230"/>
      <c r="K8" s="230"/>
      <c r="L8" s="230"/>
      <c r="M8" s="230"/>
      <c r="N8" s="230"/>
      <c r="O8" s="230"/>
      <c r="P8" s="230"/>
      <c r="Q8" s="230"/>
      <c r="R8" s="230"/>
      <c r="S8" s="230"/>
      <c r="T8" s="230"/>
      <c r="U8" s="230"/>
      <c r="V8" s="230"/>
      <c r="W8" s="230"/>
      <c r="X8" s="231"/>
      <c r="Y8" s="232" t="s">
        <v>218</v>
      </c>
      <c r="Z8" s="233"/>
      <c r="AA8" s="233"/>
      <c r="AB8" s="233"/>
      <c r="AC8" s="233"/>
      <c r="AD8" s="234"/>
      <c r="AE8" s="235" t="str">
        <f>入力規則等!K13</f>
        <v>その他の事項経費</v>
      </c>
      <c r="AF8" s="230"/>
      <c r="AG8" s="230"/>
      <c r="AH8" s="230"/>
      <c r="AI8" s="230"/>
      <c r="AJ8" s="230"/>
      <c r="AK8" s="230"/>
      <c r="AL8" s="230"/>
      <c r="AM8" s="230"/>
      <c r="AN8" s="230"/>
      <c r="AO8" s="230"/>
      <c r="AP8" s="230"/>
      <c r="AQ8" s="230"/>
      <c r="AR8" s="230"/>
      <c r="AS8" s="230"/>
      <c r="AT8" s="230"/>
      <c r="AU8" s="230"/>
      <c r="AV8" s="230"/>
      <c r="AW8" s="230"/>
      <c r="AX8" s="236"/>
    </row>
    <row r="9" spans="1:50" ht="58.5" customHeight="1" x14ac:dyDescent="0.2">
      <c r="A9" s="196" t="s">
        <v>21</v>
      </c>
      <c r="B9" s="197"/>
      <c r="C9" s="197"/>
      <c r="D9" s="197"/>
      <c r="E9" s="197"/>
      <c r="F9" s="197"/>
      <c r="G9" s="198" t="s">
        <v>625</v>
      </c>
      <c r="H9" s="199"/>
      <c r="I9" s="199"/>
      <c r="J9" s="199"/>
      <c r="K9" s="199"/>
      <c r="L9" s="199"/>
      <c r="M9" s="199"/>
      <c r="N9" s="199"/>
      <c r="O9" s="199"/>
      <c r="P9" s="199"/>
      <c r="Q9" s="199"/>
      <c r="R9" s="199"/>
      <c r="S9" s="199"/>
      <c r="T9" s="199"/>
      <c r="U9" s="199"/>
      <c r="V9" s="199"/>
      <c r="W9" s="199"/>
      <c r="X9" s="199"/>
      <c r="Y9" s="199"/>
      <c r="Z9" s="199"/>
      <c r="AA9" s="199"/>
      <c r="AB9" s="199"/>
      <c r="AC9" s="199"/>
      <c r="AD9" s="199"/>
      <c r="AE9" s="199"/>
      <c r="AF9" s="199"/>
      <c r="AG9" s="199"/>
      <c r="AH9" s="199"/>
      <c r="AI9" s="199"/>
      <c r="AJ9" s="199"/>
      <c r="AK9" s="199"/>
      <c r="AL9" s="199"/>
      <c r="AM9" s="199"/>
      <c r="AN9" s="199"/>
      <c r="AO9" s="199"/>
      <c r="AP9" s="199"/>
      <c r="AQ9" s="199"/>
      <c r="AR9" s="199"/>
      <c r="AS9" s="199"/>
      <c r="AT9" s="199"/>
      <c r="AU9" s="199"/>
      <c r="AV9" s="199"/>
      <c r="AW9" s="199"/>
      <c r="AX9" s="200"/>
    </row>
    <row r="10" spans="1:50" ht="80.25" customHeight="1" x14ac:dyDescent="0.2">
      <c r="A10" s="201" t="s">
        <v>28</v>
      </c>
      <c r="B10" s="202"/>
      <c r="C10" s="202"/>
      <c r="D10" s="202"/>
      <c r="E10" s="202"/>
      <c r="F10" s="202"/>
      <c r="G10" s="203" t="s">
        <v>626</v>
      </c>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4"/>
      <c r="AO10" s="204"/>
      <c r="AP10" s="204"/>
      <c r="AQ10" s="204"/>
      <c r="AR10" s="204"/>
      <c r="AS10" s="204"/>
      <c r="AT10" s="204"/>
      <c r="AU10" s="204"/>
      <c r="AV10" s="204"/>
      <c r="AW10" s="204"/>
      <c r="AX10" s="205"/>
    </row>
    <row r="11" spans="1:50" ht="42" customHeight="1" x14ac:dyDescent="0.2">
      <c r="A11" s="201" t="s">
        <v>5</v>
      </c>
      <c r="B11" s="202"/>
      <c r="C11" s="202"/>
      <c r="D11" s="202"/>
      <c r="E11" s="202"/>
      <c r="F11" s="206"/>
      <c r="G11" s="207" t="str">
        <f>入力規則等!P10</f>
        <v>直接実施、委託・請負、補助</v>
      </c>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08"/>
      <c r="AI11" s="208"/>
      <c r="AJ11" s="208"/>
      <c r="AK11" s="208"/>
      <c r="AL11" s="208"/>
      <c r="AM11" s="208"/>
      <c r="AN11" s="208"/>
      <c r="AO11" s="208"/>
      <c r="AP11" s="208"/>
      <c r="AQ11" s="208"/>
      <c r="AR11" s="208"/>
      <c r="AS11" s="208"/>
      <c r="AT11" s="208"/>
      <c r="AU11" s="208"/>
      <c r="AV11" s="208"/>
      <c r="AW11" s="208"/>
      <c r="AX11" s="209"/>
    </row>
    <row r="12" spans="1:50" ht="21" customHeight="1" x14ac:dyDescent="0.2">
      <c r="A12" s="210" t="s">
        <v>22</v>
      </c>
      <c r="B12" s="211"/>
      <c r="C12" s="211"/>
      <c r="D12" s="211"/>
      <c r="E12" s="211"/>
      <c r="F12" s="212"/>
      <c r="G12" s="217"/>
      <c r="H12" s="218"/>
      <c r="I12" s="218"/>
      <c r="J12" s="218"/>
      <c r="K12" s="218"/>
      <c r="L12" s="218"/>
      <c r="M12" s="218"/>
      <c r="N12" s="218"/>
      <c r="O12" s="218"/>
      <c r="P12" s="169" t="s">
        <v>432</v>
      </c>
      <c r="Q12" s="170"/>
      <c r="R12" s="170"/>
      <c r="S12" s="170"/>
      <c r="T12" s="170"/>
      <c r="U12" s="170"/>
      <c r="V12" s="219"/>
      <c r="W12" s="169" t="s">
        <v>584</v>
      </c>
      <c r="X12" s="170"/>
      <c r="Y12" s="170"/>
      <c r="Z12" s="170"/>
      <c r="AA12" s="170"/>
      <c r="AB12" s="170"/>
      <c r="AC12" s="219"/>
      <c r="AD12" s="169" t="s">
        <v>586</v>
      </c>
      <c r="AE12" s="170"/>
      <c r="AF12" s="170"/>
      <c r="AG12" s="170"/>
      <c r="AH12" s="170"/>
      <c r="AI12" s="170"/>
      <c r="AJ12" s="219"/>
      <c r="AK12" s="169" t="s">
        <v>599</v>
      </c>
      <c r="AL12" s="170"/>
      <c r="AM12" s="170"/>
      <c r="AN12" s="170"/>
      <c r="AO12" s="170"/>
      <c r="AP12" s="170"/>
      <c r="AQ12" s="219"/>
      <c r="AR12" s="169" t="s">
        <v>600</v>
      </c>
      <c r="AS12" s="170"/>
      <c r="AT12" s="170"/>
      <c r="AU12" s="170"/>
      <c r="AV12" s="170"/>
      <c r="AW12" s="170"/>
      <c r="AX12" s="171"/>
    </row>
    <row r="13" spans="1:50" ht="21" customHeight="1" x14ac:dyDescent="0.2">
      <c r="A13" s="213"/>
      <c r="B13" s="214"/>
      <c r="C13" s="214"/>
      <c r="D13" s="214"/>
      <c r="E13" s="214"/>
      <c r="F13" s="215"/>
      <c r="G13" s="262" t="s">
        <v>6</v>
      </c>
      <c r="H13" s="263"/>
      <c r="I13" s="172" t="s">
        <v>7</v>
      </c>
      <c r="J13" s="173"/>
      <c r="K13" s="173"/>
      <c r="L13" s="173"/>
      <c r="M13" s="173"/>
      <c r="N13" s="173"/>
      <c r="O13" s="174"/>
      <c r="P13" s="150">
        <v>279</v>
      </c>
      <c r="Q13" s="151"/>
      <c r="R13" s="151"/>
      <c r="S13" s="151"/>
      <c r="T13" s="151"/>
      <c r="U13" s="151"/>
      <c r="V13" s="152"/>
      <c r="W13" s="150">
        <v>570</v>
      </c>
      <c r="X13" s="151"/>
      <c r="Y13" s="151"/>
      <c r="Z13" s="151"/>
      <c r="AA13" s="151"/>
      <c r="AB13" s="151"/>
      <c r="AC13" s="152"/>
      <c r="AD13" s="150">
        <v>559</v>
      </c>
      <c r="AE13" s="151"/>
      <c r="AF13" s="151"/>
      <c r="AG13" s="151"/>
      <c r="AH13" s="151"/>
      <c r="AI13" s="151"/>
      <c r="AJ13" s="152"/>
      <c r="AK13" s="150">
        <v>883</v>
      </c>
      <c r="AL13" s="151"/>
      <c r="AM13" s="151"/>
      <c r="AN13" s="151"/>
      <c r="AO13" s="151"/>
      <c r="AP13" s="151"/>
      <c r="AQ13" s="152"/>
      <c r="AR13" s="271">
        <v>1499</v>
      </c>
      <c r="AS13" s="272"/>
      <c r="AT13" s="272"/>
      <c r="AU13" s="272"/>
      <c r="AV13" s="272"/>
      <c r="AW13" s="272"/>
      <c r="AX13" s="273"/>
    </row>
    <row r="14" spans="1:50" ht="21" customHeight="1" x14ac:dyDescent="0.2">
      <c r="A14" s="213"/>
      <c r="B14" s="214"/>
      <c r="C14" s="214"/>
      <c r="D14" s="214"/>
      <c r="E14" s="214"/>
      <c r="F14" s="215"/>
      <c r="G14" s="264"/>
      <c r="H14" s="265"/>
      <c r="I14" s="147" t="s">
        <v>8</v>
      </c>
      <c r="J14" s="167"/>
      <c r="K14" s="167"/>
      <c r="L14" s="167"/>
      <c r="M14" s="167"/>
      <c r="N14" s="167"/>
      <c r="O14" s="168"/>
      <c r="P14" s="150" t="s">
        <v>627</v>
      </c>
      <c r="Q14" s="151"/>
      <c r="R14" s="151"/>
      <c r="S14" s="151"/>
      <c r="T14" s="151"/>
      <c r="U14" s="151"/>
      <c r="V14" s="152"/>
      <c r="W14" s="150">
        <v>1140</v>
      </c>
      <c r="X14" s="151"/>
      <c r="Y14" s="151"/>
      <c r="Z14" s="151"/>
      <c r="AA14" s="151"/>
      <c r="AB14" s="151"/>
      <c r="AC14" s="152"/>
      <c r="AD14" s="150">
        <v>754</v>
      </c>
      <c r="AE14" s="151"/>
      <c r="AF14" s="151"/>
      <c r="AG14" s="151"/>
      <c r="AH14" s="151"/>
      <c r="AI14" s="151"/>
      <c r="AJ14" s="152"/>
      <c r="AK14" s="150" t="s">
        <v>627</v>
      </c>
      <c r="AL14" s="151"/>
      <c r="AM14" s="151"/>
      <c r="AN14" s="151"/>
      <c r="AO14" s="151"/>
      <c r="AP14" s="151"/>
      <c r="AQ14" s="152"/>
      <c r="AR14" s="268"/>
      <c r="AS14" s="268"/>
      <c r="AT14" s="268"/>
      <c r="AU14" s="268"/>
      <c r="AV14" s="268"/>
      <c r="AW14" s="268"/>
      <c r="AX14" s="269"/>
    </row>
    <row r="15" spans="1:50" ht="21" customHeight="1" x14ac:dyDescent="0.2">
      <c r="A15" s="213"/>
      <c r="B15" s="214"/>
      <c r="C15" s="214"/>
      <c r="D15" s="214"/>
      <c r="E15" s="214"/>
      <c r="F15" s="215"/>
      <c r="G15" s="264"/>
      <c r="H15" s="265"/>
      <c r="I15" s="147" t="s">
        <v>48</v>
      </c>
      <c r="J15" s="148"/>
      <c r="K15" s="148"/>
      <c r="L15" s="148"/>
      <c r="M15" s="148"/>
      <c r="N15" s="148"/>
      <c r="O15" s="149"/>
      <c r="P15" s="150" t="s">
        <v>627</v>
      </c>
      <c r="Q15" s="151"/>
      <c r="R15" s="151"/>
      <c r="S15" s="151"/>
      <c r="T15" s="151"/>
      <c r="U15" s="151"/>
      <c r="V15" s="152"/>
      <c r="W15" s="150" t="s">
        <v>627</v>
      </c>
      <c r="X15" s="151"/>
      <c r="Y15" s="151"/>
      <c r="Z15" s="151"/>
      <c r="AA15" s="151"/>
      <c r="AB15" s="151"/>
      <c r="AC15" s="152"/>
      <c r="AD15" s="150">
        <v>766</v>
      </c>
      <c r="AE15" s="151"/>
      <c r="AF15" s="151"/>
      <c r="AG15" s="151"/>
      <c r="AH15" s="151"/>
      <c r="AI15" s="151"/>
      <c r="AJ15" s="152"/>
      <c r="AK15" s="150">
        <v>696</v>
      </c>
      <c r="AL15" s="151"/>
      <c r="AM15" s="151"/>
      <c r="AN15" s="151"/>
      <c r="AO15" s="151"/>
      <c r="AP15" s="151"/>
      <c r="AQ15" s="152"/>
      <c r="AR15" s="150" t="s">
        <v>689</v>
      </c>
      <c r="AS15" s="151"/>
      <c r="AT15" s="151"/>
      <c r="AU15" s="151"/>
      <c r="AV15" s="151"/>
      <c r="AW15" s="151"/>
      <c r="AX15" s="270"/>
    </row>
    <row r="16" spans="1:50" ht="21" customHeight="1" x14ac:dyDescent="0.2">
      <c r="A16" s="213"/>
      <c r="B16" s="214"/>
      <c r="C16" s="214"/>
      <c r="D16" s="214"/>
      <c r="E16" s="214"/>
      <c r="F16" s="215"/>
      <c r="G16" s="264"/>
      <c r="H16" s="265"/>
      <c r="I16" s="147" t="s">
        <v>49</v>
      </c>
      <c r="J16" s="148"/>
      <c r="K16" s="148"/>
      <c r="L16" s="148"/>
      <c r="M16" s="148"/>
      <c r="N16" s="148"/>
      <c r="O16" s="149"/>
      <c r="P16" s="150" t="s">
        <v>627</v>
      </c>
      <c r="Q16" s="151"/>
      <c r="R16" s="151"/>
      <c r="S16" s="151"/>
      <c r="T16" s="151"/>
      <c r="U16" s="151"/>
      <c r="V16" s="152"/>
      <c r="W16" s="150">
        <v>-766</v>
      </c>
      <c r="X16" s="151"/>
      <c r="Y16" s="151"/>
      <c r="Z16" s="151"/>
      <c r="AA16" s="151"/>
      <c r="AB16" s="151"/>
      <c r="AC16" s="152"/>
      <c r="AD16" s="150">
        <v>-696</v>
      </c>
      <c r="AE16" s="151"/>
      <c r="AF16" s="151"/>
      <c r="AG16" s="151"/>
      <c r="AH16" s="151"/>
      <c r="AI16" s="151"/>
      <c r="AJ16" s="152"/>
      <c r="AK16" s="150" t="s">
        <v>689</v>
      </c>
      <c r="AL16" s="151"/>
      <c r="AM16" s="151"/>
      <c r="AN16" s="151"/>
      <c r="AO16" s="151"/>
      <c r="AP16" s="151"/>
      <c r="AQ16" s="152"/>
      <c r="AR16" s="153"/>
      <c r="AS16" s="154"/>
      <c r="AT16" s="154"/>
      <c r="AU16" s="154"/>
      <c r="AV16" s="154"/>
      <c r="AW16" s="154"/>
      <c r="AX16" s="155"/>
    </row>
    <row r="17" spans="1:50" ht="24.75" customHeight="1" x14ac:dyDescent="0.2">
      <c r="A17" s="213"/>
      <c r="B17" s="214"/>
      <c r="C17" s="214"/>
      <c r="D17" s="214"/>
      <c r="E17" s="214"/>
      <c r="F17" s="215"/>
      <c r="G17" s="264"/>
      <c r="H17" s="265"/>
      <c r="I17" s="147" t="s">
        <v>47</v>
      </c>
      <c r="J17" s="167"/>
      <c r="K17" s="167"/>
      <c r="L17" s="167"/>
      <c r="M17" s="167"/>
      <c r="N17" s="167"/>
      <c r="O17" s="168"/>
      <c r="P17" s="150" t="s">
        <v>627</v>
      </c>
      <c r="Q17" s="151"/>
      <c r="R17" s="151"/>
      <c r="S17" s="151"/>
      <c r="T17" s="151"/>
      <c r="U17" s="151"/>
      <c r="V17" s="152"/>
      <c r="W17" s="150" t="s">
        <v>627</v>
      </c>
      <c r="X17" s="151"/>
      <c r="Y17" s="151"/>
      <c r="Z17" s="151"/>
      <c r="AA17" s="151"/>
      <c r="AB17" s="151"/>
      <c r="AC17" s="152"/>
      <c r="AD17" s="150" t="s">
        <v>627</v>
      </c>
      <c r="AE17" s="151"/>
      <c r="AF17" s="151"/>
      <c r="AG17" s="151"/>
      <c r="AH17" s="151"/>
      <c r="AI17" s="151"/>
      <c r="AJ17" s="152"/>
      <c r="AK17" s="150" t="s">
        <v>689</v>
      </c>
      <c r="AL17" s="151"/>
      <c r="AM17" s="151"/>
      <c r="AN17" s="151"/>
      <c r="AO17" s="151"/>
      <c r="AP17" s="151"/>
      <c r="AQ17" s="152"/>
      <c r="AR17" s="260"/>
      <c r="AS17" s="260"/>
      <c r="AT17" s="260"/>
      <c r="AU17" s="260"/>
      <c r="AV17" s="260"/>
      <c r="AW17" s="260"/>
      <c r="AX17" s="261"/>
    </row>
    <row r="18" spans="1:50" ht="24.75" customHeight="1" x14ac:dyDescent="0.2">
      <c r="A18" s="213"/>
      <c r="B18" s="214"/>
      <c r="C18" s="214"/>
      <c r="D18" s="214"/>
      <c r="E18" s="214"/>
      <c r="F18" s="215"/>
      <c r="G18" s="266"/>
      <c r="H18" s="267"/>
      <c r="I18" s="160" t="s">
        <v>18</v>
      </c>
      <c r="J18" s="161"/>
      <c r="K18" s="161"/>
      <c r="L18" s="161"/>
      <c r="M18" s="161"/>
      <c r="N18" s="161"/>
      <c r="O18" s="162"/>
      <c r="P18" s="163">
        <f>SUM(P13:V17)</f>
        <v>279</v>
      </c>
      <c r="Q18" s="164"/>
      <c r="R18" s="164"/>
      <c r="S18" s="164"/>
      <c r="T18" s="164"/>
      <c r="U18" s="164"/>
      <c r="V18" s="165"/>
      <c r="W18" s="163">
        <f>SUM(W13:AC17)</f>
        <v>944</v>
      </c>
      <c r="X18" s="164"/>
      <c r="Y18" s="164"/>
      <c r="Z18" s="164"/>
      <c r="AA18" s="164"/>
      <c r="AB18" s="164"/>
      <c r="AC18" s="165"/>
      <c r="AD18" s="163">
        <f>SUM(AD13:AJ17)</f>
        <v>1383</v>
      </c>
      <c r="AE18" s="164"/>
      <c r="AF18" s="164"/>
      <c r="AG18" s="164"/>
      <c r="AH18" s="164"/>
      <c r="AI18" s="164"/>
      <c r="AJ18" s="165"/>
      <c r="AK18" s="163">
        <f>SUM(AK13:AQ17)</f>
        <v>1579</v>
      </c>
      <c r="AL18" s="164"/>
      <c r="AM18" s="164"/>
      <c r="AN18" s="164"/>
      <c r="AO18" s="164"/>
      <c r="AP18" s="164"/>
      <c r="AQ18" s="165"/>
      <c r="AR18" s="163">
        <f>SUM(AR13:AX17)</f>
        <v>1499</v>
      </c>
      <c r="AS18" s="164"/>
      <c r="AT18" s="164"/>
      <c r="AU18" s="164"/>
      <c r="AV18" s="164"/>
      <c r="AW18" s="164"/>
      <c r="AX18" s="166"/>
    </row>
    <row r="19" spans="1:50" ht="24.75" customHeight="1" x14ac:dyDescent="0.2">
      <c r="A19" s="213"/>
      <c r="B19" s="214"/>
      <c r="C19" s="214"/>
      <c r="D19" s="214"/>
      <c r="E19" s="214"/>
      <c r="F19" s="215"/>
      <c r="G19" s="156" t="s">
        <v>9</v>
      </c>
      <c r="H19" s="157"/>
      <c r="I19" s="157"/>
      <c r="J19" s="157"/>
      <c r="K19" s="157"/>
      <c r="L19" s="157"/>
      <c r="M19" s="157"/>
      <c r="N19" s="157"/>
      <c r="O19" s="157"/>
      <c r="P19" s="150">
        <v>249</v>
      </c>
      <c r="Q19" s="151"/>
      <c r="R19" s="151"/>
      <c r="S19" s="151"/>
      <c r="T19" s="151"/>
      <c r="U19" s="151"/>
      <c r="V19" s="152"/>
      <c r="W19" s="150">
        <v>804</v>
      </c>
      <c r="X19" s="151"/>
      <c r="Y19" s="151"/>
      <c r="Z19" s="151"/>
      <c r="AA19" s="151"/>
      <c r="AB19" s="151"/>
      <c r="AC19" s="152"/>
      <c r="AD19" s="150">
        <v>1123</v>
      </c>
      <c r="AE19" s="151"/>
      <c r="AF19" s="151"/>
      <c r="AG19" s="151"/>
      <c r="AH19" s="151"/>
      <c r="AI19" s="151"/>
      <c r="AJ19" s="152"/>
      <c r="AK19" s="158"/>
      <c r="AL19" s="158"/>
      <c r="AM19" s="158"/>
      <c r="AN19" s="158"/>
      <c r="AO19" s="158"/>
      <c r="AP19" s="158"/>
      <c r="AQ19" s="158"/>
      <c r="AR19" s="158"/>
      <c r="AS19" s="158"/>
      <c r="AT19" s="158"/>
      <c r="AU19" s="158"/>
      <c r="AV19" s="158"/>
      <c r="AW19" s="158"/>
      <c r="AX19" s="159"/>
    </row>
    <row r="20" spans="1:50" ht="24.75" customHeight="1" x14ac:dyDescent="0.2">
      <c r="A20" s="213"/>
      <c r="B20" s="214"/>
      <c r="C20" s="214"/>
      <c r="D20" s="214"/>
      <c r="E20" s="214"/>
      <c r="F20" s="215"/>
      <c r="G20" s="156" t="s">
        <v>10</v>
      </c>
      <c r="H20" s="157"/>
      <c r="I20" s="157"/>
      <c r="J20" s="157"/>
      <c r="K20" s="157"/>
      <c r="L20" s="157"/>
      <c r="M20" s="157"/>
      <c r="N20" s="157"/>
      <c r="O20" s="157"/>
      <c r="P20" s="291">
        <f>IF(P18=0, "-", SUM(P19)/P18)</f>
        <v>0.89247311827956988</v>
      </c>
      <c r="Q20" s="291"/>
      <c r="R20" s="291"/>
      <c r="S20" s="291"/>
      <c r="T20" s="291"/>
      <c r="U20" s="291"/>
      <c r="V20" s="291"/>
      <c r="W20" s="291">
        <f>IF(W18=0, "-", SUM(W19)/W18)</f>
        <v>0.85169491525423724</v>
      </c>
      <c r="X20" s="291"/>
      <c r="Y20" s="291"/>
      <c r="Z20" s="291"/>
      <c r="AA20" s="291"/>
      <c r="AB20" s="291"/>
      <c r="AC20" s="291"/>
      <c r="AD20" s="291">
        <f>IF(AD18=0, "-", SUM(AD19)/AD18)</f>
        <v>0.812002892263196</v>
      </c>
      <c r="AE20" s="291"/>
      <c r="AF20" s="291"/>
      <c r="AG20" s="291"/>
      <c r="AH20" s="291"/>
      <c r="AI20" s="291"/>
      <c r="AJ20" s="291"/>
      <c r="AK20" s="158"/>
      <c r="AL20" s="158"/>
      <c r="AM20" s="158"/>
      <c r="AN20" s="158"/>
      <c r="AO20" s="158"/>
      <c r="AP20" s="158"/>
      <c r="AQ20" s="292"/>
      <c r="AR20" s="292"/>
      <c r="AS20" s="292"/>
      <c r="AT20" s="292"/>
      <c r="AU20" s="158"/>
      <c r="AV20" s="158"/>
      <c r="AW20" s="158"/>
      <c r="AX20" s="159"/>
    </row>
    <row r="21" spans="1:50" ht="25.5" customHeight="1" x14ac:dyDescent="0.2">
      <c r="A21" s="196"/>
      <c r="B21" s="197"/>
      <c r="C21" s="197"/>
      <c r="D21" s="197"/>
      <c r="E21" s="197"/>
      <c r="F21" s="216"/>
      <c r="G21" s="293" t="s">
        <v>260</v>
      </c>
      <c r="H21" s="294"/>
      <c r="I21" s="294"/>
      <c r="J21" s="294"/>
      <c r="K21" s="294"/>
      <c r="L21" s="294"/>
      <c r="M21" s="294"/>
      <c r="N21" s="294"/>
      <c r="O21" s="294"/>
      <c r="P21" s="291">
        <f>IF(P19=0, "-", SUM(P19)/SUM(P13,P14))</f>
        <v>0.89247311827956988</v>
      </c>
      <c r="Q21" s="291"/>
      <c r="R21" s="291"/>
      <c r="S21" s="291"/>
      <c r="T21" s="291"/>
      <c r="U21" s="291"/>
      <c r="V21" s="291"/>
      <c r="W21" s="291">
        <f>IF(W19=0, "-", SUM(W19)/SUM(W13,W14))</f>
        <v>0.47017543859649125</v>
      </c>
      <c r="X21" s="291"/>
      <c r="Y21" s="291"/>
      <c r="Z21" s="291"/>
      <c r="AA21" s="291"/>
      <c r="AB21" s="291"/>
      <c r="AC21" s="291"/>
      <c r="AD21" s="291">
        <f>IF(AD19=0, "-", SUM(AD19)/SUM(AD13,AD14))</f>
        <v>0.85529322162985533</v>
      </c>
      <c r="AE21" s="291"/>
      <c r="AF21" s="291"/>
      <c r="AG21" s="291"/>
      <c r="AH21" s="291"/>
      <c r="AI21" s="291"/>
      <c r="AJ21" s="291"/>
      <c r="AK21" s="158"/>
      <c r="AL21" s="158"/>
      <c r="AM21" s="158"/>
      <c r="AN21" s="158"/>
      <c r="AO21" s="158"/>
      <c r="AP21" s="158"/>
      <c r="AQ21" s="292"/>
      <c r="AR21" s="292"/>
      <c r="AS21" s="292"/>
      <c r="AT21" s="292"/>
      <c r="AU21" s="158"/>
      <c r="AV21" s="158"/>
      <c r="AW21" s="158"/>
      <c r="AX21" s="159"/>
    </row>
    <row r="22" spans="1:50" ht="18.75" customHeight="1" x14ac:dyDescent="0.2">
      <c r="A22" s="274" t="s">
        <v>603</v>
      </c>
      <c r="B22" s="275"/>
      <c r="C22" s="275"/>
      <c r="D22" s="275"/>
      <c r="E22" s="275"/>
      <c r="F22" s="276"/>
      <c r="G22" s="280" t="s">
        <v>252</v>
      </c>
      <c r="H22" s="281"/>
      <c r="I22" s="281"/>
      <c r="J22" s="281"/>
      <c r="K22" s="281"/>
      <c r="L22" s="281"/>
      <c r="M22" s="281"/>
      <c r="N22" s="281"/>
      <c r="O22" s="282"/>
      <c r="P22" s="283" t="s">
        <v>601</v>
      </c>
      <c r="Q22" s="281"/>
      <c r="R22" s="281"/>
      <c r="S22" s="281"/>
      <c r="T22" s="281"/>
      <c r="U22" s="281"/>
      <c r="V22" s="282"/>
      <c r="W22" s="283" t="s">
        <v>602</v>
      </c>
      <c r="X22" s="281"/>
      <c r="Y22" s="281"/>
      <c r="Z22" s="281"/>
      <c r="AA22" s="281"/>
      <c r="AB22" s="281"/>
      <c r="AC22" s="282"/>
      <c r="AD22" s="283" t="s">
        <v>251</v>
      </c>
      <c r="AE22" s="281"/>
      <c r="AF22" s="281"/>
      <c r="AG22" s="281"/>
      <c r="AH22" s="281"/>
      <c r="AI22" s="281"/>
      <c r="AJ22" s="281"/>
      <c r="AK22" s="281"/>
      <c r="AL22" s="281"/>
      <c r="AM22" s="281"/>
      <c r="AN22" s="281"/>
      <c r="AO22" s="281"/>
      <c r="AP22" s="281"/>
      <c r="AQ22" s="281"/>
      <c r="AR22" s="281"/>
      <c r="AS22" s="281"/>
      <c r="AT22" s="281"/>
      <c r="AU22" s="281"/>
      <c r="AV22" s="281"/>
      <c r="AW22" s="281"/>
      <c r="AX22" s="290"/>
    </row>
    <row r="23" spans="1:50" ht="28.2" customHeight="1" x14ac:dyDescent="0.2">
      <c r="A23" s="277"/>
      <c r="B23" s="278"/>
      <c r="C23" s="278"/>
      <c r="D23" s="278"/>
      <c r="E23" s="278"/>
      <c r="F23" s="279"/>
      <c r="G23" s="298" t="s">
        <v>628</v>
      </c>
      <c r="H23" s="299"/>
      <c r="I23" s="299"/>
      <c r="J23" s="299"/>
      <c r="K23" s="299"/>
      <c r="L23" s="299"/>
      <c r="M23" s="299"/>
      <c r="N23" s="299"/>
      <c r="O23" s="300"/>
      <c r="P23" s="271">
        <v>818</v>
      </c>
      <c r="Q23" s="272"/>
      <c r="R23" s="272"/>
      <c r="S23" s="272"/>
      <c r="T23" s="272"/>
      <c r="U23" s="272"/>
      <c r="V23" s="301"/>
      <c r="W23" s="271">
        <v>879</v>
      </c>
      <c r="X23" s="272"/>
      <c r="Y23" s="272"/>
      <c r="Z23" s="272"/>
      <c r="AA23" s="272"/>
      <c r="AB23" s="272"/>
      <c r="AC23" s="301"/>
      <c r="AD23" s="302" t="s">
        <v>902</v>
      </c>
      <c r="AE23" s="303"/>
      <c r="AF23" s="303"/>
      <c r="AG23" s="303"/>
      <c r="AH23" s="303"/>
      <c r="AI23" s="303"/>
      <c r="AJ23" s="303"/>
      <c r="AK23" s="303"/>
      <c r="AL23" s="303"/>
      <c r="AM23" s="303"/>
      <c r="AN23" s="303"/>
      <c r="AO23" s="303"/>
      <c r="AP23" s="303"/>
      <c r="AQ23" s="303"/>
      <c r="AR23" s="303"/>
      <c r="AS23" s="303"/>
      <c r="AT23" s="303"/>
      <c r="AU23" s="303"/>
      <c r="AV23" s="303"/>
      <c r="AW23" s="303"/>
      <c r="AX23" s="304"/>
    </row>
    <row r="24" spans="1:50" ht="25.5" customHeight="1" x14ac:dyDescent="0.2">
      <c r="A24" s="277"/>
      <c r="B24" s="278"/>
      <c r="C24" s="278"/>
      <c r="D24" s="278"/>
      <c r="E24" s="278"/>
      <c r="F24" s="279"/>
      <c r="G24" s="295" t="s">
        <v>629</v>
      </c>
      <c r="H24" s="296"/>
      <c r="I24" s="296"/>
      <c r="J24" s="296"/>
      <c r="K24" s="296"/>
      <c r="L24" s="296"/>
      <c r="M24" s="296"/>
      <c r="N24" s="296"/>
      <c r="O24" s="297"/>
      <c r="P24" s="150">
        <v>55</v>
      </c>
      <c r="Q24" s="151"/>
      <c r="R24" s="151"/>
      <c r="S24" s="151"/>
      <c r="T24" s="151"/>
      <c r="U24" s="151"/>
      <c r="V24" s="152"/>
      <c r="W24" s="150">
        <v>534</v>
      </c>
      <c r="X24" s="151"/>
      <c r="Y24" s="151"/>
      <c r="Z24" s="151"/>
      <c r="AA24" s="151"/>
      <c r="AB24" s="151"/>
      <c r="AC24" s="152"/>
      <c r="AD24" s="305"/>
      <c r="AE24" s="306"/>
      <c r="AF24" s="306"/>
      <c r="AG24" s="306"/>
      <c r="AH24" s="306"/>
      <c r="AI24" s="306"/>
      <c r="AJ24" s="306"/>
      <c r="AK24" s="306"/>
      <c r="AL24" s="306"/>
      <c r="AM24" s="306"/>
      <c r="AN24" s="306"/>
      <c r="AO24" s="306"/>
      <c r="AP24" s="306"/>
      <c r="AQ24" s="306"/>
      <c r="AR24" s="306"/>
      <c r="AS24" s="306"/>
      <c r="AT24" s="306"/>
      <c r="AU24" s="306"/>
      <c r="AV24" s="306"/>
      <c r="AW24" s="306"/>
      <c r="AX24" s="307"/>
    </row>
    <row r="25" spans="1:50" ht="25.5" customHeight="1" x14ac:dyDescent="0.2">
      <c r="A25" s="277"/>
      <c r="B25" s="278"/>
      <c r="C25" s="278"/>
      <c r="D25" s="278"/>
      <c r="E25" s="278"/>
      <c r="F25" s="279"/>
      <c r="G25" s="295" t="s">
        <v>630</v>
      </c>
      <c r="H25" s="296"/>
      <c r="I25" s="296"/>
      <c r="J25" s="296"/>
      <c r="K25" s="296"/>
      <c r="L25" s="296"/>
      <c r="M25" s="296"/>
      <c r="N25" s="296"/>
      <c r="O25" s="297"/>
      <c r="P25" s="150">
        <v>6</v>
      </c>
      <c r="Q25" s="151"/>
      <c r="R25" s="151"/>
      <c r="S25" s="151"/>
      <c r="T25" s="151"/>
      <c r="U25" s="151"/>
      <c r="V25" s="152"/>
      <c r="W25" s="150">
        <v>80</v>
      </c>
      <c r="X25" s="151"/>
      <c r="Y25" s="151"/>
      <c r="Z25" s="151"/>
      <c r="AA25" s="151"/>
      <c r="AB25" s="151"/>
      <c r="AC25" s="152"/>
      <c r="AD25" s="305"/>
      <c r="AE25" s="306"/>
      <c r="AF25" s="306"/>
      <c r="AG25" s="306"/>
      <c r="AH25" s="306"/>
      <c r="AI25" s="306"/>
      <c r="AJ25" s="306"/>
      <c r="AK25" s="306"/>
      <c r="AL25" s="306"/>
      <c r="AM25" s="306"/>
      <c r="AN25" s="306"/>
      <c r="AO25" s="306"/>
      <c r="AP25" s="306"/>
      <c r="AQ25" s="306"/>
      <c r="AR25" s="306"/>
      <c r="AS25" s="306"/>
      <c r="AT25" s="306"/>
      <c r="AU25" s="306"/>
      <c r="AV25" s="306"/>
      <c r="AW25" s="306"/>
      <c r="AX25" s="307"/>
    </row>
    <row r="26" spans="1:50" ht="25.5" customHeight="1" x14ac:dyDescent="0.2">
      <c r="A26" s="277"/>
      <c r="B26" s="278"/>
      <c r="C26" s="278"/>
      <c r="D26" s="278"/>
      <c r="E26" s="278"/>
      <c r="F26" s="279"/>
      <c r="G26" s="295" t="s">
        <v>631</v>
      </c>
      <c r="H26" s="296"/>
      <c r="I26" s="296"/>
      <c r="J26" s="296"/>
      <c r="K26" s="296"/>
      <c r="L26" s="296"/>
      <c r="M26" s="296"/>
      <c r="N26" s="296"/>
      <c r="O26" s="297"/>
      <c r="P26" s="150">
        <v>1</v>
      </c>
      <c r="Q26" s="151"/>
      <c r="R26" s="151"/>
      <c r="S26" s="151"/>
      <c r="T26" s="151"/>
      <c r="U26" s="151"/>
      <c r="V26" s="152"/>
      <c r="W26" s="150">
        <v>2</v>
      </c>
      <c r="X26" s="151"/>
      <c r="Y26" s="151"/>
      <c r="Z26" s="151"/>
      <c r="AA26" s="151"/>
      <c r="AB26" s="151"/>
      <c r="AC26" s="152"/>
      <c r="AD26" s="305"/>
      <c r="AE26" s="306"/>
      <c r="AF26" s="306"/>
      <c r="AG26" s="306"/>
      <c r="AH26" s="306"/>
      <c r="AI26" s="306"/>
      <c r="AJ26" s="306"/>
      <c r="AK26" s="306"/>
      <c r="AL26" s="306"/>
      <c r="AM26" s="306"/>
      <c r="AN26" s="306"/>
      <c r="AO26" s="306"/>
      <c r="AP26" s="306"/>
      <c r="AQ26" s="306"/>
      <c r="AR26" s="306"/>
      <c r="AS26" s="306"/>
      <c r="AT26" s="306"/>
      <c r="AU26" s="306"/>
      <c r="AV26" s="306"/>
      <c r="AW26" s="306"/>
      <c r="AX26" s="307"/>
    </row>
    <row r="27" spans="1:50" ht="25.5" customHeight="1" x14ac:dyDescent="0.2">
      <c r="A27" s="277"/>
      <c r="B27" s="278"/>
      <c r="C27" s="278"/>
      <c r="D27" s="278"/>
      <c r="E27" s="278"/>
      <c r="F27" s="279"/>
      <c r="G27" s="295" t="s">
        <v>632</v>
      </c>
      <c r="H27" s="296"/>
      <c r="I27" s="296"/>
      <c r="J27" s="296"/>
      <c r="K27" s="296"/>
      <c r="L27" s="296"/>
      <c r="M27" s="296"/>
      <c r="N27" s="296"/>
      <c r="O27" s="297"/>
      <c r="P27" s="150">
        <v>3</v>
      </c>
      <c r="Q27" s="151"/>
      <c r="R27" s="151"/>
      <c r="S27" s="151"/>
      <c r="T27" s="151"/>
      <c r="U27" s="151"/>
      <c r="V27" s="152"/>
      <c r="W27" s="150">
        <v>4</v>
      </c>
      <c r="X27" s="151"/>
      <c r="Y27" s="151"/>
      <c r="Z27" s="151"/>
      <c r="AA27" s="151"/>
      <c r="AB27" s="151"/>
      <c r="AC27" s="152"/>
      <c r="AD27" s="305"/>
      <c r="AE27" s="306"/>
      <c r="AF27" s="306"/>
      <c r="AG27" s="306"/>
      <c r="AH27" s="306"/>
      <c r="AI27" s="306"/>
      <c r="AJ27" s="306"/>
      <c r="AK27" s="306"/>
      <c r="AL27" s="306"/>
      <c r="AM27" s="306"/>
      <c r="AN27" s="306"/>
      <c r="AO27" s="306"/>
      <c r="AP27" s="306"/>
      <c r="AQ27" s="306"/>
      <c r="AR27" s="306"/>
      <c r="AS27" s="306"/>
      <c r="AT27" s="306"/>
      <c r="AU27" s="306"/>
      <c r="AV27" s="306"/>
      <c r="AW27" s="306"/>
      <c r="AX27" s="307"/>
    </row>
    <row r="28" spans="1:50" ht="25.5" customHeight="1" thickBot="1" x14ac:dyDescent="0.25">
      <c r="A28" s="277"/>
      <c r="B28" s="278"/>
      <c r="C28" s="278"/>
      <c r="D28" s="278"/>
      <c r="E28" s="278"/>
      <c r="F28" s="279"/>
      <c r="G28" s="137" t="s">
        <v>18</v>
      </c>
      <c r="H28" s="138"/>
      <c r="I28" s="138"/>
      <c r="J28" s="138"/>
      <c r="K28" s="138"/>
      <c r="L28" s="138"/>
      <c r="M28" s="138"/>
      <c r="N28" s="138"/>
      <c r="O28" s="139"/>
      <c r="P28" s="284">
        <f>AK13</f>
        <v>883</v>
      </c>
      <c r="Q28" s="285"/>
      <c r="R28" s="285"/>
      <c r="S28" s="285"/>
      <c r="T28" s="285"/>
      <c r="U28" s="285"/>
      <c r="V28" s="286"/>
      <c r="W28" s="287">
        <f>AR13</f>
        <v>1499</v>
      </c>
      <c r="X28" s="288"/>
      <c r="Y28" s="288"/>
      <c r="Z28" s="288"/>
      <c r="AA28" s="288"/>
      <c r="AB28" s="288"/>
      <c r="AC28" s="289"/>
      <c r="AD28" s="306"/>
      <c r="AE28" s="306"/>
      <c r="AF28" s="306"/>
      <c r="AG28" s="306"/>
      <c r="AH28" s="306"/>
      <c r="AI28" s="306"/>
      <c r="AJ28" s="306"/>
      <c r="AK28" s="306"/>
      <c r="AL28" s="306"/>
      <c r="AM28" s="306"/>
      <c r="AN28" s="306"/>
      <c r="AO28" s="306"/>
      <c r="AP28" s="306"/>
      <c r="AQ28" s="306"/>
      <c r="AR28" s="306"/>
      <c r="AS28" s="306"/>
      <c r="AT28" s="306"/>
      <c r="AU28" s="306"/>
      <c r="AV28" s="306"/>
      <c r="AW28" s="306"/>
      <c r="AX28" s="307"/>
    </row>
    <row r="29" spans="1:50" ht="47.25" customHeight="1" x14ac:dyDescent="0.2">
      <c r="A29" s="329" t="s">
        <v>592</v>
      </c>
      <c r="B29" s="330"/>
      <c r="C29" s="330"/>
      <c r="D29" s="330"/>
      <c r="E29" s="330"/>
      <c r="F29" s="331"/>
      <c r="G29" s="332" t="s">
        <v>823</v>
      </c>
      <c r="H29" s="333"/>
      <c r="I29" s="333"/>
      <c r="J29" s="333"/>
      <c r="K29" s="333"/>
      <c r="L29" s="333"/>
      <c r="M29" s="333"/>
      <c r="N29" s="333"/>
      <c r="O29" s="333"/>
      <c r="P29" s="333"/>
      <c r="Q29" s="333"/>
      <c r="R29" s="333"/>
      <c r="S29" s="333"/>
      <c r="T29" s="333"/>
      <c r="U29" s="333"/>
      <c r="V29" s="333"/>
      <c r="W29" s="333"/>
      <c r="X29" s="333"/>
      <c r="Y29" s="333"/>
      <c r="Z29" s="333"/>
      <c r="AA29" s="333"/>
      <c r="AB29" s="333"/>
      <c r="AC29" s="333"/>
      <c r="AD29" s="333"/>
      <c r="AE29" s="333"/>
      <c r="AF29" s="333"/>
      <c r="AG29" s="333"/>
      <c r="AH29" s="333"/>
      <c r="AI29" s="333"/>
      <c r="AJ29" s="333"/>
      <c r="AK29" s="333"/>
      <c r="AL29" s="333"/>
      <c r="AM29" s="333"/>
      <c r="AN29" s="333"/>
      <c r="AO29" s="333"/>
      <c r="AP29" s="333"/>
      <c r="AQ29" s="333"/>
      <c r="AR29" s="333"/>
      <c r="AS29" s="333"/>
      <c r="AT29" s="333"/>
      <c r="AU29" s="333"/>
      <c r="AV29" s="333"/>
      <c r="AW29" s="333"/>
      <c r="AX29" s="334"/>
    </row>
    <row r="30" spans="1:50" ht="31.5" customHeight="1" x14ac:dyDescent="0.2">
      <c r="A30" s="308" t="s">
        <v>593</v>
      </c>
      <c r="B30" s="309"/>
      <c r="C30" s="309"/>
      <c r="D30" s="309"/>
      <c r="E30" s="309"/>
      <c r="F30" s="310"/>
      <c r="G30" s="314" t="s">
        <v>588</v>
      </c>
      <c r="H30" s="315"/>
      <c r="I30" s="315"/>
      <c r="J30" s="315"/>
      <c r="K30" s="315"/>
      <c r="L30" s="315"/>
      <c r="M30" s="315"/>
      <c r="N30" s="315"/>
      <c r="O30" s="315"/>
      <c r="P30" s="316" t="s">
        <v>587</v>
      </c>
      <c r="Q30" s="315"/>
      <c r="R30" s="315"/>
      <c r="S30" s="315"/>
      <c r="T30" s="315"/>
      <c r="U30" s="315"/>
      <c r="V30" s="315"/>
      <c r="W30" s="315"/>
      <c r="X30" s="317"/>
      <c r="Y30" s="318"/>
      <c r="Z30" s="319"/>
      <c r="AA30" s="320"/>
      <c r="AB30" s="321" t="s">
        <v>11</v>
      </c>
      <c r="AC30" s="321"/>
      <c r="AD30" s="321"/>
      <c r="AE30" s="322" t="s">
        <v>432</v>
      </c>
      <c r="AF30" s="323"/>
      <c r="AG30" s="323"/>
      <c r="AH30" s="324"/>
      <c r="AI30" s="322" t="s">
        <v>584</v>
      </c>
      <c r="AJ30" s="323"/>
      <c r="AK30" s="323"/>
      <c r="AL30" s="324"/>
      <c r="AM30" s="322" t="s">
        <v>400</v>
      </c>
      <c r="AN30" s="323"/>
      <c r="AO30" s="323"/>
      <c r="AP30" s="324"/>
      <c r="AQ30" s="352" t="s">
        <v>431</v>
      </c>
      <c r="AR30" s="353"/>
      <c r="AS30" s="353"/>
      <c r="AT30" s="354"/>
      <c r="AU30" s="352" t="s">
        <v>604</v>
      </c>
      <c r="AV30" s="353"/>
      <c r="AW30" s="353"/>
      <c r="AX30" s="355"/>
    </row>
    <row r="31" spans="1:50" ht="31.5" customHeight="1" x14ac:dyDescent="0.2">
      <c r="A31" s="308"/>
      <c r="B31" s="309"/>
      <c r="C31" s="309"/>
      <c r="D31" s="309"/>
      <c r="E31" s="309"/>
      <c r="F31" s="310"/>
      <c r="G31" s="335" t="s">
        <v>830</v>
      </c>
      <c r="H31" s="336"/>
      <c r="I31" s="336"/>
      <c r="J31" s="336"/>
      <c r="K31" s="336"/>
      <c r="L31" s="336"/>
      <c r="M31" s="336"/>
      <c r="N31" s="336"/>
      <c r="O31" s="337"/>
      <c r="P31" s="341" t="s">
        <v>642</v>
      </c>
      <c r="Q31" s="336"/>
      <c r="R31" s="336"/>
      <c r="S31" s="336"/>
      <c r="T31" s="336"/>
      <c r="U31" s="336"/>
      <c r="V31" s="336"/>
      <c r="W31" s="336"/>
      <c r="X31" s="337"/>
      <c r="Y31" s="342" t="s">
        <v>52</v>
      </c>
      <c r="Z31" s="343"/>
      <c r="AA31" s="344"/>
      <c r="AB31" s="328" t="s">
        <v>639</v>
      </c>
      <c r="AC31" s="328"/>
      <c r="AD31" s="328"/>
      <c r="AE31" s="345">
        <v>46</v>
      </c>
      <c r="AF31" s="345"/>
      <c r="AG31" s="345"/>
      <c r="AH31" s="345"/>
      <c r="AI31" s="345">
        <v>46</v>
      </c>
      <c r="AJ31" s="345"/>
      <c r="AK31" s="345"/>
      <c r="AL31" s="345"/>
      <c r="AM31" s="345">
        <v>47</v>
      </c>
      <c r="AN31" s="345"/>
      <c r="AO31" s="345"/>
      <c r="AP31" s="345"/>
      <c r="AQ31" s="359" t="s">
        <v>859</v>
      </c>
      <c r="AR31" s="345"/>
      <c r="AS31" s="345"/>
      <c r="AT31" s="345"/>
      <c r="AU31" s="360" t="s">
        <v>859</v>
      </c>
      <c r="AV31" s="361"/>
      <c r="AW31" s="361"/>
      <c r="AX31" s="362"/>
    </row>
    <row r="32" spans="1:50" ht="31.5" customHeight="1" x14ac:dyDescent="0.2">
      <c r="A32" s="311"/>
      <c r="B32" s="312"/>
      <c r="C32" s="312"/>
      <c r="D32" s="312"/>
      <c r="E32" s="312"/>
      <c r="F32" s="313"/>
      <c r="G32" s="338"/>
      <c r="H32" s="339"/>
      <c r="I32" s="339"/>
      <c r="J32" s="339"/>
      <c r="K32" s="339"/>
      <c r="L32" s="339"/>
      <c r="M32" s="339"/>
      <c r="N32" s="339"/>
      <c r="O32" s="340"/>
      <c r="P32" s="338"/>
      <c r="Q32" s="339"/>
      <c r="R32" s="339"/>
      <c r="S32" s="339"/>
      <c r="T32" s="339"/>
      <c r="U32" s="339"/>
      <c r="V32" s="339"/>
      <c r="W32" s="339"/>
      <c r="X32" s="340"/>
      <c r="Y32" s="325" t="s">
        <v>53</v>
      </c>
      <c r="Z32" s="326"/>
      <c r="AA32" s="327"/>
      <c r="AB32" s="328" t="s">
        <v>639</v>
      </c>
      <c r="AC32" s="328"/>
      <c r="AD32" s="328"/>
      <c r="AE32" s="345">
        <v>47</v>
      </c>
      <c r="AF32" s="345"/>
      <c r="AG32" s="345"/>
      <c r="AH32" s="345"/>
      <c r="AI32" s="345">
        <v>47</v>
      </c>
      <c r="AJ32" s="345"/>
      <c r="AK32" s="345"/>
      <c r="AL32" s="345"/>
      <c r="AM32" s="345">
        <v>47</v>
      </c>
      <c r="AN32" s="345"/>
      <c r="AO32" s="345"/>
      <c r="AP32" s="345"/>
      <c r="AQ32" s="345">
        <v>47</v>
      </c>
      <c r="AR32" s="345"/>
      <c r="AS32" s="345"/>
      <c r="AT32" s="345"/>
      <c r="AU32" s="360" t="s">
        <v>859</v>
      </c>
      <c r="AV32" s="361"/>
      <c r="AW32" s="361"/>
      <c r="AX32" s="362"/>
    </row>
    <row r="33" spans="1:51" ht="23.25" customHeight="1" x14ac:dyDescent="0.2">
      <c r="A33" s="445" t="s">
        <v>594</v>
      </c>
      <c r="B33" s="446"/>
      <c r="C33" s="446"/>
      <c r="D33" s="446"/>
      <c r="E33" s="446"/>
      <c r="F33" s="447"/>
      <c r="G33" s="170" t="s">
        <v>595</v>
      </c>
      <c r="H33" s="170"/>
      <c r="I33" s="170"/>
      <c r="J33" s="170"/>
      <c r="K33" s="170"/>
      <c r="L33" s="170"/>
      <c r="M33" s="170"/>
      <c r="N33" s="170"/>
      <c r="O33" s="170"/>
      <c r="P33" s="170"/>
      <c r="Q33" s="170"/>
      <c r="R33" s="170"/>
      <c r="S33" s="170"/>
      <c r="T33" s="170"/>
      <c r="U33" s="170"/>
      <c r="V33" s="170"/>
      <c r="W33" s="170"/>
      <c r="X33" s="219"/>
      <c r="Y33" s="453"/>
      <c r="Z33" s="454"/>
      <c r="AA33" s="455"/>
      <c r="AB33" s="169" t="s">
        <v>11</v>
      </c>
      <c r="AC33" s="170"/>
      <c r="AD33" s="219"/>
      <c r="AE33" s="169" t="s">
        <v>432</v>
      </c>
      <c r="AF33" s="170"/>
      <c r="AG33" s="170"/>
      <c r="AH33" s="219"/>
      <c r="AI33" s="169" t="s">
        <v>584</v>
      </c>
      <c r="AJ33" s="170"/>
      <c r="AK33" s="170"/>
      <c r="AL33" s="219"/>
      <c r="AM33" s="169" t="s">
        <v>400</v>
      </c>
      <c r="AN33" s="170"/>
      <c r="AO33" s="170"/>
      <c r="AP33" s="219"/>
      <c r="AQ33" s="356" t="s">
        <v>605</v>
      </c>
      <c r="AR33" s="357"/>
      <c r="AS33" s="357"/>
      <c r="AT33" s="357"/>
      <c r="AU33" s="357"/>
      <c r="AV33" s="357"/>
      <c r="AW33" s="357"/>
      <c r="AX33" s="358"/>
    </row>
    <row r="34" spans="1:51" ht="23.25" customHeight="1" x14ac:dyDescent="0.2">
      <c r="A34" s="448"/>
      <c r="B34" s="449"/>
      <c r="C34" s="449"/>
      <c r="D34" s="449"/>
      <c r="E34" s="449"/>
      <c r="F34" s="450"/>
      <c r="G34" s="419" t="s">
        <v>645</v>
      </c>
      <c r="H34" s="420"/>
      <c r="I34" s="420"/>
      <c r="J34" s="420"/>
      <c r="K34" s="420"/>
      <c r="L34" s="420"/>
      <c r="M34" s="420"/>
      <c r="N34" s="420"/>
      <c r="O34" s="420"/>
      <c r="P34" s="420"/>
      <c r="Q34" s="420"/>
      <c r="R34" s="420"/>
      <c r="S34" s="420"/>
      <c r="T34" s="420"/>
      <c r="U34" s="420"/>
      <c r="V34" s="420"/>
      <c r="W34" s="420"/>
      <c r="X34" s="420"/>
      <c r="Y34" s="346" t="s">
        <v>594</v>
      </c>
      <c r="Z34" s="347"/>
      <c r="AA34" s="348"/>
      <c r="AB34" s="349" t="s">
        <v>646</v>
      </c>
      <c r="AC34" s="350"/>
      <c r="AD34" s="351"/>
      <c r="AE34" s="359">
        <v>17</v>
      </c>
      <c r="AF34" s="359"/>
      <c r="AG34" s="359"/>
      <c r="AH34" s="359"/>
      <c r="AI34" s="359">
        <v>9</v>
      </c>
      <c r="AJ34" s="359"/>
      <c r="AK34" s="359"/>
      <c r="AL34" s="359"/>
      <c r="AM34" s="360">
        <v>8</v>
      </c>
      <c r="AN34" s="365"/>
      <c r="AO34" s="365"/>
      <c r="AP34" s="369"/>
      <c r="AQ34" s="360">
        <v>8</v>
      </c>
      <c r="AR34" s="365"/>
      <c r="AS34" s="365"/>
      <c r="AT34" s="365"/>
      <c r="AU34" s="365"/>
      <c r="AV34" s="365"/>
      <c r="AW34" s="365"/>
      <c r="AX34" s="370"/>
    </row>
    <row r="35" spans="1:51" ht="46.5" customHeight="1" x14ac:dyDescent="0.2">
      <c r="A35" s="451"/>
      <c r="B35" s="251"/>
      <c r="C35" s="251"/>
      <c r="D35" s="251"/>
      <c r="E35" s="251"/>
      <c r="F35" s="452"/>
      <c r="G35" s="421"/>
      <c r="H35" s="422"/>
      <c r="I35" s="422"/>
      <c r="J35" s="422"/>
      <c r="K35" s="422"/>
      <c r="L35" s="422"/>
      <c r="M35" s="422"/>
      <c r="N35" s="422"/>
      <c r="O35" s="422"/>
      <c r="P35" s="422"/>
      <c r="Q35" s="422"/>
      <c r="R35" s="422"/>
      <c r="S35" s="422"/>
      <c r="T35" s="422"/>
      <c r="U35" s="422"/>
      <c r="V35" s="422"/>
      <c r="W35" s="422"/>
      <c r="X35" s="422"/>
      <c r="Y35" s="423" t="s">
        <v>596</v>
      </c>
      <c r="Z35" s="424"/>
      <c r="AA35" s="425"/>
      <c r="AB35" s="388" t="s">
        <v>647</v>
      </c>
      <c r="AC35" s="389"/>
      <c r="AD35" s="390"/>
      <c r="AE35" s="391" t="s">
        <v>648</v>
      </c>
      <c r="AF35" s="391"/>
      <c r="AG35" s="391"/>
      <c r="AH35" s="391"/>
      <c r="AI35" s="391" t="s">
        <v>649</v>
      </c>
      <c r="AJ35" s="391"/>
      <c r="AK35" s="391"/>
      <c r="AL35" s="391"/>
      <c r="AM35" s="371" t="s">
        <v>818</v>
      </c>
      <c r="AN35" s="372"/>
      <c r="AO35" s="372"/>
      <c r="AP35" s="373"/>
      <c r="AQ35" s="371" t="s">
        <v>818</v>
      </c>
      <c r="AR35" s="372"/>
      <c r="AS35" s="372"/>
      <c r="AT35" s="372"/>
      <c r="AU35" s="372"/>
      <c r="AV35" s="372"/>
      <c r="AW35" s="372"/>
      <c r="AX35" s="374"/>
    </row>
    <row r="36" spans="1:51" ht="18.75" customHeight="1" x14ac:dyDescent="0.2">
      <c r="A36" s="392" t="s">
        <v>257</v>
      </c>
      <c r="B36" s="393"/>
      <c r="C36" s="393"/>
      <c r="D36" s="393"/>
      <c r="E36" s="393"/>
      <c r="F36" s="394"/>
      <c r="G36" s="402" t="s">
        <v>136</v>
      </c>
      <c r="H36" s="383"/>
      <c r="I36" s="383"/>
      <c r="J36" s="383"/>
      <c r="K36" s="383"/>
      <c r="L36" s="383"/>
      <c r="M36" s="383"/>
      <c r="N36" s="383"/>
      <c r="O36" s="403"/>
      <c r="P36" s="406" t="s">
        <v>56</v>
      </c>
      <c r="Q36" s="383"/>
      <c r="R36" s="383"/>
      <c r="S36" s="383"/>
      <c r="T36" s="383"/>
      <c r="U36" s="383"/>
      <c r="V36" s="383"/>
      <c r="W36" s="383"/>
      <c r="X36" s="403"/>
      <c r="Y36" s="408"/>
      <c r="Z36" s="409"/>
      <c r="AA36" s="410"/>
      <c r="AB36" s="386" t="s">
        <v>11</v>
      </c>
      <c r="AC36" s="414"/>
      <c r="AD36" s="415"/>
      <c r="AE36" s="386" t="s">
        <v>432</v>
      </c>
      <c r="AF36" s="414"/>
      <c r="AG36" s="414"/>
      <c r="AH36" s="415"/>
      <c r="AI36" s="385" t="s">
        <v>584</v>
      </c>
      <c r="AJ36" s="385"/>
      <c r="AK36" s="385"/>
      <c r="AL36" s="386"/>
      <c r="AM36" s="385" t="s">
        <v>400</v>
      </c>
      <c r="AN36" s="385"/>
      <c r="AO36" s="385"/>
      <c r="AP36" s="386"/>
      <c r="AQ36" s="380" t="s">
        <v>208</v>
      </c>
      <c r="AR36" s="381"/>
      <c r="AS36" s="381"/>
      <c r="AT36" s="382"/>
      <c r="AU36" s="383" t="s">
        <v>126</v>
      </c>
      <c r="AV36" s="383"/>
      <c r="AW36" s="383"/>
      <c r="AX36" s="384"/>
    </row>
    <row r="37" spans="1:51" ht="18.75" customHeight="1" x14ac:dyDescent="0.2">
      <c r="A37" s="395"/>
      <c r="B37" s="396"/>
      <c r="C37" s="396"/>
      <c r="D37" s="396"/>
      <c r="E37" s="396"/>
      <c r="F37" s="397"/>
      <c r="G37" s="404"/>
      <c r="H37" s="363"/>
      <c r="I37" s="363"/>
      <c r="J37" s="363"/>
      <c r="K37" s="363"/>
      <c r="L37" s="363"/>
      <c r="M37" s="363"/>
      <c r="N37" s="363"/>
      <c r="O37" s="405"/>
      <c r="P37" s="407"/>
      <c r="Q37" s="363"/>
      <c r="R37" s="363"/>
      <c r="S37" s="363"/>
      <c r="T37" s="363"/>
      <c r="U37" s="363"/>
      <c r="V37" s="363"/>
      <c r="W37" s="363"/>
      <c r="X37" s="405"/>
      <c r="Y37" s="411"/>
      <c r="Z37" s="412"/>
      <c r="AA37" s="413"/>
      <c r="AB37" s="322"/>
      <c r="AC37" s="416"/>
      <c r="AD37" s="417"/>
      <c r="AE37" s="322"/>
      <c r="AF37" s="416"/>
      <c r="AG37" s="416"/>
      <c r="AH37" s="417"/>
      <c r="AI37" s="387"/>
      <c r="AJ37" s="387"/>
      <c r="AK37" s="387"/>
      <c r="AL37" s="322"/>
      <c r="AM37" s="387"/>
      <c r="AN37" s="387"/>
      <c r="AO37" s="387"/>
      <c r="AP37" s="322"/>
      <c r="AQ37" s="375" t="s">
        <v>865</v>
      </c>
      <c r="AR37" s="376"/>
      <c r="AS37" s="377" t="s">
        <v>209</v>
      </c>
      <c r="AT37" s="378"/>
      <c r="AU37" s="379">
        <v>7</v>
      </c>
      <c r="AV37" s="379"/>
      <c r="AW37" s="363" t="s">
        <v>166</v>
      </c>
      <c r="AX37" s="364"/>
    </row>
    <row r="38" spans="1:51" ht="23.25" customHeight="1" x14ac:dyDescent="0.2">
      <c r="A38" s="398"/>
      <c r="B38" s="396"/>
      <c r="C38" s="396"/>
      <c r="D38" s="396"/>
      <c r="E38" s="396"/>
      <c r="F38" s="397"/>
      <c r="G38" s="426" t="s">
        <v>633</v>
      </c>
      <c r="H38" s="427"/>
      <c r="I38" s="427"/>
      <c r="J38" s="427"/>
      <c r="K38" s="427"/>
      <c r="L38" s="427"/>
      <c r="M38" s="427"/>
      <c r="N38" s="427"/>
      <c r="O38" s="428"/>
      <c r="P38" s="435" t="s">
        <v>634</v>
      </c>
      <c r="Q38" s="435"/>
      <c r="R38" s="435"/>
      <c r="S38" s="435"/>
      <c r="T38" s="435"/>
      <c r="U38" s="435"/>
      <c r="V38" s="435"/>
      <c r="W38" s="435"/>
      <c r="X38" s="436"/>
      <c r="Y38" s="423" t="s">
        <v>12</v>
      </c>
      <c r="Z38" s="441"/>
      <c r="AA38" s="442"/>
      <c r="AB38" s="443" t="s">
        <v>635</v>
      </c>
      <c r="AC38" s="443"/>
      <c r="AD38" s="443"/>
      <c r="AE38" s="360">
        <v>114</v>
      </c>
      <c r="AF38" s="365"/>
      <c r="AG38" s="365"/>
      <c r="AH38" s="365"/>
      <c r="AI38" s="360">
        <v>123</v>
      </c>
      <c r="AJ38" s="365"/>
      <c r="AK38" s="365"/>
      <c r="AL38" s="365"/>
      <c r="AM38" s="360">
        <v>129</v>
      </c>
      <c r="AN38" s="365"/>
      <c r="AO38" s="365"/>
      <c r="AP38" s="365"/>
      <c r="AQ38" s="366" t="s">
        <v>627</v>
      </c>
      <c r="AR38" s="367"/>
      <c r="AS38" s="367"/>
      <c r="AT38" s="368"/>
      <c r="AU38" s="365" t="s">
        <v>627</v>
      </c>
      <c r="AV38" s="365"/>
      <c r="AW38" s="365"/>
      <c r="AX38" s="370"/>
    </row>
    <row r="39" spans="1:51" ht="23.25" customHeight="1" x14ac:dyDescent="0.2">
      <c r="A39" s="399"/>
      <c r="B39" s="400"/>
      <c r="C39" s="400"/>
      <c r="D39" s="400"/>
      <c r="E39" s="400"/>
      <c r="F39" s="401"/>
      <c r="G39" s="429"/>
      <c r="H39" s="430"/>
      <c r="I39" s="430"/>
      <c r="J39" s="430"/>
      <c r="K39" s="430"/>
      <c r="L39" s="430"/>
      <c r="M39" s="430"/>
      <c r="N39" s="430"/>
      <c r="O39" s="431"/>
      <c r="P39" s="437"/>
      <c r="Q39" s="437"/>
      <c r="R39" s="437"/>
      <c r="S39" s="437"/>
      <c r="T39" s="437"/>
      <c r="U39" s="437"/>
      <c r="V39" s="437"/>
      <c r="W39" s="437"/>
      <c r="X39" s="438"/>
      <c r="Y39" s="169" t="s">
        <v>51</v>
      </c>
      <c r="Z39" s="170"/>
      <c r="AA39" s="219"/>
      <c r="AB39" s="418" t="s">
        <v>635</v>
      </c>
      <c r="AC39" s="418"/>
      <c r="AD39" s="418"/>
      <c r="AE39" s="360" t="s">
        <v>627</v>
      </c>
      <c r="AF39" s="365"/>
      <c r="AG39" s="365"/>
      <c r="AH39" s="365"/>
      <c r="AI39" s="360" t="s">
        <v>627</v>
      </c>
      <c r="AJ39" s="365"/>
      <c r="AK39" s="365"/>
      <c r="AL39" s="365"/>
      <c r="AM39" s="360" t="s">
        <v>822</v>
      </c>
      <c r="AN39" s="365"/>
      <c r="AO39" s="365"/>
      <c r="AP39" s="365"/>
      <c r="AQ39" s="366" t="s">
        <v>627</v>
      </c>
      <c r="AR39" s="367"/>
      <c r="AS39" s="367"/>
      <c r="AT39" s="368"/>
      <c r="AU39" s="365">
        <v>150</v>
      </c>
      <c r="AV39" s="365"/>
      <c r="AW39" s="365"/>
      <c r="AX39" s="370"/>
    </row>
    <row r="40" spans="1:51" ht="23.25" customHeight="1" x14ac:dyDescent="0.2">
      <c r="A40" s="398"/>
      <c r="B40" s="396"/>
      <c r="C40" s="396"/>
      <c r="D40" s="396"/>
      <c r="E40" s="396"/>
      <c r="F40" s="397"/>
      <c r="G40" s="432"/>
      <c r="H40" s="433"/>
      <c r="I40" s="433"/>
      <c r="J40" s="433"/>
      <c r="K40" s="433"/>
      <c r="L40" s="433"/>
      <c r="M40" s="433"/>
      <c r="N40" s="433"/>
      <c r="O40" s="434"/>
      <c r="P40" s="439"/>
      <c r="Q40" s="439"/>
      <c r="R40" s="439"/>
      <c r="S40" s="439"/>
      <c r="T40" s="439"/>
      <c r="U40" s="439"/>
      <c r="V40" s="439"/>
      <c r="W40" s="439"/>
      <c r="X40" s="440"/>
      <c r="Y40" s="169" t="s">
        <v>13</v>
      </c>
      <c r="Z40" s="170"/>
      <c r="AA40" s="219"/>
      <c r="AB40" s="444" t="s">
        <v>14</v>
      </c>
      <c r="AC40" s="444"/>
      <c r="AD40" s="444"/>
      <c r="AE40" s="360">
        <v>76</v>
      </c>
      <c r="AF40" s="365"/>
      <c r="AG40" s="365"/>
      <c r="AH40" s="365"/>
      <c r="AI40" s="360">
        <v>82</v>
      </c>
      <c r="AJ40" s="365"/>
      <c r="AK40" s="365"/>
      <c r="AL40" s="365"/>
      <c r="AM40" s="360">
        <v>86</v>
      </c>
      <c r="AN40" s="365"/>
      <c r="AO40" s="365"/>
      <c r="AP40" s="365"/>
      <c r="AQ40" s="366" t="s">
        <v>627</v>
      </c>
      <c r="AR40" s="367"/>
      <c r="AS40" s="367"/>
      <c r="AT40" s="368"/>
      <c r="AU40" s="365" t="s">
        <v>627</v>
      </c>
      <c r="AV40" s="365"/>
      <c r="AW40" s="365"/>
      <c r="AX40" s="370"/>
    </row>
    <row r="41" spans="1:51" ht="23.25" customHeight="1" x14ac:dyDescent="0.2">
      <c r="A41" s="461" t="s">
        <v>277</v>
      </c>
      <c r="B41" s="462"/>
      <c r="C41" s="462"/>
      <c r="D41" s="462"/>
      <c r="E41" s="462"/>
      <c r="F41" s="463"/>
      <c r="G41" s="464" t="s">
        <v>636</v>
      </c>
      <c r="H41" s="465"/>
      <c r="I41" s="465"/>
      <c r="J41" s="465"/>
      <c r="K41" s="465"/>
      <c r="L41" s="465"/>
      <c r="M41" s="465"/>
      <c r="N41" s="465"/>
      <c r="O41" s="465"/>
      <c r="P41" s="465"/>
      <c r="Q41" s="465"/>
      <c r="R41" s="465"/>
      <c r="S41" s="465"/>
      <c r="T41" s="465"/>
      <c r="U41" s="465"/>
      <c r="V41" s="465"/>
      <c r="W41" s="465"/>
      <c r="X41" s="465"/>
      <c r="Y41" s="465"/>
      <c r="Z41" s="465"/>
      <c r="AA41" s="465"/>
      <c r="AB41" s="465"/>
      <c r="AC41" s="465"/>
      <c r="AD41" s="465"/>
      <c r="AE41" s="465"/>
      <c r="AF41" s="465"/>
      <c r="AG41" s="465"/>
      <c r="AH41" s="465"/>
      <c r="AI41" s="465"/>
      <c r="AJ41" s="465"/>
      <c r="AK41" s="465"/>
      <c r="AL41" s="465"/>
      <c r="AM41" s="465"/>
      <c r="AN41" s="465"/>
      <c r="AO41" s="465"/>
      <c r="AP41" s="465"/>
      <c r="AQ41" s="465"/>
      <c r="AR41" s="465"/>
      <c r="AS41" s="465"/>
      <c r="AT41" s="465"/>
      <c r="AU41" s="465"/>
      <c r="AV41" s="465"/>
      <c r="AW41" s="465"/>
      <c r="AX41" s="466"/>
    </row>
    <row r="42" spans="1:51" ht="23.25" customHeight="1" x14ac:dyDescent="0.2">
      <c r="A42" s="311"/>
      <c r="B42" s="312"/>
      <c r="C42" s="312"/>
      <c r="D42" s="312"/>
      <c r="E42" s="312"/>
      <c r="F42" s="313"/>
      <c r="G42" s="467"/>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c r="AI42" s="468"/>
      <c r="AJ42" s="468"/>
      <c r="AK42" s="468"/>
      <c r="AL42" s="468"/>
      <c r="AM42" s="468"/>
      <c r="AN42" s="468"/>
      <c r="AO42" s="468"/>
      <c r="AP42" s="468"/>
      <c r="AQ42" s="468"/>
      <c r="AR42" s="468"/>
      <c r="AS42" s="468"/>
      <c r="AT42" s="468"/>
      <c r="AU42" s="468"/>
      <c r="AV42" s="468"/>
      <c r="AW42" s="468"/>
      <c r="AX42" s="469"/>
    </row>
    <row r="43" spans="1:51" ht="31.5" customHeight="1" x14ac:dyDescent="0.2">
      <c r="A43" s="308" t="s">
        <v>593</v>
      </c>
      <c r="B43" s="309"/>
      <c r="C43" s="309"/>
      <c r="D43" s="309"/>
      <c r="E43" s="309"/>
      <c r="F43" s="310"/>
      <c r="G43" s="314" t="s">
        <v>588</v>
      </c>
      <c r="H43" s="315"/>
      <c r="I43" s="315"/>
      <c r="J43" s="315"/>
      <c r="K43" s="315"/>
      <c r="L43" s="315"/>
      <c r="M43" s="315"/>
      <c r="N43" s="315"/>
      <c r="O43" s="315"/>
      <c r="P43" s="316" t="s">
        <v>587</v>
      </c>
      <c r="Q43" s="315"/>
      <c r="R43" s="315"/>
      <c r="S43" s="315"/>
      <c r="T43" s="315"/>
      <c r="U43" s="315"/>
      <c r="V43" s="315"/>
      <c r="W43" s="315"/>
      <c r="X43" s="317"/>
      <c r="Y43" s="318"/>
      <c r="Z43" s="319"/>
      <c r="AA43" s="320"/>
      <c r="AB43" s="321" t="s">
        <v>11</v>
      </c>
      <c r="AC43" s="321"/>
      <c r="AD43" s="321"/>
      <c r="AE43" s="322" t="s">
        <v>432</v>
      </c>
      <c r="AF43" s="323"/>
      <c r="AG43" s="323"/>
      <c r="AH43" s="324"/>
      <c r="AI43" s="322" t="s">
        <v>584</v>
      </c>
      <c r="AJ43" s="323"/>
      <c r="AK43" s="323"/>
      <c r="AL43" s="324"/>
      <c r="AM43" s="322" t="s">
        <v>400</v>
      </c>
      <c r="AN43" s="323"/>
      <c r="AO43" s="323"/>
      <c r="AP43" s="324"/>
      <c r="AQ43" s="352" t="s">
        <v>431</v>
      </c>
      <c r="AR43" s="353"/>
      <c r="AS43" s="353"/>
      <c r="AT43" s="354"/>
      <c r="AU43" s="352" t="s">
        <v>604</v>
      </c>
      <c r="AV43" s="353"/>
      <c r="AW43" s="353"/>
      <c r="AX43" s="355"/>
      <c r="AY43">
        <f>COUNTA($G$44)</f>
        <v>1</v>
      </c>
    </row>
    <row r="44" spans="1:51" ht="41.25" customHeight="1" x14ac:dyDescent="0.2">
      <c r="A44" s="308"/>
      <c r="B44" s="309"/>
      <c r="C44" s="309"/>
      <c r="D44" s="309"/>
      <c r="E44" s="309"/>
      <c r="F44" s="310"/>
      <c r="G44" s="456" t="s">
        <v>828</v>
      </c>
      <c r="H44" s="457"/>
      <c r="I44" s="457"/>
      <c r="J44" s="457"/>
      <c r="K44" s="457"/>
      <c r="L44" s="457"/>
      <c r="M44" s="457"/>
      <c r="N44" s="457"/>
      <c r="O44" s="457"/>
      <c r="P44" s="335" t="s">
        <v>827</v>
      </c>
      <c r="Q44" s="336"/>
      <c r="R44" s="336"/>
      <c r="S44" s="336"/>
      <c r="T44" s="336"/>
      <c r="U44" s="336"/>
      <c r="V44" s="336"/>
      <c r="W44" s="336"/>
      <c r="X44" s="337"/>
      <c r="Y44" s="342" t="s">
        <v>52</v>
      </c>
      <c r="Z44" s="343"/>
      <c r="AA44" s="344"/>
      <c r="AB44" s="328" t="s">
        <v>639</v>
      </c>
      <c r="AC44" s="328"/>
      <c r="AD44" s="328"/>
      <c r="AE44" s="345" t="s">
        <v>627</v>
      </c>
      <c r="AF44" s="345"/>
      <c r="AG44" s="345"/>
      <c r="AH44" s="345"/>
      <c r="AI44" s="345">
        <v>24</v>
      </c>
      <c r="AJ44" s="345"/>
      <c r="AK44" s="345"/>
      <c r="AL44" s="345"/>
      <c r="AM44" s="345">
        <v>26</v>
      </c>
      <c r="AN44" s="345"/>
      <c r="AO44" s="345"/>
      <c r="AP44" s="345"/>
      <c r="AQ44" s="359" t="s">
        <v>859</v>
      </c>
      <c r="AR44" s="345"/>
      <c r="AS44" s="345"/>
      <c r="AT44" s="345"/>
      <c r="AU44" s="360" t="s">
        <v>859</v>
      </c>
      <c r="AV44" s="361"/>
      <c r="AW44" s="361"/>
      <c r="AX44" s="362"/>
      <c r="AY44">
        <f>$AY$43</f>
        <v>1</v>
      </c>
    </row>
    <row r="45" spans="1:51" ht="41.25" customHeight="1" x14ac:dyDescent="0.2">
      <c r="A45" s="311"/>
      <c r="B45" s="312"/>
      <c r="C45" s="312"/>
      <c r="D45" s="312"/>
      <c r="E45" s="312"/>
      <c r="F45" s="313"/>
      <c r="G45" s="458"/>
      <c r="H45" s="459"/>
      <c r="I45" s="459"/>
      <c r="J45" s="459"/>
      <c r="K45" s="459"/>
      <c r="L45" s="459"/>
      <c r="M45" s="459"/>
      <c r="N45" s="459"/>
      <c r="O45" s="459"/>
      <c r="P45" s="338"/>
      <c r="Q45" s="339"/>
      <c r="R45" s="339"/>
      <c r="S45" s="339"/>
      <c r="T45" s="339"/>
      <c r="U45" s="339"/>
      <c r="V45" s="339"/>
      <c r="W45" s="339"/>
      <c r="X45" s="340"/>
      <c r="Y45" s="325" t="s">
        <v>53</v>
      </c>
      <c r="Z45" s="326"/>
      <c r="AA45" s="327"/>
      <c r="AB45" s="328" t="s">
        <v>639</v>
      </c>
      <c r="AC45" s="328"/>
      <c r="AD45" s="328"/>
      <c r="AE45" s="345" t="s">
        <v>627</v>
      </c>
      <c r="AF45" s="345"/>
      <c r="AG45" s="345"/>
      <c r="AH45" s="345"/>
      <c r="AI45" s="345">
        <v>25</v>
      </c>
      <c r="AJ45" s="345"/>
      <c r="AK45" s="345"/>
      <c r="AL45" s="345"/>
      <c r="AM45" s="345">
        <v>26</v>
      </c>
      <c r="AN45" s="345"/>
      <c r="AO45" s="345"/>
      <c r="AP45" s="345"/>
      <c r="AQ45" s="345">
        <v>28</v>
      </c>
      <c r="AR45" s="345"/>
      <c r="AS45" s="345"/>
      <c r="AT45" s="345"/>
      <c r="AU45" s="360" t="s">
        <v>859</v>
      </c>
      <c r="AV45" s="361"/>
      <c r="AW45" s="361"/>
      <c r="AX45" s="362"/>
      <c r="AY45">
        <f>$AY$43</f>
        <v>1</v>
      </c>
    </row>
    <row r="46" spans="1:51" ht="18.75" customHeight="1" x14ac:dyDescent="0.2">
      <c r="A46" s="470" t="s">
        <v>257</v>
      </c>
      <c r="B46" s="471"/>
      <c r="C46" s="471"/>
      <c r="D46" s="471"/>
      <c r="E46" s="471"/>
      <c r="F46" s="472"/>
      <c r="G46" s="402" t="s">
        <v>136</v>
      </c>
      <c r="H46" s="383"/>
      <c r="I46" s="383"/>
      <c r="J46" s="383"/>
      <c r="K46" s="383"/>
      <c r="L46" s="383"/>
      <c r="M46" s="383"/>
      <c r="N46" s="383"/>
      <c r="O46" s="403"/>
      <c r="P46" s="406" t="s">
        <v>56</v>
      </c>
      <c r="Q46" s="383"/>
      <c r="R46" s="383"/>
      <c r="S46" s="383"/>
      <c r="T46" s="383"/>
      <c r="U46" s="383"/>
      <c r="V46" s="383"/>
      <c r="W46" s="383"/>
      <c r="X46" s="403"/>
      <c r="Y46" s="408"/>
      <c r="Z46" s="409"/>
      <c r="AA46" s="410"/>
      <c r="AB46" s="386" t="s">
        <v>11</v>
      </c>
      <c r="AC46" s="414"/>
      <c r="AD46" s="415"/>
      <c r="AE46" s="460" t="s">
        <v>432</v>
      </c>
      <c r="AF46" s="460"/>
      <c r="AG46" s="460"/>
      <c r="AH46" s="460"/>
      <c r="AI46" s="460" t="s">
        <v>584</v>
      </c>
      <c r="AJ46" s="460"/>
      <c r="AK46" s="460"/>
      <c r="AL46" s="460"/>
      <c r="AM46" s="460" t="s">
        <v>400</v>
      </c>
      <c r="AN46" s="460"/>
      <c r="AO46" s="460"/>
      <c r="AP46" s="460"/>
      <c r="AQ46" s="380" t="s">
        <v>208</v>
      </c>
      <c r="AR46" s="381"/>
      <c r="AS46" s="381"/>
      <c r="AT46" s="382"/>
      <c r="AU46" s="383" t="s">
        <v>126</v>
      </c>
      <c r="AV46" s="383"/>
      <c r="AW46" s="383"/>
      <c r="AX46" s="384"/>
      <c r="AY46">
        <f>COUNTA($G$48)</f>
        <v>1</v>
      </c>
    </row>
    <row r="47" spans="1:51" ht="18.75" customHeight="1" x14ac:dyDescent="0.2">
      <c r="A47" s="473"/>
      <c r="B47" s="474"/>
      <c r="C47" s="474"/>
      <c r="D47" s="474"/>
      <c r="E47" s="474"/>
      <c r="F47" s="475"/>
      <c r="G47" s="404"/>
      <c r="H47" s="363"/>
      <c r="I47" s="363"/>
      <c r="J47" s="363"/>
      <c r="K47" s="363"/>
      <c r="L47" s="363"/>
      <c r="M47" s="363"/>
      <c r="N47" s="363"/>
      <c r="O47" s="405"/>
      <c r="P47" s="407"/>
      <c r="Q47" s="363"/>
      <c r="R47" s="363"/>
      <c r="S47" s="363"/>
      <c r="T47" s="363"/>
      <c r="U47" s="363"/>
      <c r="V47" s="363"/>
      <c r="W47" s="363"/>
      <c r="X47" s="405"/>
      <c r="Y47" s="411"/>
      <c r="Z47" s="412"/>
      <c r="AA47" s="413"/>
      <c r="AB47" s="322"/>
      <c r="AC47" s="416"/>
      <c r="AD47" s="417"/>
      <c r="AE47" s="460"/>
      <c r="AF47" s="460"/>
      <c r="AG47" s="460"/>
      <c r="AH47" s="460"/>
      <c r="AI47" s="460"/>
      <c r="AJ47" s="460"/>
      <c r="AK47" s="460"/>
      <c r="AL47" s="460"/>
      <c r="AM47" s="460"/>
      <c r="AN47" s="460"/>
      <c r="AO47" s="460"/>
      <c r="AP47" s="460"/>
      <c r="AQ47" s="375" t="s">
        <v>865</v>
      </c>
      <c r="AR47" s="376"/>
      <c r="AS47" s="377" t="s">
        <v>209</v>
      </c>
      <c r="AT47" s="378"/>
      <c r="AU47" s="379">
        <v>7</v>
      </c>
      <c r="AV47" s="379"/>
      <c r="AW47" s="363" t="s">
        <v>166</v>
      </c>
      <c r="AX47" s="364"/>
      <c r="AY47">
        <f t="shared" ref="AY47:AY52" si="0">$AY$46</f>
        <v>1</v>
      </c>
    </row>
    <row r="48" spans="1:51" ht="23.25" customHeight="1" x14ac:dyDescent="0.2">
      <c r="A48" s="476"/>
      <c r="B48" s="474"/>
      <c r="C48" s="474"/>
      <c r="D48" s="474"/>
      <c r="E48" s="474"/>
      <c r="F48" s="475"/>
      <c r="G48" s="426" t="s">
        <v>637</v>
      </c>
      <c r="H48" s="427"/>
      <c r="I48" s="427"/>
      <c r="J48" s="427"/>
      <c r="K48" s="427"/>
      <c r="L48" s="427"/>
      <c r="M48" s="427"/>
      <c r="N48" s="427"/>
      <c r="O48" s="428"/>
      <c r="P48" s="435" t="s">
        <v>820</v>
      </c>
      <c r="Q48" s="435"/>
      <c r="R48" s="435"/>
      <c r="S48" s="435"/>
      <c r="T48" s="435"/>
      <c r="U48" s="435"/>
      <c r="V48" s="435"/>
      <c r="W48" s="435"/>
      <c r="X48" s="436"/>
      <c r="Y48" s="423" t="s">
        <v>12</v>
      </c>
      <c r="Z48" s="441"/>
      <c r="AA48" s="442"/>
      <c r="AB48" s="443" t="s">
        <v>635</v>
      </c>
      <c r="AC48" s="443"/>
      <c r="AD48" s="443"/>
      <c r="AE48" s="360">
        <v>47</v>
      </c>
      <c r="AF48" s="365"/>
      <c r="AG48" s="365"/>
      <c r="AH48" s="365"/>
      <c r="AI48" s="360">
        <v>47</v>
      </c>
      <c r="AJ48" s="365"/>
      <c r="AK48" s="365"/>
      <c r="AL48" s="365"/>
      <c r="AM48" s="360">
        <v>52</v>
      </c>
      <c r="AN48" s="365"/>
      <c r="AO48" s="365"/>
      <c r="AP48" s="365"/>
      <c r="AQ48" s="366" t="s">
        <v>627</v>
      </c>
      <c r="AR48" s="367"/>
      <c r="AS48" s="367"/>
      <c r="AT48" s="368"/>
      <c r="AU48" s="365" t="s">
        <v>627</v>
      </c>
      <c r="AV48" s="365"/>
      <c r="AW48" s="365"/>
      <c r="AX48" s="370"/>
      <c r="AY48">
        <f t="shared" si="0"/>
        <v>1</v>
      </c>
    </row>
    <row r="49" spans="1:51" ht="23.25" customHeight="1" x14ac:dyDescent="0.2">
      <c r="A49" s="477"/>
      <c r="B49" s="478"/>
      <c r="C49" s="478"/>
      <c r="D49" s="478"/>
      <c r="E49" s="478"/>
      <c r="F49" s="479"/>
      <c r="G49" s="429"/>
      <c r="H49" s="430"/>
      <c r="I49" s="430"/>
      <c r="J49" s="430"/>
      <c r="K49" s="430"/>
      <c r="L49" s="430"/>
      <c r="M49" s="430"/>
      <c r="N49" s="430"/>
      <c r="O49" s="431"/>
      <c r="P49" s="437"/>
      <c r="Q49" s="437"/>
      <c r="R49" s="437"/>
      <c r="S49" s="437"/>
      <c r="T49" s="437"/>
      <c r="U49" s="437"/>
      <c r="V49" s="437"/>
      <c r="W49" s="437"/>
      <c r="X49" s="438"/>
      <c r="Y49" s="169" t="s">
        <v>51</v>
      </c>
      <c r="Z49" s="170"/>
      <c r="AA49" s="219"/>
      <c r="AB49" s="418" t="s">
        <v>635</v>
      </c>
      <c r="AC49" s="418"/>
      <c r="AD49" s="418"/>
      <c r="AE49" s="360" t="s">
        <v>627</v>
      </c>
      <c r="AF49" s="365"/>
      <c r="AG49" s="365"/>
      <c r="AH49" s="365"/>
      <c r="AI49" s="360" t="s">
        <v>627</v>
      </c>
      <c r="AJ49" s="365"/>
      <c r="AK49" s="365"/>
      <c r="AL49" s="365"/>
      <c r="AM49" s="360" t="s">
        <v>865</v>
      </c>
      <c r="AN49" s="365"/>
      <c r="AO49" s="365"/>
      <c r="AP49" s="365"/>
      <c r="AQ49" s="366" t="s">
        <v>627</v>
      </c>
      <c r="AR49" s="367"/>
      <c r="AS49" s="367"/>
      <c r="AT49" s="368"/>
      <c r="AU49" s="365">
        <v>60</v>
      </c>
      <c r="AV49" s="365"/>
      <c r="AW49" s="365"/>
      <c r="AX49" s="370"/>
      <c r="AY49">
        <f t="shared" si="0"/>
        <v>1</v>
      </c>
    </row>
    <row r="50" spans="1:51" ht="23.25" customHeight="1" x14ac:dyDescent="0.2">
      <c r="A50" s="476"/>
      <c r="B50" s="474"/>
      <c r="C50" s="474"/>
      <c r="D50" s="474"/>
      <c r="E50" s="474"/>
      <c r="F50" s="475"/>
      <c r="G50" s="432"/>
      <c r="H50" s="433"/>
      <c r="I50" s="433"/>
      <c r="J50" s="433"/>
      <c r="K50" s="433"/>
      <c r="L50" s="433"/>
      <c r="M50" s="433"/>
      <c r="N50" s="433"/>
      <c r="O50" s="434"/>
      <c r="P50" s="439"/>
      <c r="Q50" s="439"/>
      <c r="R50" s="439"/>
      <c r="S50" s="439"/>
      <c r="T50" s="439"/>
      <c r="U50" s="439"/>
      <c r="V50" s="439"/>
      <c r="W50" s="439"/>
      <c r="X50" s="440"/>
      <c r="Y50" s="169" t="s">
        <v>13</v>
      </c>
      <c r="Z50" s="170"/>
      <c r="AA50" s="219"/>
      <c r="AB50" s="444" t="s">
        <v>14</v>
      </c>
      <c r="AC50" s="444"/>
      <c r="AD50" s="444"/>
      <c r="AE50" s="360">
        <v>78.3333333333333</v>
      </c>
      <c r="AF50" s="365"/>
      <c r="AG50" s="365"/>
      <c r="AH50" s="365"/>
      <c r="AI50" s="360">
        <v>78.3333333333333</v>
      </c>
      <c r="AJ50" s="365"/>
      <c r="AK50" s="365"/>
      <c r="AL50" s="365"/>
      <c r="AM50" s="360">
        <f>AM48/AU49*100</f>
        <v>86.666666666666671</v>
      </c>
      <c r="AN50" s="365"/>
      <c r="AO50" s="365"/>
      <c r="AP50" s="365"/>
      <c r="AQ50" s="366" t="s">
        <v>627</v>
      </c>
      <c r="AR50" s="367"/>
      <c r="AS50" s="367"/>
      <c r="AT50" s="368"/>
      <c r="AU50" s="365" t="s">
        <v>627</v>
      </c>
      <c r="AV50" s="365"/>
      <c r="AW50" s="365"/>
      <c r="AX50" s="370"/>
      <c r="AY50">
        <f t="shared" si="0"/>
        <v>1</v>
      </c>
    </row>
    <row r="51" spans="1:51" ht="23.25" customHeight="1" x14ac:dyDescent="0.2">
      <c r="A51" s="461" t="s">
        <v>277</v>
      </c>
      <c r="B51" s="462"/>
      <c r="C51" s="462"/>
      <c r="D51" s="462"/>
      <c r="E51" s="462"/>
      <c r="F51" s="463"/>
      <c r="G51" s="464" t="s">
        <v>636</v>
      </c>
      <c r="H51" s="465"/>
      <c r="I51" s="465"/>
      <c r="J51" s="465"/>
      <c r="K51" s="465"/>
      <c r="L51" s="465"/>
      <c r="M51" s="465"/>
      <c r="N51" s="465"/>
      <c r="O51" s="465"/>
      <c r="P51" s="465"/>
      <c r="Q51" s="465"/>
      <c r="R51" s="465"/>
      <c r="S51" s="465"/>
      <c r="T51" s="465"/>
      <c r="U51" s="465"/>
      <c r="V51" s="465"/>
      <c r="W51" s="465"/>
      <c r="X51" s="465"/>
      <c r="Y51" s="465"/>
      <c r="Z51" s="465"/>
      <c r="AA51" s="465"/>
      <c r="AB51" s="465"/>
      <c r="AC51" s="465"/>
      <c r="AD51" s="465"/>
      <c r="AE51" s="465"/>
      <c r="AF51" s="465"/>
      <c r="AG51" s="465"/>
      <c r="AH51" s="465"/>
      <c r="AI51" s="465"/>
      <c r="AJ51" s="465"/>
      <c r="AK51" s="465"/>
      <c r="AL51" s="465"/>
      <c r="AM51" s="465"/>
      <c r="AN51" s="465"/>
      <c r="AO51" s="465"/>
      <c r="AP51" s="465"/>
      <c r="AQ51" s="465"/>
      <c r="AR51" s="465"/>
      <c r="AS51" s="465"/>
      <c r="AT51" s="465"/>
      <c r="AU51" s="465"/>
      <c r="AV51" s="465"/>
      <c r="AW51" s="465"/>
      <c r="AX51" s="466"/>
      <c r="AY51">
        <f t="shared" si="0"/>
        <v>1</v>
      </c>
    </row>
    <row r="52" spans="1:51" ht="23.25" customHeight="1" x14ac:dyDescent="0.2">
      <c r="A52" s="311"/>
      <c r="B52" s="312"/>
      <c r="C52" s="312"/>
      <c r="D52" s="312"/>
      <c r="E52" s="312"/>
      <c r="F52" s="313"/>
      <c r="G52" s="467"/>
      <c r="H52" s="468"/>
      <c r="I52" s="468"/>
      <c r="J52" s="468"/>
      <c r="K52" s="468"/>
      <c r="L52" s="468"/>
      <c r="M52" s="468"/>
      <c r="N52" s="468"/>
      <c r="O52" s="468"/>
      <c r="P52" s="468"/>
      <c r="Q52" s="468"/>
      <c r="R52" s="468"/>
      <c r="S52" s="468"/>
      <c r="T52" s="468"/>
      <c r="U52" s="468"/>
      <c r="V52" s="468"/>
      <c r="W52" s="468"/>
      <c r="X52" s="468"/>
      <c r="Y52" s="468"/>
      <c r="Z52" s="468"/>
      <c r="AA52" s="468"/>
      <c r="AB52" s="468"/>
      <c r="AC52" s="468"/>
      <c r="AD52" s="468"/>
      <c r="AE52" s="468"/>
      <c r="AF52" s="468"/>
      <c r="AG52" s="468"/>
      <c r="AH52" s="468"/>
      <c r="AI52" s="468"/>
      <c r="AJ52" s="468"/>
      <c r="AK52" s="468"/>
      <c r="AL52" s="468"/>
      <c r="AM52" s="468"/>
      <c r="AN52" s="468"/>
      <c r="AO52" s="468"/>
      <c r="AP52" s="468"/>
      <c r="AQ52" s="468"/>
      <c r="AR52" s="468"/>
      <c r="AS52" s="468"/>
      <c r="AT52" s="468"/>
      <c r="AU52" s="468"/>
      <c r="AV52" s="468"/>
      <c r="AW52" s="468"/>
      <c r="AX52" s="469"/>
      <c r="AY52">
        <f t="shared" si="0"/>
        <v>1</v>
      </c>
    </row>
    <row r="53" spans="1:51" ht="31.5" customHeight="1" x14ac:dyDescent="0.2">
      <c r="A53" s="308" t="s">
        <v>593</v>
      </c>
      <c r="B53" s="309"/>
      <c r="C53" s="309"/>
      <c r="D53" s="309"/>
      <c r="E53" s="309"/>
      <c r="F53" s="310"/>
      <c r="G53" s="314" t="s">
        <v>588</v>
      </c>
      <c r="H53" s="315"/>
      <c r="I53" s="315"/>
      <c r="J53" s="315"/>
      <c r="K53" s="315"/>
      <c r="L53" s="315"/>
      <c r="M53" s="315"/>
      <c r="N53" s="315"/>
      <c r="O53" s="315"/>
      <c r="P53" s="316" t="s">
        <v>587</v>
      </c>
      <c r="Q53" s="315"/>
      <c r="R53" s="315"/>
      <c r="S53" s="315"/>
      <c r="T53" s="315"/>
      <c r="U53" s="315"/>
      <c r="V53" s="315"/>
      <c r="W53" s="315"/>
      <c r="X53" s="317"/>
      <c r="Y53" s="318"/>
      <c r="Z53" s="319"/>
      <c r="AA53" s="320"/>
      <c r="AB53" s="321" t="s">
        <v>11</v>
      </c>
      <c r="AC53" s="321"/>
      <c r="AD53" s="321"/>
      <c r="AE53" s="460" t="s">
        <v>432</v>
      </c>
      <c r="AF53" s="460"/>
      <c r="AG53" s="460"/>
      <c r="AH53" s="460"/>
      <c r="AI53" s="460" t="s">
        <v>584</v>
      </c>
      <c r="AJ53" s="460"/>
      <c r="AK53" s="460"/>
      <c r="AL53" s="460"/>
      <c r="AM53" s="460" t="s">
        <v>400</v>
      </c>
      <c r="AN53" s="460"/>
      <c r="AO53" s="460"/>
      <c r="AP53" s="460"/>
      <c r="AQ53" s="352" t="s">
        <v>431</v>
      </c>
      <c r="AR53" s="353"/>
      <c r="AS53" s="353"/>
      <c r="AT53" s="354"/>
      <c r="AU53" s="352" t="s">
        <v>604</v>
      </c>
      <c r="AV53" s="353"/>
      <c r="AW53" s="353"/>
      <c r="AX53" s="355"/>
      <c r="AY53">
        <f>COUNTA($G$54)</f>
        <v>1</v>
      </c>
    </row>
    <row r="54" spans="1:51" ht="42.75" customHeight="1" x14ac:dyDescent="0.2">
      <c r="A54" s="308"/>
      <c r="B54" s="309"/>
      <c r="C54" s="309"/>
      <c r="D54" s="309"/>
      <c r="E54" s="309"/>
      <c r="F54" s="310"/>
      <c r="G54" s="335" t="s">
        <v>829</v>
      </c>
      <c r="H54" s="336"/>
      <c r="I54" s="336"/>
      <c r="J54" s="336"/>
      <c r="K54" s="336"/>
      <c r="L54" s="336"/>
      <c r="M54" s="336"/>
      <c r="N54" s="336"/>
      <c r="O54" s="337"/>
      <c r="P54" s="341" t="s">
        <v>643</v>
      </c>
      <c r="Q54" s="336"/>
      <c r="R54" s="336"/>
      <c r="S54" s="336"/>
      <c r="T54" s="336"/>
      <c r="U54" s="336"/>
      <c r="V54" s="336"/>
      <c r="W54" s="336"/>
      <c r="X54" s="337"/>
      <c r="Y54" s="342" t="s">
        <v>52</v>
      </c>
      <c r="Z54" s="343"/>
      <c r="AA54" s="344"/>
      <c r="AB54" s="328" t="s">
        <v>644</v>
      </c>
      <c r="AC54" s="328"/>
      <c r="AD54" s="328"/>
      <c r="AE54" s="345">
        <v>28529</v>
      </c>
      <c r="AF54" s="345"/>
      <c r="AG54" s="345"/>
      <c r="AH54" s="345"/>
      <c r="AI54" s="345">
        <v>21217</v>
      </c>
      <c r="AJ54" s="345"/>
      <c r="AK54" s="345"/>
      <c r="AL54" s="345"/>
      <c r="AM54" s="345">
        <v>22600</v>
      </c>
      <c r="AN54" s="345"/>
      <c r="AO54" s="345"/>
      <c r="AP54" s="345"/>
      <c r="AQ54" s="359" t="s">
        <v>859</v>
      </c>
      <c r="AR54" s="345"/>
      <c r="AS54" s="345"/>
      <c r="AT54" s="345"/>
      <c r="AU54" s="360" t="s">
        <v>859</v>
      </c>
      <c r="AV54" s="361"/>
      <c r="AW54" s="361"/>
      <c r="AX54" s="362"/>
      <c r="AY54">
        <f>$AY$53</f>
        <v>1</v>
      </c>
    </row>
    <row r="55" spans="1:51" ht="42.75" customHeight="1" x14ac:dyDescent="0.2">
      <c r="A55" s="311"/>
      <c r="B55" s="312"/>
      <c r="C55" s="312"/>
      <c r="D55" s="312"/>
      <c r="E55" s="312"/>
      <c r="F55" s="313"/>
      <c r="G55" s="338"/>
      <c r="H55" s="339"/>
      <c r="I55" s="339"/>
      <c r="J55" s="339"/>
      <c r="K55" s="339"/>
      <c r="L55" s="339"/>
      <c r="M55" s="339"/>
      <c r="N55" s="339"/>
      <c r="O55" s="340"/>
      <c r="P55" s="338"/>
      <c r="Q55" s="339"/>
      <c r="R55" s="339"/>
      <c r="S55" s="339"/>
      <c r="T55" s="339"/>
      <c r="U55" s="339"/>
      <c r="V55" s="339"/>
      <c r="W55" s="339"/>
      <c r="X55" s="340"/>
      <c r="Y55" s="325" t="s">
        <v>53</v>
      </c>
      <c r="Z55" s="326"/>
      <c r="AA55" s="327"/>
      <c r="AB55" s="328" t="s">
        <v>644</v>
      </c>
      <c r="AC55" s="328"/>
      <c r="AD55" s="328"/>
      <c r="AE55" s="345">
        <v>27300</v>
      </c>
      <c r="AF55" s="345"/>
      <c r="AG55" s="345"/>
      <c r="AH55" s="345"/>
      <c r="AI55" s="345">
        <v>18000</v>
      </c>
      <c r="AJ55" s="345"/>
      <c r="AK55" s="345"/>
      <c r="AL55" s="345"/>
      <c r="AM55" s="345">
        <v>29000</v>
      </c>
      <c r="AN55" s="345"/>
      <c r="AO55" s="345"/>
      <c r="AP55" s="345"/>
      <c r="AQ55" s="345">
        <v>23000</v>
      </c>
      <c r="AR55" s="345"/>
      <c r="AS55" s="345"/>
      <c r="AT55" s="345"/>
      <c r="AU55" s="360" t="s">
        <v>859</v>
      </c>
      <c r="AV55" s="361"/>
      <c r="AW55" s="361"/>
      <c r="AX55" s="362"/>
      <c r="AY55">
        <f>$AY$53</f>
        <v>1</v>
      </c>
    </row>
    <row r="56" spans="1:51" ht="18.75" customHeight="1" x14ac:dyDescent="0.2">
      <c r="A56" s="470" t="s">
        <v>257</v>
      </c>
      <c r="B56" s="471"/>
      <c r="C56" s="471"/>
      <c r="D56" s="471"/>
      <c r="E56" s="471"/>
      <c r="F56" s="472"/>
      <c r="G56" s="402" t="s">
        <v>136</v>
      </c>
      <c r="H56" s="383"/>
      <c r="I56" s="383"/>
      <c r="J56" s="383"/>
      <c r="K56" s="383"/>
      <c r="L56" s="383"/>
      <c r="M56" s="383"/>
      <c r="N56" s="383"/>
      <c r="O56" s="403"/>
      <c r="P56" s="406" t="s">
        <v>56</v>
      </c>
      <c r="Q56" s="383"/>
      <c r="R56" s="383"/>
      <c r="S56" s="383"/>
      <c r="T56" s="383"/>
      <c r="U56" s="383"/>
      <c r="V56" s="383"/>
      <c r="W56" s="383"/>
      <c r="X56" s="403"/>
      <c r="Y56" s="408"/>
      <c r="Z56" s="409"/>
      <c r="AA56" s="410"/>
      <c r="AB56" s="386" t="s">
        <v>11</v>
      </c>
      <c r="AC56" s="414"/>
      <c r="AD56" s="415"/>
      <c r="AE56" s="460" t="s">
        <v>432</v>
      </c>
      <c r="AF56" s="460"/>
      <c r="AG56" s="460"/>
      <c r="AH56" s="460"/>
      <c r="AI56" s="460" t="s">
        <v>584</v>
      </c>
      <c r="AJ56" s="460"/>
      <c r="AK56" s="460"/>
      <c r="AL56" s="460"/>
      <c r="AM56" s="460" t="s">
        <v>400</v>
      </c>
      <c r="AN56" s="460"/>
      <c r="AO56" s="460"/>
      <c r="AP56" s="460"/>
      <c r="AQ56" s="380" t="s">
        <v>208</v>
      </c>
      <c r="AR56" s="381"/>
      <c r="AS56" s="381"/>
      <c r="AT56" s="382"/>
      <c r="AU56" s="383" t="s">
        <v>126</v>
      </c>
      <c r="AV56" s="383"/>
      <c r="AW56" s="383"/>
      <c r="AX56" s="384"/>
      <c r="AY56">
        <f>COUNTA($G$58)</f>
        <v>1</v>
      </c>
    </row>
    <row r="57" spans="1:51" ht="18.75" customHeight="1" x14ac:dyDescent="0.2">
      <c r="A57" s="473"/>
      <c r="B57" s="474"/>
      <c r="C57" s="474"/>
      <c r="D57" s="474"/>
      <c r="E57" s="474"/>
      <c r="F57" s="475"/>
      <c r="G57" s="404"/>
      <c r="H57" s="363"/>
      <c r="I57" s="363"/>
      <c r="J57" s="363"/>
      <c r="K57" s="363"/>
      <c r="L57" s="363"/>
      <c r="M57" s="363"/>
      <c r="N57" s="363"/>
      <c r="O57" s="405"/>
      <c r="P57" s="407"/>
      <c r="Q57" s="363"/>
      <c r="R57" s="363"/>
      <c r="S57" s="363"/>
      <c r="T57" s="363"/>
      <c r="U57" s="363"/>
      <c r="V57" s="363"/>
      <c r="W57" s="363"/>
      <c r="X57" s="405"/>
      <c r="Y57" s="411"/>
      <c r="Z57" s="412"/>
      <c r="AA57" s="413"/>
      <c r="AB57" s="322"/>
      <c r="AC57" s="416"/>
      <c r="AD57" s="417"/>
      <c r="AE57" s="460"/>
      <c r="AF57" s="460"/>
      <c r="AG57" s="460"/>
      <c r="AH57" s="460"/>
      <c r="AI57" s="460"/>
      <c r="AJ57" s="460"/>
      <c r="AK57" s="460"/>
      <c r="AL57" s="460"/>
      <c r="AM57" s="460"/>
      <c r="AN57" s="460"/>
      <c r="AO57" s="460"/>
      <c r="AP57" s="460"/>
      <c r="AQ57" s="375" t="s">
        <v>865</v>
      </c>
      <c r="AR57" s="376"/>
      <c r="AS57" s="377" t="s">
        <v>209</v>
      </c>
      <c r="AT57" s="378"/>
      <c r="AU57" s="379">
        <v>7</v>
      </c>
      <c r="AV57" s="379"/>
      <c r="AW57" s="363" t="s">
        <v>166</v>
      </c>
      <c r="AX57" s="364"/>
      <c r="AY57">
        <f t="shared" ref="AY57:AY62" si="1">$AY$56</f>
        <v>1</v>
      </c>
    </row>
    <row r="58" spans="1:51" ht="30" customHeight="1" x14ac:dyDescent="0.2">
      <c r="A58" s="476"/>
      <c r="B58" s="474"/>
      <c r="C58" s="474"/>
      <c r="D58" s="474"/>
      <c r="E58" s="474"/>
      <c r="F58" s="475"/>
      <c r="G58" s="426" t="s">
        <v>638</v>
      </c>
      <c r="H58" s="427"/>
      <c r="I58" s="427"/>
      <c r="J58" s="427"/>
      <c r="K58" s="427"/>
      <c r="L58" s="427"/>
      <c r="M58" s="427"/>
      <c r="N58" s="427"/>
      <c r="O58" s="428"/>
      <c r="P58" s="435" t="s">
        <v>821</v>
      </c>
      <c r="Q58" s="435"/>
      <c r="R58" s="435"/>
      <c r="S58" s="435"/>
      <c r="T58" s="435"/>
      <c r="U58" s="435"/>
      <c r="V58" s="435"/>
      <c r="W58" s="435"/>
      <c r="X58" s="436"/>
      <c r="Y58" s="423" t="s">
        <v>12</v>
      </c>
      <c r="Z58" s="441"/>
      <c r="AA58" s="442"/>
      <c r="AB58" s="443" t="s">
        <v>639</v>
      </c>
      <c r="AC58" s="443"/>
      <c r="AD58" s="443"/>
      <c r="AE58" s="360">
        <v>20</v>
      </c>
      <c r="AF58" s="365"/>
      <c r="AG58" s="365"/>
      <c r="AH58" s="365"/>
      <c r="AI58" s="360">
        <v>20</v>
      </c>
      <c r="AJ58" s="365"/>
      <c r="AK58" s="365"/>
      <c r="AL58" s="365"/>
      <c r="AM58" s="360">
        <v>21</v>
      </c>
      <c r="AN58" s="365"/>
      <c r="AO58" s="365"/>
      <c r="AP58" s="365"/>
      <c r="AQ58" s="366" t="s">
        <v>627</v>
      </c>
      <c r="AR58" s="367"/>
      <c r="AS58" s="367"/>
      <c r="AT58" s="368"/>
      <c r="AU58" s="365" t="s">
        <v>627</v>
      </c>
      <c r="AV58" s="365"/>
      <c r="AW58" s="365"/>
      <c r="AX58" s="370"/>
      <c r="AY58">
        <f t="shared" si="1"/>
        <v>1</v>
      </c>
    </row>
    <row r="59" spans="1:51" ht="30" customHeight="1" x14ac:dyDescent="0.2">
      <c r="A59" s="477"/>
      <c r="B59" s="478"/>
      <c r="C59" s="478"/>
      <c r="D59" s="478"/>
      <c r="E59" s="478"/>
      <c r="F59" s="479"/>
      <c r="G59" s="429"/>
      <c r="H59" s="430"/>
      <c r="I59" s="430"/>
      <c r="J59" s="430"/>
      <c r="K59" s="430"/>
      <c r="L59" s="430"/>
      <c r="M59" s="430"/>
      <c r="N59" s="430"/>
      <c r="O59" s="431"/>
      <c r="P59" s="437"/>
      <c r="Q59" s="437"/>
      <c r="R59" s="437"/>
      <c r="S59" s="437"/>
      <c r="T59" s="437"/>
      <c r="U59" s="437"/>
      <c r="V59" s="437"/>
      <c r="W59" s="437"/>
      <c r="X59" s="438"/>
      <c r="Y59" s="169" t="s">
        <v>51</v>
      </c>
      <c r="Z59" s="170"/>
      <c r="AA59" s="219"/>
      <c r="AB59" s="418" t="s">
        <v>639</v>
      </c>
      <c r="AC59" s="418"/>
      <c r="AD59" s="418"/>
      <c r="AE59" s="360" t="s">
        <v>627</v>
      </c>
      <c r="AF59" s="365"/>
      <c r="AG59" s="365"/>
      <c r="AH59" s="365"/>
      <c r="AI59" s="360" t="s">
        <v>627</v>
      </c>
      <c r="AJ59" s="365"/>
      <c r="AK59" s="365"/>
      <c r="AL59" s="365"/>
      <c r="AM59" s="360" t="s">
        <v>859</v>
      </c>
      <c r="AN59" s="365"/>
      <c r="AO59" s="365"/>
      <c r="AP59" s="365"/>
      <c r="AQ59" s="366" t="s">
        <v>627</v>
      </c>
      <c r="AR59" s="367"/>
      <c r="AS59" s="367"/>
      <c r="AT59" s="368"/>
      <c r="AU59" s="365">
        <v>47</v>
      </c>
      <c r="AV59" s="365"/>
      <c r="AW59" s="365"/>
      <c r="AX59" s="370"/>
      <c r="AY59">
        <f t="shared" si="1"/>
        <v>1</v>
      </c>
    </row>
    <row r="60" spans="1:51" ht="30" customHeight="1" x14ac:dyDescent="0.2">
      <c r="A60" s="476"/>
      <c r="B60" s="474"/>
      <c r="C60" s="474"/>
      <c r="D60" s="474"/>
      <c r="E60" s="474"/>
      <c r="F60" s="475"/>
      <c r="G60" s="432"/>
      <c r="H60" s="433"/>
      <c r="I60" s="433"/>
      <c r="J60" s="433"/>
      <c r="K60" s="433"/>
      <c r="L60" s="433"/>
      <c r="M60" s="433"/>
      <c r="N60" s="433"/>
      <c r="O60" s="434"/>
      <c r="P60" s="439"/>
      <c r="Q60" s="439"/>
      <c r="R60" s="439"/>
      <c r="S60" s="439"/>
      <c r="T60" s="439"/>
      <c r="U60" s="439"/>
      <c r="V60" s="439"/>
      <c r="W60" s="439"/>
      <c r="X60" s="440"/>
      <c r="Y60" s="169" t="s">
        <v>13</v>
      </c>
      <c r="Z60" s="170"/>
      <c r="AA60" s="219"/>
      <c r="AB60" s="444" t="s">
        <v>14</v>
      </c>
      <c r="AC60" s="444"/>
      <c r="AD60" s="444"/>
      <c r="AE60" s="360">
        <v>42.553191489361701</v>
      </c>
      <c r="AF60" s="365"/>
      <c r="AG60" s="365"/>
      <c r="AH60" s="365"/>
      <c r="AI60" s="360">
        <v>42.553191489361701</v>
      </c>
      <c r="AJ60" s="365"/>
      <c r="AK60" s="365"/>
      <c r="AL60" s="365"/>
      <c r="AM60" s="360">
        <f>21/47*100</f>
        <v>44.680851063829785</v>
      </c>
      <c r="AN60" s="365"/>
      <c r="AO60" s="365"/>
      <c r="AP60" s="365"/>
      <c r="AQ60" s="366" t="s">
        <v>627</v>
      </c>
      <c r="AR60" s="367"/>
      <c r="AS60" s="367"/>
      <c r="AT60" s="368"/>
      <c r="AU60" s="365" t="s">
        <v>627</v>
      </c>
      <c r="AV60" s="365"/>
      <c r="AW60" s="365"/>
      <c r="AX60" s="370"/>
      <c r="AY60">
        <f t="shared" si="1"/>
        <v>1</v>
      </c>
    </row>
    <row r="61" spans="1:51" ht="23.25" customHeight="1" x14ac:dyDescent="0.2">
      <c r="A61" s="461" t="s">
        <v>277</v>
      </c>
      <c r="B61" s="462"/>
      <c r="C61" s="462"/>
      <c r="D61" s="462"/>
      <c r="E61" s="462"/>
      <c r="F61" s="463"/>
      <c r="G61" s="464" t="s">
        <v>636</v>
      </c>
      <c r="H61" s="465"/>
      <c r="I61" s="465"/>
      <c r="J61" s="465"/>
      <c r="K61" s="465"/>
      <c r="L61" s="465"/>
      <c r="M61" s="465"/>
      <c r="N61" s="465"/>
      <c r="O61" s="465"/>
      <c r="P61" s="465"/>
      <c r="Q61" s="465"/>
      <c r="R61" s="465"/>
      <c r="S61" s="465"/>
      <c r="T61" s="465"/>
      <c r="U61" s="465"/>
      <c r="V61" s="465"/>
      <c r="W61" s="465"/>
      <c r="X61" s="465"/>
      <c r="Y61" s="465"/>
      <c r="Z61" s="465"/>
      <c r="AA61" s="465"/>
      <c r="AB61" s="465"/>
      <c r="AC61" s="465"/>
      <c r="AD61" s="465"/>
      <c r="AE61" s="465"/>
      <c r="AF61" s="465"/>
      <c r="AG61" s="465"/>
      <c r="AH61" s="465"/>
      <c r="AI61" s="465"/>
      <c r="AJ61" s="465"/>
      <c r="AK61" s="465"/>
      <c r="AL61" s="465"/>
      <c r="AM61" s="465"/>
      <c r="AN61" s="465"/>
      <c r="AO61" s="465"/>
      <c r="AP61" s="465"/>
      <c r="AQ61" s="465"/>
      <c r="AR61" s="465"/>
      <c r="AS61" s="465"/>
      <c r="AT61" s="465"/>
      <c r="AU61" s="465"/>
      <c r="AV61" s="465"/>
      <c r="AW61" s="465"/>
      <c r="AX61" s="466"/>
      <c r="AY61">
        <f t="shared" si="1"/>
        <v>1</v>
      </c>
    </row>
    <row r="62" spans="1:51" ht="23.25" customHeight="1" x14ac:dyDescent="0.2">
      <c r="A62" s="311"/>
      <c r="B62" s="312"/>
      <c r="C62" s="312"/>
      <c r="D62" s="312"/>
      <c r="E62" s="312"/>
      <c r="F62" s="313"/>
      <c r="G62" s="467"/>
      <c r="H62" s="468"/>
      <c r="I62" s="468"/>
      <c r="J62" s="468"/>
      <c r="K62" s="468"/>
      <c r="L62" s="468"/>
      <c r="M62" s="468"/>
      <c r="N62" s="468"/>
      <c r="O62" s="468"/>
      <c r="P62" s="468"/>
      <c r="Q62" s="468"/>
      <c r="R62" s="468"/>
      <c r="S62" s="468"/>
      <c r="T62" s="468"/>
      <c r="U62" s="468"/>
      <c r="V62" s="468"/>
      <c r="W62" s="468"/>
      <c r="X62" s="468"/>
      <c r="Y62" s="468"/>
      <c r="Z62" s="468"/>
      <c r="AA62" s="468"/>
      <c r="AB62" s="468"/>
      <c r="AC62" s="468"/>
      <c r="AD62" s="468"/>
      <c r="AE62" s="468"/>
      <c r="AF62" s="468"/>
      <c r="AG62" s="468"/>
      <c r="AH62" s="468"/>
      <c r="AI62" s="468"/>
      <c r="AJ62" s="468"/>
      <c r="AK62" s="468"/>
      <c r="AL62" s="468"/>
      <c r="AM62" s="468"/>
      <c r="AN62" s="468"/>
      <c r="AO62" s="468"/>
      <c r="AP62" s="468"/>
      <c r="AQ62" s="468"/>
      <c r="AR62" s="468"/>
      <c r="AS62" s="468"/>
      <c r="AT62" s="468"/>
      <c r="AU62" s="468"/>
      <c r="AV62" s="468"/>
      <c r="AW62" s="468"/>
      <c r="AX62" s="469"/>
      <c r="AY62">
        <f t="shared" si="1"/>
        <v>1</v>
      </c>
    </row>
    <row r="63" spans="1:51" ht="18.75" customHeight="1" x14ac:dyDescent="0.2">
      <c r="A63" s="470" t="s">
        <v>257</v>
      </c>
      <c r="B63" s="471"/>
      <c r="C63" s="471"/>
      <c r="D63" s="471"/>
      <c r="E63" s="471"/>
      <c r="F63" s="472"/>
      <c r="G63" s="402" t="s">
        <v>136</v>
      </c>
      <c r="H63" s="383"/>
      <c r="I63" s="383"/>
      <c r="J63" s="383"/>
      <c r="K63" s="383"/>
      <c r="L63" s="383"/>
      <c r="M63" s="383"/>
      <c r="N63" s="383"/>
      <c r="O63" s="403"/>
      <c r="P63" s="406" t="s">
        <v>56</v>
      </c>
      <c r="Q63" s="383"/>
      <c r="R63" s="383"/>
      <c r="S63" s="383"/>
      <c r="T63" s="383"/>
      <c r="U63" s="383"/>
      <c r="V63" s="383"/>
      <c r="W63" s="383"/>
      <c r="X63" s="403"/>
      <c r="Y63" s="408"/>
      <c r="Z63" s="409"/>
      <c r="AA63" s="410"/>
      <c r="AB63" s="386" t="s">
        <v>11</v>
      </c>
      <c r="AC63" s="414"/>
      <c r="AD63" s="415"/>
      <c r="AE63" s="460" t="s">
        <v>432</v>
      </c>
      <c r="AF63" s="460"/>
      <c r="AG63" s="460"/>
      <c r="AH63" s="460"/>
      <c r="AI63" s="460" t="s">
        <v>584</v>
      </c>
      <c r="AJ63" s="460"/>
      <c r="AK63" s="460"/>
      <c r="AL63" s="460"/>
      <c r="AM63" s="460" t="s">
        <v>400</v>
      </c>
      <c r="AN63" s="460"/>
      <c r="AO63" s="460"/>
      <c r="AP63" s="460"/>
      <c r="AQ63" s="380" t="s">
        <v>208</v>
      </c>
      <c r="AR63" s="381"/>
      <c r="AS63" s="381"/>
      <c r="AT63" s="382"/>
      <c r="AU63" s="383" t="s">
        <v>126</v>
      </c>
      <c r="AV63" s="383"/>
      <c r="AW63" s="383"/>
      <c r="AX63" s="384"/>
      <c r="AY63">
        <f>COUNTA($G$65)</f>
        <v>1</v>
      </c>
    </row>
    <row r="64" spans="1:51" ht="18.75" customHeight="1" x14ac:dyDescent="0.2">
      <c r="A64" s="473"/>
      <c r="B64" s="474"/>
      <c r="C64" s="474"/>
      <c r="D64" s="474"/>
      <c r="E64" s="474"/>
      <c r="F64" s="475"/>
      <c r="G64" s="404"/>
      <c r="H64" s="363"/>
      <c r="I64" s="363"/>
      <c r="J64" s="363"/>
      <c r="K64" s="363"/>
      <c r="L64" s="363"/>
      <c r="M64" s="363"/>
      <c r="N64" s="363"/>
      <c r="O64" s="405"/>
      <c r="P64" s="407"/>
      <c r="Q64" s="363"/>
      <c r="R64" s="363"/>
      <c r="S64" s="363"/>
      <c r="T64" s="363"/>
      <c r="U64" s="363"/>
      <c r="V64" s="363"/>
      <c r="W64" s="363"/>
      <c r="X64" s="405"/>
      <c r="Y64" s="411"/>
      <c r="Z64" s="412"/>
      <c r="AA64" s="413"/>
      <c r="AB64" s="322"/>
      <c r="AC64" s="416"/>
      <c r="AD64" s="417"/>
      <c r="AE64" s="460"/>
      <c r="AF64" s="460"/>
      <c r="AG64" s="460"/>
      <c r="AH64" s="460"/>
      <c r="AI64" s="460"/>
      <c r="AJ64" s="460"/>
      <c r="AK64" s="460"/>
      <c r="AL64" s="460"/>
      <c r="AM64" s="460"/>
      <c r="AN64" s="460"/>
      <c r="AO64" s="460"/>
      <c r="AP64" s="460"/>
      <c r="AQ64" s="375" t="s">
        <v>865</v>
      </c>
      <c r="AR64" s="376"/>
      <c r="AS64" s="377" t="s">
        <v>209</v>
      </c>
      <c r="AT64" s="378"/>
      <c r="AU64" s="379">
        <v>7</v>
      </c>
      <c r="AV64" s="379"/>
      <c r="AW64" s="363" t="s">
        <v>166</v>
      </c>
      <c r="AX64" s="364"/>
      <c r="AY64">
        <f t="shared" ref="AY64:AY69" si="2">$AY$63</f>
        <v>1</v>
      </c>
    </row>
    <row r="65" spans="1:51" ht="23.25" customHeight="1" x14ac:dyDescent="0.2">
      <c r="A65" s="476"/>
      <c r="B65" s="474"/>
      <c r="C65" s="474"/>
      <c r="D65" s="474"/>
      <c r="E65" s="474"/>
      <c r="F65" s="475"/>
      <c r="G65" s="426" t="s">
        <v>640</v>
      </c>
      <c r="H65" s="427"/>
      <c r="I65" s="427"/>
      <c r="J65" s="427"/>
      <c r="K65" s="427"/>
      <c r="L65" s="427"/>
      <c r="M65" s="427"/>
      <c r="N65" s="427"/>
      <c r="O65" s="428"/>
      <c r="P65" s="435" t="s">
        <v>641</v>
      </c>
      <c r="Q65" s="435"/>
      <c r="R65" s="435"/>
      <c r="S65" s="435"/>
      <c r="T65" s="435"/>
      <c r="U65" s="435"/>
      <c r="V65" s="435"/>
      <c r="W65" s="435"/>
      <c r="X65" s="436"/>
      <c r="Y65" s="423" t="s">
        <v>12</v>
      </c>
      <c r="Z65" s="441"/>
      <c r="AA65" s="442"/>
      <c r="AB65" s="443" t="s">
        <v>635</v>
      </c>
      <c r="AC65" s="443"/>
      <c r="AD65" s="443"/>
      <c r="AE65" s="360">
        <v>190</v>
      </c>
      <c r="AF65" s="365"/>
      <c r="AG65" s="365"/>
      <c r="AH65" s="365"/>
      <c r="AI65" s="360">
        <v>190</v>
      </c>
      <c r="AJ65" s="365"/>
      <c r="AK65" s="365"/>
      <c r="AL65" s="365"/>
      <c r="AM65" s="360">
        <v>298</v>
      </c>
      <c r="AN65" s="365"/>
      <c r="AO65" s="365"/>
      <c r="AP65" s="365"/>
      <c r="AQ65" s="366" t="s">
        <v>627</v>
      </c>
      <c r="AR65" s="367"/>
      <c r="AS65" s="367"/>
      <c r="AT65" s="368"/>
      <c r="AU65" s="365" t="s">
        <v>627</v>
      </c>
      <c r="AV65" s="365"/>
      <c r="AW65" s="365"/>
      <c r="AX65" s="370"/>
      <c r="AY65">
        <f t="shared" si="2"/>
        <v>1</v>
      </c>
    </row>
    <row r="66" spans="1:51" ht="23.25" customHeight="1" x14ac:dyDescent="0.2">
      <c r="A66" s="477"/>
      <c r="B66" s="478"/>
      <c r="C66" s="478"/>
      <c r="D66" s="478"/>
      <c r="E66" s="478"/>
      <c r="F66" s="479"/>
      <c r="G66" s="429"/>
      <c r="H66" s="430"/>
      <c r="I66" s="430"/>
      <c r="J66" s="430"/>
      <c r="K66" s="430"/>
      <c r="L66" s="430"/>
      <c r="M66" s="430"/>
      <c r="N66" s="430"/>
      <c r="O66" s="431"/>
      <c r="P66" s="437"/>
      <c r="Q66" s="437"/>
      <c r="R66" s="437"/>
      <c r="S66" s="437"/>
      <c r="T66" s="437"/>
      <c r="U66" s="437"/>
      <c r="V66" s="437"/>
      <c r="W66" s="437"/>
      <c r="X66" s="438"/>
      <c r="Y66" s="169" t="s">
        <v>51</v>
      </c>
      <c r="Z66" s="170"/>
      <c r="AA66" s="219"/>
      <c r="AB66" s="418" t="s">
        <v>635</v>
      </c>
      <c r="AC66" s="418"/>
      <c r="AD66" s="418"/>
      <c r="AE66" s="360" t="s">
        <v>627</v>
      </c>
      <c r="AF66" s="365"/>
      <c r="AG66" s="365"/>
      <c r="AH66" s="365"/>
      <c r="AI66" s="360" t="s">
        <v>627</v>
      </c>
      <c r="AJ66" s="365"/>
      <c r="AK66" s="365"/>
      <c r="AL66" s="365"/>
      <c r="AM66" s="360" t="s">
        <v>819</v>
      </c>
      <c r="AN66" s="365"/>
      <c r="AO66" s="365"/>
      <c r="AP66" s="365"/>
      <c r="AQ66" s="366" t="s">
        <v>627</v>
      </c>
      <c r="AR66" s="367"/>
      <c r="AS66" s="367"/>
      <c r="AT66" s="368"/>
      <c r="AU66" s="365">
        <v>323</v>
      </c>
      <c r="AV66" s="365"/>
      <c r="AW66" s="365"/>
      <c r="AX66" s="370"/>
      <c r="AY66">
        <f t="shared" si="2"/>
        <v>1</v>
      </c>
    </row>
    <row r="67" spans="1:51" ht="23.25" customHeight="1" x14ac:dyDescent="0.2">
      <c r="A67" s="476"/>
      <c r="B67" s="474"/>
      <c r="C67" s="474"/>
      <c r="D67" s="474"/>
      <c r="E67" s="474"/>
      <c r="F67" s="475"/>
      <c r="G67" s="432"/>
      <c r="H67" s="433"/>
      <c r="I67" s="433"/>
      <c r="J67" s="433"/>
      <c r="K67" s="433"/>
      <c r="L67" s="433"/>
      <c r="M67" s="433"/>
      <c r="N67" s="433"/>
      <c r="O67" s="434"/>
      <c r="P67" s="439"/>
      <c r="Q67" s="439"/>
      <c r="R67" s="439"/>
      <c r="S67" s="439"/>
      <c r="T67" s="439"/>
      <c r="U67" s="439"/>
      <c r="V67" s="439"/>
      <c r="W67" s="439"/>
      <c r="X67" s="440"/>
      <c r="Y67" s="169" t="s">
        <v>13</v>
      </c>
      <c r="Z67" s="170"/>
      <c r="AA67" s="219"/>
      <c r="AB67" s="444" t="s">
        <v>14</v>
      </c>
      <c r="AC67" s="444"/>
      <c r="AD67" s="444"/>
      <c r="AE67" s="360">
        <v>58.823529411764703</v>
      </c>
      <c r="AF67" s="365"/>
      <c r="AG67" s="365"/>
      <c r="AH67" s="365"/>
      <c r="AI67" s="360">
        <v>58.823529411764703</v>
      </c>
      <c r="AJ67" s="365"/>
      <c r="AK67" s="365"/>
      <c r="AL67" s="365"/>
      <c r="AM67" s="360">
        <v>92</v>
      </c>
      <c r="AN67" s="365"/>
      <c r="AO67" s="365"/>
      <c r="AP67" s="365"/>
      <c r="AQ67" s="366" t="s">
        <v>627</v>
      </c>
      <c r="AR67" s="367"/>
      <c r="AS67" s="367"/>
      <c r="AT67" s="368"/>
      <c r="AU67" s="365" t="s">
        <v>627</v>
      </c>
      <c r="AV67" s="365"/>
      <c r="AW67" s="365"/>
      <c r="AX67" s="370"/>
      <c r="AY67">
        <f t="shared" si="2"/>
        <v>1</v>
      </c>
    </row>
    <row r="68" spans="1:51" ht="23.25" customHeight="1" x14ac:dyDescent="0.2">
      <c r="A68" s="461" t="s">
        <v>277</v>
      </c>
      <c r="B68" s="462"/>
      <c r="C68" s="462"/>
      <c r="D68" s="462"/>
      <c r="E68" s="462"/>
      <c r="F68" s="463"/>
      <c r="G68" s="464" t="s">
        <v>636</v>
      </c>
      <c r="H68" s="465"/>
      <c r="I68" s="465"/>
      <c r="J68" s="465"/>
      <c r="K68" s="465"/>
      <c r="L68" s="465"/>
      <c r="M68" s="465"/>
      <c r="N68" s="465"/>
      <c r="O68" s="465"/>
      <c r="P68" s="465"/>
      <c r="Q68" s="465"/>
      <c r="R68" s="465"/>
      <c r="S68" s="465"/>
      <c r="T68" s="465"/>
      <c r="U68" s="465"/>
      <c r="V68" s="465"/>
      <c r="W68" s="465"/>
      <c r="X68" s="465"/>
      <c r="Y68" s="465"/>
      <c r="Z68" s="465"/>
      <c r="AA68" s="465"/>
      <c r="AB68" s="465"/>
      <c r="AC68" s="465"/>
      <c r="AD68" s="465"/>
      <c r="AE68" s="465"/>
      <c r="AF68" s="465"/>
      <c r="AG68" s="465"/>
      <c r="AH68" s="465"/>
      <c r="AI68" s="465"/>
      <c r="AJ68" s="465"/>
      <c r="AK68" s="465"/>
      <c r="AL68" s="465"/>
      <c r="AM68" s="465"/>
      <c r="AN68" s="465"/>
      <c r="AO68" s="465"/>
      <c r="AP68" s="465"/>
      <c r="AQ68" s="465"/>
      <c r="AR68" s="465"/>
      <c r="AS68" s="465"/>
      <c r="AT68" s="465"/>
      <c r="AU68" s="465"/>
      <c r="AV68" s="465"/>
      <c r="AW68" s="465"/>
      <c r="AX68" s="466"/>
      <c r="AY68">
        <f t="shared" si="2"/>
        <v>1</v>
      </c>
    </row>
    <row r="69" spans="1:51" ht="23.25" customHeight="1" x14ac:dyDescent="0.2">
      <c r="A69" s="311"/>
      <c r="B69" s="312"/>
      <c r="C69" s="312"/>
      <c r="D69" s="312"/>
      <c r="E69" s="312"/>
      <c r="F69" s="313"/>
      <c r="G69" s="467"/>
      <c r="H69" s="468"/>
      <c r="I69" s="468"/>
      <c r="J69" s="468"/>
      <c r="K69" s="468"/>
      <c r="L69" s="468"/>
      <c r="M69" s="468"/>
      <c r="N69" s="468"/>
      <c r="O69" s="468"/>
      <c r="P69" s="468"/>
      <c r="Q69" s="468"/>
      <c r="R69" s="468"/>
      <c r="S69" s="468"/>
      <c r="T69" s="468"/>
      <c r="U69" s="468"/>
      <c r="V69" s="468"/>
      <c r="W69" s="468"/>
      <c r="X69" s="468"/>
      <c r="Y69" s="468"/>
      <c r="Z69" s="468"/>
      <c r="AA69" s="468"/>
      <c r="AB69" s="468"/>
      <c r="AC69" s="468"/>
      <c r="AD69" s="468"/>
      <c r="AE69" s="468"/>
      <c r="AF69" s="468"/>
      <c r="AG69" s="468"/>
      <c r="AH69" s="468"/>
      <c r="AI69" s="468"/>
      <c r="AJ69" s="468"/>
      <c r="AK69" s="468"/>
      <c r="AL69" s="468"/>
      <c r="AM69" s="468"/>
      <c r="AN69" s="468"/>
      <c r="AO69" s="468"/>
      <c r="AP69" s="468"/>
      <c r="AQ69" s="468"/>
      <c r="AR69" s="468"/>
      <c r="AS69" s="468"/>
      <c r="AT69" s="468"/>
      <c r="AU69" s="468"/>
      <c r="AV69" s="468"/>
      <c r="AW69" s="468"/>
      <c r="AX69" s="469"/>
      <c r="AY69">
        <f t="shared" si="2"/>
        <v>1</v>
      </c>
    </row>
    <row r="70" spans="1:51" ht="18.75" customHeight="1" thickBot="1" x14ac:dyDescent="0.25">
      <c r="A70" s="470" t="s">
        <v>589</v>
      </c>
      <c r="B70" s="526"/>
      <c r="C70" s="526"/>
      <c r="D70" s="526"/>
      <c r="E70" s="526"/>
      <c r="F70" s="526"/>
      <c r="G70" s="526"/>
      <c r="H70" s="526"/>
      <c r="I70" s="526"/>
      <c r="J70" s="526"/>
      <c r="K70" s="526"/>
      <c r="L70" s="526"/>
      <c r="M70" s="526"/>
      <c r="N70" s="526"/>
      <c r="O70" s="526"/>
      <c r="P70" s="526"/>
      <c r="Q70" s="526"/>
      <c r="R70" s="526"/>
      <c r="S70" s="526"/>
      <c r="T70" s="526"/>
      <c r="U70" s="526"/>
      <c r="V70" s="526"/>
      <c r="W70" s="526"/>
      <c r="X70" s="526"/>
      <c r="Y70" s="526"/>
      <c r="Z70" s="526"/>
      <c r="AA70" s="526"/>
      <c r="AB70" s="526"/>
      <c r="AC70" s="526"/>
      <c r="AD70" s="526"/>
      <c r="AE70" s="526"/>
      <c r="AF70" s="526"/>
      <c r="AG70" s="526"/>
      <c r="AH70" s="526"/>
      <c r="AI70" s="526"/>
      <c r="AJ70" s="526"/>
      <c r="AK70" s="526"/>
      <c r="AL70" s="526"/>
      <c r="AM70" s="526"/>
      <c r="AN70" s="526"/>
      <c r="AO70" s="527" t="s">
        <v>254</v>
      </c>
      <c r="AP70" s="528"/>
      <c r="AQ70" s="528"/>
      <c r="AR70" s="88" t="s">
        <v>678</v>
      </c>
      <c r="AS70" s="527"/>
      <c r="AT70" s="528"/>
      <c r="AU70" s="528"/>
      <c r="AV70" s="528"/>
      <c r="AW70" s="528"/>
      <c r="AX70" s="529"/>
      <c r="AY70">
        <f>COUNTIF($AR$70,"☑")</f>
        <v>1</v>
      </c>
    </row>
    <row r="71" spans="1:51" ht="45" customHeight="1" x14ac:dyDescent="0.2">
      <c r="A71" s="512" t="s">
        <v>299</v>
      </c>
      <c r="B71" s="513"/>
      <c r="C71" s="515" t="s">
        <v>210</v>
      </c>
      <c r="D71" s="513"/>
      <c r="E71" s="516" t="s">
        <v>224</v>
      </c>
      <c r="F71" s="517"/>
      <c r="G71" s="518" t="s">
        <v>866</v>
      </c>
      <c r="H71" s="519"/>
      <c r="I71" s="519"/>
      <c r="J71" s="519"/>
      <c r="K71" s="519"/>
      <c r="L71" s="519"/>
      <c r="M71" s="519"/>
      <c r="N71" s="519"/>
      <c r="O71" s="519"/>
      <c r="P71" s="519"/>
      <c r="Q71" s="519"/>
      <c r="R71" s="519"/>
      <c r="S71" s="519"/>
      <c r="T71" s="519"/>
      <c r="U71" s="519"/>
      <c r="V71" s="519"/>
      <c r="W71" s="519"/>
      <c r="X71" s="519"/>
      <c r="Y71" s="519"/>
      <c r="Z71" s="519"/>
      <c r="AA71" s="519"/>
      <c r="AB71" s="519"/>
      <c r="AC71" s="519"/>
      <c r="AD71" s="519"/>
      <c r="AE71" s="519"/>
      <c r="AF71" s="519"/>
      <c r="AG71" s="519"/>
      <c r="AH71" s="519"/>
      <c r="AI71" s="519"/>
      <c r="AJ71" s="519"/>
      <c r="AK71" s="519"/>
      <c r="AL71" s="519"/>
      <c r="AM71" s="519"/>
      <c r="AN71" s="519"/>
      <c r="AO71" s="519"/>
      <c r="AP71" s="519"/>
      <c r="AQ71" s="519"/>
      <c r="AR71" s="519"/>
      <c r="AS71" s="519"/>
      <c r="AT71" s="519"/>
      <c r="AU71" s="519"/>
      <c r="AV71" s="519"/>
      <c r="AW71" s="519"/>
      <c r="AX71" s="520"/>
    </row>
    <row r="72" spans="1:51" ht="32.25" customHeight="1" x14ac:dyDescent="0.2">
      <c r="A72" s="514"/>
      <c r="B72" s="505"/>
      <c r="C72" s="504"/>
      <c r="D72" s="505"/>
      <c r="E72" s="506" t="s">
        <v>223</v>
      </c>
      <c r="F72" s="463"/>
      <c r="G72" s="521" t="s">
        <v>867</v>
      </c>
      <c r="H72" s="435"/>
      <c r="I72" s="435"/>
      <c r="J72" s="435"/>
      <c r="K72" s="435"/>
      <c r="L72" s="435"/>
      <c r="M72" s="435"/>
      <c r="N72" s="435"/>
      <c r="O72" s="435"/>
      <c r="P72" s="435"/>
      <c r="Q72" s="435"/>
      <c r="R72" s="435"/>
      <c r="S72" s="435"/>
      <c r="T72" s="435"/>
      <c r="U72" s="435"/>
      <c r="V72" s="436"/>
      <c r="W72" s="493" t="s">
        <v>597</v>
      </c>
      <c r="X72" s="494"/>
      <c r="Y72" s="494"/>
      <c r="Z72" s="494"/>
      <c r="AA72" s="495"/>
      <c r="AB72" s="496" t="s">
        <v>863</v>
      </c>
      <c r="AC72" s="497"/>
      <c r="AD72" s="497"/>
      <c r="AE72" s="497"/>
      <c r="AF72" s="497"/>
      <c r="AG72" s="497"/>
      <c r="AH72" s="497"/>
      <c r="AI72" s="497"/>
      <c r="AJ72" s="497"/>
      <c r="AK72" s="497"/>
      <c r="AL72" s="497"/>
      <c r="AM72" s="497"/>
      <c r="AN72" s="497"/>
      <c r="AO72" s="497"/>
      <c r="AP72" s="497"/>
      <c r="AQ72" s="497"/>
      <c r="AR72" s="497"/>
      <c r="AS72" s="497"/>
      <c r="AT72" s="497"/>
      <c r="AU72" s="497"/>
      <c r="AV72" s="497"/>
      <c r="AW72" s="497"/>
      <c r="AX72" s="498"/>
    </row>
    <row r="73" spans="1:51" ht="21" customHeight="1" x14ac:dyDescent="0.2">
      <c r="A73" s="514"/>
      <c r="B73" s="505"/>
      <c r="C73" s="504"/>
      <c r="D73" s="505"/>
      <c r="E73" s="508"/>
      <c r="F73" s="313"/>
      <c r="G73" s="522"/>
      <c r="H73" s="439"/>
      <c r="I73" s="439"/>
      <c r="J73" s="439"/>
      <c r="K73" s="439"/>
      <c r="L73" s="439"/>
      <c r="M73" s="439"/>
      <c r="N73" s="439"/>
      <c r="O73" s="439"/>
      <c r="P73" s="439"/>
      <c r="Q73" s="439"/>
      <c r="R73" s="439"/>
      <c r="S73" s="439"/>
      <c r="T73" s="439"/>
      <c r="U73" s="439"/>
      <c r="V73" s="440"/>
      <c r="W73" s="499" t="s">
        <v>598</v>
      </c>
      <c r="X73" s="500"/>
      <c r="Y73" s="500"/>
      <c r="Z73" s="500"/>
      <c r="AA73" s="501"/>
      <c r="AB73" s="496" t="s">
        <v>864</v>
      </c>
      <c r="AC73" s="497"/>
      <c r="AD73" s="497"/>
      <c r="AE73" s="497"/>
      <c r="AF73" s="497"/>
      <c r="AG73" s="497"/>
      <c r="AH73" s="497"/>
      <c r="AI73" s="497"/>
      <c r="AJ73" s="497"/>
      <c r="AK73" s="497"/>
      <c r="AL73" s="497"/>
      <c r="AM73" s="497"/>
      <c r="AN73" s="497"/>
      <c r="AO73" s="497"/>
      <c r="AP73" s="497"/>
      <c r="AQ73" s="497"/>
      <c r="AR73" s="497"/>
      <c r="AS73" s="497"/>
      <c r="AT73" s="497"/>
      <c r="AU73" s="497"/>
      <c r="AV73" s="497"/>
      <c r="AW73" s="497"/>
      <c r="AX73" s="498"/>
    </row>
    <row r="74" spans="1:51" ht="34.5" customHeight="1" x14ac:dyDescent="0.2">
      <c r="A74" s="514"/>
      <c r="B74" s="505"/>
      <c r="C74" s="502" t="s">
        <v>609</v>
      </c>
      <c r="D74" s="503"/>
      <c r="E74" s="506" t="s">
        <v>295</v>
      </c>
      <c r="F74" s="463"/>
      <c r="G74" s="483" t="s">
        <v>213</v>
      </c>
      <c r="H74" s="484"/>
      <c r="I74" s="484"/>
      <c r="J74" s="509" t="s">
        <v>627</v>
      </c>
      <c r="K74" s="510"/>
      <c r="L74" s="510"/>
      <c r="M74" s="510"/>
      <c r="N74" s="510"/>
      <c r="O74" s="510"/>
      <c r="P74" s="510"/>
      <c r="Q74" s="510"/>
      <c r="R74" s="510"/>
      <c r="S74" s="510"/>
      <c r="T74" s="511"/>
      <c r="U74" s="481" t="s">
        <v>300</v>
      </c>
      <c r="V74" s="481"/>
      <c r="W74" s="481"/>
      <c r="X74" s="481"/>
      <c r="Y74" s="481"/>
      <c r="Z74" s="481"/>
      <c r="AA74" s="481"/>
      <c r="AB74" s="481"/>
      <c r="AC74" s="481"/>
      <c r="AD74" s="481"/>
      <c r="AE74" s="481"/>
      <c r="AF74" s="481"/>
      <c r="AG74" s="481"/>
      <c r="AH74" s="481"/>
      <c r="AI74" s="481"/>
      <c r="AJ74" s="481"/>
      <c r="AK74" s="481"/>
      <c r="AL74" s="481"/>
      <c r="AM74" s="481"/>
      <c r="AN74" s="481"/>
      <c r="AO74" s="481"/>
      <c r="AP74" s="481"/>
      <c r="AQ74" s="481"/>
      <c r="AR74" s="481"/>
      <c r="AS74" s="481"/>
      <c r="AT74" s="481"/>
      <c r="AU74" s="481"/>
      <c r="AV74" s="481"/>
      <c r="AW74" s="481"/>
      <c r="AX74" s="482"/>
      <c r="AY74" s="77"/>
    </row>
    <row r="75" spans="1:51" ht="34.5" customHeight="1" x14ac:dyDescent="0.2">
      <c r="A75" s="514"/>
      <c r="B75" s="505"/>
      <c r="C75" s="504"/>
      <c r="D75" s="505"/>
      <c r="E75" s="507"/>
      <c r="F75" s="310"/>
      <c r="G75" s="483" t="s">
        <v>610</v>
      </c>
      <c r="H75" s="484"/>
      <c r="I75" s="484"/>
      <c r="J75" s="484"/>
      <c r="K75" s="484"/>
      <c r="L75" s="484"/>
      <c r="M75" s="484"/>
      <c r="N75" s="484"/>
      <c r="O75" s="484"/>
      <c r="P75" s="484"/>
      <c r="Q75" s="484"/>
      <c r="R75" s="484"/>
      <c r="S75" s="484"/>
      <c r="T75" s="484"/>
      <c r="U75" s="480" t="s">
        <v>300</v>
      </c>
      <c r="V75" s="481"/>
      <c r="W75" s="481"/>
      <c r="X75" s="481"/>
      <c r="Y75" s="481"/>
      <c r="Z75" s="481"/>
      <c r="AA75" s="481"/>
      <c r="AB75" s="481"/>
      <c r="AC75" s="481"/>
      <c r="AD75" s="481"/>
      <c r="AE75" s="481"/>
      <c r="AF75" s="481"/>
      <c r="AG75" s="481"/>
      <c r="AH75" s="481"/>
      <c r="AI75" s="481"/>
      <c r="AJ75" s="481"/>
      <c r="AK75" s="481"/>
      <c r="AL75" s="481"/>
      <c r="AM75" s="481"/>
      <c r="AN75" s="481"/>
      <c r="AO75" s="481"/>
      <c r="AP75" s="481"/>
      <c r="AQ75" s="481"/>
      <c r="AR75" s="481"/>
      <c r="AS75" s="481"/>
      <c r="AT75" s="481"/>
      <c r="AU75" s="481"/>
      <c r="AV75" s="481"/>
      <c r="AW75" s="481"/>
      <c r="AX75" s="482"/>
      <c r="AY75" s="77"/>
    </row>
    <row r="76" spans="1:51" ht="34.5" customHeight="1" thickBot="1" x14ac:dyDescent="0.25">
      <c r="A76" s="514"/>
      <c r="B76" s="505"/>
      <c r="C76" s="504"/>
      <c r="D76" s="505"/>
      <c r="E76" s="508"/>
      <c r="F76" s="313"/>
      <c r="G76" s="483" t="s">
        <v>598</v>
      </c>
      <c r="H76" s="484"/>
      <c r="I76" s="484"/>
      <c r="J76" s="484"/>
      <c r="K76" s="484"/>
      <c r="L76" s="484"/>
      <c r="M76" s="484"/>
      <c r="N76" s="484"/>
      <c r="O76" s="484"/>
      <c r="P76" s="484"/>
      <c r="Q76" s="484"/>
      <c r="R76" s="484"/>
      <c r="S76" s="484"/>
      <c r="T76" s="484"/>
      <c r="U76" s="523" t="s">
        <v>300</v>
      </c>
      <c r="V76" s="524"/>
      <c r="W76" s="524"/>
      <c r="X76" s="524"/>
      <c r="Y76" s="524"/>
      <c r="Z76" s="524"/>
      <c r="AA76" s="524"/>
      <c r="AB76" s="524"/>
      <c r="AC76" s="524"/>
      <c r="AD76" s="524"/>
      <c r="AE76" s="524"/>
      <c r="AF76" s="524"/>
      <c r="AG76" s="524"/>
      <c r="AH76" s="524"/>
      <c r="AI76" s="524"/>
      <c r="AJ76" s="524"/>
      <c r="AK76" s="524"/>
      <c r="AL76" s="524"/>
      <c r="AM76" s="524"/>
      <c r="AN76" s="524"/>
      <c r="AO76" s="524"/>
      <c r="AP76" s="524"/>
      <c r="AQ76" s="524"/>
      <c r="AR76" s="524"/>
      <c r="AS76" s="524"/>
      <c r="AT76" s="524"/>
      <c r="AU76" s="524"/>
      <c r="AV76" s="524"/>
      <c r="AW76" s="524"/>
      <c r="AX76" s="525"/>
      <c r="AY76" s="77"/>
    </row>
    <row r="77" spans="1:51" ht="27" customHeight="1" x14ac:dyDescent="0.2">
      <c r="A77" s="485" t="s">
        <v>45</v>
      </c>
      <c r="B77" s="486"/>
      <c r="C77" s="486"/>
      <c r="D77" s="486"/>
      <c r="E77" s="486"/>
      <c r="F77" s="486"/>
      <c r="G77" s="486"/>
      <c r="H77" s="486"/>
      <c r="I77" s="486"/>
      <c r="J77" s="486"/>
      <c r="K77" s="486"/>
      <c r="L77" s="486"/>
      <c r="M77" s="486"/>
      <c r="N77" s="486"/>
      <c r="O77" s="486"/>
      <c r="P77" s="486"/>
      <c r="Q77" s="486"/>
      <c r="R77" s="486"/>
      <c r="S77" s="486"/>
      <c r="T77" s="486"/>
      <c r="U77" s="486"/>
      <c r="V77" s="486"/>
      <c r="W77" s="486"/>
      <c r="X77" s="486"/>
      <c r="Y77" s="486"/>
      <c r="Z77" s="486"/>
      <c r="AA77" s="486"/>
      <c r="AB77" s="486"/>
      <c r="AC77" s="486"/>
      <c r="AD77" s="486"/>
      <c r="AE77" s="486"/>
      <c r="AF77" s="486"/>
      <c r="AG77" s="486"/>
      <c r="AH77" s="486"/>
      <c r="AI77" s="486"/>
      <c r="AJ77" s="486"/>
      <c r="AK77" s="486"/>
      <c r="AL77" s="486"/>
      <c r="AM77" s="486"/>
      <c r="AN77" s="486"/>
      <c r="AO77" s="486"/>
      <c r="AP77" s="486"/>
      <c r="AQ77" s="486"/>
      <c r="AR77" s="486"/>
      <c r="AS77" s="486"/>
      <c r="AT77" s="486"/>
      <c r="AU77" s="486"/>
      <c r="AV77" s="486"/>
      <c r="AW77" s="486"/>
      <c r="AX77" s="487"/>
    </row>
    <row r="78" spans="1:51" ht="27" customHeight="1" x14ac:dyDescent="0.2">
      <c r="A78" s="5"/>
      <c r="B78" s="6"/>
      <c r="C78" s="488" t="s">
        <v>30</v>
      </c>
      <c r="D78" s="489"/>
      <c r="E78" s="489"/>
      <c r="F78" s="489"/>
      <c r="G78" s="489"/>
      <c r="H78" s="489"/>
      <c r="I78" s="489"/>
      <c r="J78" s="489"/>
      <c r="K78" s="489"/>
      <c r="L78" s="489"/>
      <c r="M78" s="489"/>
      <c r="N78" s="489"/>
      <c r="O78" s="489"/>
      <c r="P78" s="489"/>
      <c r="Q78" s="489"/>
      <c r="R78" s="489"/>
      <c r="S78" s="489"/>
      <c r="T78" s="489"/>
      <c r="U78" s="489"/>
      <c r="V78" s="489"/>
      <c r="W78" s="489"/>
      <c r="X78" s="489"/>
      <c r="Y78" s="489"/>
      <c r="Z78" s="489"/>
      <c r="AA78" s="489"/>
      <c r="AB78" s="489"/>
      <c r="AC78" s="490"/>
      <c r="AD78" s="489" t="s">
        <v>34</v>
      </c>
      <c r="AE78" s="489"/>
      <c r="AF78" s="489"/>
      <c r="AG78" s="491" t="s">
        <v>29</v>
      </c>
      <c r="AH78" s="489"/>
      <c r="AI78" s="489"/>
      <c r="AJ78" s="489"/>
      <c r="AK78" s="489"/>
      <c r="AL78" s="489"/>
      <c r="AM78" s="489"/>
      <c r="AN78" s="489"/>
      <c r="AO78" s="489"/>
      <c r="AP78" s="489"/>
      <c r="AQ78" s="489"/>
      <c r="AR78" s="489"/>
      <c r="AS78" s="489"/>
      <c r="AT78" s="489"/>
      <c r="AU78" s="489"/>
      <c r="AV78" s="489"/>
      <c r="AW78" s="489"/>
      <c r="AX78" s="492"/>
    </row>
    <row r="79" spans="1:51" ht="54" customHeight="1" x14ac:dyDescent="0.2">
      <c r="A79" s="562" t="s">
        <v>131</v>
      </c>
      <c r="B79" s="563"/>
      <c r="C79" s="568" t="s">
        <v>132</v>
      </c>
      <c r="D79" s="569"/>
      <c r="E79" s="569"/>
      <c r="F79" s="569"/>
      <c r="G79" s="569"/>
      <c r="H79" s="569"/>
      <c r="I79" s="569"/>
      <c r="J79" s="569"/>
      <c r="K79" s="569"/>
      <c r="L79" s="569"/>
      <c r="M79" s="569"/>
      <c r="N79" s="569"/>
      <c r="O79" s="569"/>
      <c r="P79" s="569"/>
      <c r="Q79" s="569"/>
      <c r="R79" s="569"/>
      <c r="S79" s="569"/>
      <c r="T79" s="569"/>
      <c r="U79" s="569"/>
      <c r="V79" s="569"/>
      <c r="W79" s="569"/>
      <c r="X79" s="569"/>
      <c r="Y79" s="569"/>
      <c r="Z79" s="569"/>
      <c r="AA79" s="569"/>
      <c r="AB79" s="569"/>
      <c r="AC79" s="570"/>
      <c r="AD79" s="571" t="s">
        <v>656</v>
      </c>
      <c r="AE79" s="572"/>
      <c r="AF79" s="572"/>
      <c r="AG79" s="573" t="s">
        <v>657</v>
      </c>
      <c r="AH79" s="574"/>
      <c r="AI79" s="574"/>
      <c r="AJ79" s="574"/>
      <c r="AK79" s="574"/>
      <c r="AL79" s="574"/>
      <c r="AM79" s="574"/>
      <c r="AN79" s="574"/>
      <c r="AO79" s="574"/>
      <c r="AP79" s="574"/>
      <c r="AQ79" s="574"/>
      <c r="AR79" s="574"/>
      <c r="AS79" s="574"/>
      <c r="AT79" s="574"/>
      <c r="AU79" s="574"/>
      <c r="AV79" s="574"/>
      <c r="AW79" s="574"/>
      <c r="AX79" s="575"/>
    </row>
    <row r="80" spans="1:51" ht="123" customHeight="1" x14ac:dyDescent="0.2">
      <c r="A80" s="564"/>
      <c r="B80" s="565"/>
      <c r="C80" s="576" t="s">
        <v>35</v>
      </c>
      <c r="D80" s="577"/>
      <c r="E80" s="577"/>
      <c r="F80" s="577"/>
      <c r="G80" s="577"/>
      <c r="H80" s="577"/>
      <c r="I80" s="577"/>
      <c r="J80" s="577"/>
      <c r="K80" s="577"/>
      <c r="L80" s="577"/>
      <c r="M80" s="577"/>
      <c r="N80" s="577"/>
      <c r="O80" s="577"/>
      <c r="P80" s="577"/>
      <c r="Q80" s="577"/>
      <c r="R80" s="577"/>
      <c r="S80" s="577"/>
      <c r="T80" s="577"/>
      <c r="U80" s="577"/>
      <c r="V80" s="577"/>
      <c r="W80" s="577"/>
      <c r="X80" s="577"/>
      <c r="Y80" s="577"/>
      <c r="Z80" s="577"/>
      <c r="AA80" s="577"/>
      <c r="AB80" s="577"/>
      <c r="AC80" s="578"/>
      <c r="AD80" s="552" t="s">
        <v>656</v>
      </c>
      <c r="AE80" s="553"/>
      <c r="AF80" s="553"/>
      <c r="AG80" s="579" t="s">
        <v>658</v>
      </c>
      <c r="AH80" s="580"/>
      <c r="AI80" s="580"/>
      <c r="AJ80" s="580"/>
      <c r="AK80" s="580"/>
      <c r="AL80" s="580"/>
      <c r="AM80" s="580"/>
      <c r="AN80" s="580"/>
      <c r="AO80" s="580"/>
      <c r="AP80" s="580"/>
      <c r="AQ80" s="580"/>
      <c r="AR80" s="580"/>
      <c r="AS80" s="580"/>
      <c r="AT80" s="580"/>
      <c r="AU80" s="580"/>
      <c r="AV80" s="580"/>
      <c r="AW80" s="580"/>
      <c r="AX80" s="581"/>
    </row>
    <row r="81" spans="1:50" ht="57" customHeight="1" x14ac:dyDescent="0.2">
      <c r="A81" s="566"/>
      <c r="B81" s="567"/>
      <c r="C81" s="582" t="s">
        <v>133</v>
      </c>
      <c r="D81" s="583"/>
      <c r="E81" s="583"/>
      <c r="F81" s="583"/>
      <c r="G81" s="583"/>
      <c r="H81" s="583"/>
      <c r="I81" s="583"/>
      <c r="J81" s="583"/>
      <c r="K81" s="583"/>
      <c r="L81" s="583"/>
      <c r="M81" s="583"/>
      <c r="N81" s="583"/>
      <c r="O81" s="583"/>
      <c r="P81" s="583"/>
      <c r="Q81" s="583"/>
      <c r="R81" s="583"/>
      <c r="S81" s="583"/>
      <c r="T81" s="583"/>
      <c r="U81" s="583"/>
      <c r="V81" s="583"/>
      <c r="W81" s="583"/>
      <c r="X81" s="583"/>
      <c r="Y81" s="583"/>
      <c r="Z81" s="583"/>
      <c r="AA81" s="583"/>
      <c r="AB81" s="583"/>
      <c r="AC81" s="584"/>
      <c r="AD81" s="585" t="s">
        <v>656</v>
      </c>
      <c r="AE81" s="586"/>
      <c r="AF81" s="586"/>
      <c r="AG81" s="543" t="s">
        <v>659</v>
      </c>
      <c r="AH81" s="437"/>
      <c r="AI81" s="437"/>
      <c r="AJ81" s="437"/>
      <c r="AK81" s="437"/>
      <c r="AL81" s="437"/>
      <c r="AM81" s="437"/>
      <c r="AN81" s="437"/>
      <c r="AO81" s="437"/>
      <c r="AP81" s="437"/>
      <c r="AQ81" s="437"/>
      <c r="AR81" s="437"/>
      <c r="AS81" s="437"/>
      <c r="AT81" s="437"/>
      <c r="AU81" s="437"/>
      <c r="AV81" s="437"/>
      <c r="AW81" s="437"/>
      <c r="AX81" s="544"/>
    </row>
    <row r="82" spans="1:50" ht="128.4" customHeight="1" x14ac:dyDescent="0.2">
      <c r="A82" s="133" t="s">
        <v>37</v>
      </c>
      <c r="B82" s="530"/>
      <c r="C82" s="536" t="s">
        <v>39</v>
      </c>
      <c r="D82" s="537"/>
      <c r="E82" s="538"/>
      <c r="F82" s="538"/>
      <c r="G82" s="538"/>
      <c r="H82" s="538"/>
      <c r="I82" s="538"/>
      <c r="J82" s="538"/>
      <c r="K82" s="538"/>
      <c r="L82" s="538"/>
      <c r="M82" s="538"/>
      <c r="N82" s="538"/>
      <c r="O82" s="538"/>
      <c r="P82" s="538"/>
      <c r="Q82" s="538"/>
      <c r="R82" s="538"/>
      <c r="S82" s="538"/>
      <c r="T82" s="538"/>
      <c r="U82" s="538"/>
      <c r="V82" s="538"/>
      <c r="W82" s="538"/>
      <c r="X82" s="538"/>
      <c r="Y82" s="538"/>
      <c r="Z82" s="538"/>
      <c r="AA82" s="538"/>
      <c r="AB82" s="538"/>
      <c r="AC82" s="539"/>
      <c r="AD82" s="540" t="s">
        <v>656</v>
      </c>
      <c r="AE82" s="541"/>
      <c r="AF82" s="541"/>
      <c r="AG82" s="335" t="s">
        <v>858</v>
      </c>
      <c r="AH82" s="435"/>
      <c r="AI82" s="435"/>
      <c r="AJ82" s="435"/>
      <c r="AK82" s="435"/>
      <c r="AL82" s="435"/>
      <c r="AM82" s="435"/>
      <c r="AN82" s="435"/>
      <c r="AO82" s="435"/>
      <c r="AP82" s="435"/>
      <c r="AQ82" s="435"/>
      <c r="AR82" s="435"/>
      <c r="AS82" s="435"/>
      <c r="AT82" s="435"/>
      <c r="AU82" s="435"/>
      <c r="AV82" s="435"/>
      <c r="AW82" s="435"/>
      <c r="AX82" s="542"/>
    </row>
    <row r="83" spans="1:50" ht="141" customHeight="1" x14ac:dyDescent="0.2">
      <c r="A83" s="531"/>
      <c r="B83" s="532"/>
      <c r="C83" s="545"/>
      <c r="D83" s="546"/>
      <c r="E83" s="549" t="s">
        <v>278</v>
      </c>
      <c r="F83" s="550"/>
      <c r="G83" s="550"/>
      <c r="H83" s="550"/>
      <c r="I83" s="550"/>
      <c r="J83" s="550"/>
      <c r="K83" s="550"/>
      <c r="L83" s="550"/>
      <c r="M83" s="550"/>
      <c r="N83" s="550"/>
      <c r="O83" s="550"/>
      <c r="P83" s="550"/>
      <c r="Q83" s="550"/>
      <c r="R83" s="550"/>
      <c r="S83" s="550"/>
      <c r="T83" s="550"/>
      <c r="U83" s="550"/>
      <c r="V83" s="550"/>
      <c r="W83" s="550"/>
      <c r="X83" s="550"/>
      <c r="Y83" s="550"/>
      <c r="Z83" s="550"/>
      <c r="AA83" s="550"/>
      <c r="AB83" s="550"/>
      <c r="AC83" s="551"/>
      <c r="AD83" s="552" t="s">
        <v>660</v>
      </c>
      <c r="AE83" s="553"/>
      <c r="AF83" s="554"/>
      <c r="AG83" s="543"/>
      <c r="AH83" s="437"/>
      <c r="AI83" s="437"/>
      <c r="AJ83" s="437"/>
      <c r="AK83" s="437"/>
      <c r="AL83" s="437"/>
      <c r="AM83" s="437"/>
      <c r="AN83" s="437"/>
      <c r="AO83" s="437"/>
      <c r="AP83" s="437"/>
      <c r="AQ83" s="437"/>
      <c r="AR83" s="437"/>
      <c r="AS83" s="437"/>
      <c r="AT83" s="437"/>
      <c r="AU83" s="437"/>
      <c r="AV83" s="437"/>
      <c r="AW83" s="437"/>
      <c r="AX83" s="544"/>
    </row>
    <row r="84" spans="1:50" ht="141" customHeight="1" x14ac:dyDescent="0.2">
      <c r="A84" s="531"/>
      <c r="B84" s="532"/>
      <c r="C84" s="547"/>
      <c r="D84" s="548"/>
      <c r="E84" s="555" t="s">
        <v>243</v>
      </c>
      <c r="F84" s="556"/>
      <c r="G84" s="556"/>
      <c r="H84" s="556"/>
      <c r="I84" s="556"/>
      <c r="J84" s="556"/>
      <c r="K84" s="556"/>
      <c r="L84" s="556"/>
      <c r="M84" s="556"/>
      <c r="N84" s="556"/>
      <c r="O84" s="556"/>
      <c r="P84" s="556"/>
      <c r="Q84" s="556"/>
      <c r="R84" s="556"/>
      <c r="S84" s="556"/>
      <c r="T84" s="556"/>
      <c r="U84" s="556"/>
      <c r="V84" s="556"/>
      <c r="W84" s="556"/>
      <c r="X84" s="556"/>
      <c r="Y84" s="556"/>
      <c r="Z84" s="556"/>
      <c r="AA84" s="556"/>
      <c r="AB84" s="556"/>
      <c r="AC84" s="557"/>
      <c r="AD84" s="558" t="s">
        <v>660</v>
      </c>
      <c r="AE84" s="559"/>
      <c r="AF84" s="559"/>
      <c r="AG84" s="543"/>
      <c r="AH84" s="437"/>
      <c r="AI84" s="437"/>
      <c r="AJ84" s="437"/>
      <c r="AK84" s="437"/>
      <c r="AL84" s="437"/>
      <c r="AM84" s="437"/>
      <c r="AN84" s="437"/>
      <c r="AO84" s="437"/>
      <c r="AP84" s="437"/>
      <c r="AQ84" s="437"/>
      <c r="AR84" s="437"/>
      <c r="AS84" s="437"/>
      <c r="AT84" s="437"/>
      <c r="AU84" s="437"/>
      <c r="AV84" s="437"/>
      <c r="AW84" s="437"/>
      <c r="AX84" s="544"/>
    </row>
    <row r="85" spans="1:50" ht="26.25" customHeight="1" x14ac:dyDescent="0.2">
      <c r="A85" s="531"/>
      <c r="B85" s="533"/>
      <c r="C85" s="560" t="s">
        <v>40</v>
      </c>
      <c r="D85" s="561"/>
      <c r="E85" s="561"/>
      <c r="F85" s="561"/>
      <c r="G85" s="561"/>
      <c r="H85" s="561"/>
      <c r="I85" s="561"/>
      <c r="J85" s="561"/>
      <c r="K85" s="561"/>
      <c r="L85" s="561"/>
      <c r="M85" s="561"/>
      <c r="N85" s="561"/>
      <c r="O85" s="561"/>
      <c r="P85" s="561"/>
      <c r="Q85" s="561"/>
      <c r="R85" s="561"/>
      <c r="S85" s="561"/>
      <c r="T85" s="561"/>
      <c r="U85" s="561"/>
      <c r="V85" s="561"/>
      <c r="W85" s="561"/>
      <c r="X85" s="561"/>
      <c r="Y85" s="561"/>
      <c r="Z85" s="561"/>
      <c r="AA85" s="561"/>
      <c r="AB85" s="561"/>
      <c r="AC85" s="561"/>
      <c r="AD85" s="590" t="s">
        <v>668</v>
      </c>
      <c r="AE85" s="591"/>
      <c r="AF85" s="591"/>
      <c r="AG85" s="592" t="s">
        <v>300</v>
      </c>
      <c r="AH85" s="593"/>
      <c r="AI85" s="593"/>
      <c r="AJ85" s="593"/>
      <c r="AK85" s="593"/>
      <c r="AL85" s="593"/>
      <c r="AM85" s="593"/>
      <c r="AN85" s="593"/>
      <c r="AO85" s="593"/>
      <c r="AP85" s="593"/>
      <c r="AQ85" s="593"/>
      <c r="AR85" s="593"/>
      <c r="AS85" s="593"/>
      <c r="AT85" s="593"/>
      <c r="AU85" s="593"/>
      <c r="AV85" s="593"/>
      <c r="AW85" s="593"/>
      <c r="AX85" s="594"/>
    </row>
    <row r="86" spans="1:50" ht="54.75" customHeight="1" x14ac:dyDescent="0.2">
      <c r="A86" s="531"/>
      <c r="B86" s="533"/>
      <c r="C86" s="595" t="s">
        <v>134</v>
      </c>
      <c r="D86" s="578"/>
      <c r="E86" s="578"/>
      <c r="F86" s="578"/>
      <c r="G86" s="578"/>
      <c r="H86" s="578"/>
      <c r="I86" s="578"/>
      <c r="J86" s="578"/>
      <c r="K86" s="578"/>
      <c r="L86" s="578"/>
      <c r="M86" s="578"/>
      <c r="N86" s="578"/>
      <c r="O86" s="578"/>
      <c r="P86" s="578"/>
      <c r="Q86" s="578"/>
      <c r="R86" s="578"/>
      <c r="S86" s="578"/>
      <c r="T86" s="578"/>
      <c r="U86" s="578"/>
      <c r="V86" s="578"/>
      <c r="W86" s="578"/>
      <c r="X86" s="578"/>
      <c r="Y86" s="578"/>
      <c r="Z86" s="578"/>
      <c r="AA86" s="578"/>
      <c r="AB86" s="578"/>
      <c r="AC86" s="578"/>
      <c r="AD86" s="552" t="s">
        <v>656</v>
      </c>
      <c r="AE86" s="553"/>
      <c r="AF86" s="553"/>
      <c r="AG86" s="579" t="s">
        <v>661</v>
      </c>
      <c r="AH86" s="580"/>
      <c r="AI86" s="580"/>
      <c r="AJ86" s="580"/>
      <c r="AK86" s="580"/>
      <c r="AL86" s="580"/>
      <c r="AM86" s="580"/>
      <c r="AN86" s="580"/>
      <c r="AO86" s="580"/>
      <c r="AP86" s="580"/>
      <c r="AQ86" s="580"/>
      <c r="AR86" s="580"/>
      <c r="AS86" s="580"/>
      <c r="AT86" s="580"/>
      <c r="AU86" s="580"/>
      <c r="AV86" s="580"/>
      <c r="AW86" s="580"/>
      <c r="AX86" s="581"/>
    </row>
    <row r="87" spans="1:50" ht="26.25" customHeight="1" x14ac:dyDescent="0.2">
      <c r="A87" s="531"/>
      <c r="B87" s="533"/>
      <c r="C87" s="595" t="s">
        <v>36</v>
      </c>
      <c r="D87" s="578"/>
      <c r="E87" s="578"/>
      <c r="F87" s="578"/>
      <c r="G87" s="578"/>
      <c r="H87" s="578"/>
      <c r="I87" s="578"/>
      <c r="J87" s="578"/>
      <c r="K87" s="578"/>
      <c r="L87" s="578"/>
      <c r="M87" s="578"/>
      <c r="N87" s="578"/>
      <c r="O87" s="578"/>
      <c r="P87" s="578"/>
      <c r="Q87" s="578"/>
      <c r="R87" s="578"/>
      <c r="S87" s="578"/>
      <c r="T87" s="578"/>
      <c r="U87" s="578"/>
      <c r="V87" s="578"/>
      <c r="W87" s="578"/>
      <c r="X87" s="578"/>
      <c r="Y87" s="578"/>
      <c r="Z87" s="578"/>
      <c r="AA87" s="578"/>
      <c r="AB87" s="578"/>
      <c r="AC87" s="578"/>
      <c r="AD87" s="552" t="s">
        <v>668</v>
      </c>
      <c r="AE87" s="553"/>
      <c r="AF87" s="553"/>
      <c r="AG87" s="579" t="s">
        <v>300</v>
      </c>
      <c r="AH87" s="580"/>
      <c r="AI87" s="580"/>
      <c r="AJ87" s="580"/>
      <c r="AK87" s="580"/>
      <c r="AL87" s="580"/>
      <c r="AM87" s="580"/>
      <c r="AN87" s="580"/>
      <c r="AO87" s="580"/>
      <c r="AP87" s="580"/>
      <c r="AQ87" s="580"/>
      <c r="AR87" s="580"/>
      <c r="AS87" s="580"/>
      <c r="AT87" s="580"/>
      <c r="AU87" s="580"/>
      <c r="AV87" s="580"/>
      <c r="AW87" s="580"/>
      <c r="AX87" s="581"/>
    </row>
    <row r="88" spans="1:50" ht="39.6" customHeight="1" x14ac:dyDescent="0.2">
      <c r="A88" s="531"/>
      <c r="B88" s="533"/>
      <c r="C88" s="595" t="s">
        <v>41</v>
      </c>
      <c r="D88" s="578"/>
      <c r="E88" s="578"/>
      <c r="F88" s="578"/>
      <c r="G88" s="578"/>
      <c r="H88" s="578"/>
      <c r="I88" s="578"/>
      <c r="J88" s="578"/>
      <c r="K88" s="578"/>
      <c r="L88" s="578"/>
      <c r="M88" s="578"/>
      <c r="N88" s="578"/>
      <c r="O88" s="578"/>
      <c r="P88" s="578"/>
      <c r="Q88" s="578"/>
      <c r="R88" s="578"/>
      <c r="S88" s="578"/>
      <c r="T88" s="578"/>
      <c r="U88" s="578"/>
      <c r="V88" s="578"/>
      <c r="W88" s="578"/>
      <c r="X88" s="578"/>
      <c r="Y88" s="578"/>
      <c r="Z88" s="578"/>
      <c r="AA88" s="578"/>
      <c r="AB88" s="578"/>
      <c r="AC88" s="607"/>
      <c r="AD88" s="552" t="s">
        <v>656</v>
      </c>
      <c r="AE88" s="553"/>
      <c r="AF88" s="553"/>
      <c r="AG88" s="579" t="s">
        <v>662</v>
      </c>
      <c r="AH88" s="580"/>
      <c r="AI88" s="580"/>
      <c r="AJ88" s="580"/>
      <c r="AK88" s="580"/>
      <c r="AL88" s="580"/>
      <c r="AM88" s="580"/>
      <c r="AN88" s="580"/>
      <c r="AO88" s="580"/>
      <c r="AP88" s="580"/>
      <c r="AQ88" s="580"/>
      <c r="AR88" s="580"/>
      <c r="AS88" s="580"/>
      <c r="AT88" s="580"/>
      <c r="AU88" s="580"/>
      <c r="AV88" s="580"/>
      <c r="AW88" s="580"/>
      <c r="AX88" s="581"/>
    </row>
    <row r="89" spans="1:50" ht="26.25" customHeight="1" x14ac:dyDescent="0.2">
      <c r="A89" s="531"/>
      <c r="B89" s="533"/>
      <c r="C89" s="595" t="s">
        <v>255</v>
      </c>
      <c r="D89" s="578"/>
      <c r="E89" s="578"/>
      <c r="F89" s="578"/>
      <c r="G89" s="578"/>
      <c r="H89" s="578"/>
      <c r="I89" s="578"/>
      <c r="J89" s="578"/>
      <c r="K89" s="578"/>
      <c r="L89" s="578"/>
      <c r="M89" s="578"/>
      <c r="N89" s="578"/>
      <c r="O89" s="578"/>
      <c r="P89" s="578"/>
      <c r="Q89" s="578"/>
      <c r="R89" s="578"/>
      <c r="S89" s="578"/>
      <c r="T89" s="578"/>
      <c r="U89" s="578"/>
      <c r="V89" s="578"/>
      <c r="W89" s="578"/>
      <c r="X89" s="578"/>
      <c r="Y89" s="578"/>
      <c r="Z89" s="578"/>
      <c r="AA89" s="578"/>
      <c r="AB89" s="578"/>
      <c r="AC89" s="607"/>
      <c r="AD89" s="585" t="s">
        <v>668</v>
      </c>
      <c r="AE89" s="586"/>
      <c r="AF89" s="586"/>
      <c r="AG89" s="608"/>
      <c r="AH89" s="609"/>
      <c r="AI89" s="609"/>
      <c r="AJ89" s="609"/>
      <c r="AK89" s="609"/>
      <c r="AL89" s="609"/>
      <c r="AM89" s="609"/>
      <c r="AN89" s="609"/>
      <c r="AO89" s="609"/>
      <c r="AP89" s="609"/>
      <c r="AQ89" s="609"/>
      <c r="AR89" s="609"/>
      <c r="AS89" s="609"/>
      <c r="AT89" s="609"/>
      <c r="AU89" s="609"/>
      <c r="AV89" s="609"/>
      <c r="AW89" s="609"/>
      <c r="AX89" s="610"/>
    </row>
    <row r="90" spans="1:50" ht="61.95" customHeight="1" x14ac:dyDescent="0.2">
      <c r="A90" s="531"/>
      <c r="B90" s="533"/>
      <c r="C90" s="587" t="s">
        <v>256</v>
      </c>
      <c r="D90" s="588"/>
      <c r="E90" s="588"/>
      <c r="F90" s="588"/>
      <c r="G90" s="588"/>
      <c r="H90" s="588"/>
      <c r="I90" s="588"/>
      <c r="J90" s="588"/>
      <c r="K90" s="588"/>
      <c r="L90" s="588"/>
      <c r="M90" s="588"/>
      <c r="N90" s="588"/>
      <c r="O90" s="588"/>
      <c r="P90" s="588"/>
      <c r="Q90" s="588"/>
      <c r="R90" s="588"/>
      <c r="S90" s="588"/>
      <c r="T90" s="588"/>
      <c r="U90" s="588"/>
      <c r="V90" s="588"/>
      <c r="W90" s="588"/>
      <c r="X90" s="588"/>
      <c r="Y90" s="588"/>
      <c r="Z90" s="588"/>
      <c r="AA90" s="588"/>
      <c r="AB90" s="588"/>
      <c r="AC90" s="589"/>
      <c r="AD90" s="552" t="s">
        <v>656</v>
      </c>
      <c r="AE90" s="553"/>
      <c r="AF90" s="554"/>
      <c r="AG90" s="579" t="s">
        <v>669</v>
      </c>
      <c r="AH90" s="580"/>
      <c r="AI90" s="580"/>
      <c r="AJ90" s="580"/>
      <c r="AK90" s="580"/>
      <c r="AL90" s="580"/>
      <c r="AM90" s="580"/>
      <c r="AN90" s="580"/>
      <c r="AO90" s="580"/>
      <c r="AP90" s="580"/>
      <c r="AQ90" s="580"/>
      <c r="AR90" s="580"/>
      <c r="AS90" s="580"/>
      <c r="AT90" s="580"/>
      <c r="AU90" s="580"/>
      <c r="AV90" s="580"/>
      <c r="AW90" s="580"/>
      <c r="AX90" s="581"/>
    </row>
    <row r="91" spans="1:50" ht="49.5" customHeight="1" x14ac:dyDescent="0.2">
      <c r="A91" s="534"/>
      <c r="B91" s="535"/>
      <c r="C91" s="598" t="s">
        <v>247</v>
      </c>
      <c r="D91" s="599"/>
      <c r="E91" s="599"/>
      <c r="F91" s="599"/>
      <c r="G91" s="599"/>
      <c r="H91" s="599"/>
      <c r="I91" s="599"/>
      <c r="J91" s="599"/>
      <c r="K91" s="599"/>
      <c r="L91" s="599"/>
      <c r="M91" s="599"/>
      <c r="N91" s="599"/>
      <c r="O91" s="599"/>
      <c r="P91" s="599"/>
      <c r="Q91" s="599"/>
      <c r="R91" s="599"/>
      <c r="S91" s="599"/>
      <c r="T91" s="599"/>
      <c r="U91" s="599"/>
      <c r="V91" s="599"/>
      <c r="W91" s="599"/>
      <c r="X91" s="599"/>
      <c r="Y91" s="599"/>
      <c r="Z91" s="599"/>
      <c r="AA91" s="599"/>
      <c r="AB91" s="599"/>
      <c r="AC91" s="600"/>
      <c r="AD91" s="601" t="s">
        <v>656</v>
      </c>
      <c r="AE91" s="602"/>
      <c r="AF91" s="603"/>
      <c r="AG91" s="604" t="s">
        <v>663</v>
      </c>
      <c r="AH91" s="605"/>
      <c r="AI91" s="605"/>
      <c r="AJ91" s="605"/>
      <c r="AK91" s="605"/>
      <c r="AL91" s="605"/>
      <c r="AM91" s="605"/>
      <c r="AN91" s="605"/>
      <c r="AO91" s="605"/>
      <c r="AP91" s="605"/>
      <c r="AQ91" s="605"/>
      <c r="AR91" s="605"/>
      <c r="AS91" s="605"/>
      <c r="AT91" s="605"/>
      <c r="AU91" s="605"/>
      <c r="AV91" s="605"/>
      <c r="AW91" s="605"/>
      <c r="AX91" s="606"/>
    </row>
    <row r="92" spans="1:50" ht="42.6" customHeight="1" x14ac:dyDescent="0.2">
      <c r="A92" s="133" t="s">
        <v>38</v>
      </c>
      <c r="B92" s="611"/>
      <c r="C92" s="612" t="s">
        <v>248</v>
      </c>
      <c r="D92" s="613"/>
      <c r="E92" s="613"/>
      <c r="F92" s="613"/>
      <c r="G92" s="613"/>
      <c r="H92" s="613"/>
      <c r="I92" s="613"/>
      <c r="J92" s="613"/>
      <c r="K92" s="613"/>
      <c r="L92" s="613"/>
      <c r="M92" s="613"/>
      <c r="N92" s="613"/>
      <c r="O92" s="613"/>
      <c r="P92" s="613"/>
      <c r="Q92" s="613"/>
      <c r="R92" s="613"/>
      <c r="S92" s="613"/>
      <c r="T92" s="613"/>
      <c r="U92" s="613"/>
      <c r="V92" s="613"/>
      <c r="W92" s="613"/>
      <c r="X92" s="613"/>
      <c r="Y92" s="613"/>
      <c r="Z92" s="613"/>
      <c r="AA92" s="613"/>
      <c r="AB92" s="613"/>
      <c r="AC92" s="614"/>
      <c r="AD92" s="590" t="s">
        <v>656</v>
      </c>
      <c r="AE92" s="591"/>
      <c r="AF92" s="615"/>
      <c r="AG92" s="592" t="s">
        <v>664</v>
      </c>
      <c r="AH92" s="593"/>
      <c r="AI92" s="593"/>
      <c r="AJ92" s="593"/>
      <c r="AK92" s="593"/>
      <c r="AL92" s="593"/>
      <c r="AM92" s="593"/>
      <c r="AN92" s="593"/>
      <c r="AO92" s="593"/>
      <c r="AP92" s="593"/>
      <c r="AQ92" s="593"/>
      <c r="AR92" s="593"/>
      <c r="AS92" s="593"/>
      <c r="AT92" s="593"/>
      <c r="AU92" s="593"/>
      <c r="AV92" s="593"/>
      <c r="AW92" s="593"/>
      <c r="AX92" s="594"/>
    </row>
    <row r="93" spans="1:50" ht="55.2" customHeight="1" x14ac:dyDescent="0.2">
      <c r="A93" s="531"/>
      <c r="B93" s="533"/>
      <c r="C93" s="616" t="s">
        <v>43</v>
      </c>
      <c r="D93" s="617"/>
      <c r="E93" s="617"/>
      <c r="F93" s="617"/>
      <c r="G93" s="617"/>
      <c r="H93" s="617"/>
      <c r="I93" s="617"/>
      <c r="J93" s="617"/>
      <c r="K93" s="617"/>
      <c r="L93" s="617"/>
      <c r="M93" s="617"/>
      <c r="N93" s="617"/>
      <c r="O93" s="617"/>
      <c r="P93" s="617"/>
      <c r="Q93" s="617"/>
      <c r="R93" s="617"/>
      <c r="S93" s="617"/>
      <c r="T93" s="617"/>
      <c r="U93" s="617"/>
      <c r="V93" s="617"/>
      <c r="W93" s="617"/>
      <c r="X93" s="617"/>
      <c r="Y93" s="617"/>
      <c r="Z93" s="617"/>
      <c r="AA93" s="617"/>
      <c r="AB93" s="617"/>
      <c r="AC93" s="618"/>
      <c r="AD93" s="619" t="s">
        <v>656</v>
      </c>
      <c r="AE93" s="620"/>
      <c r="AF93" s="620"/>
      <c r="AG93" s="579" t="s">
        <v>665</v>
      </c>
      <c r="AH93" s="580"/>
      <c r="AI93" s="580"/>
      <c r="AJ93" s="580"/>
      <c r="AK93" s="580"/>
      <c r="AL93" s="580"/>
      <c r="AM93" s="580"/>
      <c r="AN93" s="580"/>
      <c r="AO93" s="580"/>
      <c r="AP93" s="580"/>
      <c r="AQ93" s="580"/>
      <c r="AR93" s="580"/>
      <c r="AS93" s="580"/>
      <c r="AT93" s="580"/>
      <c r="AU93" s="580"/>
      <c r="AV93" s="580"/>
      <c r="AW93" s="580"/>
      <c r="AX93" s="581"/>
    </row>
    <row r="94" spans="1:50" ht="40.200000000000003" customHeight="1" x14ac:dyDescent="0.2">
      <c r="A94" s="531"/>
      <c r="B94" s="533"/>
      <c r="C94" s="595" t="s">
        <v>211</v>
      </c>
      <c r="D94" s="578"/>
      <c r="E94" s="578"/>
      <c r="F94" s="578"/>
      <c r="G94" s="578"/>
      <c r="H94" s="578"/>
      <c r="I94" s="578"/>
      <c r="J94" s="578"/>
      <c r="K94" s="578"/>
      <c r="L94" s="578"/>
      <c r="M94" s="578"/>
      <c r="N94" s="578"/>
      <c r="O94" s="578"/>
      <c r="P94" s="578"/>
      <c r="Q94" s="578"/>
      <c r="R94" s="578"/>
      <c r="S94" s="578"/>
      <c r="T94" s="578"/>
      <c r="U94" s="578"/>
      <c r="V94" s="578"/>
      <c r="W94" s="578"/>
      <c r="X94" s="578"/>
      <c r="Y94" s="578"/>
      <c r="Z94" s="578"/>
      <c r="AA94" s="578"/>
      <c r="AB94" s="578"/>
      <c r="AC94" s="578"/>
      <c r="AD94" s="552" t="s">
        <v>656</v>
      </c>
      <c r="AE94" s="553"/>
      <c r="AF94" s="553"/>
      <c r="AG94" s="579" t="s">
        <v>666</v>
      </c>
      <c r="AH94" s="580"/>
      <c r="AI94" s="580"/>
      <c r="AJ94" s="580"/>
      <c r="AK94" s="580"/>
      <c r="AL94" s="580"/>
      <c r="AM94" s="580"/>
      <c r="AN94" s="580"/>
      <c r="AO94" s="580"/>
      <c r="AP94" s="580"/>
      <c r="AQ94" s="580"/>
      <c r="AR94" s="580"/>
      <c r="AS94" s="580"/>
      <c r="AT94" s="580"/>
      <c r="AU94" s="580"/>
      <c r="AV94" s="580"/>
      <c r="AW94" s="580"/>
      <c r="AX94" s="581"/>
    </row>
    <row r="95" spans="1:50" ht="52.95" customHeight="1" x14ac:dyDescent="0.2">
      <c r="A95" s="534"/>
      <c r="B95" s="535"/>
      <c r="C95" s="595" t="s">
        <v>42</v>
      </c>
      <c r="D95" s="578"/>
      <c r="E95" s="578"/>
      <c r="F95" s="578"/>
      <c r="G95" s="578"/>
      <c r="H95" s="578"/>
      <c r="I95" s="578"/>
      <c r="J95" s="578"/>
      <c r="K95" s="578"/>
      <c r="L95" s="578"/>
      <c r="M95" s="578"/>
      <c r="N95" s="578"/>
      <c r="O95" s="578"/>
      <c r="P95" s="578"/>
      <c r="Q95" s="578"/>
      <c r="R95" s="578"/>
      <c r="S95" s="578"/>
      <c r="T95" s="578"/>
      <c r="U95" s="578"/>
      <c r="V95" s="578"/>
      <c r="W95" s="578"/>
      <c r="X95" s="578"/>
      <c r="Y95" s="578"/>
      <c r="Z95" s="578"/>
      <c r="AA95" s="578"/>
      <c r="AB95" s="578"/>
      <c r="AC95" s="578"/>
      <c r="AD95" s="552" t="s">
        <v>656</v>
      </c>
      <c r="AE95" s="553"/>
      <c r="AF95" s="553"/>
      <c r="AG95" s="596" t="s">
        <v>667</v>
      </c>
      <c r="AH95" s="439"/>
      <c r="AI95" s="439"/>
      <c r="AJ95" s="439"/>
      <c r="AK95" s="439"/>
      <c r="AL95" s="439"/>
      <c r="AM95" s="439"/>
      <c r="AN95" s="439"/>
      <c r="AO95" s="439"/>
      <c r="AP95" s="439"/>
      <c r="AQ95" s="439"/>
      <c r="AR95" s="439"/>
      <c r="AS95" s="439"/>
      <c r="AT95" s="439"/>
      <c r="AU95" s="439"/>
      <c r="AV95" s="439"/>
      <c r="AW95" s="439"/>
      <c r="AX95" s="597"/>
    </row>
    <row r="96" spans="1:50" ht="41.25" customHeight="1" x14ac:dyDescent="0.2">
      <c r="A96" s="621" t="s">
        <v>55</v>
      </c>
      <c r="B96" s="622"/>
      <c r="C96" s="627" t="s">
        <v>135</v>
      </c>
      <c r="D96" s="628"/>
      <c r="E96" s="628"/>
      <c r="F96" s="628"/>
      <c r="G96" s="628"/>
      <c r="H96" s="628"/>
      <c r="I96" s="628"/>
      <c r="J96" s="628"/>
      <c r="K96" s="628"/>
      <c r="L96" s="628"/>
      <c r="M96" s="628"/>
      <c r="N96" s="628"/>
      <c r="O96" s="628"/>
      <c r="P96" s="628"/>
      <c r="Q96" s="628"/>
      <c r="R96" s="628"/>
      <c r="S96" s="628"/>
      <c r="T96" s="628"/>
      <c r="U96" s="628"/>
      <c r="V96" s="628"/>
      <c r="W96" s="628"/>
      <c r="X96" s="628"/>
      <c r="Y96" s="628"/>
      <c r="Z96" s="628"/>
      <c r="AA96" s="628"/>
      <c r="AB96" s="628"/>
      <c r="AC96" s="537"/>
      <c r="AD96" s="540" t="s">
        <v>668</v>
      </c>
      <c r="AE96" s="541"/>
      <c r="AF96" s="629"/>
      <c r="AG96" s="335"/>
      <c r="AH96" s="435"/>
      <c r="AI96" s="435"/>
      <c r="AJ96" s="435"/>
      <c r="AK96" s="435"/>
      <c r="AL96" s="435"/>
      <c r="AM96" s="435"/>
      <c r="AN96" s="435"/>
      <c r="AO96" s="435"/>
      <c r="AP96" s="435"/>
      <c r="AQ96" s="435"/>
      <c r="AR96" s="435"/>
      <c r="AS96" s="435"/>
      <c r="AT96" s="435"/>
      <c r="AU96" s="435"/>
      <c r="AV96" s="435"/>
      <c r="AW96" s="435"/>
      <c r="AX96" s="542"/>
    </row>
    <row r="97" spans="1:50" ht="19.649999999999999" customHeight="1" x14ac:dyDescent="0.2">
      <c r="A97" s="623"/>
      <c r="B97" s="624"/>
      <c r="C97" s="636" t="s">
        <v>0</v>
      </c>
      <c r="D97" s="637"/>
      <c r="E97" s="637"/>
      <c r="F97" s="637"/>
      <c r="G97" s="637"/>
      <c r="H97" s="637"/>
      <c r="I97" s="637"/>
      <c r="J97" s="637"/>
      <c r="K97" s="637"/>
      <c r="L97" s="637"/>
      <c r="M97" s="637"/>
      <c r="N97" s="637"/>
      <c r="O97" s="633" t="s">
        <v>615</v>
      </c>
      <c r="P97" s="634"/>
      <c r="Q97" s="634"/>
      <c r="R97" s="634"/>
      <c r="S97" s="634"/>
      <c r="T97" s="634"/>
      <c r="U97" s="634"/>
      <c r="V97" s="634"/>
      <c r="W97" s="634"/>
      <c r="X97" s="634"/>
      <c r="Y97" s="634"/>
      <c r="Z97" s="634"/>
      <c r="AA97" s="634"/>
      <c r="AB97" s="634"/>
      <c r="AC97" s="634"/>
      <c r="AD97" s="634"/>
      <c r="AE97" s="634"/>
      <c r="AF97" s="635"/>
      <c r="AG97" s="543"/>
      <c r="AH97" s="437"/>
      <c r="AI97" s="437"/>
      <c r="AJ97" s="437"/>
      <c r="AK97" s="437"/>
      <c r="AL97" s="437"/>
      <c r="AM97" s="437"/>
      <c r="AN97" s="437"/>
      <c r="AO97" s="437"/>
      <c r="AP97" s="437"/>
      <c r="AQ97" s="437"/>
      <c r="AR97" s="437"/>
      <c r="AS97" s="437"/>
      <c r="AT97" s="437"/>
      <c r="AU97" s="437"/>
      <c r="AV97" s="437"/>
      <c r="AW97" s="437"/>
      <c r="AX97" s="544"/>
    </row>
    <row r="98" spans="1:50" ht="24.75" customHeight="1" x14ac:dyDescent="0.2">
      <c r="A98" s="623"/>
      <c r="B98" s="624"/>
      <c r="C98" s="104"/>
      <c r="D98" s="105"/>
      <c r="E98" s="100"/>
      <c r="F98" s="100"/>
      <c r="G98" s="100"/>
      <c r="H98" s="101"/>
      <c r="I98" s="101"/>
      <c r="J98" s="106"/>
      <c r="K98" s="106"/>
      <c r="L98" s="106"/>
      <c r="M98" s="101"/>
      <c r="N98" s="107"/>
      <c r="O98" s="108"/>
      <c r="P98" s="109"/>
      <c r="Q98" s="109"/>
      <c r="R98" s="109"/>
      <c r="S98" s="109"/>
      <c r="T98" s="109"/>
      <c r="U98" s="109"/>
      <c r="V98" s="109"/>
      <c r="W98" s="109"/>
      <c r="X98" s="109"/>
      <c r="Y98" s="109"/>
      <c r="Z98" s="109"/>
      <c r="AA98" s="109"/>
      <c r="AB98" s="109"/>
      <c r="AC98" s="109"/>
      <c r="AD98" s="109"/>
      <c r="AE98" s="109"/>
      <c r="AF98" s="110"/>
      <c r="AG98" s="543"/>
      <c r="AH98" s="437"/>
      <c r="AI98" s="437"/>
      <c r="AJ98" s="437"/>
      <c r="AK98" s="437"/>
      <c r="AL98" s="437"/>
      <c r="AM98" s="437"/>
      <c r="AN98" s="437"/>
      <c r="AO98" s="437"/>
      <c r="AP98" s="437"/>
      <c r="AQ98" s="437"/>
      <c r="AR98" s="437"/>
      <c r="AS98" s="437"/>
      <c r="AT98" s="437"/>
      <c r="AU98" s="437"/>
      <c r="AV98" s="437"/>
      <c r="AW98" s="437"/>
      <c r="AX98" s="544"/>
    </row>
    <row r="99" spans="1:50" ht="24.75" customHeight="1" x14ac:dyDescent="0.2">
      <c r="A99" s="623"/>
      <c r="B99" s="624"/>
      <c r="C99" s="98"/>
      <c r="D99" s="99"/>
      <c r="E99" s="100"/>
      <c r="F99" s="100"/>
      <c r="G99" s="100"/>
      <c r="H99" s="101"/>
      <c r="I99" s="101"/>
      <c r="J99" s="117"/>
      <c r="K99" s="117"/>
      <c r="L99" s="117"/>
      <c r="M99" s="118"/>
      <c r="N99" s="119"/>
      <c r="O99" s="111"/>
      <c r="P99" s="112"/>
      <c r="Q99" s="112"/>
      <c r="R99" s="112"/>
      <c r="S99" s="112"/>
      <c r="T99" s="112"/>
      <c r="U99" s="112"/>
      <c r="V99" s="112"/>
      <c r="W99" s="112"/>
      <c r="X99" s="112"/>
      <c r="Y99" s="112"/>
      <c r="Z99" s="112"/>
      <c r="AA99" s="112"/>
      <c r="AB99" s="112"/>
      <c r="AC99" s="112"/>
      <c r="AD99" s="112"/>
      <c r="AE99" s="112"/>
      <c r="AF99" s="113"/>
      <c r="AG99" s="543"/>
      <c r="AH99" s="437"/>
      <c r="AI99" s="437"/>
      <c r="AJ99" s="437"/>
      <c r="AK99" s="437"/>
      <c r="AL99" s="437"/>
      <c r="AM99" s="437"/>
      <c r="AN99" s="437"/>
      <c r="AO99" s="437"/>
      <c r="AP99" s="437"/>
      <c r="AQ99" s="437"/>
      <c r="AR99" s="437"/>
      <c r="AS99" s="437"/>
      <c r="AT99" s="437"/>
      <c r="AU99" s="437"/>
      <c r="AV99" s="437"/>
      <c r="AW99" s="437"/>
      <c r="AX99" s="544"/>
    </row>
    <row r="100" spans="1:50" ht="24.75" customHeight="1" x14ac:dyDescent="0.2">
      <c r="A100" s="623"/>
      <c r="B100" s="624"/>
      <c r="C100" s="98"/>
      <c r="D100" s="99"/>
      <c r="E100" s="100"/>
      <c r="F100" s="100"/>
      <c r="G100" s="100"/>
      <c r="H100" s="101"/>
      <c r="I100" s="101"/>
      <c r="J100" s="117"/>
      <c r="K100" s="117"/>
      <c r="L100" s="117"/>
      <c r="M100" s="118"/>
      <c r="N100" s="119"/>
      <c r="O100" s="111"/>
      <c r="P100" s="112"/>
      <c r="Q100" s="112"/>
      <c r="R100" s="112"/>
      <c r="S100" s="112"/>
      <c r="T100" s="112"/>
      <c r="U100" s="112"/>
      <c r="V100" s="112"/>
      <c r="W100" s="112"/>
      <c r="X100" s="112"/>
      <c r="Y100" s="112"/>
      <c r="Z100" s="112"/>
      <c r="AA100" s="112"/>
      <c r="AB100" s="112"/>
      <c r="AC100" s="112"/>
      <c r="AD100" s="112"/>
      <c r="AE100" s="112"/>
      <c r="AF100" s="113"/>
      <c r="AG100" s="543"/>
      <c r="AH100" s="437"/>
      <c r="AI100" s="437"/>
      <c r="AJ100" s="437"/>
      <c r="AK100" s="437"/>
      <c r="AL100" s="437"/>
      <c r="AM100" s="437"/>
      <c r="AN100" s="437"/>
      <c r="AO100" s="437"/>
      <c r="AP100" s="437"/>
      <c r="AQ100" s="437"/>
      <c r="AR100" s="437"/>
      <c r="AS100" s="437"/>
      <c r="AT100" s="437"/>
      <c r="AU100" s="437"/>
      <c r="AV100" s="437"/>
      <c r="AW100" s="437"/>
      <c r="AX100" s="544"/>
    </row>
    <row r="101" spans="1:50" ht="24.75" customHeight="1" x14ac:dyDescent="0.2">
      <c r="A101" s="623"/>
      <c r="B101" s="624"/>
      <c r="C101" s="98"/>
      <c r="D101" s="99"/>
      <c r="E101" s="100"/>
      <c r="F101" s="100"/>
      <c r="G101" s="100"/>
      <c r="H101" s="101"/>
      <c r="I101" s="101"/>
      <c r="J101" s="117"/>
      <c r="K101" s="117"/>
      <c r="L101" s="117"/>
      <c r="M101" s="118"/>
      <c r="N101" s="119"/>
      <c r="O101" s="111"/>
      <c r="P101" s="112"/>
      <c r="Q101" s="112"/>
      <c r="R101" s="112"/>
      <c r="S101" s="112"/>
      <c r="T101" s="112"/>
      <c r="U101" s="112"/>
      <c r="V101" s="112"/>
      <c r="W101" s="112"/>
      <c r="X101" s="112"/>
      <c r="Y101" s="112"/>
      <c r="Z101" s="112"/>
      <c r="AA101" s="112"/>
      <c r="AB101" s="112"/>
      <c r="AC101" s="112"/>
      <c r="AD101" s="112"/>
      <c r="AE101" s="112"/>
      <c r="AF101" s="113"/>
      <c r="AG101" s="543"/>
      <c r="AH101" s="437"/>
      <c r="AI101" s="437"/>
      <c r="AJ101" s="437"/>
      <c r="AK101" s="437"/>
      <c r="AL101" s="437"/>
      <c r="AM101" s="437"/>
      <c r="AN101" s="437"/>
      <c r="AO101" s="437"/>
      <c r="AP101" s="437"/>
      <c r="AQ101" s="437"/>
      <c r="AR101" s="437"/>
      <c r="AS101" s="437"/>
      <c r="AT101" s="437"/>
      <c r="AU101" s="437"/>
      <c r="AV101" s="437"/>
      <c r="AW101" s="437"/>
      <c r="AX101" s="544"/>
    </row>
    <row r="102" spans="1:50" ht="24.75" customHeight="1" x14ac:dyDescent="0.2">
      <c r="A102" s="625"/>
      <c r="B102" s="626"/>
      <c r="C102" s="630"/>
      <c r="D102" s="631"/>
      <c r="E102" s="100"/>
      <c r="F102" s="100"/>
      <c r="G102" s="100"/>
      <c r="H102" s="101"/>
      <c r="I102" s="101"/>
      <c r="J102" s="632"/>
      <c r="K102" s="632"/>
      <c r="L102" s="632"/>
      <c r="M102" s="102"/>
      <c r="N102" s="103"/>
      <c r="O102" s="114"/>
      <c r="P102" s="115"/>
      <c r="Q102" s="115"/>
      <c r="R102" s="115"/>
      <c r="S102" s="115"/>
      <c r="T102" s="115"/>
      <c r="U102" s="115"/>
      <c r="V102" s="115"/>
      <c r="W102" s="115"/>
      <c r="X102" s="115"/>
      <c r="Y102" s="115"/>
      <c r="Z102" s="115"/>
      <c r="AA102" s="115"/>
      <c r="AB102" s="115"/>
      <c r="AC102" s="115"/>
      <c r="AD102" s="115"/>
      <c r="AE102" s="115"/>
      <c r="AF102" s="116"/>
      <c r="AG102" s="596"/>
      <c r="AH102" s="439"/>
      <c r="AI102" s="439"/>
      <c r="AJ102" s="439"/>
      <c r="AK102" s="439"/>
      <c r="AL102" s="439"/>
      <c r="AM102" s="439"/>
      <c r="AN102" s="439"/>
      <c r="AO102" s="439"/>
      <c r="AP102" s="439"/>
      <c r="AQ102" s="439"/>
      <c r="AR102" s="439"/>
      <c r="AS102" s="439"/>
      <c r="AT102" s="439"/>
      <c r="AU102" s="439"/>
      <c r="AV102" s="439"/>
      <c r="AW102" s="439"/>
      <c r="AX102" s="597"/>
    </row>
    <row r="103" spans="1:50" ht="101.25" customHeight="1" x14ac:dyDescent="0.2">
      <c r="A103" s="133" t="s">
        <v>46</v>
      </c>
      <c r="B103" s="134"/>
      <c r="C103" s="137" t="s">
        <v>50</v>
      </c>
      <c r="D103" s="138"/>
      <c r="E103" s="138"/>
      <c r="F103" s="139"/>
      <c r="G103" s="140" t="s">
        <v>831</v>
      </c>
      <c r="H103" s="140"/>
      <c r="I103" s="140"/>
      <c r="J103" s="140"/>
      <c r="K103" s="140"/>
      <c r="L103" s="140"/>
      <c r="M103" s="140"/>
      <c r="N103" s="140"/>
      <c r="O103" s="140"/>
      <c r="P103" s="140"/>
      <c r="Q103" s="140"/>
      <c r="R103" s="140"/>
      <c r="S103" s="140"/>
      <c r="T103" s="140"/>
      <c r="U103" s="140"/>
      <c r="V103" s="140"/>
      <c r="W103" s="140"/>
      <c r="X103" s="140"/>
      <c r="Y103" s="140"/>
      <c r="Z103" s="140"/>
      <c r="AA103" s="140"/>
      <c r="AB103" s="140"/>
      <c r="AC103" s="140"/>
      <c r="AD103" s="140"/>
      <c r="AE103" s="140"/>
      <c r="AF103" s="140"/>
      <c r="AG103" s="140"/>
      <c r="AH103" s="140"/>
      <c r="AI103" s="140"/>
      <c r="AJ103" s="140"/>
      <c r="AK103" s="140"/>
      <c r="AL103" s="140"/>
      <c r="AM103" s="140"/>
      <c r="AN103" s="140"/>
      <c r="AO103" s="140"/>
      <c r="AP103" s="140"/>
      <c r="AQ103" s="140"/>
      <c r="AR103" s="140"/>
      <c r="AS103" s="140"/>
      <c r="AT103" s="140"/>
      <c r="AU103" s="140"/>
      <c r="AV103" s="140"/>
      <c r="AW103" s="140"/>
      <c r="AX103" s="141"/>
    </row>
    <row r="104" spans="1:50" ht="67.5" customHeight="1" thickBot="1" x14ac:dyDescent="0.25">
      <c r="A104" s="135"/>
      <c r="B104" s="136"/>
      <c r="C104" s="142" t="s">
        <v>54</v>
      </c>
      <c r="D104" s="143"/>
      <c r="E104" s="143"/>
      <c r="F104" s="144"/>
      <c r="G104" s="145" t="s">
        <v>670</v>
      </c>
      <c r="H104" s="145"/>
      <c r="I104" s="145"/>
      <c r="J104" s="145"/>
      <c r="K104" s="145"/>
      <c r="L104" s="145"/>
      <c r="M104" s="145"/>
      <c r="N104" s="145"/>
      <c r="O104" s="145"/>
      <c r="P104" s="145"/>
      <c r="Q104" s="145"/>
      <c r="R104" s="145"/>
      <c r="S104" s="145"/>
      <c r="T104" s="145"/>
      <c r="U104" s="145"/>
      <c r="V104" s="145"/>
      <c r="W104" s="145"/>
      <c r="X104" s="145"/>
      <c r="Y104" s="145"/>
      <c r="Z104" s="145"/>
      <c r="AA104" s="145"/>
      <c r="AB104" s="145"/>
      <c r="AC104" s="145"/>
      <c r="AD104" s="145"/>
      <c r="AE104" s="145"/>
      <c r="AF104" s="145"/>
      <c r="AG104" s="145"/>
      <c r="AH104" s="145"/>
      <c r="AI104" s="145"/>
      <c r="AJ104" s="145"/>
      <c r="AK104" s="145"/>
      <c r="AL104" s="145"/>
      <c r="AM104" s="145"/>
      <c r="AN104" s="145"/>
      <c r="AO104" s="145"/>
      <c r="AP104" s="145"/>
      <c r="AQ104" s="145"/>
      <c r="AR104" s="145"/>
      <c r="AS104" s="145"/>
      <c r="AT104" s="145"/>
      <c r="AU104" s="145"/>
      <c r="AV104" s="145"/>
      <c r="AW104" s="145"/>
      <c r="AX104" s="146"/>
    </row>
    <row r="105" spans="1:50" ht="24" customHeight="1" x14ac:dyDescent="0.2">
      <c r="A105" s="120" t="s">
        <v>31</v>
      </c>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2"/>
    </row>
    <row r="106" spans="1:50" ht="67.5" customHeight="1" thickBot="1" x14ac:dyDescent="0.25">
      <c r="A106" s="123" t="s">
        <v>869</v>
      </c>
      <c r="B106" s="124"/>
      <c r="C106" s="124"/>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4"/>
      <c r="AJ106" s="124"/>
      <c r="AK106" s="124"/>
      <c r="AL106" s="124"/>
      <c r="AM106" s="124"/>
      <c r="AN106" s="124"/>
      <c r="AO106" s="124"/>
      <c r="AP106" s="124"/>
      <c r="AQ106" s="124"/>
      <c r="AR106" s="124"/>
      <c r="AS106" s="124"/>
      <c r="AT106" s="124"/>
      <c r="AU106" s="124"/>
      <c r="AV106" s="124"/>
      <c r="AW106" s="124"/>
      <c r="AX106" s="125"/>
    </row>
    <row r="107" spans="1:50" ht="24.75" customHeight="1" x14ac:dyDescent="0.2">
      <c r="A107" s="126" t="s">
        <v>32</v>
      </c>
      <c r="B107" s="127"/>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7"/>
      <c r="AD107" s="127"/>
      <c r="AE107" s="127"/>
      <c r="AF107" s="127"/>
      <c r="AG107" s="127"/>
      <c r="AH107" s="127"/>
      <c r="AI107" s="127"/>
      <c r="AJ107" s="127"/>
      <c r="AK107" s="127"/>
      <c r="AL107" s="127"/>
      <c r="AM107" s="127"/>
      <c r="AN107" s="127"/>
      <c r="AO107" s="127"/>
      <c r="AP107" s="127"/>
      <c r="AQ107" s="127"/>
      <c r="AR107" s="127"/>
      <c r="AS107" s="127"/>
      <c r="AT107" s="127"/>
      <c r="AU107" s="127"/>
      <c r="AV107" s="127"/>
      <c r="AW107" s="127"/>
      <c r="AX107" s="128"/>
    </row>
    <row r="108" spans="1:50" ht="67.5" customHeight="1" thickBot="1" x14ac:dyDescent="0.25">
      <c r="A108" s="129" t="s">
        <v>130</v>
      </c>
      <c r="B108" s="130"/>
      <c r="C108" s="130"/>
      <c r="D108" s="130"/>
      <c r="E108" s="131"/>
      <c r="F108" s="132" t="s">
        <v>870</v>
      </c>
      <c r="G108" s="124"/>
      <c r="H108" s="124"/>
      <c r="I108" s="124"/>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5"/>
    </row>
    <row r="109" spans="1:50" ht="24.75" customHeight="1" x14ac:dyDescent="0.2">
      <c r="A109" s="126" t="s">
        <v>44</v>
      </c>
      <c r="B109" s="127"/>
      <c r="C109" s="127"/>
      <c r="D109" s="127"/>
      <c r="E109" s="127"/>
      <c r="F109" s="127"/>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27"/>
      <c r="AF109" s="127"/>
      <c r="AG109" s="127"/>
      <c r="AH109" s="127"/>
      <c r="AI109" s="127"/>
      <c r="AJ109" s="127"/>
      <c r="AK109" s="127"/>
      <c r="AL109" s="127"/>
      <c r="AM109" s="127"/>
      <c r="AN109" s="127"/>
      <c r="AO109" s="127"/>
      <c r="AP109" s="127"/>
      <c r="AQ109" s="127"/>
      <c r="AR109" s="127"/>
      <c r="AS109" s="127"/>
      <c r="AT109" s="127"/>
      <c r="AU109" s="127"/>
      <c r="AV109" s="127"/>
      <c r="AW109" s="127"/>
      <c r="AX109" s="128"/>
    </row>
    <row r="110" spans="1:50" ht="66" customHeight="1" thickBot="1" x14ac:dyDescent="0.25">
      <c r="A110" s="129" t="s">
        <v>130</v>
      </c>
      <c r="B110" s="130"/>
      <c r="C110" s="130"/>
      <c r="D110" s="130"/>
      <c r="E110" s="131"/>
      <c r="F110" s="644" t="s">
        <v>901</v>
      </c>
      <c r="G110" s="645"/>
      <c r="H110" s="645"/>
      <c r="I110" s="645"/>
      <c r="J110" s="645"/>
      <c r="K110" s="645"/>
      <c r="L110" s="645"/>
      <c r="M110" s="645"/>
      <c r="N110" s="645"/>
      <c r="O110" s="645"/>
      <c r="P110" s="645"/>
      <c r="Q110" s="645"/>
      <c r="R110" s="645"/>
      <c r="S110" s="645"/>
      <c r="T110" s="645"/>
      <c r="U110" s="645"/>
      <c r="V110" s="645"/>
      <c r="W110" s="645"/>
      <c r="X110" s="645"/>
      <c r="Y110" s="645"/>
      <c r="Z110" s="645"/>
      <c r="AA110" s="645"/>
      <c r="AB110" s="645"/>
      <c r="AC110" s="645"/>
      <c r="AD110" s="645"/>
      <c r="AE110" s="645"/>
      <c r="AF110" s="645"/>
      <c r="AG110" s="645"/>
      <c r="AH110" s="645"/>
      <c r="AI110" s="645"/>
      <c r="AJ110" s="645"/>
      <c r="AK110" s="645"/>
      <c r="AL110" s="645"/>
      <c r="AM110" s="645"/>
      <c r="AN110" s="645"/>
      <c r="AO110" s="645"/>
      <c r="AP110" s="645"/>
      <c r="AQ110" s="645"/>
      <c r="AR110" s="645"/>
      <c r="AS110" s="645"/>
      <c r="AT110" s="645"/>
      <c r="AU110" s="645"/>
      <c r="AV110" s="645"/>
      <c r="AW110" s="645"/>
      <c r="AX110" s="646"/>
    </row>
    <row r="111" spans="1:50" ht="24.75" customHeight="1" x14ac:dyDescent="0.2">
      <c r="A111" s="647" t="s">
        <v>33</v>
      </c>
      <c r="B111" s="648"/>
      <c r="C111" s="648"/>
      <c r="D111" s="648"/>
      <c r="E111" s="648"/>
      <c r="F111" s="648"/>
      <c r="G111" s="648"/>
      <c r="H111" s="648"/>
      <c r="I111" s="648"/>
      <c r="J111" s="648"/>
      <c r="K111" s="648"/>
      <c r="L111" s="648"/>
      <c r="M111" s="648"/>
      <c r="N111" s="648"/>
      <c r="O111" s="648"/>
      <c r="P111" s="648"/>
      <c r="Q111" s="648"/>
      <c r="R111" s="648"/>
      <c r="S111" s="648"/>
      <c r="T111" s="648"/>
      <c r="U111" s="648"/>
      <c r="V111" s="648"/>
      <c r="W111" s="648"/>
      <c r="X111" s="648"/>
      <c r="Y111" s="648"/>
      <c r="Z111" s="648"/>
      <c r="AA111" s="648"/>
      <c r="AB111" s="648"/>
      <c r="AC111" s="648"/>
      <c r="AD111" s="648"/>
      <c r="AE111" s="648"/>
      <c r="AF111" s="648"/>
      <c r="AG111" s="648"/>
      <c r="AH111" s="648"/>
      <c r="AI111" s="648"/>
      <c r="AJ111" s="648"/>
      <c r="AK111" s="648"/>
      <c r="AL111" s="648"/>
      <c r="AM111" s="648"/>
      <c r="AN111" s="648"/>
      <c r="AO111" s="648"/>
      <c r="AP111" s="648"/>
      <c r="AQ111" s="648"/>
      <c r="AR111" s="648"/>
      <c r="AS111" s="648"/>
      <c r="AT111" s="648"/>
      <c r="AU111" s="648"/>
      <c r="AV111" s="648"/>
      <c r="AW111" s="648"/>
      <c r="AX111" s="649"/>
    </row>
    <row r="112" spans="1:50" ht="67.5" customHeight="1" thickBot="1" x14ac:dyDescent="0.25">
      <c r="A112" s="650"/>
      <c r="B112" s="524"/>
      <c r="C112" s="524"/>
      <c r="D112" s="524"/>
      <c r="E112" s="524"/>
      <c r="F112" s="524"/>
      <c r="G112" s="524"/>
      <c r="H112" s="524"/>
      <c r="I112" s="524"/>
      <c r="J112" s="524"/>
      <c r="K112" s="524"/>
      <c r="L112" s="524"/>
      <c r="M112" s="524"/>
      <c r="N112" s="524"/>
      <c r="O112" s="524"/>
      <c r="P112" s="524"/>
      <c r="Q112" s="524"/>
      <c r="R112" s="524"/>
      <c r="S112" s="524"/>
      <c r="T112" s="524"/>
      <c r="U112" s="524"/>
      <c r="V112" s="524"/>
      <c r="W112" s="524"/>
      <c r="X112" s="524"/>
      <c r="Y112" s="524"/>
      <c r="Z112" s="524"/>
      <c r="AA112" s="524"/>
      <c r="AB112" s="524"/>
      <c r="AC112" s="524"/>
      <c r="AD112" s="524"/>
      <c r="AE112" s="524"/>
      <c r="AF112" s="524"/>
      <c r="AG112" s="524"/>
      <c r="AH112" s="524"/>
      <c r="AI112" s="524"/>
      <c r="AJ112" s="524"/>
      <c r="AK112" s="524"/>
      <c r="AL112" s="524"/>
      <c r="AM112" s="524"/>
      <c r="AN112" s="524"/>
      <c r="AO112" s="524"/>
      <c r="AP112" s="524"/>
      <c r="AQ112" s="524"/>
      <c r="AR112" s="524"/>
      <c r="AS112" s="524"/>
      <c r="AT112" s="524"/>
      <c r="AU112" s="524"/>
      <c r="AV112" s="524"/>
      <c r="AW112" s="524"/>
      <c r="AX112" s="525"/>
    </row>
    <row r="113" spans="1:51" ht="24.75" customHeight="1" x14ac:dyDescent="0.2">
      <c r="A113" s="651" t="s">
        <v>258</v>
      </c>
      <c r="B113" s="652"/>
      <c r="C113" s="652"/>
      <c r="D113" s="652"/>
      <c r="E113" s="652"/>
      <c r="F113" s="652"/>
      <c r="G113" s="652"/>
      <c r="H113" s="652"/>
      <c r="I113" s="652"/>
      <c r="J113" s="652"/>
      <c r="K113" s="652"/>
      <c r="L113" s="652"/>
      <c r="M113" s="652"/>
      <c r="N113" s="652"/>
      <c r="O113" s="652"/>
      <c r="P113" s="652"/>
      <c r="Q113" s="652"/>
      <c r="R113" s="652"/>
      <c r="S113" s="652"/>
      <c r="T113" s="652"/>
      <c r="U113" s="652"/>
      <c r="V113" s="652"/>
      <c r="W113" s="652"/>
      <c r="X113" s="652"/>
      <c r="Y113" s="652"/>
      <c r="Z113" s="652"/>
      <c r="AA113" s="652"/>
      <c r="AB113" s="652"/>
      <c r="AC113" s="652"/>
      <c r="AD113" s="652"/>
      <c r="AE113" s="652"/>
      <c r="AF113" s="652"/>
      <c r="AG113" s="652"/>
      <c r="AH113" s="652"/>
      <c r="AI113" s="652"/>
      <c r="AJ113" s="652"/>
      <c r="AK113" s="652"/>
      <c r="AL113" s="652"/>
      <c r="AM113" s="652"/>
      <c r="AN113" s="652"/>
      <c r="AO113" s="652"/>
      <c r="AP113" s="652"/>
      <c r="AQ113" s="652"/>
      <c r="AR113" s="652"/>
      <c r="AS113" s="652"/>
      <c r="AT113" s="652"/>
      <c r="AU113" s="652"/>
      <c r="AV113" s="652"/>
      <c r="AW113" s="652"/>
      <c r="AX113" s="653"/>
    </row>
    <row r="114" spans="1:51" ht="24.75" customHeight="1" x14ac:dyDescent="0.2">
      <c r="A114" s="654" t="s">
        <v>293</v>
      </c>
      <c r="B114" s="655"/>
      <c r="C114" s="655"/>
      <c r="D114" s="656"/>
      <c r="E114" s="638" t="s">
        <v>650</v>
      </c>
      <c r="F114" s="639"/>
      <c r="G114" s="639"/>
      <c r="H114" s="639"/>
      <c r="I114" s="639"/>
      <c r="J114" s="639"/>
      <c r="K114" s="639"/>
      <c r="L114" s="639"/>
      <c r="M114" s="639"/>
      <c r="N114" s="639"/>
      <c r="O114" s="639"/>
      <c r="P114" s="640"/>
      <c r="Q114" s="638"/>
      <c r="R114" s="639"/>
      <c r="S114" s="639"/>
      <c r="T114" s="639"/>
      <c r="U114" s="639"/>
      <c r="V114" s="639"/>
      <c r="W114" s="639"/>
      <c r="X114" s="639"/>
      <c r="Y114" s="639"/>
      <c r="Z114" s="639"/>
      <c r="AA114" s="639"/>
      <c r="AB114" s="640"/>
      <c r="AC114" s="638"/>
      <c r="AD114" s="639"/>
      <c r="AE114" s="639"/>
      <c r="AF114" s="639"/>
      <c r="AG114" s="639"/>
      <c r="AH114" s="639"/>
      <c r="AI114" s="639"/>
      <c r="AJ114" s="639"/>
      <c r="AK114" s="639"/>
      <c r="AL114" s="639"/>
      <c r="AM114" s="639"/>
      <c r="AN114" s="640"/>
      <c r="AO114" s="638"/>
      <c r="AP114" s="639"/>
      <c r="AQ114" s="639"/>
      <c r="AR114" s="639"/>
      <c r="AS114" s="639"/>
      <c r="AT114" s="639"/>
      <c r="AU114" s="639"/>
      <c r="AV114" s="639"/>
      <c r="AW114" s="639"/>
      <c r="AX114" s="641"/>
      <c r="AY114" s="81"/>
    </row>
    <row r="115" spans="1:51" ht="24.75" customHeight="1" x14ac:dyDescent="0.2">
      <c r="A115" s="642" t="s">
        <v>292</v>
      </c>
      <c r="B115" s="643"/>
      <c r="C115" s="643"/>
      <c r="D115" s="643"/>
      <c r="E115" s="638" t="s">
        <v>651</v>
      </c>
      <c r="F115" s="639"/>
      <c r="G115" s="639"/>
      <c r="H115" s="639"/>
      <c r="I115" s="639"/>
      <c r="J115" s="639"/>
      <c r="K115" s="639"/>
      <c r="L115" s="639"/>
      <c r="M115" s="639"/>
      <c r="N115" s="639"/>
      <c r="O115" s="639"/>
      <c r="P115" s="640"/>
      <c r="Q115" s="638"/>
      <c r="R115" s="639"/>
      <c r="S115" s="639"/>
      <c r="T115" s="639"/>
      <c r="U115" s="639"/>
      <c r="V115" s="639"/>
      <c r="W115" s="639"/>
      <c r="X115" s="639"/>
      <c r="Y115" s="639"/>
      <c r="Z115" s="639"/>
      <c r="AA115" s="639"/>
      <c r="AB115" s="640"/>
      <c r="AC115" s="638"/>
      <c r="AD115" s="639"/>
      <c r="AE115" s="639"/>
      <c r="AF115" s="639"/>
      <c r="AG115" s="639"/>
      <c r="AH115" s="639"/>
      <c r="AI115" s="639"/>
      <c r="AJ115" s="639"/>
      <c r="AK115" s="639"/>
      <c r="AL115" s="639"/>
      <c r="AM115" s="639"/>
      <c r="AN115" s="640"/>
      <c r="AO115" s="638"/>
      <c r="AP115" s="639"/>
      <c r="AQ115" s="639"/>
      <c r="AR115" s="639"/>
      <c r="AS115" s="639"/>
      <c r="AT115" s="639"/>
      <c r="AU115" s="639"/>
      <c r="AV115" s="639"/>
      <c r="AW115" s="639"/>
      <c r="AX115" s="641"/>
    </row>
    <row r="116" spans="1:51" ht="24.75" customHeight="1" x14ac:dyDescent="0.2">
      <c r="A116" s="642" t="s">
        <v>291</v>
      </c>
      <c r="B116" s="643"/>
      <c r="C116" s="643"/>
      <c r="D116" s="643"/>
      <c r="E116" s="638" t="s">
        <v>652</v>
      </c>
      <c r="F116" s="639"/>
      <c r="G116" s="639"/>
      <c r="H116" s="639"/>
      <c r="I116" s="639"/>
      <c r="J116" s="639"/>
      <c r="K116" s="639"/>
      <c r="L116" s="639"/>
      <c r="M116" s="639"/>
      <c r="N116" s="639"/>
      <c r="O116" s="639"/>
      <c r="P116" s="640"/>
      <c r="Q116" s="638"/>
      <c r="R116" s="639"/>
      <c r="S116" s="639"/>
      <c r="T116" s="639"/>
      <c r="U116" s="639"/>
      <c r="V116" s="639"/>
      <c r="W116" s="639"/>
      <c r="X116" s="639"/>
      <c r="Y116" s="639"/>
      <c r="Z116" s="639"/>
      <c r="AA116" s="639"/>
      <c r="AB116" s="640"/>
      <c r="AC116" s="638"/>
      <c r="AD116" s="639"/>
      <c r="AE116" s="639"/>
      <c r="AF116" s="639"/>
      <c r="AG116" s="639"/>
      <c r="AH116" s="639"/>
      <c r="AI116" s="639"/>
      <c r="AJ116" s="639"/>
      <c r="AK116" s="639"/>
      <c r="AL116" s="639"/>
      <c r="AM116" s="639"/>
      <c r="AN116" s="640"/>
      <c r="AO116" s="638"/>
      <c r="AP116" s="639"/>
      <c r="AQ116" s="639"/>
      <c r="AR116" s="639"/>
      <c r="AS116" s="639"/>
      <c r="AT116" s="639"/>
      <c r="AU116" s="639"/>
      <c r="AV116" s="639"/>
      <c r="AW116" s="639"/>
      <c r="AX116" s="641"/>
    </row>
    <row r="117" spans="1:51" ht="24.75" customHeight="1" x14ac:dyDescent="0.2">
      <c r="A117" s="642" t="s">
        <v>290</v>
      </c>
      <c r="B117" s="643"/>
      <c r="C117" s="643"/>
      <c r="D117" s="643"/>
      <c r="E117" s="638" t="s">
        <v>653</v>
      </c>
      <c r="F117" s="639"/>
      <c r="G117" s="639"/>
      <c r="H117" s="639"/>
      <c r="I117" s="639"/>
      <c r="J117" s="639"/>
      <c r="K117" s="639"/>
      <c r="L117" s="639"/>
      <c r="M117" s="639"/>
      <c r="N117" s="639"/>
      <c r="O117" s="639"/>
      <c r="P117" s="640"/>
      <c r="Q117" s="638"/>
      <c r="R117" s="639"/>
      <c r="S117" s="639"/>
      <c r="T117" s="639"/>
      <c r="U117" s="639"/>
      <c r="V117" s="639"/>
      <c r="W117" s="639"/>
      <c r="X117" s="639"/>
      <c r="Y117" s="639"/>
      <c r="Z117" s="639"/>
      <c r="AA117" s="639"/>
      <c r="AB117" s="640"/>
      <c r="AC117" s="638"/>
      <c r="AD117" s="639"/>
      <c r="AE117" s="639"/>
      <c r="AF117" s="639"/>
      <c r="AG117" s="639"/>
      <c r="AH117" s="639"/>
      <c r="AI117" s="639"/>
      <c r="AJ117" s="639"/>
      <c r="AK117" s="639"/>
      <c r="AL117" s="639"/>
      <c r="AM117" s="639"/>
      <c r="AN117" s="640"/>
      <c r="AO117" s="638"/>
      <c r="AP117" s="639"/>
      <c r="AQ117" s="639"/>
      <c r="AR117" s="639"/>
      <c r="AS117" s="639"/>
      <c r="AT117" s="639"/>
      <c r="AU117" s="639"/>
      <c r="AV117" s="639"/>
      <c r="AW117" s="639"/>
      <c r="AX117" s="641"/>
    </row>
    <row r="118" spans="1:51" ht="24.75" customHeight="1" x14ac:dyDescent="0.2">
      <c r="A118" s="642" t="s">
        <v>289</v>
      </c>
      <c r="B118" s="643"/>
      <c r="C118" s="643"/>
      <c r="D118" s="643"/>
      <c r="E118" s="638" t="s">
        <v>868</v>
      </c>
      <c r="F118" s="639"/>
      <c r="G118" s="639"/>
      <c r="H118" s="639"/>
      <c r="I118" s="639"/>
      <c r="J118" s="639"/>
      <c r="K118" s="639"/>
      <c r="L118" s="639"/>
      <c r="M118" s="639"/>
      <c r="N118" s="639"/>
      <c r="O118" s="639"/>
      <c r="P118" s="640"/>
      <c r="Q118" s="638"/>
      <c r="R118" s="639"/>
      <c r="S118" s="639"/>
      <c r="T118" s="639"/>
      <c r="U118" s="639"/>
      <c r="V118" s="639"/>
      <c r="W118" s="639"/>
      <c r="X118" s="639"/>
      <c r="Y118" s="639"/>
      <c r="Z118" s="639"/>
      <c r="AA118" s="639"/>
      <c r="AB118" s="640"/>
      <c r="AC118" s="638"/>
      <c r="AD118" s="639"/>
      <c r="AE118" s="639"/>
      <c r="AF118" s="639"/>
      <c r="AG118" s="639"/>
      <c r="AH118" s="639"/>
      <c r="AI118" s="639"/>
      <c r="AJ118" s="639"/>
      <c r="AK118" s="639"/>
      <c r="AL118" s="639"/>
      <c r="AM118" s="639"/>
      <c r="AN118" s="640"/>
      <c r="AO118" s="638"/>
      <c r="AP118" s="639"/>
      <c r="AQ118" s="639"/>
      <c r="AR118" s="639"/>
      <c r="AS118" s="639"/>
      <c r="AT118" s="639"/>
      <c r="AU118" s="639"/>
      <c r="AV118" s="639"/>
      <c r="AW118" s="639"/>
      <c r="AX118" s="641"/>
    </row>
    <row r="119" spans="1:51" ht="24.75" customHeight="1" x14ac:dyDescent="0.2">
      <c r="A119" s="642" t="s">
        <v>288</v>
      </c>
      <c r="B119" s="643"/>
      <c r="C119" s="643"/>
      <c r="D119" s="643"/>
      <c r="E119" s="638" t="s">
        <v>654</v>
      </c>
      <c r="F119" s="639"/>
      <c r="G119" s="639"/>
      <c r="H119" s="639"/>
      <c r="I119" s="639"/>
      <c r="J119" s="639"/>
      <c r="K119" s="639"/>
      <c r="L119" s="639"/>
      <c r="M119" s="639"/>
      <c r="N119" s="639"/>
      <c r="O119" s="639"/>
      <c r="P119" s="640"/>
      <c r="Q119" s="638"/>
      <c r="R119" s="639"/>
      <c r="S119" s="639"/>
      <c r="T119" s="639"/>
      <c r="U119" s="639"/>
      <c r="V119" s="639"/>
      <c r="W119" s="639"/>
      <c r="X119" s="639"/>
      <c r="Y119" s="639"/>
      <c r="Z119" s="639"/>
      <c r="AA119" s="639"/>
      <c r="AB119" s="640"/>
      <c r="AC119" s="638"/>
      <c r="AD119" s="639"/>
      <c r="AE119" s="639"/>
      <c r="AF119" s="639"/>
      <c r="AG119" s="639"/>
      <c r="AH119" s="639"/>
      <c r="AI119" s="639"/>
      <c r="AJ119" s="639"/>
      <c r="AK119" s="639"/>
      <c r="AL119" s="639"/>
      <c r="AM119" s="639"/>
      <c r="AN119" s="640"/>
      <c r="AO119" s="638"/>
      <c r="AP119" s="639"/>
      <c r="AQ119" s="639"/>
      <c r="AR119" s="639"/>
      <c r="AS119" s="639"/>
      <c r="AT119" s="639"/>
      <c r="AU119" s="639"/>
      <c r="AV119" s="639"/>
      <c r="AW119" s="639"/>
      <c r="AX119" s="641"/>
    </row>
    <row r="120" spans="1:51" ht="24.75" customHeight="1" x14ac:dyDescent="0.2">
      <c r="A120" s="642" t="s">
        <v>287</v>
      </c>
      <c r="B120" s="643"/>
      <c r="C120" s="643"/>
      <c r="D120" s="643"/>
      <c r="E120" s="638" t="s">
        <v>655</v>
      </c>
      <c r="F120" s="639"/>
      <c r="G120" s="639"/>
      <c r="H120" s="639"/>
      <c r="I120" s="639"/>
      <c r="J120" s="639"/>
      <c r="K120" s="639"/>
      <c r="L120" s="639"/>
      <c r="M120" s="639"/>
      <c r="N120" s="639"/>
      <c r="O120" s="639"/>
      <c r="P120" s="640"/>
      <c r="Q120" s="638"/>
      <c r="R120" s="639"/>
      <c r="S120" s="639"/>
      <c r="T120" s="639"/>
      <c r="U120" s="639"/>
      <c r="V120" s="639"/>
      <c r="W120" s="639"/>
      <c r="X120" s="639"/>
      <c r="Y120" s="639"/>
      <c r="Z120" s="639"/>
      <c r="AA120" s="639"/>
      <c r="AB120" s="640"/>
      <c r="AC120" s="638"/>
      <c r="AD120" s="639"/>
      <c r="AE120" s="639"/>
      <c r="AF120" s="639"/>
      <c r="AG120" s="639"/>
      <c r="AH120" s="639"/>
      <c r="AI120" s="639"/>
      <c r="AJ120" s="639"/>
      <c r="AK120" s="639"/>
      <c r="AL120" s="639"/>
      <c r="AM120" s="639"/>
      <c r="AN120" s="640"/>
      <c r="AO120" s="638"/>
      <c r="AP120" s="639"/>
      <c r="AQ120" s="639"/>
      <c r="AR120" s="639"/>
      <c r="AS120" s="639"/>
      <c r="AT120" s="639"/>
      <c r="AU120" s="639"/>
      <c r="AV120" s="639"/>
      <c r="AW120" s="639"/>
      <c r="AX120" s="641"/>
    </row>
    <row r="121" spans="1:51" ht="24.75" customHeight="1" x14ac:dyDescent="0.2">
      <c r="A121" s="642" t="s">
        <v>286</v>
      </c>
      <c r="B121" s="643"/>
      <c r="C121" s="643"/>
      <c r="D121" s="643"/>
      <c r="E121" s="638" t="s">
        <v>868</v>
      </c>
      <c r="F121" s="639"/>
      <c r="G121" s="639"/>
      <c r="H121" s="639"/>
      <c r="I121" s="639"/>
      <c r="J121" s="639"/>
      <c r="K121" s="639"/>
      <c r="L121" s="639"/>
      <c r="M121" s="639"/>
      <c r="N121" s="639"/>
      <c r="O121" s="639"/>
      <c r="P121" s="640"/>
      <c r="Q121" s="638"/>
      <c r="R121" s="639"/>
      <c r="S121" s="639"/>
      <c r="T121" s="639"/>
      <c r="U121" s="639"/>
      <c r="V121" s="639"/>
      <c r="W121" s="639"/>
      <c r="X121" s="639"/>
      <c r="Y121" s="639"/>
      <c r="Z121" s="639"/>
      <c r="AA121" s="639"/>
      <c r="AB121" s="640"/>
      <c r="AC121" s="638"/>
      <c r="AD121" s="639"/>
      <c r="AE121" s="639"/>
      <c r="AF121" s="639"/>
      <c r="AG121" s="639"/>
      <c r="AH121" s="639"/>
      <c r="AI121" s="639"/>
      <c r="AJ121" s="639"/>
      <c r="AK121" s="639"/>
      <c r="AL121" s="639"/>
      <c r="AM121" s="639"/>
      <c r="AN121" s="640"/>
      <c r="AO121" s="638"/>
      <c r="AP121" s="639"/>
      <c r="AQ121" s="639"/>
      <c r="AR121" s="639"/>
      <c r="AS121" s="639"/>
      <c r="AT121" s="639"/>
      <c r="AU121" s="639"/>
      <c r="AV121" s="639"/>
      <c r="AW121" s="639"/>
      <c r="AX121" s="641"/>
    </row>
    <row r="122" spans="1:51" ht="24.75" customHeight="1" x14ac:dyDescent="0.2">
      <c r="A122" s="642" t="s">
        <v>432</v>
      </c>
      <c r="B122" s="643"/>
      <c r="C122" s="643"/>
      <c r="D122" s="643"/>
      <c r="E122" s="659" t="s">
        <v>617</v>
      </c>
      <c r="F122" s="660"/>
      <c r="G122" s="660"/>
      <c r="H122" s="84" t="str">
        <f>IF(E122="","","-")</f>
        <v>-</v>
      </c>
      <c r="I122" s="660"/>
      <c r="J122" s="660"/>
      <c r="K122" s="84" t="str">
        <f>IF(I122="","","-")</f>
        <v/>
      </c>
      <c r="L122" s="97">
        <v>110</v>
      </c>
      <c r="M122" s="97"/>
      <c r="N122" s="84" t="str">
        <f>IF(O122="","","-")</f>
        <v/>
      </c>
      <c r="O122" s="657"/>
      <c r="P122" s="658"/>
      <c r="Q122" s="659"/>
      <c r="R122" s="660"/>
      <c r="S122" s="660"/>
      <c r="T122" s="84" t="str">
        <f>IF(Q122="","","-")</f>
        <v/>
      </c>
      <c r="U122" s="660"/>
      <c r="V122" s="660"/>
      <c r="W122" s="84" t="str">
        <f>IF(U122="","","-")</f>
        <v/>
      </c>
      <c r="X122" s="97"/>
      <c r="Y122" s="97"/>
      <c r="Z122" s="84" t="str">
        <f>IF(AA122="","","-")</f>
        <v/>
      </c>
      <c r="AA122" s="657"/>
      <c r="AB122" s="658"/>
      <c r="AC122" s="659"/>
      <c r="AD122" s="660"/>
      <c r="AE122" s="660"/>
      <c r="AF122" s="84" t="str">
        <f>IF(AC122="","","-")</f>
        <v/>
      </c>
      <c r="AG122" s="660"/>
      <c r="AH122" s="660"/>
      <c r="AI122" s="84" t="str">
        <f>IF(AG122="","","-")</f>
        <v/>
      </c>
      <c r="AJ122" s="97"/>
      <c r="AK122" s="97"/>
      <c r="AL122" s="84" t="str">
        <f>IF(AM122="","","-")</f>
        <v/>
      </c>
      <c r="AM122" s="657"/>
      <c r="AN122" s="658"/>
      <c r="AO122" s="659"/>
      <c r="AP122" s="660"/>
      <c r="AQ122" s="84" t="str">
        <f>IF(AO122="","","-")</f>
        <v/>
      </c>
      <c r="AR122" s="660"/>
      <c r="AS122" s="660"/>
      <c r="AT122" s="84" t="str">
        <f>IF(AR122="","","-")</f>
        <v/>
      </c>
      <c r="AU122" s="97"/>
      <c r="AV122" s="97"/>
      <c r="AW122" s="84" t="str">
        <f>IF(AX122="","","-")</f>
        <v/>
      </c>
      <c r="AX122" s="87"/>
    </row>
    <row r="123" spans="1:51" ht="24.75" customHeight="1" x14ac:dyDescent="0.2">
      <c r="A123" s="642" t="s">
        <v>606</v>
      </c>
      <c r="B123" s="643"/>
      <c r="C123" s="643"/>
      <c r="D123" s="643"/>
      <c r="E123" s="659" t="s">
        <v>617</v>
      </c>
      <c r="F123" s="660"/>
      <c r="G123" s="660"/>
      <c r="H123" s="84"/>
      <c r="I123" s="660"/>
      <c r="J123" s="660"/>
      <c r="K123" s="84"/>
      <c r="L123" s="97">
        <v>111</v>
      </c>
      <c r="M123" s="97"/>
      <c r="N123" s="84" t="str">
        <f>IF(O123="","","-")</f>
        <v/>
      </c>
      <c r="O123" s="657"/>
      <c r="P123" s="658"/>
      <c r="Q123" s="659"/>
      <c r="R123" s="660"/>
      <c r="S123" s="660"/>
      <c r="T123" s="84" t="str">
        <f>IF(Q123="","","-")</f>
        <v/>
      </c>
      <c r="U123" s="660"/>
      <c r="V123" s="660"/>
      <c r="W123" s="84" t="str">
        <f>IF(U123="","","-")</f>
        <v/>
      </c>
      <c r="X123" s="97"/>
      <c r="Y123" s="97"/>
      <c r="Z123" s="84" t="str">
        <f>IF(AA123="","","-")</f>
        <v/>
      </c>
      <c r="AA123" s="657"/>
      <c r="AB123" s="658"/>
      <c r="AC123" s="659"/>
      <c r="AD123" s="660"/>
      <c r="AE123" s="660"/>
      <c r="AF123" s="84" t="str">
        <f>IF(AC123="","","-")</f>
        <v/>
      </c>
      <c r="AG123" s="660"/>
      <c r="AH123" s="660"/>
      <c r="AI123" s="84" t="str">
        <f>IF(AG123="","","-")</f>
        <v/>
      </c>
      <c r="AJ123" s="97"/>
      <c r="AK123" s="97"/>
      <c r="AL123" s="84" t="str">
        <f>IF(AM123="","","-")</f>
        <v/>
      </c>
      <c r="AM123" s="657"/>
      <c r="AN123" s="658"/>
      <c r="AO123" s="659"/>
      <c r="AP123" s="660"/>
      <c r="AQ123" s="84" t="str">
        <f>IF(AO123="","","-")</f>
        <v/>
      </c>
      <c r="AR123" s="660"/>
      <c r="AS123" s="660"/>
      <c r="AT123" s="84" t="str">
        <f>IF(AR123="","","-")</f>
        <v/>
      </c>
      <c r="AU123" s="97"/>
      <c r="AV123" s="97"/>
      <c r="AW123" s="84" t="str">
        <f>IF(AX123="","","-")</f>
        <v/>
      </c>
      <c r="AX123" s="87"/>
    </row>
    <row r="124" spans="1:51" ht="24.75" customHeight="1" x14ac:dyDescent="0.2">
      <c r="A124" s="642" t="s">
        <v>400</v>
      </c>
      <c r="B124" s="643"/>
      <c r="C124" s="643"/>
      <c r="D124" s="643"/>
      <c r="E124" s="690">
        <v>2021</v>
      </c>
      <c r="F124" s="96"/>
      <c r="G124" s="660" t="s">
        <v>824</v>
      </c>
      <c r="H124" s="660"/>
      <c r="I124" s="660"/>
      <c r="J124" s="96">
        <v>20</v>
      </c>
      <c r="K124" s="96"/>
      <c r="L124" s="97">
        <v>124</v>
      </c>
      <c r="M124" s="97"/>
      <c r="N124" s="97"/>
      <c r="O124" s="96"/>
      <c r="P124" s="96"/>
      <c r="Q124" s="690"/>
      <c r="R124" s="96"/>
      <c r="S124" s="660"/>
      <c r="T124" s="660"/>
      <c r="U124" s="660"/>
      <c r="V124" s="96"/>
      <c r="W124" s="96"/>
      <c r="X124" s="97"/>
      <c r="Y124" s="97"/>
      <c r="Z124" s="97"/>
      <c r="AA124" s="96"/>
      <c r="AB124" s="671"/>
      <c r="AC124" s="690"/>
      <c r="AD124" s="96"/>
      <c r="AE124" s="660"/>
      <c r="AF124" s="660"/>
      <c r="AG124" s="660"/>
      <c r="AH124" s="96"/>
      <c r="AI124" s="96"/>
      <c r="AJ124" s="97"/>
      <c r="AK124" s="97"/>
      <c r="AL124" s="97"/>
      <c r="AM124" s="96"/>
      <c r="AN124" s="671"/>
      <c r="AO124" s="690"/>
      <c r="AP124" s="96"/>
      <c r="AQ124" s="660"/>
      <c r="AR124" s="660"/>
      <c r="AS124" s="660"/>
      <c r="AT124" s="96"/>
      <c r="AU124" s="96"/>
      <c r="AV124" s="97"/>
      <c r="AW124" s="97"/>
      <c r="AX124" s="87"/>
    </row>
    <row r="125" spans="1:51" ht="28.35" customHeight="1" x14ac:dyDescent="0.2">
      <c r="A125" s="210" t="s">
        <v>280</v>
      </c>
      <c r="B125" s="211"/>
      <c r="C125" s="211"/>
      <c r="D125" s="211"/>
      <c r="E125" s="211"/>
      <c r="F125" s="212"/>
      <c r="G125" s="90" t="s">
        <v>608</v>
      </c>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c r="AK125" s="91"/>
      <c r="AL125" s="91"/>
      <c r="AM125" s="91"/>
      <c r="AN125" s="91"/>
      <c r="AO125" s="91"/>
      <c r="AP125" s="91"/>
      <c r="AQ125" s="91"/>
      <c r="AR125" s="91"/>
      <c r="AS125" s="91"/>
      <c r="AT125" s="91"/>
      <c r="AU125" s="91"/>
      <c r="AV125" s="91"/>
      <c r="AW125" s="91"/>
      <c r="AX125" s="92"/>
    </row>
    <row r="126" spans="1:51" ht="78.75" customHeight="1" x14ac:dyDescent="0.2">
      <c r="A126" s="213"/>
      <c r="B126" s="214"/>
      <c r="C126" s="214"/>
      <c r="D126" s="214"/>
      <c r="E126" s="214"/>
      <c r="F126" s="215"/>
      <c r="G126" s="43"/>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5"/>
    </row>
    <row r="127" spans="1:51" ht="89.25" customHeight="1" x14ac:dyDescent="0.2">
      <c r="A127" s="213"/>
      <c r="B127" s="214"/>
      <c r="C127" s="214"/>
      <c r="D127" s="214"/>
      <c r="E127" s="214"/>
      <c r="F127" s="215"/>
      <c r="G127" s="43"/>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5"/>
    </row>
    <row r="128" spans="1:51" ht="90" customHeight="1" x14ac:dyDescent="0.2">
      <c r="A128" s="213"/>
      <c r="B128" s="214"/>
      <c r="C128" s="214"/>
      <c r="D128" s="214"/>
      <c r="E128" s="214"/>
      <c r="F128" s="215"/>
      <c r="G128" s="43"/>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5"/>
    </row>
    <row r="129" spans="1:50" ht="90" customHeight="1" x14ac:dyDescent="0.2">
      <c r="A129" s="213"/>
      <c r="B129" s="214"/>
      <c r="C129" s="214"/>
      <c r="D129" s="214"/>
      <c r="E129" s="214"/>
      <c r="F129" s="215"/>
      <c r="G129" s="43"/>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5"/>
    </row>
    <row r="130" spans="1:50" ht="90" customHeight="1" x14ac:dyDescent="0.2">
      <c r="A130" s="213"/>
      <c r="B130" s="214"/>
      <c r="C130" s="214"/>
      <c r="D130" s="214"/>
      <c r="E130" s="214"/>
      <c r="F130" s="215"/>
      <c r="G130" s="43"/>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4"/>
      <c r="AW130" s="44"/>
      <c r="AX130" s="45"/>
    </row>
    <row r="131" spans="1:50" ht="90" customHeight="1" x14ac:dyDescent="0.2">
      <c r="A131" s="213"/>
      <c r="B131" s="214"/>
      <c r="C131" s="214"/>
      <c r="D131" s="214"/>
      <c r="E131" s="214"/>
      <c r="F131" s="215"/>
      <c r="G131" s="43"/>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5"/>
    </row>
    <row r="132" spans="1:50" ht="90" customHeight="1" x14ac:dyDescent="0.2">
      <c r="A132" s="213"/>
      <c r="B132" s="214"/>
      <c r="C132" s="214"/>
      <c r="D132" s="214"/>
      <c r="E132" s="214"/>
      <c r="F132" s="215"/>
      <c r="G132" s="43"/>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5"/>
    </row>
    <row r="133" spans="1:50" ht="90" customHeight="1" x14ac:dyDescent="0.2">
      <c r="A133" s="213"/>
      <c r="B133" s="214"/>
      <c r="C133" s="214"/>
      <c r="D133" s="214"/>
      <c r="E133" s="214"/>
      <c r="F133" s="215"/>
      <c r="G133" s="43"/>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5"/>
    </row>
    <row r="134" spans="1:50" ht="90" customHeight="1" x14ac:dyDescent="0.2">
      <c r="A134" s="213"/>
      <c r="B134" s="214"/>
      <c r="C134" s="214"/>
      <c r="D134" s="214"/>
      <c r="E134" s="214"/>
      <c r="F134" s="215"/>
      <c r="G134" s="43"/>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5"/>
    </row>
    <row r="135" spans="1:50" ht="90" customHeight="1" x14ac:dyDescent="0.2">
      <c r="A135" s="213"/>
      <c r="B135" s="214"/>
      <c r="C135" s="214"/>
      <c r="D135" s="214"/>
      <c r="E135" s="214"/>
      <c r="F135" s="215"/>
      <c r="G135" s="43"/>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4"/>
      <c r="AW135" s="44"/>
      <c r="AX135" s="45"/>
    </row>
    <row r="136" spans="1:50" ht="90" customHeight="1" x14ac:dyDescent="0.2">
      <c r="A136" s="213"/>
      <c r="B136" s="214"/>
      <c r="C136" s="214"/>
      <c r="D136" s="214"/>
      <c r="E136" s="214"/>
      <c r="F136" s="215"/>
      <c r="G136" s="43"/>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4"/>
      <c r="AW136" s="44"/>
      <c r="AX136" s="45"/>
    </row>
    <row r="137" spans="1:50" ht="90" customHeight="1" x14ac:dyDescent="0.2">
      <c r="A137" s="213"/>
      <c r="B137" s="214"/>
      <c r="C137" s="214"/>
      <c r="D137" s="214"/>
      <c r="E137" s="214"/>
      <c r="F137" s="215"/>
      <c r="G137" s="43"/>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5"/>
    </row>
    <row r="138" spans="1:50" ht="90" customHeight="1" x14ac:dyDescent="0.2">
      <c r="A138" s="213"/>
      <c r="B138" s="214"/>
      <c r="C138" s="214"/>
      <c r="D138" s="214"/>
      <c r="E138" s="214"/>
      <c r="F138" s="215"/>
      <c r="G138" s="43"/>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5"/>
    </row>
    <row r="139" spans="1:50" ht="90" customHeight="1" x14ac:dyDescent="0.2">
      <c r="A139" s="213"/>
      <c r="B139" s="214"/>
      <c r="C139" s="214"/>
      <c r="D139" s="214"/>
      <c r="E139" s="214"/>
      <c r="F139" s="215"/>
      <c r="G139" s="43"/>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5"/>
    </row>
    <row r="140" spans="1:50" ht="90" customHeight="1" x14ac:dyDescent="0.2">
      <c r="A140" s="213"/>
      <c r="B140" s="214"/>
      <c r="C140" s="214"/>
      <c r="D140" s="214"/>
      <c r="E140" s="214"/>
      <c r="F140" s="215"/>
      <c r="G140" s="43"/>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5"/>
    </row>
    <row r="141" spans="1:50" ht="90" customHeight="1" x14ac:dyDescent="0.2">
      <c r="A141" s="213"/>
      <c r="B141" s="214"/>
      <c r="C141" s="214"/>
      <c r="D141" s="214"/>
      <c r="E141" s="214"/>
      <c r="F141" s="215"/>
      <c r="G141" s="43"/>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4"/>
      <c r="AW141" s="44"/>
      <c r="AX141" s="45"/>
    </row>
    <row r="142" spans="1:50" ht="90" customHeight="1" x14ac:dyDescent="0.2">
      <c r="A142" s="213"/>
      <c r="B142" s="214"/>
      <c r="C142" s="214"/>
      <c r="D142" s="214"/>
      <c r="E142" s="214"/>
      <c r="F142" s="215"/>
      <c r="G142" s="43"/>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5"/>
    </row>
    <row r="143" spans="1:50" ht="90" customHeight="1" x14ac:dyDescent="0.2">
      <c r="A143" s="213"/>
      <c r="B143" s="214"/>
      <c r="C143" s="214"/>
      <c r="D143" s="214"/>
      <c r="E143" s="214"/>
      <c r="F143" s="215"/>
      <c r="G143" s="43"/>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c r="AX143" s="45"/>
    </row>
    <row r="144" spans="1:50" ht="90" customHeight="1" x14ac:dyDescent="0.2">
      <c r="A144" s="213"/>
      <c r="B144" s="214"/>
      <c r="C144" s="214"/>
      <c r="D144" s="214"/>
      <c r="E144" s="214"/>
      <c r="F144" s="215"/>
      <c r="G144" s="43"/>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c r="AQ144" s="44"/>
      <c r="AR144" s="44"/>
      <c r="AS144" s="44"/>
      <c r="AT144" s="44"/>
      <c r="AU144" s="44"/>
      <c r="AV144" s="44"/>
      <c r="AW144" s="44"/>
      <c r="AX144" s="45"/>
    </row>
    <row r="145" spans="1:50" ht="90" customHeight="1" x14ac:dyDescent="0.2">
      <c r="A145" s="213"/>
      <c r="B145" s="214"/>
      <c r="C145" s="214"/>
      <c r="D145" s="214"/>
      <c r="E145" s="214"/>
      <c r="F145" s="215"/>
      <c r="G145" s="43"/>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5"/>
    </row>
    <row r="146" spans="1:50" ht="90" customHeight="1" x14ac:dyDescent="0.2">
      <c r="A146" s="213"/>
      <c r="B146" s="214"/>
      <c r="C146" s="214"/>
      <c r="D146" s="214"/>
      <c r="E146" s="214"/>
      <c r="F146" s="215"/>
      <c r="G146" s="43"/>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5"/>
    </row>
    <row r="147" spans="1:50" ht="90" customHeight="1" x14ac:dyDescent="0.2">
      <c r="A147" s="213"/>
      <c r="B147" s="214"/>
      <c r="C147" s="214"/>
      <c r="D147" s="214"/>
      <c r="E147" s="214"/>
      <c r="F147" s="215"/>
      <c r="G147" s="43"/>
      <c r="H147" s="44"/>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c r="AM147" s="44"/>
      <c r="AN147" s="44"/>
      <c r="AO147" s="44"/>
      <c r="AP147" s="44"/>
      <c r="AQ147" s="44"/>
      <c r="AR147" s="44"/>
      <c r="AS147" s="44"/>
      <c r="AT147" s="44"/>
      <c r="AU147" s="44"/>
      <c r="AV147" s="44"/>
      <c r="AW147" s="44"/>
      <c r="AX147" s="45"/>
    </row>
    <row r="148" spans="1:50" ht="90" customHeight="1" x14ac:dyDescent="0.2">
      <c r="A148" s="213"/>
      <c r="B148" s="214"/>
      <c r="C148" s="214"/>
      <c r="D148" s="214"/>
      <c r="E148" s="214"/>
      <c r="F148" s="215"/>
      <c r="G148" s="43"/>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c r="AX148" s="45"/>
    </row>
    <row r="149" spans="1:50" ht="90" customHeight="1" x14ac:dyDescent="0.2">
      <c r="A149" s="213"/>
      <c r="B149" s="214"/>
      <c r="C149" s="214"/>
      <c r="D149" s="214"/>
      <c r="E149" s="214"/>
      <c r="F149" s="215"/>
      <c r="G149" s="43"/>
      <c r="H149" s="44"/>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5"/>
    </row>
    <row r="150" spans="1:50" ht="90" customHeight="1" x14ac:dyDescent="0.2">
      <c r="A150" s="213"/>
      <c r="B150" s="214"/>
      <c r="C150" s="214"/>
      <c r="D150" s="214"/>
      <c r="E150" s="214"/>
      <c r="F150" s="215"/>
      <c r="G150" s="43"/>
      <c r="H150" s="44"/>
      <c r="I150" s="44"/>
      <c r="J150" s="44"/>
      <c r="K150" s="44"/>
      <c r="L150" s="44"/>
      <c r="M150" s="44"/>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4"/>
      <c r="AK150" s="44"/>
      <c r="AL150" s="44"/>
      <c r="AM150" s="44"/>
      <c r="AN150" s="44"/>
      <c r="AO150" s="44"/>
      <c r="AP150" s="44"/>
      <c r="AQ150" s="44"/>
      <c r="AR150" s="44"/>
      <c r="AS150" s="44"/>
      <c r="AT150" s="44"/>
      <c r="AU150" s="44"/>
      <c r="AV150" s="44"/>
      <c r="AW150" s="44"/>
      <c r="AX150" s="45"/>
    </row>
    <row r="151" spans="1:50" ht="90" customHeight="1" x14ac:dyDescent="0.2">
      <c r="A151" s="213"/>
      <c r="B151" s="214"/>
      <c r="C151" s="214"/>
      <c r="D151" s="214"/>
      <c r="E151" s="214"/>
      <c r="F151" s="215"/>
      <c r="G151" s="43"/>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45"/>
    </row>
    <row r="152" spans="1:50" ht="90" customHeight="1" x14ac:dyDescent="0.2">
      <c r="A152" s="213"/>
      <c r="B152" s="214"/>
      <c r="C152" s="214"/>
      <c r="D152" s="214"/>
      <c r="E152" s="214"/>
      <c r="F152" s="215"/>
      <c r="G152" s="43"/>
      <c r="H152" s="44"/>
      <c r="I152" s="44"/>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c r="AK152" s="44"/>
      <c r="AL152" s="44"/>
      <c r="AM152" s="44"/>
      <c r="AN152" s="44"/>
      <c r="AO152" s="44"/>
      <c r="AP152" s="44"/>
      <c r="AQ152" s="44"/>
      <c r="AR152" s="44"/>
      <c r="AS152" s="44"/>
      <c r="AT152" s="44"/>
      <c r="AU152" s="44"/>
      <c r="AV152" s="44"/>
      <c r="AW152" s="44"/>
      <c r="AX152" s="45"/>
    </row>
    <row r="153" spans="1:50" ht="90" customHeight="1" x14ac:dyDescent="0.2">
      <c r="A153" s="213"/>
      <c r="B153" s="214"/>
      <c r="C153" s="214"/>
      <c r="D153" s="214"/>
      <c r="E153" s="214"/>
      <c r="F153" s="215"/>
      <c r="G153" s="43"/>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44"/>
      <c r="AS153" s="44"/>
      <c r="AT153" s="44"/>
      <c r="AU153" s="44"/>
      <c r="AV153" s="44"/>
      <c r="AW153" s="44"/>
      <c r="AX153" s="45"/>
    </row>
    <row r="154" spans="1:50" ht="91.5" customHeight="1" x14ac:dyDescent="0.2">
      <c r="A154" s="213"/>
      <c r="B154" s="214"/>
      <c r="C154" s="214"/>
      <c r="D154" s="214"/>
      <c r="E154" s="214"/>
      <c r="F154" s="215"/>
      <c r="G154" s="43"/>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44"/>
      <c r="AQ154" s="44"/>
      <c r="AR154" s="44"/>
      <c r="AS154" s="44"/>
      <c r="AT154" s="44"/>
      <c r="AU154" s="44"/>
      <c r="AV154" s="44"/>
      <c r="AW154" s="44"/>
      <c r="AX154" s="45"/>
    </row>
    <row r="155" spans="1:50" ht="91.5" customHeight="1" x14ac:dyDescent="0.2">
      <c r="A155" s="213"/>
      <c r="B155" s="214"/>
      <c r="C155" s="214"/>
      <c r="D155" s="214"/>
      <c r="E155" s="214"/>
      <c r="F155" s="215"/>
      <c r="G155" s="43"/>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c r="AQ155" s="44"/>
      <c r="AR155" s="44"/>
      <c r="AS155" s="44"/>
      <c r="AT155" s="44"/>
      <c r="AU155" s="44"/>
      <c r="AV155" s="44"/>
      <c r="AW155" s="44"/>
      <c r="AX155" s="45"/>
    </row>
    <row r="156" spans="1:50" ht="91.5" customHeight="1" x14ac:dyDescent="0.2">
      <c r="A156" s="213"/>
      <c r="B156" s="214"/>
      <c r="C156" s="214"/>
      <c r="D156" s="214"/>
      <c r="E156" s="214"/>
      <c r="F156" s="215"/>
      <c r="G156" s="43"/>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4"/>
      <c r="AK156" s="44"/>
      <c r="AL156" s="44"/>
      <c r="AM156" s="44"/>
      <c r="AN156" s="44"/>
      <c r="AO156" s="44"/>
      <c r="AP156" s="44"/>
      <c r="AQ156" s="44"/>
      <c r="AR156" s="44"/>
      <c r="AS156" s="44"/>
      <c r="AT156" s="44"/>
      <c r="AU156" s="44"/>
      <c r="AV156" s="44"/>
      <c r="AW156" s="44"/>
      <c r="AX156" s="45"/>
    </row>
    <row r="157" spans="1:50" ht="91.5" customHeight="1" x14ac:dyDescent="0.2">
      <c r="A157" s="213"/>
      <c r="B157" s="214"/>
      <c r="C157" s="214"/>
      <c r="D157" s="214"/>
      <c r="E157" s="214"/>
      <c r="F157" s="215"/>
      <c r="G157" s="43"/>
      <c r="H157" s="44"/>
      <c r="I157" s="44"/>
      <c r="J157" s="44"/>
      <c r="K157" s="44"/>
      <c r="L157" s="44"/>
      <c r="M157" s="44"/>
      <c r="N157" s="44"/>
      <c r="O157" s="44"/>
      <c r="P157" s="44"/>
      <c r="Q157" s="44"/>
      <c r="R157" s="44"/>
      <c r="S157" s="44"/>
      <c r="T157" s="44"/>
      <c r="U157" s="44"/>
      <c r="V157" s="44"/>
      <c r="W157" s="44"/>
      <c r="X157" s="44"/>
      <c r="Y157" s="44"/>
      <c r="Z157" s="44"/>
      <c r="AA157" s="44"/>
      <c r="AB157" s="44"/>
      <c r="AC157" s="44"/>
      <c r="AD157" s="44"/>
      <c r="AE157" s="44"/>
      <c r="AF157" s="44"/>
      <c r="AG157" s="44"/>
      <c r="AH157" s="44"/>
      <c r="AI157" s="44"/>
      <c r="AJ157" s="44"/>
      <c r="AK157" s="44"/>
      <c r="AL157" s="44"/>
      <c r="AM157" s="44"/>
      <c r="AN157" s="44"/>
      <c r="AO157" s="44"/>
      <c r="AP157" s="44"/>
      <c r="AQ157" s="44"/>
      <c r="AR157" s="44"/>
      <c r="AS157" s="44"/>
      <c r="AT157" s="44"/>
      <c r="AU157" s="44"/>
      <c r="AV157" s="44"/>
      <c r="AW157" s="44"/>
      <c r="AX157" s="45"/>
    </row>
    <row r="158" spans="1:50" ht="91.5" customHeight="1" x14ac:dyDescent="0.2">
      <c r="A158" s="213"/>
      <c r="B158" s="214"/>
      <c r="C158" s="214"/>
      <c r="D158" s="214"/>
      <c r="E158" s="214"/>
      <c r="F158" s="215"/>
      <c r="G158" s="43"/>
      <c r="H158" s="44"/>
      <c r="I158" s="44"/>
      <c r="J158" s="44"/>
      <c r="K158" s="44"/>
      <c r="L158" s="44"/>
      <c r="M158" s="44"/>
      <c r="N158" s="44"/>
      <c r="O158" s="44"/>
      <c r="P158" s="44"/>
      <c r="Q158" s="44"/>
      <c r="R158" s="44"/>
      <c r="S158" s="44"/>
      <c r="T158" s="44"/>
      <c r="U158" s="44"/>
      <c r="V158" s="44"/>
      <c r="W158" s="44"/>
      <c r="X158" s="44"/>
      <c r="Y158" s="44"/>
      <c r="Z158" s="44"/>
      <c r="AA158" s="44"/>
      <c r="AB158" s="44"/>
      <c r="AC158" s="44"/>
      <c r="AD158" s="44"/>
      <c r="AE158" s="44"/>
      <c r="AF158" s="44"/>
      <c r="AG158" s="44"/>
      <c r="AH158" s="44"/>
      <c r="AI158" s="44"/>
      <c r="AJ158" s="44"/>
      <c r="AK158" s="44"/>
      <c r="AL158" s="44"/>
      <c r="AM158" s="44"/>
      <c r="AN158" s="44"/>
      <c r="AO158" s="44"/>
      <c r="AP158" s="44"/>
      <c r="AQ158" s="44"/>
      <c r="AR158" s="44"/>
      <c r="AS158" s="44"/>
      <c r="AT158" s="44"/>
      <c r="AU158" s="44"/>
      <c r="AV158" s="44"/>
      <c r="AW158" s="44"/>
      <c r="AX158" s="45"/>
    </row>
    <row r="159" spans="1:50" ht="105.75" customHeight="1" x14ac:dyDescent="0.2">
      <c r="A159" s="196"/>
      <c r="B159" s="197"/>
      <c r="C159" s="197"/>
      <c r="D159" s="197"/>
      <c r="E159" s="197"/>
      <c r="F159" s="216"/>
      <c r="G159" s="93"/>
      <c r="H159" s="94"/>
      <c r="I159" s="94"/>
      <c r="J159" s="94"/>
      <c r="K159" s="94"/>
      <c r="L159" s="94"/>
      <c r="M159" s="94"/>
      <c r="N159" s="94"/>
      <c r="O159" s="94"/>
      <c r="P159" s="94"/>
      <c r="Q159" s="94"/>
      <c r="R159" s="94"/>
      <c r="S159" s="94"/>
      <c r="T159" s="94"/>
      <c r="U159" s="94"/>
      <c r="V159" s="94"/>
      <c r="W159" s="94"/>
      <c r="X159" s="94"/>
      <c r="Y159" s="94"/>
      <c r="Z159" s="94"/>
      <c r="AA159" s="94"/>
      <c r="AB159" s="94"/>
      <c r="AC159" s="94"/>
      <c r="AD159" s="94"/>
      <c r="AE159" s="94"/>
      <c r="AF159" s="94"/>
      <c r="AG159" s="94"/>
      <c r="AH159" s="94"/>
      <c r="AI159" s="94"/>
      <c r="AJ159" s="94"/>
      <c r="AK159" s="94"/>
      <c r="AL159" s="94"/>
      <c r="AM159" s="94"/>
      <c r="AN159" s="94"/>
      <c r="AO159" s="94"/>
      <c r="AP159" s="94"/>
      <c r="AQ159" s="94"/>
      <c r="AR159" s="94"/>
      <c r="AS159" s="94"/>
      <c r="AT159" s="94"/>
      <c r="AU159" s="94"/>
      <c r="AV159" s="94"/>
      <c r="AW159" s="94"/>
      <c r="AX159" s="95"/>
    </row>
    <row r="160" spans="1:50" ht="24.75" customHeight="1" x14ac:dyDescent="0.2">
      <c r="A160" s="661" t="s">
        <v>282</v>
      </c>
      <c r="B160" s="662"/>
      <c r="C160" s="662"/>
      <c r="D160" s="662"/>
      <c r="E160" s="662"/>
      <c r="F160" s="663"/>
      <c r="G160" s="664" t="s">
        <v>671</v>
      </c>
      <c r="H160" s="665"/>
      <c r="I160" s="665"/>
      <c r="J160" s="665"/>
      <c r="K160" s="665"/>
      <c r="L160" s="665"/>
      <c r="M160" s="665"/>
      <c r="N160" s="665"/>
      <c r="O160" s="665"/>
      <c r="P160" s="665"/>
      <c r="Q160" s="665"/>
      <c r="R160" s="665"/>
      <c r="S160" s="665"/>
      <c r="T160" s="665"/>
      <c r="U160" s="665"/>
      <c r="V160" s="665"/>
      <c r="W160" s="665"/>
      <c r="X160" s="665"/>
      <c r="Y160" s="665"/>
      <c r="Z160" s="665"/>
      <c r="AA160" s="665"/>
      <c r="AB160" s="666"/>
      <c r="AC160" s="664" t="s">
        <v>672</v>
      </c>
      <c r="AD160" s="665"/>
      <c r="AE160" s="665"/>
      <c r="AF160" s="665"/>
      <c r="AG160" s="665"/>
      <c r="AH160" s="665"/>
      <c r="AI160" s="665"/>
      <c r="AJ160" s="665"/>
      <c r="AK160" s="665"/>
      <c r="AL160" s="665"/>
      <c r="AM160" s="665"/>
      <c r="AN160" s="665"/>
      <c r="AO160" s="665"/>
      <c r="AP160" s="665"/>
      <c r="AQ160" s="665"/>
      <c r="AR160" s="665"/>
      <c r="AS160" s="665"/>
      <c r="AT160" s="665"/>
      <c r="AU160" s="665"/>
      <c r="AV160" s="665"/>
      <c r="AW160" s="665"/>
      <c r="AX160" s="667"/>
    </row>
    <row r="161" spans="1:51" ht="24.75" customHeight="1" x14ac:dyDescent="0.2">
      <c r="A161" s="661"/>
      <c r="B161" s="662"/>
      <c r="C161" s="662"/>
      <c r="D161" s="662"/>
      <c r="E161" s="662"/>
      <c r="F161" s="663"/>
      <c r="G161" s="137" t="s">
        <v>15</v>
      </c>
      <c r="H161" s="668"/>
      <c r="I161" s="668"/>
      <c r="J161" s="668"/>
      <c r="K161" s="668"/>
      <c r="L161" s="669" t="s">
        <v>16</v>
      </c>
      <c r="M161" s="668"/>
      <c r="N161" s="668"/>
      <c r="O161" s="668"/>
      <c r="P161" s="668"/>
      <c r="Q161" s="668"/>
      <c r="R161" s="668"/>
      <c r="S161" s="668"/>
      <c r="T161" s="668"/>
      <c r="U161" s="668"/>
      <c r="V161" s="668"/>
      <c r="W161" s="668"/>
      <c r="X161" s="670"/>
      <c r="Y161" s="672" t="s">
        <v>17</v>
      </c>
      <c r="Z161" s="673"/>
      <c r="AA161" s="673"/>
      <c r="AB161" s="674"/>
      <c r="AC161" s="137" t="s">
        <v>15</v>
      </c>
      <c r="AD161" s="668"/>
      <c r="AE161" s="668"/>
      <c r="AF161" s="668"/>
      <c r="AG161" s="668"/>
      <c r="AH161" s="669" t="s">
        <v>16</v>
      </c>
      <c r="AI161" s="668"/>
      <c r="AJ161" s="668"/>
      <c r="AK161" s="668"/>
      <c r="AL161" s="668"/>
      <c r="AM161" s="668"/>
      <c r="AN161" s="668"/>
      <c r="AO161" s="668"/>
      <c r="AP161" s="668"/>
      <c r="AQ161" s="668"/>
      <c r="AR161" s="668"/>
      <c r="AS161" s="668"/>
      <c r="AT161" s="670"/>
      <c r="AU161" s="672" t="s">
        <v>17</v>
      </c>
      <c r="AV161" s="673"/>
      <c r="AW161" s="673"/>
      <c r="AX161" s="675"/>
    </row>
    <row r="162" spans="1:51" ht="24.75" customHeight="1" x14ac:dyDescent="0.2">
      <c r="A162" s="661"/>
      <c r="B162" s="662"/>
      <c r="C162" s="662"/>
      <c r="D162" s="662"/>
      <c r="E162" s="662"/>
      <c r="F162" s="663"/>
      <c r="G162" s="676"/>
      <c r="H162" s="677"/>
      <c r="I162" s="677"/>
      <c r="J162" s="677"/>
      <c r="K162" s="678"/>
      <c r="L162" s="679"/>
      <c r="M162" s="680"/>
      <c r="N162" s="680"/>
      <c r="O162" s="680"/>
      <c r="P162" s="680"/>
      <c r="Q162" s="680"/>
      <c r="R162" s="680"/>
      <c r="S162" s="680"/>
      <c r="T162" s="680"/>
      <c r="U162" s="680"/>
      <c r="V162" s="680"/>
      <c r="W162" s="680"/>
      <c r="X162" s="681"/>
      <c r="Y162" s="682">
        <v>0</v>
      </c>
      <c r="Z162" s="683"/>
      <c r="AA162" s="683"/>
      <c r="AB162" s="684"/>
      <c r="AC162" s="676"/>
      <c r="AD162" s="677"/>
      <c r="AE162" s="677"/>
      <c r="AF162" s="677"/>
      <c r="AG162" s="678"/>
      <c r="AH162" s="679"/>
      <c r="AI162" s="680"/>
      <c r="AJ162" s="680"/>
      <c r="AK162" s="680"/>
      <c r="AL162" s="680"/>
      <c r="AM162" s="680"/>
      <c r="AN162" s="680"/>
      <c r="AO162" s="680"/>
      <c r="AP162" s="680"/>
      <c r="AQ162" s="680"/>
      <c r="AR162" s="680"/>
      <c r="AS162" s="680"/>
      <c r="AT162" s="681"/>
      <c r="AU162" s="682">
        <v>0</v>
      </c>
      <c r="AV162" s="683"/>
      <c r="AW162" s="683"/>
      <c r="AX162" s="685"/>
    </row>
    <row r="163" spans="1:51" ht="24.75" customHeight="1" thickBot="1" x14ac:dyDescent="0.25">
      <c r="A163" s="661"/>
      <c r="B163" s="662"/>
      <c r="C163" s="662"/>
      <c r="D163" s="662"/>
      <c r="E163" s="662"/>
      <c r="F163" s="663"/>
      <c r="G163" s="691" t="s">
        <v>18</v>
      </c>
      <c r="H163" s="692"/>
      <c r="I163" s="692"/>
      <c r="J163" s="692"/>
      <c r="K163" s="692"/>
      <c r="L163" s="693"/>
      <c r="M163" s="694"/>
      <c r="N163" s="694"/>
      <c r="O163" s="694"/>
      <c r="P163" s="694"/>
      <c r="Q163" s="694"/>
      <c r="R163" s="694"/>
      <c r="S163" s="694"/>
      <c r="T163" s="694"/>
      <c r="U163" s="694"/>
      <c r="V163" s="694"/>
      <c r="W163" s="694"/>
      <c r="X163" s="695"/>
      <c r="Y163" s="696">
        <f>SUM(Y162:AB162)</f>
        <v>0</v>
      </c>
      <c r="Z163" s="697"/>
      <c r="AA163" s="697"/>
      <c r="AB163" s="698"/>
      <c r="AC163" s="691" t="s">
        <v>18</v>
      </c>
      <c r="AD163" s="692"/>
      <c r="AE163" s="692"/>
      <c r="AF163" s="692"/>
      <c r="AG163" s="692"/>
      <c r="AH163" s="693"/>
      <c r="AI163" s="694"/>
      <c r="AJ163" s="694"/>
      <c r="AK163" s="694"/>
      <c r="AL163" s="694"/>
      <c r="AM163" s="694"/>
      <c r="AN163" s="694"/>
      <c r="AO163" s="694"/>
      <c r="AP163" s="694"/>
      <c r="AQ163" s="694"/>
      <c r="AR163" s="694"/>
      <c r="AS163" s="694"/>
      <c r="AT163" s="695"/>
      <c r="AU163" s="696">
        <f>SUM(AU162:AX162)</f>
        <v>0</v>
      </c>
      <c r="AV163" s="697"/>
      <c r="AW163" s="697"/>
      <c r="AX163" s="699"/>
    </row>
    <row r="164" spans="1:51" ht="24.75" customHeight="1" x14ac:dyDescent="0.2">
      <c r="A164" s="661"/>
      <c r="B164" s="662"/>
      <c r="C164" s="662"/>
      <c r="D164" s="662"/>
      <c r="E164" s="662"/>
      <c r="F164" s="663"/>
      <c r="G164" s="686" t="s">
        <v>673</v>
      </c>
      <c r="H164" s="687"/>
      <c r="I164" s="687"/>
      <c r="J164" s="687"/>
      <c r="K164" s="687"/>
      <c r="L164" s="687"/>
      <c r="M164" s="687"/>
      <c r="N164" s="687"/>
      <c r="O164" s="687"/>
      <c r="P164" s="687"/>
      <c r="Q164" s="687"/>
      <c r="R164" s="687"/>
      <c r="S164" s="687"/>
      <c r="T164" s="687"/>
      <c r="U164" s="687"/>
      <c r="V164" s="687"/>
      <c r="W164" s="687"/>
      <c r="X164" s="687"/>
      <c r="Y164" s="687"/>
      <c r="Z164" s="687"/>
      <c r="AA164" s="687"/>
      <c r="AB164" s="688"/>
      <c r="AC164" s="686" t="s">
        <v>834</v>
      </c>
      <c r="AD164" s="687"/>
      <c r="AE164" s="687"/>
      <c r="AF164" s="687"/>
      <c r="AG164" s="687"/>
      <c r="AH164" s="687"/>
      <c r="AI164" s="687"/>
      <c r="AJ164" s="687"/>
      <c r="AK164" s="687"/>
      <c r="AL164" s="687"/>
      <c r="AM164" s="687"/>
      <c r="AN164" s="687"/>
      <c r="AO164" s="687"/>
      <c r="AP164" s="687"/>
      <c r="AQ164" s="687"/>
      <c r="AR164" s="687"/>
      <c r="AS164" s="687"/>
      <c r="AT164" s="687"/>
      <c r="AU164" s="687"/>
      <c r="AV164" s="687"/>
      <c r="AW164" s="687"/>
      <c r="AX164" s="689"/>
      <c r="AY164">
        <f>COUNTA($G$166,$AC$166)</f>
        <v>0</v>
      </c>
    </row>
    <row r="165" spans="1:51" ht="24.75" customHeight="1" x14ac:dyDescent="0.2">
      <c r="A165" s="661"/>
      <c r="B165" s="662"/>
      <c r="C165" s="662"/>
      <c r="D165" s="662"/>
      <c r="E165" s="662"/>
      <c r="F165" s="663"/>
      <c r="G165" s="137" t="s">
        <v>15</v>
      </c>
      <c r="H165" s="668"/>
      <c r="I165" s="668"/>
      <c r="J165" s="668"/>
      <c r="K165" s="668"/>
      <c r="L165" s="669" t="s">
        <v>16</v>
      </c>
      <c r="M165" s="668"/>
      <c r="N165" s="668"/>
      <c r="O165" s="668"/>
      <c r="P165" s="668"/>
      <c r="Q165" s="668"/>
      <c r="R165" s="668"/>
      <c r="S165" s="668"/>
      <c r="T165" s="668"/>
      <c r="U165" s="668"/>
      <c r="V165" s="668"/>
      <c r="W165" s="668"/>
      <c r="X165" s="670"/>
      <c r="Y165" s="672" t="s">
        <v>17</v>
      </c>
      <c r="Z165" s="673"/>
      <c r="AA165" s="673"/>
      <c r="AB165" s="674"/>
      <c r="AC165" s="137" t="s">
        <v>15</v>
      </c>
      <c r="AD165" s="668"/>
      <c r="AE165" s="668"/>
      <c r="AF165" s="668"/>
      <c r="AG165" s="668"/>
      <c r="AH165" s="669" t="s">
        <v>16</v>
      </c>
      <c r="AI165" s="668"/>
      <c r="AJ165" s="668"/>
      <c r="AK165" s="668"/>
      <c r="AL165" s="668"/>
      <c r="AM165" s="668"/>
      <c r="AN165" s="668"/>
      <c r="AO165" s="668"/>
      <c r="AP165" s="668"/>
      <c r="AQ165" s="668"/>
      <c r="AR165" s="668"/>
      <c r="AS165" s="668"/>
      <c r="AT165" s="670"/>
      <c r="AU165" s="672" t="s">
        <v>17</v>
      </c>
      <c r="AV165" s="673"/>
      <c r="AW165" s="673"/>
      <c r="AX165" s="675"/>
      <c r="AY165">
        <f t="shared" ref="AY165:AY167" si="3">$AY$164</f>
        <v>0</v>
      </c>
    </row>
    <row r="166" spans="1:51" ht="24.75" customHeight="1" x14ac:dyDescent="0.2">
      <c r="A166" s="661"/>
      <c r="B166" s="662"/>
      <c r="C166" s="662"/>
      <c r="D166" s="662"/>
      <c r="E166" s="662"/>
      <c r="F166" s="663"/>
      <c r="G166" s="676"/>
      <c r="H166" s="677"/>
      <c r="I166" s="677"/>
      <c r="J166" s="677"/>
      <c r="K166" s="678"/>
      <c r="L166" s="679"/>
      <c r="M166" s="680"/>
      <c r="N166" s="680"/>
      <c r="O166" s="680"/>
      <c r="P166" s="680"/>
      <c r="Q166" s="680"/>
      <c r="R166" s="680"/>
      <c r="S166" s="680"/>
      <c r="T166" s="680"/>
      <c r="U166" s="680"/>
      <c r="V166" s="680"/>
      <c r="W166" s="680"/>
      <c r="X166" s="681"/>
      <c r="Y166" s="682">
        <v>0</v>
      </c>
      <c r="Z166" s="683"/>
      <c r="AA166" s="683"/>
      <c r="AB166" s="684"/>
      <c r="AC166" s="676"/>
      <c r="AD166" s="677"/>
      <c r="AE166" s="677"/>
      <c r="AF166" s="677"/>
      <c r="AG166" s="678"/>
      <c r="AH166" s="679"/>
      <c r="AI166" s="680"/>
      <c r="AJ166" s="680"/>
      <c r="AK166" s="680"/>
      <c r="AL166" s="680"/>
      <c r="AM166" s="680"/>
      <c r="AN166" s="680"/>
      <c r="AO166" s="680"/>
      <c r="AP166" s="680"/>
      <c r="AQ166" s="680"/>
      <c r="AR166" s="680"/>
      <c r="AS166" s="680"/>
      <c r="AT166" s="681"/>
      <c r="AU166" s="682">
        <v>0</v>
      </c>
      <c r="AV166" s="683"/>
      <c r="AW166" s="683"/>
      <c r="AX166" s="685"/>
      <c r="AY166">
        <f t="shared" si="3"/>
        <v>0</v>
      </c>
    </row>
    <row r="167" spans="1:51" ht="24.75" customHeight="1" thickBot="1" x14ac:dyDescent="0.25">
      <c r="A167" s="661"/>
      <c r="B167" s="662"/>
      <c r="C167" s="662"/>
      <c r="D167" s="662"/>
      <c r="E167" s="662"/>
      <c r="F167" s="663"/>
      <c r="G167" s="691" t="s">
        <v>18</v>
      </c>
      <c r="H167" s="692"/>
      <c r="I167" s="692"/>
      <c r="J167" s="692"/>
      <c r="K167" s="692"/>
      <c r="L167" s="693"/>
      <c r="M167" s="694"/>
      <c r="N167" s="694"/>
      <c r="O167" s="694"/>
      <c r="P167" s="694"/>
      <c r="Q167" s="694"/>
      <c r="R167" s="694"/>
      <c r="S167" s="694"/>
      <c r="T167" s="694"/>
      <c r="U167" s="694"/>
      <c r="V167" s="694"/>
      <c r="W167" s="694"/>
      <c r="X167" s="695"/>
      <c r="Y167" s="696">
        <f>SUM(Y166:AB166)</f>
        <v>0</v>
      </c>
      <c r="Z167" s="697"/>
      <c r="AA167" s="697"/>
      <c r="AB167" s="698"/>
      <c r="AC167" s="691" t="s">
        <v>18</v>
      </c>
      <c r="AD167" s="692"/>
      <c r="AE167" s="692"/>
      <c r="AF167" s="692"/>
      <c r="AG167" s="692"/>
      <c r="AH167" s="693"/>
      <c r="AI167" s="694"/>
      <c r="AJ167" s="694"/>
      <c r="AK167" s="694"/>
      <c r="AL167" s="694"/>
      <c r="AM167" s="694"/>
      <c r="AN167" s="694"/>
      <c r="AO167" s="694"/>
      <c r="AP167" s="694"/>
      <c r="AQ167" s="694"/>
      <c r="AR167" s="694"/>
      <c r="AS167" s="694"/>
      <c r="AT167" s="695"/>
      <c r="AU167" s="696">
        <f>SUM(AU166:AX166)</f>
        <v>0</v>
      </c>
      <c r="AV167" s="697"/>
      <c r="AW167" s="697"/>
      <c r="AX167" s="699"/>
      <c r="AY167">
        <f t="shared" si="3"/>
        <v>0</v>
      </c>
    </row>
    <row r="168" spans="1:51" ht="24.75" customHeight="1" x14ac:dyDescent="0.2">
      <c r="A168" s="661"/>
      <c r="B168" s="662"/>
      <c r="C168" s="662"/>
      <c r="D168" s="662"/>
      <c r="E168" s="662"/>
      <c r="F168" s="663"/>
      <c r="G168" s="686" t="s">
        <v>674</v>
      </c>
      <c r="H168" s="687"/>
      <c r="I168" s="687"/>
      <c r="J168" s="687"/>
      <c r="K168" s="687"/>
      <c r="L168" s="687"/>
      <c r="M168" s="687"/>
      <c r="N168" s="687"/>
      <c r="O168" s="687"/>
      <c r="P168" s="687"/>
      <c r="Q168" s="687"/>
      <c r="R168" s="687"/>
      <c r="S168" s="687"/>
      <c r="T168" s="687"/>
      <c r="U168" s="687"/>
      <c r="V168" s="687"/>
      <c r="W168" s="687"/>
      <c r="X168" s="687"/>
      <c r="Y168" s="687"/>
      <c r="Z168" s="687"/>
      <c r="AA168" s="687"/>
      <c r="AB168" s="688"/>
      <c r="AC168" s="686" t="s">
        <v>675</v>
      </c>
      <c r="AD168" s="687"/>
      <c r="AE168" s="687"/>
      <c r="AF168" s="687"/>
      <c r="AG168" s="687"/>
      <c r="AH168" s="687"/>
      <c r="AI168" s="687"/>
      <c r="AJ168" s="687"/>
      <c r="AK168" s="687"/>
      <c r="AL168" s="687"/>
      <c r="AM168" s="687"/>
      <c r="AN168" s="687"/>
      <c r="AO168" s="687"/>
      <c r="AP168" s="687"/>
      <c r="AQ168" s="687"/>
      <c r="AR168" s="687"/>
      <c r="AS168" s="687"/>
      <c r="AT168" s="687"/>
      <c r="AU168" s="687"/>
      <c r="AV168" s="687"/>
      <c r="AW168" s="687"/>
      <c r="AX168" s="689"/>
      <c r="AY168">
        <f>COUNTA($G$170,$AC$170)</f>
        <v>0</v>
      </c>
    </row>
    <row r="169" spans="1:51" ht="24.75" customHeight="1" x14ac:dyDescent="0.2">
      <c r="A169" s="661"/>
      <c r="B169" s="662"/>
      <c r="C169" s="662"/>
      <c r="D169" s="662"/>
      <c r="E169" s="662"/>
      <c r="F169" s="663"/>
      <c r="G169" s="137" t="s">
        <v>15</v>
      </c>
      <c r="H169" s="668"/>
      <c r="I169" s="668"/>
      <c r="J169" s="668"/>
      <c r="K169" s="668"/>
      <c r="L169" s="669" t="s">
        <v>16</v>
      </c>
      <c r="M169" s="668"/>
      <c r="N169" s="668"/>
      <c r="O169" s="668"/>
      <c r="P169" s="668"/>
      <c r="Q169" s="668"/>
      <c r="R169" s="668"/>
      <c r="S169" s="668"/>
      <c r="T169" s="668"/>
      <c r="U169" s="668"/>
      <c r="V169" s="668"/>
      <c r="W169" s="668"/>
      <c r="X169" s="670"/>
      <c r="Y169" s="672" t="s">
        <v>17</v>
      </c>
      <c r="Z169" s="673"/>
      <c r="AA169" s="673"/>
      <c r="AB169" s="674"/>
      <c r="AC169" s="137" t="s">
        <v>15</v>
      </c>
      <c r="AD169" s="668"/>
      <c r="AE169" s="668"/>
      <c r="AF169" s="668"/>
      <c r="AG169" s="668"/>
      <c r="AH169" s="669" t="s">
        <v>16</v>
      </c>
      <c r="AI169" s="668"/>
      <c r="AJ169" s="668"/>
      <c r="AK169" s="668"/>
      <c r="AL169" s="668"/>
      <c r="AM169" s="668"/>
      <c r="AN169" s="668"/>
      <c r="AO169" s="668"/>
      <c r="AP169" s="668"/>
      <c r="AQ169" s="668"/>
      <c r="AR169" s="668"/>
      <c r="AS169" s="668"/>
      <c r="AT169" s="670"/>
      <c r="AU169" s="672" t="s">
        <v>17</v>
      </c>
      <c r="AV169" s="673"/>
      <c r="AW169" s="673"/>
      <c r="AX169" s="675"/>
      <c r="AY169">
        <f t="shared" ref="AY169:AY170" si="4">$AY$168</f>
        <v>0</v>
      </c>
    </row>
    <row r="170" spans="1:51" ht="24.75" customHeight="1" x14ac:dyDescent="0.2">
      <c r="A170" s="661"/>
      <c r="B170" s="662"/>
      <c r="C170" s="662"/>
      <c r="D170" s="662"/>
      <c r="E170" s="662"/>
      <c r="F170" s="663"/>
      <c r="G170" s="676"/>
      <c r="H170" s="677"/>
      <c r="I170" s="677"/>
      <c r="J170" s="677"/>
      <c r="K170" s="678"/>
      <c r="L170" s="679"/>
      <c r="M170" s="680"/>
      <c r="N170" s="680"/>
      <c r="O170" s="680"/>
      <c r="P170" s="680"/>
      <c r="Q170" s="680"/>
      <c r="R170" s="680"/>
      <c r="S170" s="680"/>
      <c r="T170" s="680"/>
      <c r="U170" s="680"/>
      <c r="V170" s="680"/>
      <c r="W170" s="680"/>
      <c r="X170" s="681"/>
      <c r="Y170" s="682">
        <v>0</v>
      </c>
      <c r="Z170" s="683"/>
      <c r="AA170" s="683"/>
      <c r="AB170" s="684"/>
      <c r="AC170" s="676"/>
      <c r="AD170" s="677"/>
      <c r="AE170" s="677"/>
      <c r="AF170" s="677"/>
      <c r="AG170" s="678"/>
      <c r="AH170" s="679"/>
      <c r="AI170" s="680"/>
      <c r="AJ170" s="680"/>
      <c r="AK170" s="680"/>
      <c r="AL170" s="680"/>
      <c r="AM170" s="680"/>
      <c r="AN170" s="680"/>
      <c r="AO170" s="680"/>
      <c r="AP170" s="680"/>
      <c r="AQ170" s="680"/>
      <c r="AR170" s="680"/>
      <c r="AS170" s="680"/>
      <c r="AT170" s="681"/>
      <c r="AU170" s="682">
        <v>0</v>
      </c>
      <c r="AV170" s="683"/>
      <c r="AW170" s="683"/>
      <c r="AX170" s="685"/>
      <c r="AY170">
        <f t="shared" si="4"/>
        <v>0</v>
      </c>
    </row>
    <row r="171" spans="1:51" ht="24.75" customHeight="1" thickBot="1" x14ac:dyDescent="0.25">
      <c r="A171" s="661"/>
      <c r="B171" s="662"/>
      <c r="C171" s="662"/>
      <c r="D171" s="662"/>
      <c r="E171" s="662"/>
      <c r="F171" s="663"/>
      <c r="G171" s="691" t="s">
        <v>18</v>
      </c>
      <c r="H171" s="692"/>
      <c r="I171" s="692"/>
      <c r="J171" s="692"/>
      <c r="K171" s="692"/>
      <c r="L171" s="693"/>
      <c r="M171" s="694"/>
      <c r="N171" s="694"/>
      <c r="O171" s="694"/>
      <c r="P171" s="694"/>
      <c r="Q171" s="694"/>
      <c r="R171" s="694"/>
      <c r="S171" s="694"/>
      <c r="T171" s="694"/>
      <c r="U171" s="694"/>
      <c r="V171" s="694"/>
      <c r="W171" s="694"/>
      <c r="X171" s="695"/>
      <c r="Y171" s="696">
        <f>SUM(Y170:AB170)</f>
        <v>0</v>
      </c>
      <c r="Z171" s="697"/>
      <c r="AA171" s="697"/>
      <c r="AB171" s="698"/>
      <c r="AC171" s="691" t="s">
        <v>18</v>
      </c>
      <c r="AD171" s="692"/>
      <c r="AE171" s="692"/>
      <c r="AF171" s="692"/>
      <c r="AG171" s="692"/>
      <c r="AH171" s="693"/>
      <c r="AI171" s="694"/>
      <c r="AJ171" s="694"/>
      <c r="AK171" s="694"/>
      <c r="AL171" s="694"/>
      <c r="AM171" s="694"/>
      <c r="AN171" s="694"/>
      <c r="AO171" s="694"/>
      <c r="AP171" s="694"/>
      <c r="AQ171" s="694"/>
      <c r="AR171" s="694"/>
      <c r="AS171" s="694"/>
      <c r="AT171" s="695"/>
      <c r="AU171" s="696">
        <f>SUM(AU170:AX170)</f>
        <v>0</v>
      </c>
      <c r="AV171" s="697"/>
      <c r="AW171" s="697"/>
      <c r="AX171" s="699"/>
      <c r="AY171">
        <f t="shared" ref="AY171" si="5">$AY$168</f>
        <v>0</v>
      </c>
    </row>
    <row r="172" spans="1:51" ht="24.75" customHeight="1" x14ac:dyDescent="0.2">
      <c r="A172" s="661"/>
      <c r="B172" s="662"/>
      <c r="C172" s="662"/>
      <c r="D172" s="662"/>
      <c r="E172" s="662"/>
      <c r="F172" s="663"/>
      <c r="G172" s="686" t="s">
        <v>676</v>
      </c>
      <c r="H172" s="687"/>
      <c r="I172" s="687"/>
      <c r="J172" s="687"/>
      <c r="K172" s="687"/>
      <c r="L172" s="687"/>
      <c r="M172" s="687"/>
      <c r="N172" s="687"/>
      <c r="O172" s="687"/>
      <c r="P172" s="687"/>
      <c r="Q172" s="687"/>
      <c r="R172" s="687"/>
      <c r="S172" s="687"/>
      <c r="T172" s="687"/>
      <c r="U172" s="687"/>
      <c r="V172" s="687"/>
      <c r="W172" s="687"/>
      <c r="X172" s="687"/>
      <c r="Y172" s="687"/>
      <c r="Z172" s="687"/>
      <c r="AA172" s="687"/>
      <c r="AB172" s="688"/>
      <c r="AC172" s="686" t="s">
        <v>677</v>
      </c>
      <c r="AD172" s="687"/>
      <c r="AE172" s="687"/>
      <c r="AF172" s="687"/>
      <c r="AG172" s="687"/>
      <c r="AH172" s="687"/>
      <c r="AI172" s="687"/>
      <c r="AJ172" s="687"/>
      <c r="AK172" s="687"/>
      <c r="AL172" s="687"/>
      <c r="AM172" s="687"/>
      <c r="AN172" s="687"/>
      <c r="AO172" s="687"/>
      <c r="AP172" s="687"/>
      <c r="AQ172" s="687"/>
      <c r="AR172" s="687"/>
      <c r="AS172" s="687"/>
      <c r="AT172" s="687"/>
      <c r="AU172" s="687"/>
      <c r="AV172" s="687"/>
      <c r="AW172" s="687"/>
      <c r="AX172" s="689"/>
      <c r="AY172">
        <f>COUNTA($G$174,$AC$174)</f>
        <v>0</v>
      </c>
    </row>
    <row r="173" spans="1:51" ht="24.75" customHeight="1" x14ac:dyDescent="0.2">
      <c r="A173" s="661"/>
      <c r="B173" s="662"/>
      <c r="C173" s="662"/>
      <c r="D173" s="662"/>
      <c r="E173" s="662"/>
      <c r="F173" s="663"/>
      <c r="G173" s="137" t="s">
        <v>15</v>
      </c>
      <c r="H173" s="668"/>
      <c r="I173" s="668"/>
      <c r="J173" s="668"/>
      <c r="K173" s="668"/>
      <c r="L173" s="669" t="s">
        <v>16</v>
      </c>
      <c r="M173" s="668"/>
      <c r="N173" s="668"/>
      <c r="O173" s="668"/>
      <c r="P173" s="668"/>
      <c r="Q173" s="668"/>
      <c r="R173" s="668"/>
      <c r="S173" s="668"/>
      <c r="T173" s="668"/>
      <c r="U173" s="668"/>
      <c r="V173" s="668"/>
      <c r="W173" s="668"/>
      <c r="X173" s="670"/>
      <c r="Y173" s="672" t="s">
        <v>17</v>
      </c>
      <c r="Z173" s="673"/>
      <c r="AA173" s="673"/>
      <c r="AB173" s="674"/>
      <c r="AC173" s="137" t="s">
        <v>15</v>
      </c>
      <c r="AD173" s="668"/>
      <c r="AE173" s="668"/>
      <c r="AF173" s="668"/>
      <c r="AG173" s="668"/>
      <c r="AH173" s="669" t="s">
        <v>16</v>
      </c>
      <c r="AI173" s="668"/>
      <c r="AJ173" s="668"/>
      <c r="AK173" s="668"/>
      <c r="AL173" s="668"/>
      <c r="AM173" s="668"/>
      <c r="AN173" s="668"/>
      <c r="AO173" s="668"/>
      <c r="AP173" s="668"/>
      <c r="AQ173" s="668"/>
      <c r="AR173" s="668"/>
      <c r="AS173" s="668"/>
      <c r="AT173" s="670"/>
      <c r="AU173" s="672" t="s">
        <v>17</v>
      </c>
      <c r="AV173" s="673"/>
      <c r="AW173" s="673"/>
      <c r="AX173" s="675"/>
      <c r="AY173">
        <f>$AY$172</f>
        <v>0</v>
      </c>
    </row>
    <row r="174" spans="1:51" s="15" customFormat="1" ht="24.75" customHeight="1" x14ac:dyDescent="0.2">
      <c r="A174" s="661"/>
      <c r="B174" s="662"/>
      <c r="C174" s="662"/>
      <c r="D174" s="662"/>
      <c r="E174" s="662"/>
      <c r="F174" s="663"/>
      <c r="G174" s="676"/>
      <c r="H174" s="677"/>
      <c r="I174" s="677"/>
      <c r="J174" s="677"/>
      <c r="K174" s="678"/>
      <c r="L174" s="679"/>
      <c r="M174" s="680"/>
      <c r="N174" s="680"/>
      <c r="O174" s="680"/>
      <c r="P174" s="680"/>
      <c r="Q174" s="680"/>
      <c r="R174" s="680"/>
      <c r="S174" s="680"/>
      <c r="T174" s="680"/>
      <c r="U174" s="680"/>
      <c r="V174" s="680"/>
      <c r="W174" s="680"/>
      <c r="X174" s="681"/>
      <c r="Y174" s="682">
        <v>0</v>
      </c>
      <c r="Z174" s="683"/>
      <c r="AA174" s="683"/>
      <c r="AB174" s="684"/>
      <c r="AC174" s="676"/>
      <c r="AD174" s="677"/>
      <c r="AE174" s="677"/>
      <c r="AF174" s="677"/>
      <c r="AG174" s="678"/>
      <c r="AH174" s="679"/>
      <c r="AI174" s="680"/>
      <c r="AJ174" s="680"/>
      <c r="AK174" s="680"/>
      <c r="AL174" s="680"/>
      <c r="AM174" s="680"/>
      <c r="AN174" s="680"/>
      <c r="AO174" s="680"/>
      <c r="AP174" s="680"/>
      <c r="AQ174" s="680"/>
      <c r="AR174" s="680"/>
      <c r="AS174" s="680"/>
      <c r="AT174" s="681"/>
      <c r="AU174" s="682">
        <v>0</v>
      </c>
      <c r="AV174" s="683"/>
      <c r="AW174" s="683"/>
      <c r="AX174" s="685"/>
      <c r="AY174">
        <f t="shared" ref="AY174:AY175" si="6">$AY$172</f>
        <v>0</v>
      </c>
    </row>
    <row r="175" spans="1:51" ht="24.75" customHeight="1" x14ac:dyDescent="0.2">
      <c r="A175" s="661"/>
      <c r="B175" s="662"/>
      <c r="C175" s="662"/>
      <c r="D175" s="662"/>
      <c r="E175" s="662"/>
      <c r="F175" s="663"/>
      <c r="G175" s="691" t="s">
        <v>18</v>
      </c>
      <c r="H175" s="692"/>
      <c r="I175" s="692"/>
      <c r="J175" s="692"/>
      <c r="K175" s="692"/>
      <c r="L175" s="693"/>
      <c r="M175" s="694"/>
      <c r="N175" s="694"/>
      <c r="O175" s="694"/>
      <c r="P175" s="694"/>
      <c r="Q175" s="694"/>
      <c r="R175" s="694"/>
      <c r="S175" s="694"/>
      <c r="T175" s="694"/>
      <c r="U175" s="694"/>
      <c r="V175" s="694"/>
      <c r="W175" s="694"/>
      <c r="X175" s="695"/>
      <c r="Y175" s="696">
        <f>SUM(Y174:AB174)</f>
        <v>0</v>
      </c>
      <c r="Z175" s="697"/>
      <c r="AA175" s="697"/>
      <c r="AB175" s="698"/>
      <c r="AC175" s="691" t="s">
        <v>18</v>
      </c>
      <c r="AD175" s="692"/>
      <c r="AE175" s="692"/>
      <c r="AF175" s="692"/>
      <c r="AG175" s="692"/>
      <c r="AH175" s="693"/>
      <c r="AI175" s="694"/>
      <c r="AJ175" s="694"/>
      <c r="AK175" s="694"/>
      <c r="AL175" s="694"/>
      <c r="AM175" s="694"/>
      <c r="AN175" s="694"/>
      <c r="AO175" s="694"/>
      <c r="AP175" s="694"/>
      <c r="AQ175" s="694"/>
      <c r="AR175" s="694"/>
      <c r="AS175" s="694"/>
      <c r="AT175" s="695"/>
      <c r="AU175" s="696">
        <f>SUM(AU174:AX174)</f>
        <v>0</v>
      </c>
      <c r="AV175" s="697"/>
      <c r="AW175" s="697"/>
      <c r="AX175" s="699"/>
      <c r="AY175">
        <f t="shared" si="6"/>
        <v>0</v>
      </c>
    </row>
    <row r="176" spans="1:51" ht="24.75" customHeight="1" thickBot="1" x14ac:dyDescent="0.25">
      <c r="A176" s="700" t="s">
        <v>590</v>
      </c>
      <c r="B176" s="701"/>
      <c r="C176" s="701"/>
      <c r="D176" s="701"/>
      <c r="E176" s="701"/>
      <c r="F176" s="701"/>
      <c r="G176" s="701"/>
      <c r="H176" s="701"/>
      <c r="I176" s="701"/>
      <c r="J176" s="701"/>
      <c r="K176" s="701"/>
      <c r="L176" s="701"/>
      <c r="M176" s="701"/>
      <c r="N176" s="701"/>
      <c r="O176" s="701"/>
      <c r="P176" s="701"/>
      <c r="Q176" s="701"/>
      <c r="R176" s="701"/>
      <c r="S176" s="701"/>
      <c r="T176" s="701"/>
      <c r="U176" s="701"/>
      <c r="V176" s="701"/>
      <c r="W176" s="701"/>
      <c r="X176" s="701"/>
      <c r="Y176" s="701"/>
      <c r="Z176" s="701"/>
      <c r="AA176" s="701"/>
      <c r="AB176" s="701"/>
      <c r="AC176" s="701"/>
      <c r="AD176" s="701"/>
      <c r="AE176" s="701"/>
      <c r="AF176" s="701"/>
      <c r="AG176" s="701"/>
      <c r="AH176" s="701"/>
      <c r="AI176" s="701"/>
      <c r="AJ176" s="701"/>
      <c r="AK176" s="702"/>
      <c r="AL176" s="703" t="s">
        <v>254</v>
      </c>
      <c r="AM176" s="704"/>
      <c r="AN176" s="704"/>
      <c r="AO176" s="86" t="s">
        <v>678</v>
      </c>
      <c r="AP176" s="20"/>
      <c r="AQ176" s="20"/>
      <c r="AR176" s="20"/>
      <c r="AS176" s="20"/>
      <c r="AT176" s="20"/>
      <c r="AU176" s="20"/>
      <c r="AV176" s="20"/>
      <c r="AW176" s="20"/>
      <c r="AX176" s="21"/>
      <c r="AY176">
        <f>COUNTIF($AO$176,"☑")</f>
        <v>1</v>
      </c>
    </row>
    <row r="177" spans="1:51" ht="24.75" customHeight="1" x14ac:dyDescent="0.2">
      <c r="A177" s="4"/>
      <c r="B177" s="4"/>
      <c r="C177" s="4"/>
      <c r="D177" s="4"/>
      <c r="E177" s="4"/>
      <c r="F177" s="4"/>
      <c r="G177" s="7"/>
      <c r="H177" s="7"/>
      <c r="I177" s="7"/>
      <c r="J177" s="7"/>
      <c r="K177" s="7"/>
      <c r="L177" s="3"/>
      <c r="M177" s="7"/>
      <c r="N177" s="7"/>
      <c r="O177" s="7"/>
      <c r="P177" s="7"/>
      <c r="Q177" s="7"/>
      <c r="R177" s="7"/>
      <c r="S177" s="7"/>
      <c r="T177" s="7"/>
      <c r="U177" s="7"/>
      <c r="V177" s="7"/>
      <c r="W177" s="7"/>
      <c r="X177" s="7"/>
      <c r="Y177" s="8"/>
      <c r="Z177" s="8"/>
      <c r="AA177" s="8"/>
      <c r="AB177" s="8"/>
      <c r="AC177" s="7"/>
      <c r="AD177" s="7"/>
      <c r="AE177" s="7"/>
      <c r="AF177" s="7"/>
      <c r="AG177" s="7"/>
      <c r="AH177" s="3"/>
      <c r="AI177" s="7"/>
      <c r="AJ177" s="7"/>
      <c r="AK177" s="7"/>
      <c r="AL177" s="7"/>
      <c r="AM177" s="7"/>
      <c r="AN177" s="7"/>
      <c r="AO177" s="7"/>
      <c r="AP177" s="7"/>
      <c r="AQ177" s="7"/>
      <c r="AR177" s="7"/>
      <c r="AS177" s="7"/>
      <c r="AT177" s="7"/>
      <c r="AU177" s="8"/>
      <c r="AV177" s="8"/>
      <c r="AW177" s="8"/>
      <c r="AX177" s="8"/>
    </row>
    <row r="178" spans="1:51" ht="24.75" customHeight="1" x14ac:dyDescent="0.2"/>
    <row r="179" spans="1:51" ht="24.75" customHeight="1" x14ac:dyDescent="0.2">
      <c r="A179" s="9"/>
      <c r="B179" s="1" t="s">
        <v>27</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row>
    <row r="180" spans="1:51" ht="24.75" customHeight="1" x14ac:dyDescent="0.2">
      <c r="A180" s="9"/>
      <c r="B180" s="46" t="s">
        <v>263</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row>
    <row r="181" spans="1:51" ht="59.25" customHeight="1" x14ac:dyDescent="0.2">
      <c r="A181" s="705"/>
      <c r="B181" s="705"/>
      <c r="C181" s="705" t="s">
        <v>24</v>
      </c>
      <c r="D181" s="705"/>
      <c r="E181" s="705"/>
      <c r="F181" s="705"/>
      <c r="G181" s="705"/>
      <c r="H181" s="705"/>
      <c r="I181" s="705"/>
      <c r="J181" s="706" t="s">
        <v>226</v>
      </c>
      <c r="K181" s="643"/>
      <c r="L181" s="643"/>
      <c r="M181" s="643"/>
      <c r="N181" s="643"/>
      <c r="O181" s="643"/>
      <c r="P181" s="460" t="s">
        <v>25</v>
      </c>
      <c r="Q181" s="460"/>
      <c r="R181" s="460"/>
      <c r="S181" s="460"/>
      <c r="T181" s="460"/>
      <c r="U181" s="460"/>
      <c r="V181" s="460"/>
      <c r="W181" s="460"/>
      <c r="X181" s="460"/>
      <c r="Y181" s="707" t="s">
        <v>225</v>
      </c>
      <c r="Z181" s="708"/>
      <c r="AA181" s="708"/>
      <c r="AB181" s="708"/>
      <c r="AC181" s="706" t="s">
        <v>253</v>
      </c>
      <c r="AD181" s="706"/>
      <c r="AE181" s="706"/>
      <c r="AF181" s="706"/>
      <c r="AG181" s="706"/>
      <c r="AH181" s="707" t="s">
        <v>268</v>
      </c>
      <c r="AI181" s="705"/>
      <c r="AJ181" s="705"/>
      <c r="AK181" s="705"/>
      <c r="AL181" s="705" t="s">
        <v>19</v>
      </c>
      <c r="AM181" s="705"/>
      <c r="AN181" s="705"/>
      <c r="AO181" s="709"/>
      <c r="AP181" s="710" t="s">
        <v>227</v>
      </c>
      <c r="AQ181" s="710"/>
      <c r="AR181" s="710"/>
      <c r="AS181" s="710"/>
      <c r="AT181" s="710"/>
      <c r="AU181" s="710"/>
      <c r="AV181" s="710"/>
      <c r="AW181" s="710"/>
      <c r="AX181" s="710"/>
    </row>
    <row r="182" spans="1:51" ht="46.5" customHeight="1" x14ac:dyDescent="0.2">
      <c r="A182" s="711">
        <v>1</v>
      </c>
      <c r="B182" s="711">
        <v>1</v>
      </c>
      <c r="C182" s="712" t="s">
        <v>872</v>
      </c>
      <c r="D182" s="713"/>
      <c r="E182" s="713"/>
      <c r="F182" s="713"/>
      <c r="G182" s="713"/>
      <c r="H182" s="713"/>
      <c r="I182" s="713"/>
      <c r="J182" s="714">
        <v>4010401078325</v>
      </c>
      <c r="K182" s="715"/>
      <c r="L182" s="715"/>
      <c r="M182" s="715"/>
      <c r="N182" s="715"/>
      <c r="O182" s="715"/>
      <c r="P182" s="716" t="s">
        <v>832</v>
      </c>
      <c r="Q182" s="717"/>
      <c r="R182" s="717"/>
      <c r="S182" s="717"/>
      <c r="T182" s="717"/>
      <c r="U182" s="717"/>
      <c r="V182" s="717"/>
      <c r="W182" s="717"/>
      <c r="X182" s="717"/>
      <c r="Y182" s="718">
        <v>0.4</v>
      </c>
      <c r="Z182" s="719"/>
      <c r="AA182" s="719"/>
      <c r="AB182" s="720"/>
      <c r="AC182" s="721" t="s">
        <v>273</v>
      </c>
      <c r="AD182" s="722"/>
      <c r="AE182" s="722"/>
      <c r="AF182" s="722"/>
      <c r="AG182" s="722"/>
      <c r="AH182" s="723">
        <v>17</v>
      </c>
      <c r="AI182" s="724"/>
      <c r="AJ182" s="724"/>
      <c r="AK182" s="724"/>
      <c r="AL182" s="725"/>
      <c r="AM182" s="726"/>
      <c r="AN182" s="726"/>
      <c r="AO182" s="727"/>
      <c r="AP182" s="728"/>
      <c r="AQ182" s="728"/>
      <c r="AR182" s="728"/>
      <c r="AS182" s="728"/>
      <c r="AT182" s="728"/>
      <c r="AU182" s="728"/>
      <c r="AV182" s="728"/>
      <c r="AW182" s="728"/>
      <c r="AX182" s="728"/>
    </row>
    <row r="183" spans="1:51" ht="24.75" customHeight="1" x14ac:dyDescent="0.2">
      <c r="A183" s="50"/>
      <c r="B183" s="50"/>
      <c r="C183" s="50"/>
      <c r="D183" s="50"/>
      <c r="E183" s="50"/>
      <c r="F183" s="50"/>
      <c r="G183" s="50"/>
      <c r="H183" s="50"/>
      <c r="I183" s="50"/>
      <c r="J183" s="51"/>
      <c r="K183" s="51"/>
      <c r="L183" s="51"/>
      <c r="M183" s="51"/>
      <c r="N183" s="51"/>
      <c r="O183" s="51"/>
      <c r="P183" s="52"/>
      <c r="Q183" s="52"/>
      <c r="R183" s="52"/>
      <c r="S183" s="52"/>
      <c r="T183" s="52"/>
      <c r="U183" s="52"/>
      <c r="V183" s="52"/>
      <c r="W183" s="52"/>
      <c r="X183" s="52"/>
      <c r="Y183" s="53"/>
      <c r="Z183" s="53"/>
      <c r="AA183" s="53"/>
      <c r="AB183" s="53"/>
      <c r="AC183" s="53"/>
      <c r="AD183" s="53"/>
      <c r="AE183" s="53"/>
      <c r="AF183" s="53"/>
      <c r="AG183" s="53"/>
      <c r="AH183" s="53"/>
      <c r="AI183" s="53"/>
      <c r="AJ183" s="53"/>
      <c r="AK183" s="53"/>
      <c r="AL183" s="53"/>
      <c r="AM183" s="53"/>
      <c r="AN183" s="53"/>
      <c r="AO183" s="53"/>
      <c r="AP183" s="52"/>
      <c r="AQ183" s="52"/>
      <c r="AR183" s="52"/>
      <c r="AS183" s="52"/>
      <c r="AT183" s="52"/>
      <c r="AU183" s="52"/>
      <c r="AV183" s="52"/>
      <c r="AW183" s="52"/>
      <c r="AX183" s="52"/>
      <c r="AY183">
        <f>COUNTA($C$186)</f>
        <v>1</v>
      </c>
    </row>
    <row r="184" spans="1:51" ht="24.75" customHeight="1" x14ac:dyDescent="0.2">
      <c r="A184" s="50"/>
      <c r="B184" s="54" t="s">
        <v>167</v>
      </c>
      <c r="C184" s="50"/>
      <c r="D184" s="50"/>
      <c r="E184" s="50"/>
      <c r="F184" s="50"/>
      <c r="G184" s="50"/>
      <c r="H184" s="50"/>
      <c r="I184" s="50"/>
      <c r="J184" s="50"/>
      <c r="K184" s="50"/>
      <c r="L184" s="50"/>
      <c r="M184" s="50"/>
      <c r="N184" s="50"/>
      <c r="O184" s="50"/>
      <c r="P184" s="55"/>
      <c r="Q184" s="55"/>
      <c r="R184" s="55"/>
      <c r="S184" s="55"/>
      <c r="T184" s="55"/>
      <c r="U184" s="55"/>
      <c r="V184" s="55"/>
      <c r="W184" s="55"/>
      <c r="X184" s="55"/>
      <c r="Y184" s="56"/>
      <c r="Z184" s="56"/>
      <c r="AA184" s="56"/>
      <c r="AB184" s="56"/>
      <c r="AC184" s="56"/>
      <c r="AD184" s="56"/>
      <c r="AE184" s="56"/>
      <c r="AF184" s="56"/>
      <c r="AG184" s="56"/>
      <c r="AH184" s="56"/>
      <c r="AI184" s="56"/>
      <c r="AJ184" s="56"/>
      <c r="AK184" s="56"/>
      <c r="AL184" s="56"/>
      <c r="AM184" s="56"/>
      <c r="AN184" s="56"/>
      <c r="AO184" s="56"/>
      <c r="AP184" s="55"/>
      <c r="AQ184" s="55"/>
      <c r="AR184" s="55"/>
      <c r="AS184" s="55"/>
      <c r="AT184" s="55"/>
      <c r="AU184" s="55"/>
      <c r="AV184" s="55"/>
      <c r="AW184" s="55"/>
      <c r="AX184" s="55"/>
      <c r="AY184">
        <f>$AY$183</f>
        <v>1</v>
      </c>
    </row>
    <row r="185" spans="1:51" ht="59.25" customHeight="1" x14ac:dyDescent="0.2">
      <c r="A185" s="705"/>
      <c r="B185" s="705"/>
      <c r="C185" s="705" t="s">
        <v>24</v>
      </c>
      <c r="D185" s="705"/>
      <c r="E185" s="705"/>
      <c r="F185" s="705"/>
      <c r="G185" s="705"/>
      <c r="H185" s="705"/>
      <c r="I185" s="705"/>
      <c r="J185" s="706" t="s">
        <v>226</v>
      </c>
      <c r="K185" s="643"/>
      <c r="L185" s="643"/>
      <c r="M185" s="643"/>
      <c r="N185" s="643"/>
      <c r="O185" s="643"/>
      <c r="P185" s="460" t="s">
        <v>25</v>
      </c>
      <c r="Q185" s="460"/>
      <c r="R185" s="460"/>
      <c r="S185" s="460"/>
      <c r="T185" s="460"/>
      <c r="U185" s="460"/>
      <c r="V185" s="460"/>
      <c r="W185" s="460"/>
      <c r="X185" s="460"/>
      <c r="Y185" s="707" t="s">
        <v>225</v>
      </c>
      <c r="Z185" s="708"/>
      <c r="AA185" s="708"/>
      <c r="AB185" s="708"/>
      <c r="AC185" s="706" t="s">
        <v>253</v>
      </c>
      <c r="AD185" s="706"/>
      <c r="AE185" s="706"/>
      <c r="AF185" s="706"/>
      <c r="AG185" s="706"/>
      <c r="AH185" s="707" t="s">
        <v>268</v>
      </c>
      <c r="AI185" s="705"/>
      <c r="AJ185" s="705"/>
      <c r="AK185" s="705"/>
      <c r="AL185" s="705" t="s">
        <v>19</v>
      </c>
      <c r="AM185" s="705"/>
      <c r="AN185" s="705"/>
      <c r="AO185" s="709"/>
      <c r="AP185" s="710" t="s">
        <v>227</v>
      </c>
      <c r="AQ185" s="710"/>
      <c r="AR185" s="710"/>
      <c r="AS185" s="710"/>
      <c r="AT185" s="710"/>
      <c r="AU185" s="710"/>
      <c r="AV185" s="710"/>
      <c r="AW185" s="710"/>
      <c r="AX185" s="710"/>
      <c r="AY185">
        <f>$AY$183</f>
        <v>1</v>
      </c>
    </row>
    <row r="186" spans="1:51" ht="50.25" customHeight="1" x14ac:dyDescent="0.2">
      <c r="A186" s="711">
        <v>1</v>
      </c>
      <c r="B186" s="711">
        <v>1</v>
      </c>
      <c r="C186" s="712" t="s">
        <v>873</v>
      </c>
      <c r="D186" s="713"/>
      <c r="E186" s="713"/>
      <c r="F186" s="713"/>
      <c r="G186" s="713"/>
      <c r="H186" s="713"/>
      <c r="I186" s="713"/>
      <c r="J186" s="714">
        <v>2012402020795</v>
      </c>
      <c r="K186" s="715"/>
      <c r="L186" s="715"/>
      <c r="M186" s="715"/>
      <c r="N186" s="715"/>
      <c r="O186" s="715"/>
      <c r="P186" s="716" t="s">
        <v>682</v>
      </c>
      <c r="Q186" s="717"/>
      <c r="R186" s="717"/>
      <c r="S186" s="717"/>
      <c r="T186" s="717"/>
      <c r="U186" s="717"/>
      <c r="V186" s="717"/>
      <c r="W186" s="717"/>
      <c r="X186" s="717"/>
      <c r="Y186" s="718">
        <v>0.3</v>
      </c>
      <c r="Z186" s="719"/>
      <c r="AA186" s="719"/>
      <c r="AB186" s="720"/>
      <c r="AC186" s="721" t="s">
        <v>275</v>
      </c>
      <c r="AD186" s="722"/>
      <c r="AE186" s="722"/>
      <c r="AF186" s="722"/>
      <c r="AG186" s="722"/>
      <c r="AH186" s="723" t="s">
        <v>871</v>
      </c>
      <c r="AI186" s="724"/>
      <c r="AJ186" s="724"/>
      <c r="AK186" s="724"/>
      <c r="AL186" s="725"/>
      <c r="AM186" s="726"/>
      <c r="AN186" s="726"/>
      <c r="AO186" s="727"/>
      <c r="AP186" s="728"/>
      <c r="AQ186" s="728"/>
      <c r="AR186" s="728"/>
      <c r="AS186" s="728"/>
      <c r="AT186" s="728"/>
      <c r="AU186" s="728"/>
      <c r="AV186" s="728"/>
      <c r="AW186" s="728"/>
      <c r="AX186" s="728"/>
      <c r="AY186">
        <f>$AY$183</f>
        <v>1</v>
      </c>
    </row>
    <row r="187" spans="1:51" ht="24.75" customHeight="1" x14ac:dyDescent="0.2">
      <c r="A187" s="57"/>
      <c r="B187" s="57"/>
      <c r="C187" s="57"/>
      <c r="D187" s="57"/>
      <c r="E187" s="57"/>
      <c r="F187" s="57"/>
      <c r="G187" s="57"/>
      <c r="H187" s="57"/>
      <c r="I187" s="57"/>
      <c r="J187" s="57"/>
      <c r="K187" s="57"/>
      <c r="L187" s="57"/>
      <c r="M187" s="57"/>
      <c r="N187" s="57"/>
      <c r="O187" s="57"/>
      <c r="P187" s="58"/>
      <c r="Q187" s="58"/>
      <c r="R187" s="58"/>
      <c r="S187" s="58"/>
      <c r="T187" s="58"/>
      <c r="U187" s="58"/>
      <c r="V187" s="58"/>
      <c r="W187" s="58"/>
      <c r="X187" s="58"/>
      <c r="Y187" s="59"/>
      <c r="Z187" s="59"/>
      <c r="AA187" s="59"/>
      <c r="AB187" s="59"/>
      <c r="AC187" s="59"/>
      <c r="AD187" s="59"/>
      <c r="AE187" s="59"/>
      <c r="AF187" s="59"/>
      <c r="AG187" s="59"/>
      <c r="AH187" s="59"/>
      <c r="AI187" s="59"/>
      <c r="AJ187" s="59"/>
      <c r="AK187" s="59"/>
      <c r="AL187" s="59"/>
      <c r="AM187" s="59"/>
      <c r="AN187" s="59"/>
      <c r="AO187" s="59"/>
      <c r="AP187" s="58"/>
      <c r="AQ187" s="58"/>
      <c r="AR187" s="58"/>
      <c r="AS187" s="58"/>
      <c r="AT187" s="58"/>
      <c r="AU187" s="58"/>
      <c r="AV187" s="58"/>
      <c r="AW187" s="58"/>
      <c r="AX187" s="58"/>
      <c r="AY187">
        <f>COUNTA($C$190)</f>
        <v>1</v>
      </c>
    </row>
    <row r="188" spans="1:51" ht="24.75" customHeight="1" x14ac:dyDescent="0.2">
      <c r="A188" s="50"/>
      <c r="B188" s="54" t="s">
        <v>244</v>
      </c>
      <c r="C188" s="50"/>
      <c r="D188" s="50"/>
      <c r="E188" s="50"/>
      <c r="F188" s="50"/>
      <c r="G188" s="50"/>
      <c r="H188" s="50"/>
      <c r="I188" s="50"/>
      <c r="J188" s="50"/>
      <c r="K188" s="50"/>
      <c r="L188" s="50"/>
      <c r="M188" s="50"/>
      <c r="N188" s="50"/>
      <c r="O188" s="50"/>
      <c r="P188" s="55"/>
      <c r="Q188" s="55"/>
      <c r="R188" s="55"/>
      <c r="S188" s="55"/>
      <c r="T188" s="55"/>
      <c r="U188" s="55"/>
      <c r="V188" s="55"/>
      <c r="W188" s="55"/>
      <c r="X188" s="55"/>
      <c r="Y188" s="56"/>
      <c r="Z188" s="56"/>
      <c r="AA188" s="56"/>
      <c r="AB188" s="56"/>
      <c r="AC188" s="56"/>
      <c r="AD188" s="56"/>
      <c r="AE188" s="56"/>
      <c r="AF188" s="56"/>
      <c r="AG188" s="56"/>
      <c r="AH188" s="56"/>
      <c r="AI188" s="56"/>
      <c r="AJ188" s="56"/>
      <c r="AK188" s="56"/>
      <c r="AL188" s="56"/>
      <c r="AM188" s="56"/>
      <c r="AN188" s="56"/>
      <c r="AO188" s="56"/>
      <c r="AP188" s="55"/>
      <c r="AQ188" s="55"/>
      <c r="AR188" s="55"/>
      <c r="AS188" s="55"/>
      <c r="AT188" s="55"/>
      <c r="AU188" s="55"/>
      <c r="AV188" s="55"/>
      <c r="AW188" s="55"/>
      <c r="AX188" s="55"/>
      <c r="AY188">
        <f>$AY$187</f>
        <v>1</v>
      </c>
    </row>
    <row r="189" spans="1:51" ht="59.25" customHeight="1" x14ac:dyDescent="0.2">
      <c r="A189" s="705"/>
      <c r="B189" s="705"/>
      <c r="C189" s="705" t="s">
        <v>24</v>
      </c>
      <c r="D189" s="705"/>
      <c r="E189" s="705"/>
      <c r="F189" s="705"/>
      <c r="G189" s="705"/>
      <c r="H189" s="705"/>
      <c r="I189" s="705"/>
      <c r="J189" s="706" t="s">
        <v>226</v>
      </c>
      <c r="K189" s="643"/>
      <c r="L189" s="643"/>
      <c r="M189" s="643"/>
      <c r="N189" s="643"/>
      <c r="O189" s="643"/>
      <c r="P189" s="460" t="s">
        <v>25</v>
      </c>
      <c r="Q189" s="460"/>
      <c r="R189" s="460"/>
      <c r="S189" s="460"/>
      <c r="T189" s="460"/>
      <c r="U189" s="460"/>
      <c r="V189" s="460"/>
      <c r="W189" s="460"/>
      <c r="X189" s="460"/>
      <c r="Y189" s="707" t="s">
        <v>225</v>
      </c>
      <c r="Z189" s="708"/>
      <c r="AA189" s="708"/>
      <c r="AB189" s="708"/>
      <c r="AC189" s="706" t="s">
        <v>253</v>
      </c>
      <c r="AD189" s="706"/>
      <c r="AE189" s="706"/>
      <c r="AF189" s="706"/>
      <c r="AG189" s="706"/>
      <c r="AH189" s="707" t="s">
        <v>268</v>
      </c>
      <c r="AI189" s="705"/>
      <c r="AJ189" s="705"/>
      <c r="AK189" s="705"/>
      <c r="AL189" s="705" t="s">
        <v>19</v>
      </c>
      <c r="AM189" s="705"/>
      <c r="AN189" s="705"/>
      <c r="AO189" s="709"/>
      <c r="AP189" s="710" t="s">
        <v>227</v>
      </c>
      <c r="AQ189" s="710"/>
      <c r="AR189" s="710"/>
      <c r="AS189" s="710"/>
      <c r="AT189" s="710"/>
      <c r="AU189" s="710"/>
      <c r="AV189" s="710"/>
      <c r="AW189" s="710"/>
      <c r="AX189" s="710"/>
      <c r="AY189">
        <f>$AY$187</f>
        <v>1</v>
      </c>
    </row>
    <row r="190" spans="1:51" ht="50.25" customHeight="1" x14ac:dyDescent="0.2">
      <c r="A190" s="711">
        <v>1</v>
      </c>
      <c r="B190" s="711">
        <v>1</v>
      </c>
      <c r="C190" s="712" t="s">
        <v>874</v>
      </c>
      <c r="D190" s="713"/>
      <c r="E190" s="713"/>
      <c r="F190" s="713"/>
      <c r="G190" s="713"/>
      <c r="H190" s="713"/>
      <c r="I190" s="713"/>
      <c r="J190" s="714">
        <v>4010401078325</v>
      </c>
      <c r="K190" s="715"/>
      <c r="L190" s="715"/>
      <c r="M190" s="715"/>
      <c r="N190" s="715"/>
      <c r="O190" s="715"/>
      <c r="P190" s="716" t="s">
        <v>683</v>
      </c>
      <c r="Q190" s="717"/>
      <c r="R190" s="717"/>
      <c r="S190" s="717"/>
      <c r="T190" s="717"/>
      <c r="U190" s="717"/>
      <c r="V190" s="717"/>
      <c r="W190" s="717"/>
      <c r="X190" s="717"/>
      <c r="Y190" s="718">
        <v>0</v>
      </c>
      <c r="Z190" s="719"/>
      <c r="AA190" s="719"/>
      <c r="AB190" s="720"/>
      <c r="AC190" s="721" t="s">
        <v>275</v>
      </c>
      <c r="AD190" s="722"/>
      <c r="AE190" s="722"/>
      <c r="AF190" s="722"/>
      <c r="AG190" s="722"/>
      <c r="AH190" s="723" t="s">
        <v>871</v>
      </c>
      <c r="AI190" s="724"/>
      <c r="AJ190" s="724"/>
      <c r="AK190" s="724"/>
      <c r="AL190" s="725"/>
      <c r="AM190" s="726"/>
      <c r="AN190" s="726"/>
      <c r="AO190" s="727"/>
      <c r="AP190" s="728"/>
      <c r="AQ190" s="728"/>
      <c r="AR190" s="728"/>
      <c r="AS190" s="728"/>
      <c r="AT190" s="728"/>
      <c r="AU190" s="728"/>
      <c r="AV190" s="728"/>
      <c r="AW190" s="728"/>
      <c r="AX190" s="728"/>
      <c r="AY190">
        <f>$AY$187</f>
        <v>1</v>
      </c>
    </row>
    <row r="191" spans="1:51" ht="24.75" customHeight="1" x14ac:dyDescent="0.2">
      <c r="A191" s="57"/>
      <c r="B191" s="57"/>
      <c r="C191" s="57"/>
      <c r="D191" s="57"/>
      <c r="E191" s="57"/>
      <c r="F191" s="57"/>
      <c r="G191" s="57"/>
      <c r="H191" s="57"/>
      <c r="I191" s="57"/>
      <c r="J191" s="57"/>
      <c r="K191" s="57"/>
      <c r="L191" s="57"/>
      <c r="M191" s="57"/>
      <c r="N191" s="57"/>
      <c r="O191" s="57"/>
      <c r="P191" s="58"/>
      <c r="Q191" s="58"/>
      <c r="R191" s="58"/>
      <c r="S191" s="58"/>
      <c r="T191" s="58"/>
      <c r="U191" s="58"/>
      <c r="V191" s="58"/>
      <c r="W191" s="58"/>
      <c r="X191" s="58"/>
      <c r="Y191" s="59"/>
      <c r="Z191" s="59"/>
      <c r="AA191" s="59"/>
      <c r="AB191" s="59"/>
      <c r="AC191" s="59"/>
      <c r="AD191" s="59"/>
      <c r="AE191" s="59"/>
      <c r="AF191" s="59"/>
      <c r="AG191" s="59"/>
      <c r="AH191" s="59"/>
      <c r="AI191" s="59"/>
      <c r="AJ191" s="59"/>
      <c r="AK191" s="59"/>
      <c r="AL191" s="59"/>
      <c r="AM191" s="59"/>
      <c r="AN191" s="59"/>
      <c r="AO191" s="59"/>
      <c r="AP191" s="58"/>
      <c r="AQ191" s="58"/>
      <c r="AR191" s="58"/>
      <c r="AS191" s="58"/>
      <c r="AT191" s="58"/>
      <c r="AU191" s="58"/>
      <c r="AV191" s="58"/>
      <c r="AW191" s="58"/>
      <c r="AX191" s="58"/>
      <c r="AY191">
        <f>COUNTA($C$194)</f>
        <v>1</v>
      </c>
    </row>
    <row r="192" spans="1:51" ht="24.75" customHeight="1" x14ac:dyDescent="0.2">
      <c r="A192" s="50"/>
      <c r="B192" s="54" t="s">
        <v>168</v>
      </c>
      <c r="C192" s="50"/>
      <c r="D192" s="50"/>
      <c r="E192" s="50"/>
      <c r="F192" s="50"/>
      <c r="G192" s="50"/>
      <c r="H192" s="50"/>
      <c r="I192" s="50"/>
      <c r="J192" s="50"/>
      <c r="K192" s="50"/>
      <c r="L192" s="50"/>
      <c r="M192" s="50"/>
      <c r="N192" s="50"/>
      <c r="O192" s="50"/>
      <c r="P192" s="55"/>
      <c r="Q192" s="55"/>
      <c r="R192" s="55"/>
      <c r="S192" s="55"/>
      <c r="T192" s="55"/>
      <c r="U192" s="55"/>
      <c r="V192" s="55"/>
      <c r="W192" s="55"/>
      <c r="X192" s="55"/>
      <c r="Y192" s="56"/>
      <c r="Z192" s="56"/>
      <c r="AA192" s="56"/>
      <c r="AB192" s="56"/>
      <c r="AC192" s="56"/>
      <c r="AD192" s="56"/>
      <c r="AE192" s="56"/>
      <c r="AF192" s="56"/>
      <c r="AG192" s="56"/>
      <c r="AH192" s="56"/>
      <c r="AI192" s="56"/>
      <c r="AJ192" s="56"/>
      <c r="AK192" s="56"/>
      <c r="AL192" s="56"/>
      <c r="AM192" s="56"/>
      <c r="AN192" s="56"/>
      <c r="AO192" s="56"/>
      <c r="AP192" s="55"/>
      <c r="AQ192" s="55"/>
      <c r="AR192" s="55"/>
      <c r="AS192" s="55"/>
      <c r="AT192" s="55"/>
      <c r="AU192" s="55"/>
      <c r="AV192" s="55"/>
      <c r="AW192" s="55"/>
      <c r="AX192" s="55"/>
      <c r="AY192">
        <f>$AY$191</f>
        <v>1</v>
      </c>
    </row>
    <row r="193" spans="1:51" ht="59.25" customHeight="1" x14ac:dyDescent="0.2">
      <c r="A193" s="705"/>
      <c r="B193" s="705"/>
      <c r="C193" s="705" t="s">
        <v>24</v>
      </c>
      <c r="D193" s="705"/>
      <c r="E193" s="705"/>
      <c r="F193" s="705"/>
      <c r="G193" s="705"/>
      <c r="H193" s="705"/>
      <c r="I193" s="705"/>
      <c r="J193" s="706" t="s">
        <v>226</v>
      </c>
      <c r="K193" s="643"/>
      <c r="L193" s="643"/>
      <c r="M193" s="643"/>
      <c r="N193" s="643"/>
      <c r="O193" s="643"/>
      <c r="P193" s="460" t="s">
        <v>25</v>
      </c>
      <c r="Q193" s="460"/>
      <c r="R193" s="460"/>
      <c r="S193" s="460"/>
      <c r="T193" s="460"/>
      <c r="U193" s="460"/>
      <c r="V193" s="460"/>
      <c r="W193" s="460"/>
      <c r="X193" s="460"/>
      <c r="Y193" s="707" t="s">
        <v>225</v>
      </c>
      <c r="Z193" s="708"/>
      <c r="AA193" s="708"/>
      <c r="AB193" s="708"/>
      <c r="AC193" s="706" t="s">
        <v>253</v>
      </c>
      <c r="AD193" s="706"/>
      <c r="AE193" s="706"/>
      <c r="AF193" s="706"/>
      <c r="AG193" s="706"/>
      <c r="AH193" s="707" t="s">
        <v>268</v>
      </c>
      <c r="AI193" s="705"/>
      <c r="AJ193" s="705"/>
      <c r="AK193" s="705"/>
      <c r="AL193" s="705" t="s">
        <v>19</v>
      </c>
      <c r="AM193" s="705"/>
      <c r="AN193" s="705"/>
      <c r="AO193" s="709"/>
      <c r="AP193" s="710" t="s">
        <v>227</v>
      </c>
      <c r="AQ193" s="710"/>
      <c r="AR193" s="710"/>
      <c r="AS193" s="710"/>
      <c r="AT193" s="710"/>
      <c r="AU193" s="710"/>
      <c r="AV193" s="710"/>
      <c r="AW193" s="710"/>
      <c r="AX193" s="710"/>
      <c r="AY193">
        <f>$AY$191</f>
        <v>1</v>
      </c>
    </row>
    <row r="194" spans="1:51" ht="53.25" customHeight="1" x14ac:dyDescent="0.2">
      <c r="A194" s="711">
        <v>1</v>
      </c>
      <c r="B194" s="711">
        <v>1</v>
      </c>
      <c r="C194" s="712" t="s">
        <v>875</v>
      </c>
      <c r="D194" s="713"/>
      <c r="E194" s="713"/>
      <c r="F194" s="713"/>
      <c r="G194" s="713"/>
      <c r="H194" s="713"/>
      <c r="I194" s="713"/>
      <c r="J194" s="714">
        <v>6010005004345</v>
      </c>
      <c r="K194" s="715"/>
      <c r="L194" s="715"/>
      <c r="M194" s="715"/>
      <c r="N194" s="715"/>
      <c r="O194" s="715"/>
      <c r="P194" s="716" t="s">
        <v>833</v>
      </c>
      <c r="Q194" s="717"/>
      <c r="R194" s="717"/>
      <c r="S194" s="717"/>
      <c r="T194" s="717"/>
      <c r="U194" s="717"/>
      <c r="V194" s="717"/>
      <c r="W194" s="717"/>
      <c r="X194" s="717"/>
      <c r="Y194" s="718">
        <v>0.4</v>
      </c>
      <c r="Z194" s="719"/>
      <c r="AA194" s="719"/>
      <c r="AB194" s="720"/>
      <c r="AC194" s="721" t="s">
        <v>275</v>
      </c>
      <c r="AD194" s="722"/>
      <c r="AE194" s="722"/>
      <c r="AF194" s="722"/>
      <c r="AG194" s="722"/>
      <c r="AH194" s="723" t="s">
        <v>871</v>
      </c>
      <c r="AI194" s="724"/>
      <c r="AJ194" s="724"/>
      <c r="AK194" s="724"/>
      <c r="AL194" s="725"/>
      <c r="AM194" s="726"/>
      <c r="AN194" s="726"/>
      <c r="AO194" s="727"/>
      <c r="AP194" s="728"/>
      <c r="AQ194" s="728"/>
      <c r="AR194" s="728"/>
      <c r="AS194" s="728"/>
      <c r="AT194" s="728"/>
      <c r="AU194" s="728"/>
      <c r="AV194" s="728"/>
      <c r="AW194" s="728"/>
      <c r="AX194" s="728"/>
      <c r="AY194">
        <f>$AY$191</f>
        <v>1</v>
      </c>
    </row>
    <row r="195" spans="1:51" ht="24.75" customHeight="1" x14ac:dyDescent="0.2">
      <c r="A195" s="57"/>
      <c r="B195" s="57"/>
      <c r="C195" s="57"/>
      <c r="D195" s="57"/>
      <c r="E195" s="57"/>
      <c r="F195" s="57"/>
      <c r="G195" s="57"/>
      <c r="H195" s="57"/>
      <c r="I195" s="57"/>
      <c r="J195" s="57"/>
      <c r="K195" s="57"/>
      <c r="L195" s="57"/>
      <c r="M195" s="57"/>
      <c r="N195" s="57"/>
      <c r="O195" s="57"/>
      <c r="P195" s="58"/>
      <c r="Q195" s="58"/>
      <c r="R195" s="58"/>
      <c r="S195" s="58"/>
      <c r="T195" s="58"/>
      <c r="U195" s="58"/>
      <c r="V195" s="58"/>
      <c r="W195" s="58"/>
      <c r="X195" s="58"/>
      <c r="Y195" s="59"/>
      <c r="Z195" s="59"/>
      <c r="AA195" s="59"/>
      <c r="AB195" s="59"/>
      <c r="AC195" s="59"/>
      <c r="AD195" s="59"/>
      <c r="AE195" s="59"/>
      <c r="AF195" s="59"/>
      <c r="AG195" s="59"/>
      <c r="AH195" s="59"/>
      <c r="AI195" s="59"/>
      <c r="AJ195" s="59"/>
      <c r="AK195" s="59"/>
      <c r="AL195" s="59"/>
      <c r="AM195" s="59"/>
      <c r="AN195" s="59"/>
      <c r="AO195" s="59"/>
      <c r="AP195" s="58"/>
      <c r="AQ195" s="58"/>
      <c r="AR195" s="58"/>
      <c r="AS195" s="58"/>
      <c r="AT195" s="58"/>
      <c r="AU195" s="58"/>
      <c r="AV195" s="58"/>
      <c r="AW195" s="58"/>
      <c r="AX195" s="58"/>
      <c r="AY195">
        <f>COUNTA($C$198)</f>
        <v>1</v>
      </c>
    </row>
    <row r="196" spans="1:51" ht="24.75" customHeight="1" x14ac:dyDescent="0.2">
      <c r="A196" s="50"/>
      <c r="B196" s="54" t="s">
        <v>169</v>
      </c>
      <c r="C196" s="50"/>
      <c r="D196" s="50"/>
      <c r="E196" s="50"/>
      <c r="F196" s="50"/>
      <c r="G196" s="50"/>
      <c r="H196" s="50"/>
      <c r="I196" s="50"/>
      <c r="J196" s="50"/>
      <c r="K196" s="50"/>
      <c r="L196" s="50"/>
      <c r="M196" s="50"/>
      <c r="N196" s="50"/>
      <c r="O196" s="50"/>
      <c r="P196" s="55"/>
      <c r="Q196" s="55"/>
      <c r="R196" s="55"/>
      <c r="S196" s="55"/>
      <c r="T196" s="55"/>
      <c r="U196" s="55"/>
      <c r="V196" s="55"/>
      <c r="W196" s="55"/>
      <c r="X196" s="55"/>
      <c r="Y196" s="56"/>
      <c r="Z196" s="56"/>
      <c r="AA196" s="56"/>
      <c r="AB196" s="56"/>
      <c r="AC196" s="56"/>
      <c r="AD196" s="56"/>
      <c r="AE196" s="56"/>
      <c r="AF196" s="56"/>
      <c r="AG196" s="56"/>
      <c r="AH196" s="56"/>
      <c r="AI196" s="56"/>
      <c r="AJ196" s="56"/>
      <c r="AK196" s="56"/>
      <c r="AL196" s="56"/>
      <c r="AM196" s="56"/>
      <c r="AN196" s="56"/>
      <c r="AO196" s="56"/>
      <c r="AP196" s="55"/>
      <c r="AQ196" s="55"/>
      <c r="AR196" s="55"/>
      <c r="AS196" s="55"/>
      <c r="AT196" s="55"/>
      <c r="AU196" s="55"/>
      <c r="AV196" s="55"/>
      <c r="AW196" s="55"/>
      <c r="AX196" s="55"/>
      <c r="AY196">
        <f>$AY$195</f>
        <v>1</v>
      </c>
    </row>
    <row r="197" spans="1:51" ht="59.25" customHeight="1" x14ac:dyDescent="0.2">
      <c r="A197" s="705"/>
      <c r="B197" s="705"/>
      <c r="C197" s="705" t="s">
        <v>24</v>
      </c>
      <c r="D197" s="705"/>
      <c r="E197" s="705"/>
      <c r="F197" s="705"/>
      <c r="G197" s="705"/>
      <c r="H197" s="705"/>
      <c r="I197" s="705"/>
      <c r="J197" s="706" t="s">
        <v>226</v>
      </c>
      <c r="K197" s="643"/>
      <c r="L197" s="643"/>
      <c r="M197" s="643"/>
      <c r="N197" s="643"/>
      <c r="O197" s="643"/>
      <c r="P197" s="460" t="s">
        <v>25</v>
      </c>
      <c r="Q197" s="460"/>
      <c r="R197" s="460"/>
      <c r="S197" s="460"/>
      <c r="T197" s="460"/>
      <c r="U197" s="460"/>
      <c r="V197" s="460"/>
      <c r="W197" s="460"/>
      <c r="X197" s="460"/>
      <c r="Y197" s="707" t="s">
        <v>225</v>
      </c>
      <c r="Z197" s="708"/>
      <c r="AA197" s="708"/>
      <c r="AB197" s="708"/>
      <c r="AC197" s="706" t="s">
        <v>253</v>
      </c>
      <c r="AD197" s="706"/>
      <c r="AE197" s="706"/>
      <c r="AF197" s="706"/>
      <c r="AG197" s="706"/>
      <c r="AH197" s="707" t="s">
        <v>268</v>
      </c>
      <c r="AI197" s="705"/>
      <c r="AJ197" s="705"/>
      <c r="AK197" s="705"/>
      <c r="AL197" s="705" t="s">
        <v>19</v>
      </c>
      <c r="AM197" s="705"/>
      <c r="AN197" s="705"/>
      <c r="AO197" s="709"/>
      <c r="AP197" s="710" t="s">
        <v>227</v>
      </c>
      <c r="AQ197" s="710"/>
      <c r="AR197" s="710"/>
      <c r="AS197" s="710"/>
      <c r="AT197" s="710"/>
      <c r="AU197" s="710"/>
      <c r="AV197" s="710"/>
      <c r="AW197" s="710"/>
      <c r="AX197" s="710"/>
      <c r="AY197">
        <f>$AY$195</f>
        <v>1</v>
      </c>
    </row>
    <row r="198" spans="1:51" ht="46.5" customHeight="1" x14ac:dyDescent="0.2">
      <c r="A198" s="711">
        <v>1</v>
      </c>
      <c r="B198" s="711">
        <v>1</v>
      </c>
      <c r="C198" s="712" t="s">
        <v>876</v>
      </c>
      <c r="D198" s="713"/>
      <c r="E198" s="713"/>
      <c r="F198" s="713"/>
      <c r="G198" s="713"/>
      <c r="H198" s="713"/>
      <c r="I198" s="713"/>
      <c r="J198" s="714">
        <v>2010601031804</v>
      </c>
      <c r="K198" s="715"/>
      <c r="L198" s="715"/>
      <c r="M198" s="715"/>
      <c r="N198" s="715"/>
      <c r="O198" s="715"/>
      <c r="P198" s="716" t="s">
        <v>684</v>
      </c>
      <c r="Q198" s="717"/>
      <c r="R198" s="717"/>
      <c r="S198" s="717"/>
      <c r="T198" s="717"/>
      <c r="U198" s="717"/>
      <c r="V198" s="717"/>
      <c r="W198" s="717"/>
      <c r="X198" s="717"/>
      <c r="Y198" s="718">
        <v>0.1</v>
      </c>
      <c r="Z198" s="719"/>
      <c r="AA198" s="719"/>
      <c r="AB198" s="720"/>
      <c r="AC198" s="721" t="s">
        <v>275</v>
      </c>
      <c r="AD198" s="722"/>
      <c r="AE198" s="722"/>
      <c r="AF198" s="722"/>
      <c r="AG198" s="722"/>
      <c r="AH198" s="723" t="s">
        <v>871</v>
      </c>
      <c r="AI198" s="724"/>
      <c r="AJ198" s="724"/>
      <c r="AK198" s="724"/>
      <c r="AL198" s="725"/>
      <c r="AM198" s="726"/>
      <c r="AN198" s="726"/>
      <c r="AO198" s="727"/>
      <c r="AP198" s="728"/>
      <c r="AQ198" s="728"/>
      <c r="AR198" s="728"/>
      <c r="AS198" s="728"/>
      <c r="AT198" s="728"/>
      <c r="AU198" s="728"/>
      <c r="AV198" s="728"/>
      <c r="AW198" s="728"/>
      <c r="AX198" s="728"/>
      <c r="AY198">
        <f>$AY$195</f>
        <v>1</v>
      </c>
    </row>
    <row r="199" spans="1:51" ht="24.75" customHeight="1" x14ac:dyDescent="0.2">
      <c r="A199" s="57"/>
      <c r="B199" s="57"/>
      <c r="C199" s="57"/>
      <c r="D199" s="57"/>
      <c r="E199" s="57"/>
      <c r="F199" s="57"/>
      <c r="G199" s="57"/>
      <c r="H199" s="57"/>
      <c r="I199" s="57"/>
      <c r="J199" s="57"/>
      <c r="K199" s="57"/>
      <c r="L199" s="57"/>
      <c r="M199" s="57"/>
      <c r="N199" s="57"/>
      <c r="O199" s="57"/>
      <c r="P199" s="58"/>
      <c r="Q199" s="58"/>
      <c r="R199" s="58"/>
      <c r="S199" s="58"/>
      <c r="T199" s="58"/>
      <c r="U199" s="58"/>
      <c r="V199" s="58"/>
      <c r="W199" s="58"/>
      <c r="X199" s="58"/>
      <c r="Y199" s="59"/>
      <c r="Z199" s="59"/>
      <c r="AA199" s="59"/>
      <c r="AB199" s="59"/>
      <c r="AC199" s="59"/>
      <c r="AD199" s="59"/>
      <c r="AE199" s="59"/>
      <c r="AF199" s="59"/>
      <c r="AG199" s="59"/>
      <c r="AH199" s="59"/>
      <c r="AI199" s="59"/>
      <c r="AJ199" s="59"/>
      <c r="AK199" s="59"/>
      <c r="AL199" s="59"/>
      <c r="AM199" s="59"/>
      <c r="AN199" s="59"/>
      <c r="AO199" s="59"/>
      <c r="AP199" s="58"/>
      <c r="AQ199" s="58"/>
      <c r="AR199" s="58"/>
      <c r="AS199" s="58"/>
      <c r="AT199" s="58"/>
      <c r="AU199" s="58"/>
      <c r="AV199" s="58"/>
      <c r="AW199" s="58"/>
      <c r="AX199" s="58"/>
      <c r="AY199">
        <f>COUNTA($C$202)</f>
        <v>1</v>
      </c>
    </row>
    <row r="200" spans="1:51" ht="24.75" customHeight="1" x14ac:dyDescent="0.2">
      <c r="A200" s="50"/>
      <c r="B200" s="54" t="s">
        <v>170</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f>$AY$199</f>
        <v>1</v>
      </c>
    </row>
    <row r="201" spans="1:51" ht="59.25" customHeight="1" x14ac:dyDescent="0.2">
      <c r="A201" s="705"/>
      <c r="B201" s="705"/>
      <c r="C201" s="705" t="s">
        <v>24</v>
      </c>
      <c r="D201" s="705"/>
      <c r="E201" s="705"/>
      <c r="F201" s="705"/>
      <c r="G201" s="705"/>
      <c r="H201" s="705"/>
      <c r="I201" s="705"/>
      <c r="J201" s="706" t="s">
        <v>226</v>
      </c>
      <c r="K201" s="643"/>
      <c r="L201" s="643"/>
      <c r="M201" s="643"/>
      <c r="N201" s="643"/>
      <c r="O201" s="643"/>
      <c r="P201" s="460" t="s">
        <v>25</v>
      </c>
      <c r="Q201" s="460"/>
      <c r="R201" s="460"/>
      <c r="S201" s="460"/>
      <c r="T201" s="460"/>
      <c r="U201" s="460"/>
      <c r="V201" s="460"/>
      <c r="W201" s="460"/>
      <c r="X201" s="460"/>
      <c r="Y201" s="707" t="s">
        <v>225</v>
      </c>
      <c r="Z201" s="708"/>
      <c r="AA201" s="708"/>
      <c r="AB201" s="708"/>
      <c r="AC201" s="706" t="s">
        <v>253</v>
      </c>
      <c r="AD201" s="706"/>
      <c r="AE201" s="706"/>
      <c r="AF201" s="706"/>
      <c r="AG201" s="706"/>
      <c r="AH201" s="707" t="s">
        <v>268</v>
      </c>
      <c r="AI201" s="705"/>
      <c r="AJ201" s="705"/>
      <c r="AK201" s="705"/>
      <c r="AL201" s="705" t="s">
        <v>19</v>
      </c>
      <c r="AM201" s="705"/>
      <c r="AN201" s="705"/>
      <c r="AO201" s="709"/>
      <c r="AP201" s="710" t="s">
        <v>227</v>
      </c>
      <c r="AQ201" s="710"/>
      <c r="AR201" s="710"/>
      <c r="AS201" s="710"/>
      <c r="AT201" s="710"/>
      <c r="AU201" s="710"/>
      <c r="AV201" s="710"/>
      <c r="AW201" s="710"/>
      <c r="AX201" s="710"/>
      <c r="AY201">
        <f>$AY$199</f>
        <v>1</v>
      </c>
    </row>
    <row r="202" spans="1:51" ht="40.5" customHeight="1" x14ac:dyDescent="0.2">
      <c r="A202" s="711">
        <v>1</v>
      </c>
      <c r="B202" s="711">
        <v>1</v>
      </c>
      <c r="C202" s="712" t="s">
        <v>877</v>
      </c>
      <c r="D202" s="713"/>
      <c r="E202" s="713"/>
      <c r="F202" s="713"/>
      <c r="G202" s="713"/>
      <c r="H202" s="713"/>
      <c r="I202" s="713"/>
      <c r="J202" s="714">
        <v>6010901000777</v>
      </c>
      <c r="K202" s="715"/>
      <c r="L202" s="715"/>
      <c r="M202" s="715"/>
      <c r="N202" s="715"/>
      <c r="O202" s="715"/>
      <c r="P202" s="716" t="s">
        <v>685</v>
      </c>
      <c r="Q202" s="717"/>
      <c r="R202" s="717"/>
      <c r="S202" s="717"/>
      <c r="T202" s="717"/>
      <c r="U202" s="717"/>
      <c r="V202" s="717"/>
      <c r="W202" s="717"/>
      <c r="X202" s="717"/>
      <c r="Y202" s="718">
        <v>0.5</v>
      </c>
      <c r="Z202" s="719"/>
      <c r="AA202" s="719"/>
      <c r="AB202" s="720"/>
      <c r="AC202" s="721" t="s">
        <v>275</v>
      </c>
      <c r="AD202" s="722"/>
      <c r="AE202" s="722"/>
      <c r="AF202" s="722"/>
      <c r="AG202" s="722"/>
      <c r="AH202" s="723" t="s">
        <v>871</v>
      </c>
      <c r="AI202" s="724"/>
      <c r="AJ202" s="724"/>
      <c r="AK202" s="724"/>
      <c r="AL202" s="725"/>
      <c r="AM202" s="726"/>
      <c r="AN202" s="726"/>
      <c r="AO202" s="727"/>
      <c r="AP202" s="728"/>
      <c r="AQ202" s="728"/>
      <c r="AR202" s="728"/>
      <c r="AS202" s="728"/>
      <c r="AT202" s="728"/>
      <c r="AU202" s="728"/>
      <c r="AV202" s="728"/>
      <c r="AW202" s="728"/>
      <c r="AX202" s="728"/>
      <c r="AY202">
        <f>$AY$199</f>
        <v>1</v>
      </c>
    </row>
    <row r="203" spans="1:51" ht="24.75" customHeight="1" x14ac:dyDescent="0.2">
      <c r="A203" s="57"/>
      <c r="B203" s="57"/>
      <c r="C203" s="57"/>
      <c r="D203" s="57"/>
      <c r="E203" s="57"/>
      <c r="F203" s="57"/>
      <c r="G203" s="57"/>
      <c r="H203" s="57"/>
      <c r="I203" s="57"/>
      <c r="J203" s="57"/>
      <c r="K203" s="57"/>
      <c r="L203" s="57"/>
      <c r="M203" s="57"/>
      <c r="N203" s="57"/>
      <c r="O203" s="57"/>
      <c r="P203" s="58"/>
      <c r="Q203" s="58"/>
      <c r="R203" s="58"/>
      <c r="S203" s="58"/>
      <c r="T203" s="58"/>
      <c r="U203" s="58"/>
      <c r="V203" s="58"/>
      <c r="W203" s="58"/>
      <c r="X203" s="58"/>
      <c r="Y203" s="59"/>
      <c r="Z203" s="59"/>
      <c r="AA203" s="59"/>
      <c r="AB203" s="59"/>
      <c r="AC203" s="59"/>
      <c r="AD203" s="59"/>
      <c r="AE203" s="59"/>
      <c r="AF203" s="59"/>
      <c r="AG203" s="59"/>
      <c r="AH203" s="59"/>
      <c r="AI203" s="59"/>
      <c r="AJ203" s="59"/>
      <c r="AK203" s="59"/>
      <c r="AL203" s="59"/>
      <c r="AM203" s="59"/>
      <c r="AN203" s="59"/>
      <c r="AO203" s="59"/>
      <c r="AP203" s="58"/>
      <c r="AQ203" s="58"/>
      <c r="AR203" s="58"/>
      <c r="AS203" s="58"/>
      <c r="AT203" s="58"/>
      <c r="AU203" s="58"/>
      <c r="AV203" s="58"/>
      <c r="AW203" s="58"/>
      <c r="AX203" s="58"/>
      <c r="AY203">
        <f>COUNTA($C$206)</f>
        <v>1</v>
      </c>
    </row>
    <row r="204" spans="1:51" ht="24.75" customHeight="1" x14ac:dyDescent="0.2">
      <c r="A204" s="50"/>
      <c r="B204" s="54" t="s">
        <v>171</v>
      </c>
      <c r="C204" s="50"/>
      <c r="D204" s="50"/>
      <c r="E204" s="50"/>
      <c r="F204" s="50"/>
      <c r="G204" s="50"/>
      <c r="H204" s="50"/>
      <c r="I204" s="50"/>
      <c r="J204" s="50"/>
      <c r="K204" s="50"/>
      <c r="L204" s="50"/>
      <c r="M204" s="50"/>
      <c r="N204" s="50"/>
      <c r="O204" s="50"/>
      <c r="P204" s="55"/>
      <c r="Q204" s="55"/>
      <c r="R204" s="55"/>
      <c r="S204" s="55"/>
      <c r="T204" s="55"/>
      <c r="U204" s="55"/>
      <c r="V204" s="55"/>
      <c r="W204" s="55"/>
      <c r="X204" s="55"/>
      <c r="Y204" s="56"/>
      <c r="Z204" s="56"/>
      <c r="AA204" s="56"/>
      <c r="AB204" s="56"/>
      <c r="AC204" s="56"/>
      <c r="AD204" s="56"/>
      <c r="AE204" s="56"/>
      <c r="AF204" s="56"/>
      <c r="AG204" s="56"/>
      <c r="AH204" s="56"/>
      <c r="AI204" s="56"/>
      <c r="AJ204" s="56"/>
      <c r="AK204" s="56"/>
      <c r="AL204" s="56"/>
      <c r="AM204" s="56"/>
      <c r="AN204" s="56"/>
      <c r="AO204" s="56"/>
      <c r="AP204" s="55"/>
      <c r="AQ204" s="55"/>
      <c r="AR204" s="55"/>
      <c r="AS204" s="55"/>
      <c r="AT204" s="55"/>
      <c r="AU204" s="55"/>
      <c r="AV204" s="55"/>
      <c r="AW204" s="55"/>
      <c r="AX204" s="55"/>
      <c r="AY204">
        <f>$AY$203</f>
        <v>1</v>
      </c>
    </row>
    <row r="205" spans="1:51" ht="59.25" customHeight="1" x14ac:dyDescent="0.2">
      <c r="A205" s="705"/>
      <c r="B205" s="705"/>
      <c r="C205" s="705" t="s">
        <v>24</v>
      </c>
      <c r="D205" s="705"/>
      <c r="E205" s="705"/>
      <c r="F205" s="705"/>
      <c r="G205" s="705"/>
      <c r="H205" s="705"/>
      <c r="I205" s="705"/>
      <c r="J205" s="706" t="s">
        <v>226</v>
      </c>
      <c r="K205" s="643"/>
      <c r="L205" s="643"/>
      <c r="M205" s="643"/>
      <c r="N205" s="643"/>
      <c r="O205" s="643"/>
      <c r="P205" s="460" t="s">
        <v>25</v>
      </c>
      <c r="Q205" s="460"/>
      <c r="R205" s="460"/>
      <c r="S205" s="460"/>
      <c r="T205" s="460"/>
      <c r="U205" s="460"/>
      <c r="V205" s="460"/>
      <c r="W205" s="460"/>
      <c r="X205" s="460"/>
      <c r="Y205" s="707" t="s">
        <v>225</v>
      </c>
      <c r="Z205" s="708"/>
      <c r="AA205" s="708"/>
      <c r="AB205" s="708"/>
      <c r="AC205" s="706" t="s">
        <v>253</v>
      </c>
      <c r="AD205" s="706"/>
      <c r="AE205" s="706"/>
      <c r="AF205" s="706"/>
      <c r="AG205" s="706"/>
      <c r="AH205" s="707" t="s">
        <v>268</v>
      </c>
      <c r="AI205" s="705"/>
      <c r="AJ205" s="705"/>
      <c r="AK205" s="705"/>
      <c r="AL205" s="705" t="s">
        <v>19</v>
      </c>
      <c r="AM205" s="705"/>
      <c r="AN205" s="705"/>
      <c r="AO205" s="709"/>
      <c r="AP205" s="710" t="s">
        <v>227</v>
      </c>
      <c r="AQ205" s="710"/>
      <c r="AR205" s="710"/>
      <c r="AS205" s="710"/>
      <c r="AT205" s="710"/>
      <c r="AU205" s="710"/>
      <c r="AV205" s="710"/>
      <c r="AW205" s="710"/>
      <c r="AX205" s="710"/>
      <c r="AY205">
        <f>$AY$203</f>
        <v>1</v>
      </c>
    </row>
    <row r="206" spans="1:51" ht="39" customHeight="1" x14ac:dyDescent="0.2">
      <c r="A206" s="711">
        <v>1</v>
      </c>
      <c r="B206" s="711">
        <v>1</v>
      </c>
      <c r="C206" s="712" t="s">
        <v>878</v>
      </c>
      <c r="D206" s="713"/>
      <c r="E206" s="713"/>
      <c r="F206" s="713"/>
      <c r="G206" s="713"/>
      <c r="H206" s="713"/>
      <c r="I206" s="713"/>
      <c r="J206" s="714">
        <v>2011101036302</v>
      </c>
      <c r="K206" s="715"/>
      <c r="L206" s="715"/>
      <c r="M206" s="715"/>
      <c r="N206" s="715"/>
      <c r="O206" s="715"/>
      <c r="P206" s="716" t="s">
        <v>686</v>
      </c>
      <c r="Q206" s="717"/>
      <c r="R206" s="717"/>
      <c r="S206" s="717"/>
      <c r="T206" s="717"/>
      <c r="U206" s="717"/>
      <c r="V206" s="717"/>
      <c r="W206" s="717"/>
      <c r="X206" s="717"/>
      <c r="Y206" s="718">
        <v>0.8</v>
      </c>
      <c r="Z206" s="719"/>
      <c r="AA206" s="719"/>
      <c r="AB206" s="720"/>
      <c r="AC206" s="721" t="s">
        <v>275</v>
      </c>
      <c r="AD206" s="722"/>
      <c r="AE206" s="722"/>
      <c r="AF206" s="722"/>
      <c r="AG206" s="722"/>
      <c r="AH206" s="723" t="s">
        <v>871</v>
      </c>
      <c r="AI206" s="724"/>
      <c r="AJ206" s="724"/>
      <c r="AK206" s="724"/>
      <c r="AL206" s="725"/>
      <c r="AM206" s="726"/>
      <c r="AN206" s="726"/>
      <c r="AO206" s="727"/>
      <c r="AP206" s="728"/>
      <c r="AQ206" s="728"/>
      <c r="AR206" s="728"/>
      <c r="AS206" s="728"/>
      <c r="AT206" s="728"/>
      <c r="AU206" s="728"/>
      <c r="AV206" s="728"/>
      <c r="AW206" s="728"/>
      <c r="AX206" s="728"/>
      <c r="AY206">
        <f>$AY$203</f>
        <v>1</v>
      </c>
    </row>
    <row r="207" spans="1:51" ht="24.75" customHeight="1" x14ac:dyDescent="0.2">
      <c r="A207" s="57"/>
      <c r="B207" s="57"/>
      <c r="C207" s="57"/>
      <c r="D207" s="57"/>
      <c r="E207" s="57"/>
      <c r="F207" s="57"/>
      <c r="G207" s="57"/>
      <c r="H207" s="57"/>
      <c r="I207" s="57"/>
      <c r="J207" s="57"/>
      <c r="K207" s="57"/>
      <c r="L207" s="57"/>
      <c r="M207" s="57"/>
      <c r="N207" s="57"/>
      <c r="O207" s="57"/>
      <c r="P207" s="58"/>
      <c r="Q207" s="58"/>
      <c r="R207" s="58"/>
      <c r="S207" s="58"/>
      <c r="T207" s="58"/>
      <c r="U207" s="58"/>
      <c r="V207" s="58"/>
      <c r="W207" s="58"/>
      <c r="X207" s="58"/>
      <c r="Y207" s="59"/>
      <c r="Z207" s="59"/>
      <c r="AA207" s="59"/>
      <c r="AB207" s="59"/>
      <c r="AC207" s="59"/>
      <c r="AD207" s="59"/>
      <c r="AE207" s="59"/>
      <c r="AF207" s="59"/>
      <c r="AG207" s="59"/>
      <c r="AH207" s="59"/>
      <c r="AI207" s="59"/>
      <c r="AJ207" s="59"/>
      <c r="AK207" s="59"/>
      <c r="AL207" s="59"/>
      <c r="AM207" s="59"/>
      <c r="AN207" s="59"/>
      <c r="AO207" s="59"/>
      <c r="AP207" s="58"/>
      <c r="AQ207" s="58"/>
      <c r="AR207" s="58"/>
      <c r="AS207" s="58"/>
      <c r="AT207" s="58"/>
      <c r="AU207" s="58"/>
      <c r="AV207" s="58"/>
      <c r="AW207" s="58"/>
      <c r="AX207" s="58"/>
      <c r="AY207">
        <f>COUNTA($C$210)</f>
        <v>1</v>
      </c>
    </row>
    <row r="208" spans="1:51" ht="24.75" customHeight="1" x14ac:dyDescent="0.2">
      <c r="A208" s="50"/>
      <c r="B208" s="54" t="s">
        <v>172</v>
      </c>
      <c r="C208" s="50"/>
      <c r="D208" s="50"/>
      <c r="E208" s="50"/>
      <c r="F208" s="50"/>
      <c r="G208" s="50"/>
      <c r="H208" s="50"/>
      <c r="I208" s="50"/>
      <c r="J208" s="50"/>
      <c r="K208" s="50"/>
      <c r="L208" s="50"/>
      <c r="M208" s="50"/>
      <c r="N208" s="50"/>
      <c r="O208" s="50"/>
      <c r="P208" s="55"/>
      <c r="Q208" s="55"/>
      <c r="R208" s="55"/>
      <c r="S208" s="55"/>
      <c r="T208" s="55"/>
      <c r="U208" s="55"/>
      <c r="V208" s="55"/>
      <c r="W208" s="55"/>
      <c r="X208" s="55"/>
      <c r="Y208" s="56"/>
      <c r="Z208" s="56"/>
      <c r="AA208" s="56"/>
      <c r="AB208" s="56"/>
      <c r="AC208" s="56"/>
      <c r="AD208" s="56"/>
      <c r="AE208" s="56"/>
      <c r="AF208" s="56"/>
      <c r="AG208" s="56"/>
      <c r="AH208" s="56"/>
      <c r="AI208" s="56"/>
      <c r="AJ208" s="56"/>
      <c r="AK208" s="56"/>
      <c r="AL208" s="56"/>
      <c r="AM208" s="56"/>
      <c r="AN208" s="56"/>
      <c r="AO208" s="56"/>
      <c r="AP208" s="55"/>
      <c r="AQ208" s="55"/>
      <c r="AR208" s="55"/>
      <c r="AS208" s="55"/>
      <c r="AT208" s="55"/>
      <c r="AU208" s="55"/>
      <c r="AV208" s="55"/>
      <c r="AW208" s="55"/>
      <c r="AX208" s="55"/>
      <c r="AY208">
        <f>$AY$207</f>
        <v>1</v>
      </c>
    </row>
    <row r="209" spans="1:51" ht="59.25" customHeight="1" x14ac:dyDescent="0.2">
      <c r="A209" s="705"/>
      <c r="B209" s="705"/>
      <c r="C209" s="705" t="s">
        <v>24</v>
      </c>
      <c r="D209" s="705"/>
      <c r="E209" s="705"/>
      <c r="F209" s="705"/>
      <c r="G209" s="705"/>
      <c r="H209" s="705"/>
      <c r="I209" s="705"/>
      <c r="J209" s="706" t="s">
        <v>226</v>
      </c>
      <c r="K209" s="643"/>
      <c r="L209" s="643"/>
      <c r="M209" s="643"/>
      <c r="N209" s="643"/>
      <c r="O209" s="643"/>
      <c r="P209" s="460" t="s">
        <v>25</v>
      </c>
      <c r="Q209" s="460"/>
      <c r="R209" s="460"/>
      <c r="S209" s="460"/>
      <c r="T209" s="460"/>
      <c r="U209" s="460"/>
      <c r="V209" s="460"/>
      <c r="W209" s="460"/>
      <c r="X209" s="460"/>
      <c r="Y209" s="707" t="s">
        <v>225</v>
      </c>
      <c r="Z209" s="708"/>
      <c r="AA209" s="708"/>
      <c r="AB209" s="708"/>
      <c r="AC209" s="706" t="s">
        <v>253</v>
      </c>
      <c r="AD209" s="706"/>
      <c r="AE209" s="706"/>
      <c r="AF209" s="706"/>
      <c r="AG209" s="706"/>
      <c r="AH209" s="707" t="s">
        <v>268</v>
      </c>
      <c r="AI209" s="705"/>
      <c r="AJ209" s="705"/>
      <c r="AK209" s="705"/>
      <c r="AL209" s="705" t="s">
        <v>19</v>
      </c>
      <c r="AM209" s="705"/>
      <c r="AN209" s="705"/>
      <c r="AO209" s="709"/>
      <c r="AP209" s="710" t="s">
        <v>227</v>
      </c>
      <c r="AQ209" s="710"/>
      <c r="AR209" s="710"/>
      <c r="AS209" s="710"/>
      <c r="AT209" s="710"/>
      <c r="AU209" s="710"/>
      <c r="AV209" s="710"/>
      <c r="AW209" s="710"/>
      <c r="AX209" s="710"/>
      <c r="AY209">
        <f>$AY$207</f>
        <v>1</v>
      </c>
    </row>
    <row r="210" spans="1:51" ht="42.75" customHeight="1" x14ac:dyDescent="0.2">
      <c r="A210" s="711">
        <v>1</v>
      </c>
      <c r="B210" s="711">
        <v>1</v>
      </c>
      <c r="C210" s="712" t="s">
        <v>879</v>
      </c>
      <c r="D210" s="713"/>
      <c r="E210" s="713"/>
      <c r="F210" s="713"/>
      <c r="G210" s="713"/>
      <c r="H210" s="713"/>
      <c r="I210" s="713"/>
      <c r="J210" s="714">
        <v>4010601038772</v>
      </c>
      <c r="K210" s="715"/>
      <c r="L210" s="715"/>
      <c r="M210" s="715"/>
      <c r="N210" s="715"/>
      <c r="O210" s="715"/>
      <c r="P210" s="716" t="s">
        <v>687</v>
      </c>
      <c r="Q210" s="717"/>
      <c r="R210" s="717"/>
      <c r="S210" s="717"/>
      <c r="T210" s="717"/>
      <c r="U210" s="717"/>
      <c r="V210" s="717"/>
      <c r="W210" s="717"/>
      <c r="X210" s="717"/>
      <c r="Y210" s="718">
        <v>0.8</v>
      </c>
      <c r="Z210" s="719"/>
      <c r="AA210" s="719"/>
      <c r="AB210" s="720"/>
      <c r="AC210" s="721" t="s">
        <v>275</v>
      </c>
      <c r="AD210" s="722"/>
      <c r="AE210" s="722"/>
      <c r="AF210" s="722"/>
      <c r="AG210" s="722"/>
      <c r="AH210" s="723" t="s">
        <v>871</v>
      </c>
      <c r="AI210" s="724"/>
      <c r="AJ210" s="724"/>
      <c r="AK210" s="724"/>
      <c r="AL210" s="725"/>
      <c r="AM210" s="726"/>
      <c r="AN210" s="726"/>
      <c r="AO210" s="727"/>
      <c r="AP210" s="728"/>
      <c r="AQ210" s="728"/>
      <c r="AR210" s="728"/>
      <c r="AS210" s="728"/>
      <c r="AT210" s="728"/>
      <c r="AU210" s="728"/>
      <c r="AV210" s="728"/>
      <c r="AW210" s="728"/>
      <c r="AX210" s="728"/>
      <c r="AY210">
        <f>$AY$207</f>
        <v>1</v>
      </c>
    </row>
    <row r="211" spans="1:51" ht="24.75" customHeight="1" x14ac:dyDescent="0.2">
      <c r="A211" s="729" t="s">
        <v>591</v>
      </c>
      <c r="B211" s="730"/>
      <c r="C211" s="730"/>
      <c r="D211" s="730"/>
      <c r="E211" s="730"/>
      <c r="F211" s="730"/>
      <c r="G211" s="730"/>
      <c r="H211" s="730"/>
      <c r="I211" s="730"/>
      <c r="J211" s="730"/>
      <c r="K211" s="730"/>
      <c r="L211" s="730"/>
      <c r="M211" s="730"/>
      <c r="N211" s="730"/>
      <c r="O211" s="730"/>
      <c r="P211" s="730"/>
      <c r="Q211" s="730"/>
      <c r="R211" s="730"/>
      <c r="S211" s="730"/>
      <c r="T211" s="730"/>
      <c r="U211" s="730"/>
      <c r="V211" s="730"/>
      <c r="W211" s="730"/>
      <c r="X211" s="730"/>
      <c r="Y211" s="730"/>
      <c r="Z211" s="730"/>
      <c r="AA211" s="730"/>
      <c r="AB211" s="730"/>
      <c r="AC211" s="730"/>
      <c r="AD211" s="730"/>
      <c r="AE211" s="730"/>
      <c r="AF211" s="730"/>
      <c r="AG211" s="730"/>
      <c r="AH211" s="730"/>
      <c r="AI211" s="730"/>
      <c r="AJ211" s="730"/>
      <c r="AK211" s="731"/>
      <c r="AL211" s="732" t="s">
        <v>254</v>
      </c>
      <c r="AM211" s="733"/>
      <c r="AN211" s="733"/>
      <c r="AO211" s="68" t="s">
        <v>678</v>
      </c>
      <c r="AP211" s="60"/>
      <c r="AQ211" s="60"/>
      <c r="AR211" s="60"/>
      <c r="AS211" s="60"/>
      <c r="AT211" s="60"/>
      <c r="AU211" s="60"/>
      <c r="AV211" s="60"/>
      <c r="AW211" s="60"/>
      <c r="AX211" s="61"/>
      <c r="AY211">
        <f>COUNTIF($AO$211,"☑")</f>
        <v>1</v>
      </c>
    </row>
  </sheetData>
  <sheetProtection formatRows="0"/>
  <dataConsolidate link="1"/>
  <mergeCells count="831">
    <mergeCell ref="A211:AK211"/>
    <mergeCell ref="AL211:AN211"/>
    <mergeCell ref="Y48:AA48"/>
    <mergeCell ref="AB48:AD48"/>
    <mergeCell ref="AE48:AH48"/>
    <mergeCell ref="AI48:AL48"/>
    <mergeCell ref="AM67:AP67"/>
    <mergeCell ref="E124:F124"/>
    <mergeCell ref="G124:I124"/>
    <mergeCell ref="J124:K124"/>
    <mergeCell ref="Q124:R124"/>
    <mergeCell ref="S124:U124"/>
    <mergeCell ref="V124:W124"/>
    <mergeCell ref="AC124:AD124"/>
    <mergeCell ref="A209:B209"/>
    <mergeCell ref="C209:I209"/>
    <mergeCell ref="J209:O209"/>
    <mergeCell ref="P209:X209"/>
    <mergeCell ref="Y209:AB209"/>
    <mergeCell ref="A68:F69"/>
    <mergeCell ref="G68:AX69"/>
    <mergeCell ref="AE63:AH64"/>
    <mergeCell ref="AI63:AL64"/>
    <mergeCell ref="AM63:AP64"/>
    <mergeCell ref="AQ63:AT63"/>
    <mergeCell ref="AR122:AS122"/>
    <mergeCell ref="AU122:AV122"/>
    <mergeCell ref="A117:D117"/>
    <mergeCell ref="E117:P117"/>
    <mergeCell ref="Q117:AB117"/>
    <mergeCell ref="AC117:AN117"/>
    <mergeCell ref="AO117:AX117"/>
    <mergeCell ref="A118:D118"/>
    <mergeCell ref="E118:P118"/>
    <mergeCell ref="Q118:AB118"/>
    <mergeCell ref="AC118:AN118"/>
    <mergeCell ref="AO118:AX118"/>
    <mergeCell ref="A121:D121"/>
    <mergeCell ref="E121:P121"/>
    <mergeCell ref="Q121:AB121"/>
    <mergeCell ref="AC121:AN121"/>
    <mergeCell ref="L122:M122"/>
    <mergeCell ref="O122:P122"/>
    <mergeCell ref="AO121:AX121"/>
    <mergeCell ref="A122:D122"/>
    <mergeCell ref="A119:D119"/>
    <mergeCell ref="E119:P119"/>
    <mergeCell ref="Q119:AB119"/>
    <mergeCell ref="AC209:AG209"/>
    <mergeCell ref="AH209:AK209"/>
    <mergeCell ref="AL209:AO209"/>
    <mergeCell ref="AP209:AX209"/>
    <mergeCell ref="AH210:AK210"/>
    <mergeCell ref="AL210:AO210"/>
    <mergeCell ref="AP210:AX210"/>
    <mergeCell ref="A210:B210"/>
    <mergeCell ref="C210:I210"/>
    <mergeCell ref="J210:O210"/>
    <mergeCell ref="P210:X210"/>
    <mergeCell ref="Y210:AB210"/>
    <mergeCell ref="AC210:AG210"/>
    <mergeCell ref="AH205:AK205"/>
    <mergeCell ref="AL205:AO205"/>
    <mergeCell ref="AP205:AX205"/>
    <mergeCell ref="A206:B206"/>
    <mergeCell ref="C206:I206"/>
    <mergeCell ref="J206:O206"/>
    <mergeCell ref="P206:X206"/>
    <mergeCell ref="Y206:AB206"/>
    <mergeCell ref="AC206:AG206"/>
    <mergeCell ref="AH206:AK206"/>
    <mergeCell ref="A205:B205"/>
    <mergeCell ref="C205:I205"/>
    <mergeCell ref="J205:O205"/>
    <mergeCell ref="P205:X205"/>
    <mergeCell ref="Y205:AB205"/>
    <mergeCell ref="AC205:AG205"/>
    <mergeCell ref="AL206:AO206"/>
    <mergeCell ref="AP206:AX206"/>
    <mergeCell ref="A201:B201"/>
    <mergeCell ref="C201:I201"/>
    <mergeCell ref="J201:O201"/>
    <mergeCell ref="P201:X201"/>
    <mergeCell ref="Y201:AB201"/>
    <mergeCell ref="AC201:AG201"/>
    <mergeCell ref="AH201:AK201"/>
    <mergeCell ref="AP202:AX202"/>
    <mergeCell ref="AL201:AO201"/>
    <mergeCell ref="AP201:AX201"/>
    <mergeCell ref="A202:B202"/>
    <mergeCell ref="C202:I202"/>
    <mergeCell ref="J202:O202"/>
    <mergeCell ref="P202:X202"/>
    <mergeCell ref="Y202:AB202"/>
    <mergeCell ref="AC202:AG202"/>
    <mergeCell ref="AH202:AK202"/>
    <mergeCell ref="AL202:AO202"/>
    <mergeCell ref="AP197:AX197"/>
    <mergeCell ref="A198:B198"/>
    <mergeCell ref="C198:I198"/>
    <mergeCell ref="J198:O198"/>
    <mergeCell ref="P198:X198"/>
    <mergeCell ref="Y198:AB198"/>
    <mergeCell ref="AC198:AG198"/>
    <mergeCell ref="AH198:AK198"/>
    <mergeCell ref="AL198:AO198"/>
    <mergeCell ref="AP198:AX198"/>
    <mergeCell ref="A197:B197"/>
    <mergeCell ref="C197:I197"/>
    <mergeCell ref="J197:O197"/>
    <mergeCell ref="P197:X197"/>
    <mergeCell ref="Y197:AB197"/>
    <mergeCell ref="AC197:AG197"/>
    <mergeCell ref="AH197:AK197"/>
    <mergeCell ref="AL197:AO197"/>
    <mergeCell ref="AH194:AK194"/>
    <mergeCell ref="AL194:AO194"/>
    <mergeCell ref="AP194:AX194"/>
    <mergeCell ref="A194:B194"/>
    <mergeCell ref="C194:I194"/>
    <mergeCell ref="J194:O194"/>
    <mergeCell ref="P194:X194"/>
    <mergeCell ref="Y194:AB194"/>
    <mergeCell ref="AC194:AG194"/>
    <mergeCell ref="A193:B193"/>
    <mergeCell ref="C193:I193"/>
    <mergeCell ref="J193:O193"/>
    <mergeCell ref="P193:X193"/>
    <mergeCell ref="Y193:AB193"/>
    <mergeCell ref="AC193:AG193"/>
    <mergeCell ref="AH193:AK193"/>
    <mergeCell ref="AL193:AO193"/>
    <mergeCell ref="AP193:AX193"/>
    <mergeCell ref="AL190:AO190"/>
    <mergeCell ref="AP190:AX190"/>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L185:AO185"/>
    <mergeCell ref="AP185:AX185"/>
    <mergeCell ref="A186:B186"/>
    <mergeCell ref="C186:I186"/>
    <mergeCell ref="J186:O186"/>
    <mergeCell ref="P186:X186"/>
    <mergeCell ref="Y186:AB186"/>
    <mergeCell ref="AC186:AG186"/>
    <mergeCell ref="AH186:AK186"/>
    <mergeCell ref="AL186:AO186"/>
    <mergeCell ref="A185:B185"/>
    <mergeCell ref="C185:I185"/>
    <mergeCell ref="J185:O185"/>
    <mergeCell ref="P185:X185"/>
    <mergeCell ref="Y185:AB185"/>
    <mergeCell ref="AC185:AG185"/>
    <mergeCell ref="AH185:AK185"/>
    <mergeCell ref="AP186:AX186"/>
    <mergeCell ref="A182:B182"/>
    <mergeCell ref="C182:I182"/>
    <mergeCell ref="J182:O182"/>
    <mergeCell ref="P182:X182"/>
    <mergeCell ref="Y182:AB182"/>
    <mergeCell ref="AC182:AG182"/>
    <mergeCell ref="AH182:AK182"/>
    <mergeCell ref="AL182:AO182"/>
    <mergeCell ref="AP182:AX182"/>
    <mergeCell ref="G174:K174"/>
    <mergeCell ref="L174:X174"/>
    <mergeCell ref="Y174:AB174"/>
    <mergeCell ref="AC174:AG174"/>
    <mergeCell ref="AH174:AT174"/>
    <mergeCell ref="AU174:AX174"/>
    <mergeCell ref="A176:AK176"/>
    <mergeCell ref="AL176:AN176"/>
    <mergeCell ref="A181:B181"/>
    <mergeCell ref="C181:I181"/>
    <mergeCell ref="J181:O181"/>
    <mergeCell ref="P181:X181"/>
    <mergeCell ref="Y181:AB181"/>
    <mergeCell ref="AC181:AG181"/>
    <mergeCell ref="AH181:AK181"/>
    <mergeCell ref="AL181:AO181"/>
    <mergeCell ref="G175:K175"/>
    <mergeCell ref="L175:X175"/>
    <mergeCell ref="Y175:AB175"/>
    <mergeCell ref="AC175:AG175"/>
    <mergeCell ref="AH175:AT175"/>
    <mergeCell ref="AU175:AX175"/>
    <mergeCell ref="AP181:AX181"/>
    <mergeCell ref="G170:K170"/>
    <mergeCell ref="L170:X170"/>
    <mergeCell ref="Y170:AB170"/>
    <mergeCell ref="AC170:AG170"/>
    <mergeCell ref="AH170:AT170"/>
    <mergeCell ref="AU170:AX170"/>
    <mergeCell ref="G172:AB172"/>
    <mergeCell ref="AC172:AX172"/>
    <mergeCell ref="G173:K173"/>
    <mergeCell ref="L173:X173"/>
    <mergeCell ref="Y173:AB173"/>
    <mergeCell ref="AC173:AG173"/>
    <mergeCell ref="AH173:AT173"/>
    <mergeCell ref="AU173:AX173"/>
    <mergeCell ref="G171:K171"/>
    <mergeCell ref="L171:X171"/>
    <mergeCell ref="Y171:AB171"/>
    <mergeCell ref="AC171:AG171"/>
    <mergeCell ref="AH171:AT171"/>
    <mergeCell ref="AU171:AX171"/>
    <mergeCell ref="G166:K166"/>
    <mergeCell ref="L166:X166"/>
    <mergeCell ref="Y166:AB166"/>
    <mergeCell ref="AC166:AG166"/>
    <mergeCell ref="AH166:AT166"/>
    <mergeCell ref="AU166:AX166"/>
    <mergeCell ref="G168:AB168"/>
    <mergeCell ref="AC168:AX168"/>
    <mergeCell ref="G169:K169"/>
    <mergeCell ref="L169:X169"/>
    <mergeCell ref="Y169:AB169"/>
    <mergeCell ref="AC169:AG169"/>
    <mergeCell ref="AH169:AT169"/>
    <mergeCell ref="AU169:AX169"/>
    <mergeCell ref="G167:K167"/>
    <mergeCell ref="L167:X167"/>
    <mergeCell ref="Y167:AB167"/>
    <mergeCell ref="AC167:AG167"/>
    <mergeCell ref="AH167:AT167"/>
    <mergeCell ref="AU167:AX167"/>
    <mergeCell ref="AC165:AG165"/>
    <mergeCell ref="AH165:AT165"/>
    <mergeCell ref="AU165:AX165"/>
    <mergeCell ref="G163:K163"/>
    <mergeCell ref="L163:X163"/>
    <mergeCell ref="Y163:AB163"/>
    <mergeCell ref="AC163:AG163"/>
    <mergeCell ref="AH163:AT163"/>
    <mergeCell ref="AU163:AX163"/>
    <mergeCell ref="AM123:AN123"/>
    <mergeCell ref="AO123:AP123"/>
    <mergeCell ref="AR123:AS123"/>
    <mergeCell ref="AU123:AV123"/>
    <mergeCell ref="A124:D124"/>
    <mergeCell ref="O124:P124"/>
    <mergeCell ref="U123:V123"/>
    <mergeCell ref="X123:Y123"/>
    <mergeCell ref="AA123:AB123"/>
    <mergeCell ref="AC123:AE123"/>
    <mergeCell ref="AG123:AH123"/>
    <mergeCell ref="AJ123:AK123"/>
    <mergeCell ref="A123:D123"/>
    <mergeCell ref="E123:G123"/>
    <mergeCell ref="I123:J123"/>
    <mergeCell ref="L123:M123"/>
    <mergeCell ref="O123:P123"/>
    <mergeCell ref="Q123:S123"/>
    <mergeCell ref="L124:N124"/>
    <mergeCell ref="AE124:AG124"/>
    <mergeCell ref="AH124:AI124"/>
    <mergeCell ref="AQ124:AS124"/>
    <mergeCell ref="AM124:AN124"/>
    <mergeCell ref="AO124:AP124"/>
    <mergeCell ref="A125:F159"/>
    <mergeCell ref="A160:F175"/>
    <mergeCell ref="G160:AB160"/>
    <mergeCell ref="AC160:AX160"/>
    <mergeCell ref="G161:K161"/>
    <mergeCell ref="L161:X161"/>
    <mergeCell ref="AA124:AB124"/>
    <mergeCell ref="Y161:AB161"/>
    <mergeCell ref="AC161:AG161"/>
    <mergeCell ref="AH161:AT161"/>
    <mergeCell ref="AU161:AX161"/>
    <mergeCell ref="G162:K162"/>
    <mergeCell ref="L162:X162"/>
    <mergeCell ref="Y162:AB162"/>
    <mergeCell ref="AC162:AG162"/>
    <mergeCell ref="AH162:AT162"/>
    <mergeCell ref="AU162:AX162"/>
    <mergeCell ref="G164:AB164"/>
    <mergeCell ref="AC164:AX164"/>
    <mergeCell ref="G165:K165"/>
    <mergeCell ref="L165:X165"/>
    <mergeCell ref="Y165:AB165"/>
    <mergeCell ref="X124:Z124"/>
    <mergeCell ref="AJ124:AL124"/>
    <mergeCell ref="AC119:AN119"/>
    <mergeCell ref="AO119:AX119"/>
    <mergeCell ref="A120:D120"/>
    <mergeCell ref="E120:P120"/>
    <mergeCell ref="Q120:AB120"/>
    <mergeCell ref="AC120:AN120"/>
    <mergeCell ref="AO120:AX120"/>
    <mergeCell ref="AA122:AB122"/>
    <mergeCell ref="AC122:AE122"/>
    <mergeCell ref="AG122:AH122"/>
    <mergeCell ref="AJ122:AK122"/>
    <mergeCell ref="AM122:AN122"/>
    <mergeCell ref="AO122:AP122"/>
    <mergeCell ref="E122:G122"/>
    <mergeCell ref="I122:J122"/>
    <mergeCell ref="Q122:S122"/>
    <mergeCell ref="U122:V122"/>
    <mergeCell ref="X122:Y122"/>
    <mergeCell ref="A110:E110"/>
    <mergeCell ref="F110:AX110"/>
    <mergeCell ref="A111:AX111"/>
    <mergeCell ref="A112:AX112"/>
    <mergeCell ref="A113:AX113"/>
    <mergeCell ref="A114:D114"/>
    <mergeCell ref="E114:P114"/>
    <mergeCell ref="Q114:AB114"/>
    <mergeCell ref="AC114:AN114"/>
    <mergeCell ref="AO114:AX114"/>
    <mergeCell ref="E115:P115"/>
    <mergeCell ref="Q115:AB115"/>
    <mergeCell ref="AC115:AN115"/>
    <mergeCell ref="AO115:AX115"/>
    <mergeCell ref="A116:D116"/>
    <mergeCell ref="E116:P116"/>
    <mergeCell ref="Q116:AB116"/>
    <mergeCell ref="AC116:AN116"/>
    <mergeCell ref="AO116:AX116"/>
    <mergeCell ref="A115:D115"/>
    <mergeCell ref="A96:B102"/>
    <mergeCell ref="C96:AC96"/>
    <mergeCell ref="AD96:AF96"/>
    <mergeCell ref="AG96:AX102"/>
    <mergeCell ref="J100:L100"/>
    <mergeCell ref="M100:N100"/>
    <mergeCell ref="C101:D101"/>
    <mergeCell ref="E101:G101"/>
    <mergeCell ref="H101:I101"/>
    <mergeCell ref="J101:L101"/>
    <mergeCell ref="M101:N101"/>
    <mergeCell ref="C102:D102"/>
    <mergeCell ref="E102:G102"/>
    <mergeCell ref="H102:I102"/>
    <mergeCell ref="J102:L102"/>
    <mergeCell ref="O97:AF97"/>
    <mergeCell ref="C97:N97"/>
    <mergeCell ref="C100:D100"/>
    <mergeCell ref="E100:G100"/>
    <mergeCell ref="H100:I100"/>
    <mergeCell ref="A92:B95"/>
    <mergeCell ref="C92:AC92"/>
    <mergeCell ref="AD92:AF92"/>
    <mergeCell ref="AG92:AX92"/>
    <mergeCell ref="C93:AC93"/>
    <mergeCell ref="AD93:AF93"/>
    <mergeCell ref="AG93:AX93"/>
    <mergeCell ref="C94:AC94"/>
    <mergeCell ref="AD94:AF94"/>
    <mergeCell ref="AG94:AX94"/>
    <mergeCell ref="C95:AC95"/>
    <mergeCell ref="AD95:AF95"/>
    <mergeCell ref="AD85:AF85"/>
    <mergeCell ref="AG85:AX85"/>
    <mergeCell ref="C86:AC86"/>
    <mergeCell ref="AD86:AF86"/>
    <mergeCell ref="AG86:AX86"/>
    <mergeCell ref="C87:AC87"/>
    <mergeCell ref="AD87:AF87"/>
    <mergeCell ref="AG87:AX87"/>
    <mergeCell ref="AG95:AX95"/>
    <mergeCell ref="AD90:AF90"/>
    <mergeCell ref="AG90:AX90"/>
    <mergeCell ref="C91:AC91"/>
    <mergeCell ref="AD91:AF91"/>
    <mergeCell ref="AG91:AX91"/>
    <mergeCell ref="C88:AC88"/>
    <mergeCell ref="AD88:AF88"/>
    <mergeCell ref="AG88:AX88"/>
    <mergeCell ref="C89:AC89"/>
    <mergeCell ref="AD89:AF89"/>
    <mergeCell ref="AG89:AX89"/>
    <mergeCell ref="A70:AN70"/>
    <mergeCell ref="AO70:AQ70"/>
    <mergeCell ref="AS70:AX70"/>
    <mergeCell ref="A82:B91"/>
    <mergeCell ref="C82:AC82"/>
    <mergeCell ref="AD82:AF82"/>
    <mergeCell ref="AG82:AX84"/>
    <mergeCell ref="C83:D84"/>
    <mergeCell ref="E83:AC83"/>
    <mergeCell ref="AD83:AF83"/>
    <mergeCell ref="E84:AC84"/>
    <mergeCell ref="AD84:AF84"/>
    <mergeCell ref="C85:AC85"/>
    <mergeCell ref="A79:B81"/>
    <mergeCell ref="C79:AC79"/>
    <mergeCell ref="AD79:AF79"/>
    <mergeCell ref="AG79:AX79"/>
    <mergeCell ref="C80:AC80"/>
    <mergeCell ref="AD80:AF80"/>
    <mergeCell ref="AG80:AX80"/>
    <mergeCell ref="C81:AC81"/>
    <mergeCell ref="AD81:AF81"/>
    <mergeCell ref="AG81:AX81"/>
    <mergeCell ref="C90:AC90"/>
    <mergeCell ref="U75:AX75"/>
    <mergeCell ref="G76:T76"/>
    <mergeCell ref="A77:AX77"/>
    <mergeCell ref="C78:AC78"/>
    <mergeCell ref="AD78:AF78"/>
    <mergeCell ref="AG78:AX78"/>
    <mergeCell ref="W72:AA72"/>
    <mergeCell ref="AB72:AX72"/>
    <mergeCell ref="W73:AA73"/>
    <mergeCell ref="AB73:AX73"/>
    <mergeCell ref="C74:D76"/>
    <mergeCell ref="E74:F76"/>
    <mergeCell ref="G74:I74"/>
    <mergeCell ref="J74:T74"/>
    <mergeCell ref="U74:AX74"/>
    <mergeCell ref="G75:T75"/>
    <mergeCell ref="A71:B76"/>
    <mergeCell ref="C71:D73"/>
    <mergeCell ref="E71:F71"/>
    <mergeCell ref="G71:AX71"/>
    <mergeCell ref="E72:F73"/>
    <mergeCell ref="G72:V73"/>
    <mergeCell ref="U76:AX76"/>
    <mergeCell ref="AU65:AX65"/>
    <mergeCell ref="Y66:AA66"/>
    <mergeCell ref="AB66:AD66"/>
    <mergeCell ref="AE66:AH66"/>
    <mergeCell ref="AI66:AL66"/>
    <mergeCell ref="AM66:AP66"/>
    <mergeCell ref="AQ66:AT66"/>
    <mergeCell ref="AU66:AX66"/>
    <mergeCell ref="G65:O67"/>
    <mergeCell ref="P65:X67"/>
    <mergeCell ref="Y65:AA65"/>
    <mergeCell ref="AB65:AD65"/>
    <mergeCell ref="AE65:AH65"/>
    <mergeCell ref="AI65:AL65"/>
    <mergeCell ref="Y67:AA67"/>
    <mergeCell ref="AB67:AD67"/>
    <mergeCell ref="AE67:AH67"/>
    <mergeCell ref="AI67:AL67"/>
    <mergeCell ref="AQ67:AT67"/>
    <mergeCell ref="AU67:AX67"/>
    <mergeCell ref="AU63:AX63"/>
    <mergeCell ref="AQ64:AR64"/>
    <mergeCell ref="AS64:AT64"/>
    <mergeCell ref="AU64:AV64"/>
    <mergeCell ref="AW64:AX64"/>
    <mergeCell ref="AM60:AP60"/>
    <mergeCell ref="AQ60:AT60"/>
    <mergeCell ref="AU60:AX60"/>
    <mergeCell ref="A61:F62"/>
    <mergeCell ref="G61:AX62"/>
    <mergeCell ref="A63:F67"/>
    <mergeCell ref="G63:O64"/>
    <mergeCell ref="P63:X64"/>
    <mergeCell ref="Y63:AA64"/>
    <mergeCell ref="AB63:AD64"/>
    <mergeCell ref="G58:O60"/>
    <mergeCell ref="P58:X60"/>
    <mergeCell ref="Y58:AA58"/>
    <mergeCell ref="AB58:AD58"/>
    <mergeCell ref="AE58:AH58"/>
    <mergeCell ref="AI58:AL58"/>
    <mergeCell ref="Y60:AA60"/>
    <mergeCell ref="AM65:AP65"/>
    <mergeCell ref="AQ65:AT65"/>
    <mergeCell ref="A51:F52"/>
    <mergeCell ref="G51:AX52"/>
    <mergeCell ref="A56:F60"/>
    <mergeCell ref="G56:O57"/>
    <mergeCell ref="P56:X57"/>
    <mergeCell ref="Y56:AA57"/>
    <mergeCell ref="AB56:AD57"/>
    <mergeCell ref="AM54:AP54"/>
    <mergeCell ref="AQ54:AT54"/>
    <mergeCell ref="AU53:AX53"/>
    <mergeCell ref="G54:O55"/>
    <mergeCell ref="P54:X55"/>
    <mergeCell ref="Y54:AA54"/>
    <mergeCell ref="AB54:AD54"/>
    <mergeCell ref="AE54:AH54"/>
    <mergeCell ref="AI54:AL54"/>
    <mergeCell ref="A53:F55"/>
    <mergeCell ref="AM58:AP58"/>
    <mergeCell ref="AQ58:AT58"/>
    <mergeCell ref="AU58:AX58"/>
    <mergeCell ref="Y59:AA59"/>
    <mergeCell ref="AB59:AD59"/>
    <mergeCell ref="AE59:AH59"/>
    <mergeCell ref="AI59:AL59"/>
    <mergeCell ref="AU54:AX54"/>
    <mergeCell ref="Y55:AA55"/>
    <mergeCell ref="AB55:AD55"/>
    <mergeCell ref="AE55:AH55"/>
    <mergeCell ref="AI55:AL55"/>
    <mergeCell ref="AM55:AP55"/>
    <mergeCell ref="AQ55:AT55"/>
    <mergeCell ref="AU55:AX55"/>
    <mergeCell ref="AI53:AL53"/>
    <mergeCell ref="AM53:AP53"/>
    <mergeCell ref="AQ53:AT53"/>
    <mergeCell ref="AB53:AD53"/>
    <mergeCell ref="AE53:AH53"/>
    <mergeCell ref="AI60:AL60"/>
    <mergeCell ref="AE56:AH57"/>
    <mergeCell ref="AI56:AL57"/>
    <mergeCell ref="AM56:AP57"/>
    <mergeCell ref="AQ56:AT56"/>
    <mergeCell ref="AU56:AX56"/>
    <mergeCell ref="AQ57:AR57"/>
    <mergeCell ref="AS57:AT57"/>
    <mergeCell ref="AU57:AV57"/>
    <mergeCell ref="AW57:AX57"/>
    <mergeCell ref="AM59:AP59"/>
    <mergeCell ref="AQ59:AT59"/>
    <mergeCell ref="AU59:AX59"/>
    <mergeCell ref="G46:O47"/>
    <mergeCell ref="P46:X47"/>
    <mergeCell ref="Y46:AA47"/>
    <mergeCell ref="AB46:AD47"/>
    <mergeCell ref="AM48:AP48"/>
    <mergeCell ref="AQ48:AT48"/>
    <mergeCell ref="AU48:AX48"/>
    <mergeCell ref="Y49:AA49"/>
    <mergeCell ref="AM49:AP49"/>
    <mergeCell ref="AQ49:AT49"/>
    <mergeCell ref="AU49:AX49"/>
    <mergeCell ref="G48:O50"/>
    <mergeCell ref="P48:X50"/>
    <mergeCell ref="Y50:AA50"/>
    <mergeCell ref="AB50:AD50"/>
    <mergeCell ref="AE50:AH50"/>
    <mergeCell ref="AI50:AL50"/>
    <mergeCell ref="AM50:AP50"/>
    <mergeCell ref="AQ50:AT50"/>
    <mergeCell ref="AU50:AX50"/>
    <mergeCell ref="AE46:AH47"/>
    <mergeCell ref="AI46:AL47"/>
    <mergeCell ref="AM46:AP47"/>
    <mergeCell ref="AQ46:AT46"/>
    <mergeCell ref="AU46:AX46"/>
    <mergeCell ref="AQ47:AR47"/>
    <mergeCell ref="AS47:AT47"/>
    <mergeCell ref="AU47:AV47"/>
    <mergeCell ref="AW47:AX47"/>
    <mergeCell ref="AB49:AD49"/>
    <mergeCell ref="AE49:AH49"/>
    <mergeCell ref="AI49:AL49"/>
    <mergeCell ref="G53:O53"/>
    <mergeCell ref="P53:X53"/>
    <mergeCell ref="Y53:AA53"/>
    <mergeCell ref="AB60:AD60"/>
    <mergeCell ref="AE60:AH60"/>
    <mergeCell ref="A33:F35"/>
    <mergeCell ref="G33:X33"/>
    <mergeCell ref="Y33:AA33"/>
    <mergeCell ref="AB33:AD33"/>
    <mergeCell ref="AE33:AH33"/>
    <mergeCell ref="G44:O45"/>
    <mergeCell ref="P44:X45"/>
    <mergeCell ref="Y44:AA44"/>
    <mergeCell ref="AB44:AD44"/>
    <mergeCell ref="AE44:AH44"/>
    <mergeCell ref="AE45:AH45"/>
    <mergeCell ref="AE40:AH40"/>
    <mergeCell ref="A43:F45"/>
    <mergeCell ref="G43:O43"/>
    <mergeCell ref="P43:X43"/>
    <mergeCell ref="Y43:AA43"/>
    <mergeCell ref="A41:F42"/>
    <mergeCell ref="G41:AX42"/>
    <mergeCell ref="A46:F50"/>
    <mergeCell ref="AI33:AL33"/>
    <mergeCell ref="AB35:AD35"/>
    <mergeCell ref="AE35:AH35"/>
    <mergeCell ref="AI35:AL35"/>
    <mergeCell ref="A36:F40"/>
    <mergeCell ref="G36:O37"/>
    <mergeCell ref="P36:X37"/>
    <mergeCell ref="Y36:AA37"/>
    <mergeCell ref="AB36:AD37"/>
    <mergeCell ref="AE36:AH37"/>
    <mergeCell ref="AI36:AL37"/>
    <mergeCell ref="Y39:AA39"/>
    <mergeCell ref="AB39:AD39"/>
    <mergeCell ref="AE39:AH39"/>
    <mergeCell ref="G34:X35"/>
    <mergeCell ref="AE34:AH34"/>
    <mergeCell ref="Y35:AA35"/>
    <mergeCell ref="G38:O40"/>
    <mergeCell ref="P38:X40"/>
    <mergeCell ref="Y38:AA38"/>
    <mergeCell ref="AB38:AD38"/>
    <mergeCell ref="AE38:AH38"/>
    <mergeCell ref="Y40:AA40"/>
    <mergeCell ref="AB40:AD40"/>
    <mergeCell ref="AI34:AL34"/>
    <mergeCell ref="AM34:AP34"/>
    <mergeCell ref="AQ34:AX34"/>
    <mergeCell ref="AU39:AX39"/>
    <mergeCell ref="AI38:AL38"/>
    <mergeCell ref="AM40:AP40"/>
    <mergeCell ref="AQ40:AT40"/>
    <mergeCell ref="AU40:AX40"/>
    <mergeCell ref="AI44:AL44"/>
    <mergeCell ref="AM35:AP35"/>
    <mergeCell ref="AQ35:AX35"/>
    <mergeCell ref="AQ37:AR37"/>
    <mergeCell ref="AS37:AT37"/>
    <mergeCell ref="AU37:AV37"/>
    <mergeCell ref="AM44:AP44"/>
    <mergeCell ref="AQ44:AT44"/>
    <mergeCell ref="AU44:AX44"/>
    <mergeCell ref="AQ36:AT36"/>
    <mergeCell ref="AU36:AX36"/>
    <mergeCell ref="AM36:AP37"/>
    <mergeCell ref="AM38:AP38"/>
    <mergeCell ref="AQ38:AT38"/>
    <mergeCell ref="AU38:AX38"/>
    <mergeCell ref="AI40:AL40"/>
    <mergeCell ref="AQ30:AT30"/>
    <mergeCell ref="AU30:AX30"/>
    <mergeCell ref="AM33:AP33"/>
    <mergeCell ref="AQ33:AX33"/>
    <mergeCell ref="AI31:AL31"/>
    <mergeCell ref="AM31:AP31"/>
    <mergeCell ref="AQ31:AT31"/>
    <mergeCell ref="AU31:AX31"/>
    <mergeCell ref="AI45:AL45"/>
    <mergeCell ref="AM45:AP45"/>
    <mergeCell ref="AQ45:AT45"/>
    <mergeCell ref="AU45:AX45"/>
    <mergeCell ref="AI43:AL43"/>
    <mergeCell ref="AM43:AP43"/>
    <mergeCell ref="AQ43:AT43"/>
    <mergeCell ref="AU43:AX43"/>
    <mergeCell ref="AI32:AL32"/>
    <mergeCell ref="AM32:AP32"/>
    <mergeCell ref="AQ32:AT32"/>
    <mergeCell ref="AU32:AX32"/>
    <mergeCell ref="AW37:AX37"/>
    <mergeCell ref="AI39:AL39"/>
    <mergeCell ref="AM39:AP39"/>
    <mergeCell ref="AQ39:AT39"/>
    <mergeCell ref="A30:F32"/>
    <mergeCell ref="G30:O30"/>
    <mergeCell ref="P30:X30"/>
    <mergeCell ref="Y30:AA30"/>
    <mergeCell ref="AB30:AD30"/>
    <mergeCell ref="AE30:AH30"/>
    <mergeCell ref="Y45:AA45"/>
    <mergeCell ref="AB45:AD45"/>
    <mergeCell ref="A29:F29"/>
    <mergeCell ref="G29:AX29"/>
    <mergeCell ref="G31:O32"/>
    <mergeCell ref="P31:X32"/>
    <mergeCell ref="Y31:AA31"/>
    <mergeCell ref="AB31:AD31"/>
    <mergeCell ref="AE31:AH31"/>
    <mergeCell ref="AB43:AD43"/>
    <mergeCell ref="AE43:AH43"/>
    <mergeCell ref="Y32:AA32"/>
    <mergeCell ref="AB32:AD32"/>
    <mergeCell ref="AE32:AH32"/>
    <mergeCell ref="Y34:AA34"/>
    <mergeCell ref="AB34:AD34"/>
    <mergeCell ref="AI30:AL30"/>
    <mergeCell ref="AM30:AP30"/>
    <mergeCell ref="G23:O23"/>
    <mergeCell ref="P23:V23"/>
    <mergeCell ref="W23:AC23"/>
    <mergeCell ref="AD23:AX28"/>
    <mergeCell ref="G24:O24"/>
    <mergeCell ref="G27:O27"/>
    <mergeCell ref="P27:V27"/>
    <mergeCell ref="W27:AC27"/>
    <mergeCell ref="P24:V24"/>
    <mergeCell ref="W24:AC24"/>
    <mergeCell ref="G25:O25"/>
    <mergeCell ref="P25:V25"/>
    <mergeCell ref="A22:F28"/>
    <mergeCell ref="G22:O22"/>
    <mergeCell ref="P22:V22"/>
    <mergeCell ref="W22:AC22"/>
    <mergeCell ref="G28:O28"/>
    <mergeCell ref="P28:V28"/>
    <mergeCell ref="W28:AC28"/>
    <mergeCell ref="AD22:AX22"/>
    <mergeCell ref="G20:O20"/>
    <mergeCell ref="P20:V20"/>
    <mergeCell ref="W20:AC20"/>
    <mergeCell ref="AD20:AJ20"/>
    <mergeCell ref="AK20:AQ20"/>
    <mergeCell ref="AR20:AX20"/>
    <mergeCell ref="G21:O21"/>
    <mergeCell ref="P21:V21"/>
    <mergeCell ref="W21:AC21"/>
    <mergeCell ref="AD21:AJ21"/>
    <mergeCell ref="AK21:AQ21"/>
    <mergeCell ref="AR21:AX21"/>
    <mergeCell ref="W25:AC25"/>
    <mergeCell ref="G26:O26"/>
    <mergeCell ref="P26:V26"/>
    <mergeCell ref="W26:AC26"/>
    <mergeCell ref="AD17:AJ17"/>
    <mergeCell ref="AK17:AQ17"/>
    <mergeCell ref="AR17:AX17"/>
    <mergeCell ref="G13:H18"/>
    <mergeCell ref="AK14:AQ14"/>
    <mergeCell ref="AR14:AX14"/>
    <mergeCell ref="I15:O15"/>
    <mergeCell ref="AD15:AJ15"/>
    <mergeCell ref="AK15:AQ15"/>
    <mergeCell ref="AR15:AX15"/>
    <mergeCell ref="W14:AC14"/>
    <mergeCell ref="AD14:AJ14"/>
    <mergeCell ref="P13:V13"/>
    <mergeCell ref="W13:AC13"/>
    <mergeCell ref="AD13:AJ13"/>
    <mergeCell ref="AK13:AQ13"/>
    <mergeCell ref="AR13:AX13"/>
    <mergeCell ref="I14:O14"/>
    <mergeCell ref="P14:V14"/>
    <mergeCell ref="P15:V15"/>
    <mergeCell ref="W15:AC15"/>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G7:X7"/>
    <mergeCell ref="Y7:AD7"/>
    <mergeCell ref="AE7:AX7"/>
    <mergeCell ref="A4:F4"/>
    <mergeCell ref="G4:X4"/>
    <mergeCell ref="AR12:AX12"/>
    <mergeCell ref="I13:O13"/>
    <mergeCell ref="Y4:AD4"/>
    <mergeCell ref="AE4:AP4"/>
    <mergeCell ref="AQ4:AX4"/>
    <mergeCell ref="A5:F5"/>
    <mergeCell ref="G5:L5"/>
    <mergeCell ref="M5:R5"/>
    <mergeCell ref="S5:X5"/>
    <mergeCell ref="Y5:AD5"/>
    <mergeCell ref="A9:F9"/>
    <mergeCell ref="G9:AX9"/>
    <mergeCell ref="A10:F10"/>
    <mergeCell ref="G10:AX10"/>
    <mergeCell ref="A11:F11"/>
    <mergeCell ref="G11:AX11"/>
    <mergeCell ref="A12:F21"/>
    <mergeCell ref="G12:O12"/>
    <mergeCell ref="P12:V12"/>
    <mergeCell ref="W12:AC12"/>
    <mergeCell ref="AD12:AJ12"/>
    <mergeCell ref="AK12:AQ12"/>
    <mergeCell ref="P17:V17"/>
    <mergeCell ref="W17:AC17"/>
    <mergeCell ref="A103:B104"/>
    <mergeCell ref="C103:F103"/>
    <mergeCell ref="G103:AX103"/>
    <mergeCell ref="C104:F104"/>
    <mergeCell ref="G104:AX104"/>
    <mergeCell ref="I16:O16"/>
    <mergeCell ref="P16:V16"/>
    <mergeCell ref="W16:AC16"/>
    <mergeCell ref="AD16:AJ16"/>
    <mergeCell ref="AK16:AQ16"/>
    <mergeCell ref="AR16:AX16"/>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AT124:AU124"/>
    <mergeCell ref="AV124:AW124"/>
    <mergeCell ref="C99:D99"/>
    <mergeCell ref="E99:G99"/>
    <mergeCell ref="H99:I99"/>
    <mergeCell ref="M102:N102"/>
    <mergeCell ref="C98:D98"/>
    <mergeCell ref="E98:G98"/>
    <mergeCell ref="H98:I98"/>
    <mergeCell ref="J98:L98"/>
    <mergeCell ref="M98:N98"/>
    <mergeCell ref="O98:AF98"/>
    <mergeCell ref="O99:AF99"/>
    <mergeCell ref="O100:AF100"/>
    <mergeCell ref="O101:AF101"/>
    <mergeCell ref="O102:AF102"/>
    <mergeCell ref="J99:L99"/>
    <mergeCell ref="M99:N99"/>
    <mergeCell ref="A105:AX105"/>
    <mergeCell ref="A106:AX106"/>
    <mergeCell ref="A107:AX107"/>
    <mergeCell ref="A108:E108"/>
    <mergeCell ref="F108:AX108"/>
    <mergeCell ref="A109:AX109"/>
  </mergeCells>
  <phoneticPr fontId="5"/>
  <conditionalFormatting sqref="P14:AQ14">
    <cfRule type="expression" dxfId="697" priority="905">
      <formula>IF(RIGHT(TEXT(P14,"0.#"),1)=".",FALSE,TRUE)</formula>
    </cfRule>
    <cfRule type="expression" dxfId="696" priority="906">
      <formula>IF(RIGHT(TEXT(P14,"0.#"),1)=".",TRUE,FALSE)</formula>
    </cfRule>
  </conditionalFormatting>
  <conditionalFormatting sqref="P18:AX18">
    <cfRule type="expression" dxfId="695" priority="903">
      <formula>IF(RIGHT(TEXT(P18,"0.#"),1)=".",FALSE,TRUE)</formula>
    </cfRule>
    <cfRule type="expression" dxfId="694" priority="904">
      <formula>IF(RIGHT(TEXT(P18,"0.#"),1)=".",TRUE,FALSE)</formula>
    </cfRule>
  </conditionalFormatting>
  <conditionalFormatting sqref="Y163">
    <cfRule type="expression" dxfId="693" priority="899">
      <formula>IF(RIGHT(TEXT(Y163,"0.#"),1)=".",FALSE,TRUE)</formula>
    </cfRule>
    <cfRule type="expression" dxfId="692" priority="900">
      <formula>IF(RIGHT(TEXT(Y163,"0.#"),1)=".",TRUE,FALSE)</formula>
    </cfRule>
  </conditionalFormatting>
  <conditionalFormatting sqref="Y174 Y170 Y166">
    <cfRule type="expression" dxfId="691" priority="879">
      <formula>IF(RIGHT(TEXT(Y166,"0.#"),1)=".",FALSE,TRUE)</formula>
    </cfRule>
    <cfRule type="expression" dxfId="690" priority="880">
      <formula>IF(RIGHT(TEXT(Y166,"0.#"),1)=".",TRUE,FALSE)</formula>
    </cfRule>
  </conditionalFormatting>
  <conditionalFormatting sqref="P16:AQ17 P15:AX15 P13:AX13">
    <cfRule type="expression" dxfId="689" priority="897">
      <formula>IF(RIGHT(TEXT(P13,"0.#"),1)=".",FALSE,TRUE)</formula>
    </cfRule>
    <cfRule type="expression" dxfId="688" priority="898">
      <formula>IF(RIGHT(TEXT(P13,"0.#"),1)=".",TRUE,FALSE)</formula>
    </cfRule>
  </conditionalFormatting>
  <conditionalFormatting sqref="P19:AJ19">
    <cfRule type="expression" dxfId="687" priority="895">
      <formula>IF(RIGHT(TEXT(P19,"0.#"),1)=".",FALSE,TRUE)</formula>
    </cfRule>
    <cfRule type="expression" dxfId="686" priority="896">
      <formula>IF(RIGHT(TEXT(P19,"0.#"),1)=".",TRUE,FALSE)</formula>
    </cfRule>
  </conditionalFormatting>
  <conditionalFormatting sqref="AE31 AQ31">
    <cfRule type="expression" dxfId="685" priority="893">
      <formula>IF(RIGHT(TEXT(AE31,"0.#"),1)=".",FALSE,TRUE)</formula>
    </cfRule>
    <cfRule type="expression" dxfId="684" priority="894">
      <formula>IF(RIGHT(TEXT(AE31,"0.#"),1)=".",TRUE,FALSE)</formula>
    </cfRule>
  </conditionalFormatting>
  <conditionalFormatting sqref="Y162">
    <cfRule type="expression" dxfId="683" priority="891">
      <formula>IF(RIGHT(TEXT(Y162,"0.#"),1)=".",FALSE,TRUE)</formula>
    </cfRule>
    <cfRule type="expression" dxfId="682" priority="892">
      <formula>IF(RIGHT(TEXT(Y162,"0.#"),1)=".",TRUE,FALSE)</formula>
    </cfRule>
  </conditionalFormatting>
  <conditionalFormatting sqref="AU163">
    <cfRule type="expression" dxfId="681" priority="887">
      <formula>IF(RIGHT(TEXT(AU163,"0.#"),1)=".",FALSE,TRUE)</formula>
    </cfRule>
    <cfRule type="expression" dxfId="680" priority="888">
      <formula>IF(RIGHT(TEXT(AU163,"0.#"),1)=".",TRUE,FALSE)</formula>
    </cfRule>
  </conditionalFormatting>
  <conditionalFormatting sqref="AU162">
    <cfRule type="expression" dxfId="679" priority="885">
      <formula>IF(RIGHT(TEXT(AU162,"0.#"),1)=".",FALSE,TRUE)</formula>
    </cfRule>
    <cfRule type="expression" dxfId="678" priority="886">
      <formula>IF(RIGHT(TEXT(AU162,"0.#"),1)=".",TRUE,FALSE)</formula>
    </cfRule>
  </conditionalFormatting>
  <conditionalFormatting sqref="Y175 Y171 Y167">
    <cfRule type="expression" dxfId="677" priority="881">
      <formula>IF(RIGHT(TEXT(Y167,"0.#"),1)=".",FALSE,TRUE)</formula>
    </cfRule>
    <cfRule type="expression" dxfId="676" priority="882">
      <formula>IF(RIGHT(TEXT(Y167,"0.#"),1)=".",TRUE,FALSE)</formula>
    </cfRule>
  </conditionalFormatting>
  <conditionalFormatting sqref="AU175 AU171 AU167">
    <cfRule type="expression" dxfId="675" priority="875">
      <formula>IF(RIGHT(TEXT(AU167,"0.#"),1)=".",FALSE,TRUE)</formula>
    </cfRule>
    <cfRule type="expression" dxfId="674" priority="876">
      <formula>IF(RIGHT(TEXT(AU167,"0.#"),1)=".",TRUE,FALSE)</formula>
    </cfRule>
  </conditionalFormatting>
  <conditionalFormatting sqref="AU174 AU170 AU166">
    <cfRule type="expression" dxfId="673" priority="873">
      <formula>IF(RIGHT(TEXT(AU166,"0.#"),1)=".",FALSE,TRUE)</formula>
    </cfRule>
    <cfRule type="expression" dxfId="672" priority="874">
      <formula>IF(RIGHT(TEXT(AU166,"0.#"),1)=".",TRUE,FALSE)</formula>
    </cfRule>
  </conditionalFormatting>
  <conditionalFormatting sqref="AI31">
    <cfRule type="expression" dxfId="671" priority="871">
      <formula>IF(RIGHT(TEXT(AI31,"0.#"),1)=".",FALSE,TRUE)</formula>
    </cfRule>
    <cfRule type="expression" dxfId="670" priority="872">
      <formula>IF(RIGHT(TEXT(AI31,"0.#"),1)=".",TRUE,FALSE)</formula>
    </cfRule>
  </conditionalFormatting>
  <conditionalFormatting sqref="AM31">
    <cfRule type="expression" dxfId="669" priority="869">
      <formula>IF(RIGHT(TEXT(AM31,"0.#"),1)=".",FALSE,TRUE)</formula>
    </cfRule>
    <cfRule type="expression" dxfId="668" priority="870">
      <formula>IF(RIGHT(TEXT(AM31,"0.#"),1)=".",TRUE,FALSE)</formula>
    </cfRule>
  </conditionalFormatting>
  <conditionalFormatting sqref="AE32">
    <cfRule type="expression" dxfId="667" priority="867">
      <formula>IF(RIGHT(TEXT(AE32,"0.#"),1)=".",FALSE,TRUE)</formula>
    </cfRule>
    <cfRule type="expression" dxfId="666" priority="868">
      <formula>IF(RIGHT(TEXT(AE32,"0.#"),1)=".",TRUE,FALSE)</formula>
    </cfRule>
  </conditionalFormatting>
  <conditionalFormatting sqref="AI32">
    <cfRule type="expression" dxfId="665" priority="865">
      <formula>IF(RIGHT(TEXT(AI32,"0.#"),1)=".",FALSE,TRUE)</formula>
    </cfRule>
    <cfRule type="expression" dxfId="664" priority="866">
      <formula>IF(RIGHT(TEXT(AI32,"0.#"),1)=".",TRUE,FALSE)</formula>
    </cfRule>
  </conditionalFormatting>
  <conditionalFormatting sqref="AM32">
    <cfRule type="expression" dxfId="663" priority="863">
      <formula>IF(RIGHT(TEXT(AM32,"0.#"),1)=".",FALSE,TRUE)</formula>
    </cfRule>
    <cfRule type="expression" dxfId="662" priority="864">
      <formula>IF(RIGHT(TEXT(AM32,"0.#"),1)=".",TRUE,FALSE)</formula>
    </cfRule>
  </conditionalFormatting>
  <conditionalFormatting sqref="AQ32">
    <cfRule type="expression" dxfId="661" priority="861">
      <formula>IF(RIGHT(TEXT(AQ32,"0.#"),1)=".",FALSE,TRUE)</formula>
    </cfRule>
    <cfRule type="expression" dxfId="660" priority="862">
      <formula>IF(RIGHT(TEXT(AQ32,"0.#"),1)=".",TRUE,FALSE)</formula>
    </cfRule>
  </conditionalFormatting>
  <conditionalFormatting sqref="AL182:AO182">
    <cfRule type="expression" dxfId="659" priority="823">
      <formula>IF(AND(AL182&gt;=0, RIGHT(TEXT(AL182,"0.#"),1)&lt;&gt;"."),TRUE,FALSE)</formula>
    </cfRule>
    <cfRule type="expression" dxfId="658" priority="824">
      <formula>IF(AND(AL182&gt;=0, RIGHT(TEXT(AL182,"0.#"),1)="."),TRUE,FALSE)</formula>
    </cfRule>
    <cfRule type="expression" dxfId="657" priority="825">
      <formula>IF(AND(AL182&lt;0, RIGHT(TEXT(AL182,"0.#"),1)&lt;&gt;"."),TRUE,FALSE)</formula>
    </cfRule>
    <cfRule type="expression" dxfId="656" priority="826">
      <formula>IF(AND(AL182&lt;0, RIGHT(TEXT(AL182,"0.#"),1)="."),TRUE,FALSE)</formula>
    </cfRule>
  </conditionalFormatting>
  <conditionalFormatting sqref="Y182">
    <cfRule type="expression" dxfId="655" priority="821">
      <formula>IF(RIGHT(TEXT(Y182,"0.#"),1)=".",FALSE,TRUE)</formula>
    </cfRule>
    <cfRule type="expression" dxfId="654" priority="822">
      <formula>IF(RIGHT(TEXT(Y182,"0.#"),1)=".",TRUE,FALSE)</formula>
    </cfRule>
  </conditionalFormatting>
  <conditionalFormatting sqref="Y186">
    <cfRule type="expression" dxfId="653" priority="753">
      <formula>IF(RIGHT(TEXT(Y186,"0.#"),1)=".",FALSE,TRUE)</formula>
    </cfRule>
    <cfRule type="expression" dxfId="652" priority="754">
      <formula>IF(RIGHT(TEXT(Y186,"0.#"),1)=".",TRUE,FALSE)</formula>
    </cfRule>
  </conditionalFormatting>
  <conditionalFormatting sqref="Y190">
    <cfRule type="expression" dxfId="651" priority="741">
      <formula>IF(RIGHT(TEXT(Y190,"0.#"),1)=".",FALSE,TRUE)</formula>
    </cfRule>
    <cfRule type="expression" dxfId="650" priority="742">
      <formula>IF(RIGHT(TEXT(Y190,"0.#"),1)=".",TRUE,FALSE)</formula>
    </cfRule>
  </conditionalFormatting>
  <conditionalFormatting sqref="Y194">
    <cfRule type="expression" dxfId="649" priority="729">
      <formula>IF(RIGHT(TEXT(Y194,"0.#"),1)=".",FALSE,TRUE)</formula>
    </cfRule>
    <cfRule type="expression" dxfId="648" priority="730">
      <formula>IF(RIGHT(TEXT(Y194,"0.#"),1)=".",TRUE,FALSE)</formula>
    </cfRule>
  </conditionalFormatting>
  <conditionalFormatting sqref="Y198">
    <cfRule type="expression" dxfId="647" priority="717">
      <formula>IF(RIGHT(TEXT(Y198,"0.#"),1)=".",FALSE,TRUE)</formula>
    </cfRule>
    <cfRule type="expression" dxfId="646" priority="718">
      <formula>IF(RIGHT(TEXT(Y198,"0.#"),1)=".",TRUE,FALSE)</formula>
    </cfRule>
  </conditionalFormatting>
  <conditionalFormatting sqref="W23">
    <cfRule type="expression" dxfId="645" priority="819">
      <formula>IF(RIGHT(TEXT(W23,"0.#"),1)=".",FALSE,TRUE)</formula>
    </cfRule>
    <cfRule type="expression" dxfId="644" priority="820">
      <formula>IF(RIGHT(TEXT(W23,"0.#"),1)=".",TRUE,FALSE)</formula>
    </cfRule>
  </conditionalFormatting>
  <conditionalFormatting sqref="W24:W27">
    <cfRule type="expression" dxfId="643" priority="817">
      <formula>IF(RIGHT(TEXT(W24,"0.#"),1)=".",FALSE,TRUE)</formula>
    </cfRule>
    <cfRule type="expression" dxfId="642" priority="818">
      <formula>IF(RIGHT(TEXT(W24,"0.#"),1)=".",TRUE,FALSE)</formula>
    </cfRule>
  </conditionalFormatting>
  <conditionalFormatting sqref="P23">
    <cfRule type="expression" dxfId="641" priority="813">
      <formula>IF(RIGHT(TEXT(P23,"0.#"),1)=".",FALSE,TRUE)</formula>
    </cfRule>
    <cfRule type="expression" dxfId="640" priority="814">
      <formula>IF(RIGHT(TEXT(P23,"0.#"),1)=".",TRUE,FALSE)</formula>
    </cfRule>
  </conditionalFormatting>
  <conditionalFormatting sqref="P24:P27">
    <cfRule type="expression" dxfId="639" priority="811">
      <formula>IF(RIGHT(TEXT(P24,"0.#"),1)=".",FALSE,TRUE)</formula>
    </cfRule>
    <cfRule type="expression" dxfId="638" priority="812">
      <formula>IF(RIGHT(TEXT(P24,"0.#"),1)=".",TRUE,FALSE)</formula>
    </cfRule>
  </conditionalFormatting>
  <conditionalFormatting sqref="AL186:AO186">
    <cfRule type="expression" dxfId="637" priority="755">
      <formula>IF(AND(AL186&gt;=0, RIGHT(TEXT(AL186,"0.#"),1)&lt;&gt;"."),TRUE,FALSE)</formula>
    </cfRule>
    <cfRule type="expression" dxfId="636" priority="756">
      <formula>IF(AND(AL186&gt;=0, RIGHT(TEXT(AL186,"0.#"),1)="."),TRUE,FALSE)</formula>
    </cfRule>
    <cfRule type="expression" dxfId="635" priority="757">
      <formula>IF(AND(AL186&lt;0, RIGHT(TEXT(AL186,"0.#"),1)&lt;&gt;"."),TRUE,FALSE)</formula>
    </cfRule>
    <cfRule type="expression" dxfId="634" priority="758">
      <formula>IF(AND(AL186&lt;0, RIGHT(TEXT(AL186,"0.#"),1)="."),TRUE,FALSE)</formula>
    </cfRule>
  </conditionalFormatting>
  <conditionalFormatting sqref="AL190:AO190">
    <cfRule type="expression" dxfId="633" priority="743">
      <formula>IF(AND(AL190&gt;=0, RIGHT(TEXT(AL190,"0.#"),1)&lt;&gt;"."),TRUE,FALSE)</formula>
    </cfRule>
    <cfRule type="expression" dxfId="632" priority="744">
      <formula>IF(AND(AL190&gt;=0, RIGHT(TEXT(AL190,"0.#"),1)="."),TRUE,FALSE)</formula>
    </cfRule>
    <cfRule type="expression" dxfId="631" priority="745">
      <formula>IF(AND(AL190&lt;0, RIGHT(TEXT(AL190,"0.#"),1)&lt;&gt;"."),TRUE,FALSE)</formula>
    </cfRule>
    <cfRule type="expression" dxfId="630" priority="746">
      <formula>IF(AND(AL190&lt;0, RIGHT(TEXT(AL190,"0.#"),1)="."),TRUE,FALSE)</formula>
    </cfRule>
  </conditionalFormatting>
  <conditionalFormatting sqref="AL194:AO194">
    <cfRule type="expression" dxfId="629" priority="731">
      <formula>IF(AND(AL194&gt;=0, RIGHT(TEXT(AL194,"0.#"),1)&lt;&gt;"."),TRUE,FALSE)</formula>
    </cfRule>
    <cfRule type="expression" dxfId="628" priority="732">
      <formula>IF(AND(AL194&gt;=0, RIGHT(TEXT(AL194,"0.#"),1)="."),TRUE,FALSE)</formula>
    </cfRule>
    <cfRule type="expression" dxfId="627" priority="733">
      <formula>IF(AND(AL194&lt;0, RIGHT(TEXT(AL194,"0.#"),1)&lt;&gt;"."),TRUE,FALSE)</formula>
    </cfRule>
    <cfRule type="expression" dxfId="626" priority="734">
      <formula>IF(AND(AL194&lt;0, RIGHT(TEXT(AL194,"0.#"),1)="."),TRUE,FALSE)</formula>
    </cfRule>
  </conditionalFormatting>
  <conditionalFormatting sqref="AL198:AO198">
    <cfRule type="expression" dxfId="625" priority="719">
      <formula>IF(AND(AL198&gt;=0, RIGHT(TEXT(AL198,"0.#"),1)&lt;&gt;"."),TRUE,FALSE)</formula>
    </cfRule>
    <cfRule type="expression" dxfId="624" priority="720">
      <formula>IF(AND(AL198&gt;=0, RIGHT(TEXT(AL198,"0.#"),1)="."),TRUE,FALSE)</formula>
    </cfRule>
    <cfRule type="expression" dxfId="623" priority="721">
      <formula>IF(AND(AL198&lt;0, RIGHT(TEXT(AL198,"0.#"),1)&lt;&gt;"."),TRUE,FALSE)</formula>
    </cfRule>
    <cfRule type="expression" dxfId="622" priority="722">
      <formula>IF(AND(AL198&lt;0, RIGHT(TEXT(AL198,"0.#"),1)="."),TRUE,FALSE)</formula>
    </cfRule>
  </conditionalFormatting>
  <conditionalFormatting sqref="AL202:AO202">
    <cfRule type="expression" dxfId="621" priority="707">
      <formula>IF(AND(AL202&gt;=0, RIGHT(TEXT(AL202,"0.#"),1)&lt;&gt;"."),TRUE,FALSE)</formula>
    </cfRule>
    <cfRule type="expression" dxfId="620" priority="708">
      <formula>IF(AND(AL202&gt;=0, RIGHT(TEXT(AL202,"0.#"),1)="."),TRUE,FALSE)</formula>
    </cfRule>
    <cfRule type="expression" dxfId="619" priority="709">
      <formula>IF(AND(AL202&lt;0, RIGHT(TEXT(AL202,"0.#"),1)&lt;&gt;"."),TRUE,FALSE)</formula>
    </cfRule>
    <cfRule type="expression" dxfId="618" priority="710">
      <formula>IF(AND(AL202&lt;0, RIGHT(TEXT(AL202,"0.#"),1)="."),TRUE,FALSE)</formula>
    </cfRule>
  </conditionalFormatting>
  <conditionalFormatting sqref="Y202">
    <cfRule type="expression" dxfId="617" priority="705">
      <formula>IF(RIGHT(TEXT(Y202,"0.#"),1)=".",FALSE,TRUE)</formula>
    </cfRule>
    <cfRule type="expression" dxfId="616" priority="706">
      <formula>IF(RIGHT(TEXT(Y202,"0.#"),1)=".",TRUE,FALSE)</formula>
    </cfRule>
  </conditionalFormatting>
  <conditionalFormatting sqref="AL206:AO206">
    <cfRule type="expression" dxfId="615" priority="695">
      <formula>IF(AND(AL206&gt;=0, RIGHT(TEXT(AL206,"0.#"),1)&lt;&gt;"."),TRUE,FALSE)</formula>
    </cfRule>
    <cfRule type="expression" dxfId="614" priority="696">
      <formula>IF(AND(AL206&gt;=0, RIGHT(TEXT(AL206,"0.#"),1)="."),TRUE,FALSE)</formula>
    </cfRule>
    <cfRule type="expression" dxfId="613" priority="697">
      <formula>IF(AND(AL206&lt;0, RIGHT(TEXT(AL206,"0.#"),1)&lt;&gt;"."),TRUE,FALSE)</formula>
    </cfRule>
    <cfRule type="expression" dxfId="612" priority="698">
      <formula>IF(AND(AL206&lt;0, RIGHT(TEXT(AL206,"0.#"),1)="."),TRUE,FALSE)</formula>
    </cfRule>
  </conditionalFormatting>
  <conditionalFormatting sqref="Y206">
    <cfRule type="expression" dxfId="611" priority="693">
      <formula>IF(RIGHT(TEXT(Y206,"0.#"),1)=".",FALSE,TRUE)</formula>
    </cfRule>
    <cfRule type="expression" dxfId="610" priority="694">
      <formula>IF(RIGHT(TEXT(Y206,"0.#"),1)=".",TRUE,FALSE)</formula>
    </cfRule>
  </conditionalFormatting>
  <conditionalFormatting sqref="AL210:AO210">
    <cfRule type="expression" dxfId="609" priority="683">
      <formula>IF(AND(AL210&gt;=0, RIGHT(TEXT(AL210,"0.#"),1)&lt;&gt;"."),TRUE,FALSE)</formula>
    </cfRule>
    <cfRule type="expression" dxfId="608" priority="684">
      <formula>IF(AND(AL210&gt;=0, RIGHT(TEXT(AL210,"0.#"),1)="."),TRUE,FALSE)</formula>
    </cfRule>
    <cfRule type="expression" dxfId="607" priority="685">
      <formula>IF(AND(AL210&lt;0, RIGHT(TEXT(AL210,"0.#"),1)&lt;&gt;"."),TRUE,FALSE)</formula>
    </cfRule>
    <cfRule type="expression" dxfId="606" priority="686">
      <formula>IF(AND(AL210&lt;0, RIGHT(TEXT(AL210,"0.#"),1)="."),TRUE,FALSE)</formula>
    </cfRule>
  </conditionalFormatting>
  <conditionalFormatting sqref="Y210">
    <cfRule type="expression" dxfId="605" priority="681">
      <formula>IF(RIGHT(TEXT(Y210,"0.#"),1)=".",FALSE,TRUE)</formula>
    </cfRule>
    <cfRule type="expression" dxfId="604" priority="682">
      <formula>IF(RIGHT(TEXT(Y210,"0.#"),1)=".",TRUE,FALSE)</formula>
    </cfRule>
  </conditionalFormatting>
  <conditionalFormatting sqref="AU32">
    <cfRule type="expression" dxfId="603" priority="677">
      <formula>IF(RIGHT(TEXT(AU32,"0.#"),1)=".",FALSE,TRUE)</formula>
    </cfRule>
    <cfRule type="expression" dxfId="602" priority="678">
      <formula>IF(RIGHT(TEXT(AU32,"0.#"),1)=".",TRUE,FALSE)</formula>
    </cfRule>
  </conditionalFormatting>
  <conditionalFormatting sqref="AU31">
    <cfRule type="expression" dxfId="601" priority="679">
      <formula>IF(RIGHT(TEXT(AU31,"0.#"),1)=".",FALSE,TRUE)</formula>
    </cfRule>
    <cfRule type="expression" dxfId="600" priority="680">
      <formula>IF(RIGHT(TEXT(AU31,"0.#"),1)=".",TRUE,FALSE)</formula>
    </cfRule>
  </conditionalFormatting>
  <conditionalFormatting sqref="P28:AC28">
    <cfRule type="expression" dxfId="599" priority="675">
      <formula>IF(RIGHT(TEXT(P28,"0.#"),1)=".",FALSE,TRUE)</formula>
    </cfRule>
    <cfRule type="expression" dxfId="598" priority="676">
      <formula>IF(RIGHT(TEXT(P28,"0.#"),1)=".",TRUE,FALSE)</formula>
    </cfRule>
  </conditionalFormatting>
  <conditionalFormatting sqref="AM40">
    <cfRule type="expression" dxfId="597" priority="657">
      <formula>IF(RIGHT(TEXT(AM40,"0.#"),1)=".",FALSE,TRUE)</formula>
    </cfRule>
    <cfRule type="expression" dxfId="596" priority="658">
      <formula>IF(RIGHT(TEXT(AM40,"0.#"),1)=".",TRUE,FALSE)</formula>
    </cfRule>
  </conditionalFormatting>
  <conditionalFormatting sqref="AM39">
    <cfRule type="expression" dxfId="595" priority="659">
      <formula>IF(RIGHT(TEXT(AM39,"0.#"),1)=".",FALSE,TRUE)</formula>
    </cfRule>
    <cfRule type="expression" dxfId="594" priority="660">
      <formula>IF(RIGHT(TEXT(AM39,"0.#"),1)=".",TRUE,FALSE)</formula>
    </cfRule>
  </conditionalFormatting>
  <conditionalFormatting sqref="AE38">
    <cfRule type="expression" dxfId="593" priority="673">
      <formula>IF(RIGHT(TEXT(AE38,"0.#"),1)=".",FALSE,TRUE)</formula>
    </cfRule>
    <cfRule type="expression" dxfId="592" priority="674">
      <formula>IF(RIGHT(TEXT(AE38,"0.#"),1)=".",TRUE,FALSE)</formula>
    </cfRule>
  </conditionalFormatting>
  <conditionalFormatting sqref="AQ38:AQ40">
    <cfRule type="expression" dxfId="591" priority="655">
      <formula>IF(RIGHT(TEXT(AQ38,"0.#"),1)=".",FALSE,TRUE)</formula>
    </cfRule>
    <cfRule type="expression" dxfId="590" priority="656">
      <formula>IF(RIGHT(TEXT(AQ38,"0.#"),1)=".",TRUE,FALSE)</formula>
    </cfRule>
  </conditionalFormatting>
  <conditionalFormatting sqref="AU38:AU40">
    <cfRule type="expression" dxfId="589" priority="653">
      <formula>IF(RIGHT(TEXT(AU38,"0.#"),1)=".",FALSE,TRUE)</formula>
    </cfRule>
    <cfRule type="expression" dxfId="588" priority="654">
      <formula>IF(RIGHT(TEXT(AU38,"0.#"),1)=".",TRUE,FALSE)</formula>
    </cfRule>
  </conditionalFormatting>
  <conditionalFormatting sqref="AI40">
    <cfRule type="expression" dxfId="587" priority="667">
      <formula>IF(RIGHT(TEXT(AI40,"0.#"),1)=".",FALSE,TRUE)</formula>
    </cfRule>
    <cfRule type="expression" dxfId="586" priority="668">
      <formula>IF(RIGHT(TEXT(AI40,"0.#"),1)=".",TRUE,FALSE)</formula>
    </cfRule>
  </conditionalFormatting>
  <conditionalFormatting sqref="AE39">
    <cfRule type="expression" dxfId="585" priority="671">
      <formula>IF(RIGHT(TEXT(AE39,"0.#"),1)=".",FALSE,TRUE)</formula>
    </cfRule>
    <cfRule type="expression" dxfId="584" priority="672">
      <formula>IF(RIGHT(TEXT(AE39,"0.#"),1)=".",TRUE,FALSE)</formula>
    </cfRule>
  </conditionalFormatting>
  <conditionalFormatting sqref="AE40">
    <cfRule type="expression" dxfId="583" priority="669">
      <formula>IF(RIGHT(TEXT(AE40,"0.#"),1)=".",FALSE,TRUE)</formula>
    </cfRule>
    <cfRule type="expression" dxfId="582" priority="670">
      <formula>IF(RIGHT(TEXT(AE40,"0.#"),1)=".",TRUE,FALSE)</formula>
    </cfRule>
  </conditionalFormatting>
  <conditionalFormatting sqref="AM38">
    <cfRule type="expression" dxfId="581" priority="661">
      <formula>IF(RIGHT(TEXT(AM38,"0.#"),1)=".",FALSE,TRUE)</formula>
    </cfRule>
    <cfRule type="expression" dxfId="580" priority="662">
      <formula>IF(RIGHT(TEXT(AM38,"0.#"),1)=".",TRUE,FALSE)</formula>
    </cfRule>
  </conditionalFormatting>
  <conditionalFormatting sqref="AI38">
    <cfRule type="expression" dxfId="579" priority="663">
      <formula>IF(RIGHT(TEXT(AI38,"0.#"),1)=".",FALSE,TRUE)</formula>
    </cfRule>
    <cfRule type="expression" dxfId="578" priority="664">
      <formula>IF(RIGHT(TEXT(AI38,"0.#"),1)=".",TRUE,FALSE)</formula>
    </cfRule>
  </conditionalFormatting>
  <conditionalFormatting sqref="AI39">
    <cfRule type="expression" dxfId="577" priority="665">
      <formula>IF(RIGHT(TEXT(AI39,"0.#"),1)=".",FALSE,TRUE)</formula>
    </cfRule>
    <cfRule type="expression" dxfId="576" priority="666">
      <formula>IF(RIGHT(TEXT(AI39,"0.#"),1)=".",TRUE,FALSE)</formula>
    </cfRule>
  </conditionalFormatting>
  <conditionalFormatting sqref="AE44 AQ44">
    <cfRule type="expression" dxfId="575" priority="617">
      <formula>IF(RIGHT(TEXT(AE44,"0.#"),1)=".",FALSE,TRUE)</formula>
    </cfRule>
    <cfRule type="expression" dxfId="574" priority="618">
      <formula>IF(RIGHT(TEXT(AE44,"0.#"),1)=".",TRUE,FALSE)</formula>
    </cfRule>
  </conditionalFormatting>
  <conditionalFormatting sqref="AI44">
    <cfRule type="expression" dxfId="573" priority="615">
      <formula>IF(RIGHT(TEXT(AI44,"0.#"),1)=".",FALSE,TRUE)</formula>
    </cfRule>
    <cfRule type="expression" dxfId="572" priority="616">
      <formula>IF(RIGHT(TEXT(AI44,"0.#"),1)=".",TRUE,FALSE)</formula>
    </cfRule>
  </conditionalFormatting>
  <conditionalFormatting sqref="AM44">
    <cfRule type="expression" dxfId="571" priority="613">
      <formula>IF(RIGHT(TEXT(AM44,"0.#"),1)=".",FALSE,TRUE)</formula>
    </cfRule>
    <cfRule type="expression" dxfId="570" priority="614">
      <formula>IF(RIGHT(TEXT(AM44,"0.#"),1)=".",TRUE,FALSE)</formula>
    </cfRule>
  </conditionalFormatting>
  <conditionalFormatting sqref="AE45">
    <cfRule type="expression" dxfId="569" priority="611">
      <formula>IF(RIGHT(TEXT(AE45,"0.#"),1)=".",FALSE,TRUE)</formula>
    </cfRule>
    <cfRule type="expression" dxfId="568" priority="612">
      <formula>IF(RIGHT(TEXT(AE45,"0.#"),1)=".",TRUE,FALSE)</formula>
    </cfRule>
  </conditionalFormatting>
  <conditionalFormatting sqref="AI45">
    <cfRule type="expression" dxfId="567" priority="609">
      <formula>IF(RIGHT(TEXT(AI45,"0.#"),1)=".",FALSE,TRUE)</formula>
    </cfRule>
    <cfRule type="expression" dxfId="566" priority="610">
      <formula>IF(RIGHT(TEXT(AI45,"0.#"),1)=".",TRUE,FALSE)</formula>
    </cfRule>
  </conditionalFormatting>
  <conditionalFormatting sqref="AM45">
    <cfRule type="expression" dxfId="565" priority="607">
      <formula>IF(RIGHT(TEXT(AM45,"0.#"),1)=".",FALSE,TRUE)</formula>
    </cfRule>
    <cfRule type="expression" dxfId="564" priority="608">
      <formula>IF(RIGHT(TEXT(AM45,"0.#"),1)=".",TRUE,FALSE)</formula>
    </cfRule>
  </conditionalFormatting>
  <conditionalFormatting sqref="AQ45">
    <cfRule type="expression" dxfId="563" priority="605">
      <formula>IF(RIGHT(TEXT(AQ45,"0.#"),1)=".",FALSE,TRUE)</formula>
    </cfRule>
    <cfRule type="expression" dxfId="562" priority="606">
      <formula>IF(RIGHT(TEXT(AQ45,"0.#"),1)=".",TRUE,FALSE)</formula>
    </cfRule>
  </conditionalFormatting>
  <conditionalFormatting sqref="AU44">
    <cfRule type="expression" dxfId="561" priority="603">
      <formula>IF(RIGHT(TEXT(AU44,"0.#"),1)=".",FALSE,TRUE)</formula>
    </cfRule>
    <cfRule type="expression" dxfId="560" priority="604">
      <formula>IF(RIGHT(TEXT(AU44,"0.#"),1)=".",TRUE,FALSE)</formula>
    </cfRule>
  </conditionalFormatting>
  <conditionalFormatting sqref="AU45">
    <cfRule type="expression" dxfId="559" priority="601">
      <formula>IF(RIGHT(TEXT(AU45,"0.#"),1)=".",FALSE,TRUE)</formula>
    </cfRule>
    <cfRule type="expression" dxfId="558" priority="602">
      <formula>IF(RIGHT(TEXT(AU45,"0.#"),1)=".",TRUE,FALSE)</formula>
    </cfRule>
  </conditionalFormatting>
  <conditionalFormatting sqref="AE54 AQ54">
    <cfRule type="expression" dxfId="557" priority="563">
      <formula>IF(RIGHT(TEXT(AE54,"0.#"),1)=".",FALSE,TRUE)</formula>
    </cfRule>
    <cfRule type="expression" dxfId="556" priority="564">
      <formula>IF(RIGHT(TEXT(AE54,"0.#"),1)=".",TRUE,FALSE)</formula>
    </cfRule>
  </conditionalFormatting>
  <conditionalFormatting sqref="AI54">
    <cfRule type="expression" dxfId="555" priority="561">
      <formula>IF(RIGHT(TEXT(AI54,"0.#"),1)=".",FALSE,TRUE)</formula>
    </cfRule>
    <cfRule type="expression" dxfId="554" priority="562">
      <formula>IF(RIGHT(TEXT(AI54,"0.#"),1)=".",TRUE,FALSE)</formula>
    </cfRule>
  </conditionalFormatting>
  <conditionalFormatting sqref="AM54">
    <cfRule type="expression" dxfId="553" priority="559">
      <formula>IF(RIGHT(TEXT(AM54,"0.#"),1)=".",FALSE,TRUE)</formula>
    </cfRule>
    <cfRule type="expression" dxfId="552" priority="560">
      <formula>IF(RIGHT(TEXT(AM54,"0.#"),1)=".",TRUE,FALSE)</formula>
    </cfRule>
  </conditionalFormatting>
  <conditionalFormatting sqref="AE55">
    <cfRule type="expression" dxfId="551" priority="557">
      <formula>IF(RIGHT(TEXT(AE55,"0.#"),1)=".",FALSE,TRUE)</formula>
    </cfRule>
    <cfRule type="expression" dxfId="550" priority="558">
      <formula>IF(RIGHT(TEXT(AE55,"0.#"),1)=".",TRUE,FALSE)</formula>
    </cfRule>
  </conditionalFormatting>
  <conditionalFormatting sqref="AI55">
    <cfRule type="expression" dxfId="549" priority="555">
      <formula>IF(RIGHT(TEXT(AI55,"0.#"),1)=".",FALSE,TRUE)</formula>
    </cfRule>
    <cfRule type="expression" dxfId="548" priority="556">
      <formula>IF(RIGHT(TEXT(AI55,"0.#"),1)=".",TRUE,FALSE)</formula>
    </cfRule>
  </conditionalFormatting>
  <conditionalFormatting sqref="AM55">
    <cfRule type="expression" dxfId="547" priority="553">
      <formula>IF(RIGHT(TEXT(AM55,"0.#"),1)=".",FALSE,TRUE)</formula>
    </cfRule>
    <cfRule type="expression" dxfId="546" priority="554">
      <formula>IF(RIGHT(TEXT(AM55,"0.#"),1)=".",TRUE,FALSE)</formula>
    </cfRule>
  </conditionalFormatting>
  <conditionalFormatting sqref="AQ55">
    <cfRule type="expression" dxfId="545" priority="551">
      <formula>IF(RIGHT(TEXT(AQ55,"0.#"),1)=".",FALSE,TRUE)</formula>
    </cfRule>
    <cfRule type="expression" dxfId="544" priority="552">
      <formula>IF(RIGHT(TEXT(AQ55,"0.#"),1)=".",TRUE,FALSE)</formula>
    </cfRule>
  </conditionalFormatting>
  <conditionalFormatting sqref="AU54">
    <cfRule type="expression" dxfId="543" priority="549">
      <formula>IF(RIGHT(TEXT(AU54,"0.#"),1)=".",FALSE,TRUE)</formula>
    </cfRule>
    <cfRule type="expression" dxfId="542" priority="550">
      <formula>IF(RIGHT(TEXT(AU54,"0.#"),1)=".",TRUE,FALSE)</formula>
    </cfRule>
  </conditionalFormatting>
  <conditionalFormatting sqref="AU55">
    <cfRule type="expression" dxfId="541" priority="547">
      <formula>IF(RIGHT(TEXT(AU55,"0.#"),1)=".",FALSE,TRUE)</formula>
    </cfRule>
    <cfRule type="expression" dxfId="540" priority="548">
      <formula>IF(RIGHT(TEXT(AU55,"0.#"),1)=".",TRUE,FALSE)</formula>
    </cfRule>
  </conditionalFormatting>
  <conditionalFormatting sqref="AM34">
    <cfRule type="expression" dxfId="539" priority="541">
      <formula>IF(RIGHT(TEXT(AM34,"0.#"),1)=".",FALSE,TRUE)</formula>
    </cfRule>
    <cfRule type="expression" dxfId="538" priority="542">
      <formula>IF(RIGHT(TEXT(AM34,"0.#"),1)=".",TRUE,FALSE)</formula>
    </cfRule>
  </conditionalFormatting>
  <conditionalFormatting sqref="AE35 AM35">
    <cfRule type="expression" dxfId="537" priority="539">
      <formula>IF(RIGHT(TEXT(AE35,"0.#"),1)=".",FALSE,TRUE)</formula>
    </cfRule>
    <cfRule type="expression" dxfId="536" priority="540">
      <formula>IF(RIGHT(TEXT(AE35,"0.#"),1)=".",TRUE,FALSE)</formula>
    </cfRule>
  </conditionalFormatting>
  <conditionalFormatting sqref="AI35">
    <cfRule type="expression" dxfId="535" priority="537">
      <formula>IF(RIGHT(TEXT(AI35,"0.#"),1)=".",FALSE,TRUE)</formula>
    </cfRule>
    <cfRule type="expression" dxfId="534" priority="538">
      <formula>IF(RIGHT(TEXT(AI35,"0.#"),1)=".",TRUE,FALSE)</formula>
    </cfRule>
  </conditionalFormatting>
  <conditionalFormatting sqref="AQ35">
    <cfRule type="expression" dxfId="533" priority="535">
      <formula>IF(RIGHT(TEXT(AQ35,"0.#"),1)=".",FALSE,TRUE)</formula>
    </cfRule>
    <cfRule type="expression" dxfId="532" priority="536">
      <formula>IF(RIGHT(TEXT(AQ35,"0.#"),1)=".",TRUE,FALSE)</formula>
    </cfRule>
  </conditionalFormatting>
  <conditionalFormatting sqref="AE34 AQ34">
    <cfRule type="expression" dxfId="531" priority="545">
      <formula>IF(RIGHT(TEXT(AE34,"0.#"),1)=".",FALSE,TRUE)</formula>
    </cfRule>
    <cfRule type="expression" dxfId="530" priority="546">
      <formula>IF(RIGHT(TEXT(AE34,"0.#"),1)=".",TRUE,FALSE)</formula>
    </cfRule>
  </conditionalFormatting>
  <conditionalFormatting sqref="AI34">
    <cfRule type="expression" dxfId="529" priority="543">
      <formula>IF(RIGHT(TEXT(AI34,"0.#"),1)=".",FALSE,TRUE)</formula>
    </cfRule>
    <cfRule type="expression" dxfId="528" priority="544">
      <formula>IF(RIGHT(TEXT(AI34,"0.#"),1)=".",TRUE,FALSE)</formula>
    </cfRule>
  </conditionalFormatting>
  <conditionalFormatting sqref="AE48">
    <cfRule type="expression" dxfId="527" priority="497">
      <formula>IF(RIGHT(TEXT(AE48,"0.#"),1)=".",FALSE,TRUE)</formula>
    </cfRule>
    <cfRule type="expression" dxfId="526" priority="498">
      <formula>IF(RIGHT(TEXT(AE48,"0.#"),1)=".",TRUE,FALSE)</formula>
    </cfRule>
  </conditionalFormatting>
  <conditionalFormatting sqref="AM50">
    <cfRule type="expression" dxfId="525" priority="481">
      <formula>IF(RIGHT(TEXT(AM50,"0.#"),1)=".",FALSE,TRUE)</formula>
    </cfRule>
    <cfRule type="expression" dxfId="524" priority="482">
      <formula>IF(RIGHT(TEXT(AM50,"0.#"),1)=".",TRUE,FALSE)</formula>
    </cfRule>
  </conditionalFormatting>
  <conditionalFormatting sqref="AE49">
    <cfRule type="expression" dxfId="523" priority="495">
      <formula>IF(RIGHT(TEXT(AE49,"0.#"),1)=".",FALSE,TRUE)</formula>
    </cfRule>
    <cfRule type="expression" dxfId="522" priority="496">
      <formula>IF(RIGHT(TEXT(AE49,"0.#"),1)=".",TRUE,FALSE)</formula>
    </cfRule>
  </conditionalFormatting>
  <conditionalFormatting sqref="AE50">
    <cfRule type="expression" dxfId="521" priority="493">
      <formula>IF(RIGHT(TEXT(AE50,"0.#"),1)=".",FALSE,TRUE)</formula>
    </cfRule>
    <cfRule type="expression" dxfId="520" priority="494">
      <formula>IF(RIGHT(TEXT(AE50,"0.#"),1)=".",TRUE,FALSE)</formula>
    </cfRule>
  </conditionalFormatting>
  <conditionalFormatting sqref="AI50">
    <cfRule type="expression" dxfId="519" priority="491">
      <formula>IF(RIGHT(TEXT(AI50,"0.#"),1)=".",FALSE,TRUE)</formula>
    </cfRule>
    <cfRule type="expression" dxfId="518" priority="492">
      <formula>IF(RIGHT(TEXT(AI50,"0.#"),1)=".",TRUE,FALSE)</formula>
    </cfRule>
  </conditionalFormatting>
  <conditionalFormatting sqref="AI49">
    <cfRule type="expression" dxfId="517" priority="489">
      <formula>IF(RIGHT(TEXT(AI49,"0.#"),1)=".",FALSE,TRUE)</formula>
    </cfRule>
    <cfRule type="expression" dxfId="516" priority="490">
      <formula>IF(RIGHT(TEXT(AI49,"0.#"),1)=".",TRUE,FALSE)</formula>
    </cfRule>
  </conditionalFormatting>
  <conditionalFormatting sqref="AI48">
    <cfRule type="expression" dxfId="515" priority="487">
      <formula>IF(RIGHT(TEXT(AI48,"0.#"),1)=".",FALSE,TRUE)</formula>
    </cfRule>
    <cfRule type="expression" dxfId="514" priority="488">
      <formula>IF(RIGHT(TEXT(AI48,"0.#"),1)=".",TRUE,FALSE)</formula>
    </cfRule>
  </conditionalFormatting>
  <conditionalFormatting sqref="AM48">
    <cfRule type="expression" dxfId="513" priority="485">
      <formula>IF(RIGHT(TEXT(AM48,"0.#"),1)=".",FALSE,TRUE)</formula>
    </cfRule>
    <cfRule type="expression" dxfId="512" priority="486">
      <formula>IF(RIGHT(TEXT(AM48,"0.#"),1)=".",TRUE,FALSE)</formula>
    </cfRule>
  </conditionalFormatting>
  <conditionalFormatting sqref="AM49">
    <cfRule type="expression" dxfId="511" priority="483">
      <formula>IF(RIGHT(TEXT(AM49,"0.#"),1)=".",FALSE,TRUE)</formula>
    </cfRule>
    <cfRule type="expression" dxfId="510" priority="484">
      <formula>IF(RIGHT(TEXT(AM49,"0.#"),1)=".",TRUE,FALSE)</formula>
    </cfRule>
  </conditionalFormatting>
  <conditionalFormatting sqref="AQ48:AQ50">
    <cfRule type="expression" dxfId="509" priority="479">
      <formula>IF(RIGHT(TEXT(AQ48,"0.#"),1)=".",FALSE,TRUE)</formula>
    </cfRule>
    <cfRule type="expression" dxfId="508" priority="480">
      <formula>IF(RIGHT(TEXT(AQ48,"0.#"),1)=".",TRUE,FALSE)</formula>
    </cfRule>
  </conditionalFormatting>
  <conditionalFormatting sqref="AU48:AU50">
    <cfRule type="expression" dxfId="507" priority="477">
      <formula>IF(RIGHT(TEXT(AU48,"0.#"),1)=".",FALSE,TRUE)</formula>
    </cfRule>
    <cfRule type="expression" dxfId="506" priority="478">
      <formula>IF(RIGHT(TEXT(AU48,"0.#"),1)=".",TRUE,FALSE)</formula>
    </cfRule>
  </conditionalFormatting>
  <conditionalFormatting sqref="AE58">
    <cfRule type="expression" dxfId="505" priority="475">
      <formula>IF(RIGHT(TEXT(AE58,"0.#"),1)=".",FALSE,TRUE)</formula>
    </cfRule>
    <cfRule type="expression" dxfId="504" priority="476">
      <formula>IF(RIGHT(TEXT(AE58,"0.#"),1)=".",TRUE,FALSE)</formula>
    </cfRule>
  </conditionalFormatting>
  <conditionalFormatting sqref="AM60">
    <cfRule type="expression" dxfId="503" priority="459">
      <formula>IF(RIGHT(TEXT(AM60,"0.#"),1)=".",FALSE,TRUE)</formula>
    </cfRule>
    <cfRule type="expression" dxfId="502" priority="460">
      <formula>IF(RIGHT(TEXT(AM60,"0.#"),1)=".",TRUE,FALSE)</formula>
    </cfRule>
  </conditionalFormatting>
  <conditionalFormatting sqref="AE59">
    <cfRule type="expression" dxfId="501" priority="473">
      <formula>IF(RIGHT(TEXT(AE59,"0.#"),1)=".",FALSE,TRUE)</formula>
    </cfRule>
    <cfRule type="expression" dxfId="500" priority="474">
      <formula>IF(RIGHT(TEXT(AE59,"0.#"),1)=".",TRUE,FALSE)</formula>
    </cfRule>
  </conditionalFormatting>
  <conditionalFormatting sqref="AE60">
    <cfRule type="expression" dxfId="499" priority="471">
      <formula>IF(RIGHT(TEXT(AE60,"0.#"),1)=".",FALSE,TRUE)</formula>
    </cfRule>
    <cfRule type="expression" dxfId="498" priority="472">
      <formula>IF(RIGHT(TEXT(AE60,"0.#"),1)=".",TRUE,FALSE)</formula>
    </cfRule>
  </conditionalFormatting>
  <conditionalFormatting sqref="AI60">
    <cfRule type="expression" dxfId="497" priority="469">
      <formula>IF(RIGHT(TEXT(AI60,"0.#"),1)=".",FALSE,TRUE)</formula>
    </cfRule>
    <cfRule type="expression" dxfId="496" priority="470">
      <formula>IF(RIGHT(TEXT(AI60,"0.#"),1)=".",TRUE,FALSE)</formula>
    </cfRule>
  </conditionalFormatting>
  <conditionalFormatting sqref="AI59">
    <cfRule type="expression" dxfId="495" priority="467">
      <formula>IF(RIGHT(TEXT(AI59,"0.#"),1)=".",FALSE,TRUE)</formula>
    </cfRule>
    <cfRule type="expression" dxfId="494" priority="468">
      <formula>IF(RIGHT(TEXT(AI59,"0.#"),1)=".",TRUE,FALSE)</formula>
    </cfRule>
  </conditionalFormatting>
  <conditionalFormatting sqref="AI58">
    <cfRule type="expression" dxfId="493" priority="465">
      <formula>IF(RIGHT(TEXT(AI58,"0.#"),1)=".",FALSE,TRUE)</formula>
    </cfRule>
    <cfRule type="expression" dxfId="492" priority="466">
      <formula>IF(RIGHT(TEXT(AI58,"0.#"),1)=".",TRUE,FALSE)</formula>
    </cfRule>
  </conditionalFormatting>
  <conditionalFormatting sqref="AM58">
    <cfRule type="expression" dxfId="491" priority="463">
      <formula>IF(RIGHT(TEXT(AM58,"0.#"),1)=".",FALSE,TRUE)</formula>
    </cfRule>
    <cfRule type="expression" dxfId="490" priority="464">
      <formula>IF(RIGHT(TEXT(AM58,"0.#"),1)=".",TRUE,FALSE)</formula>
    </cfRule>
  </conditionalFormatting>
  <conditionalFormatting sqref="AM59">
    <cfRule type="expression" dxfId="489" priority="461">
      <formula>IF(RIGHT(TEXT(AM59,"0.#"),1)=".",FALSE,TRUE)</formula>
    </cfRule>
    <cfRule type="expression" dxfId="488" priority="462">
      <formula>IF(RIGHT(TEXT(AM59,"0.#"),1)=".",TRUE,FALSE)</formula>
    </cfRule>
  </conditionalFormatting>
  <conditionalFormatting sqref="AQ58:AQ60">
    <cfRule type="expression" dxfId="487" priority="457">
      <formula>IF(RIGHT(TEXT(AQ58,"0.#"),1)=".",FALSE,TRUE)</formula>
    </cfRule>
    <cfRule type="expression" dxfId="486" priority="458">
      <formula>IF(RIGHT(TEXT(AQ58,"0.#"),1)=".",TRUE,FALSE)</formula>
    </cfRule>
  </conditionalFormatting>
  <conditionalFormatting sqref="AU58:AU60">
    <cfRule type="expression" dxfId="485" priority="455">
      <formula>IF(RIGHT(TEXT(AU58,"0.#"),1)=".",FALSE,TRUE)</formula>
    </cfRule>
    <cfRule type="expression" dxfId="484" priority="456">
      <formula>IF(RIGHT(TEXT(AU58,"0.#"),1)=".",TRUE,FALSE)</formula>
    </cfRule>
  </conditionalFormatting>
  <conditionalFormatting sqref="AE65">
    <cfRule type="expression" dxfId="483" priority="453">
      <formula>IF(RIGHT(TEXT(AE65,"0.#"),1)=".",FALSE,TRUE)</formula>
    </cfRule>
    <cfRule type="expression" dxfId="482" priority="454">
      <formula>IF(RIGHT(TEXT(AE65,"0.#"),1)=".",TRUE,FALSE)</formula>
    </cfRule>
  </conditionalFormatting>
  <conditionalFormatting sqref="AM67">
    <cfRule type="expression" dxfId="481" priority="437">
      <formula>IF(RIGHT(TEXT(AM67,"0.#"),1)=".",FALSE,TRUE)</formula>
    </cfRule>
    <cfRule type="expression" dxfId="480" priority="438">
      <formula>IF(RIGHT(TEXT(AM67,"0.#"),1)=".",TRUE,FALSE)</formula>
    </cfRule>
  </conditionalFormatting>
  <conditionalFormatting sqref="AE66">
    <cfRule type="expression" dxfId="479" priority="451">
      <formula>IF(RIGHT(TEXT(AE66,"0.#"),1)=".",FALSE,TRUE)</formula>
    </cfRule>
    <cfRule type="expression" dxfId="478" priority="452">
      <formula>IF(RIGHT(TEXT(AE66,"0.#"),1)=".",TRUE,FALSE)</formula>
    </cfRule>
  </conditionalFormatting>
  <conditionalFormatting sqref="AE67">
    <cfRule type="expression" dxfId="477" priority="449">
      <formula>IF(RIGHT(TEXT(AE67,"0.#"),1)=".",FALSE,TRUE)</formula>
    </cfRule>
    <cfRule type="expression" dxfId="476" priority="450">
      <formula>IF(RIGHT(TEXT(AE67,"0.#"),1)=".",TRUE,FALSE)</formula>
    </cfRule>
  </conditionalFormatting>
  <conditionalFormatting sqref="AI67">
    <cfRule type="expression" dxfId="475" priority="447">
      <formula>IF(RIGHT(TEXT(AI67,"0.#"),1)=".",FALSE,TRUE)</formula>
    </cfRule>
    <cfRule type="expression" dxfId="474" priority="448">
      <formula>IF(RIGHT(TEXT(AI67,"0.#"),1)=".",TRUE,FALSE)</formula>
    </cfRule>
  </conditionalFormatting>
  <conditionalFormatting sqref="AI66">
    <cfRule type="expression" dxfId="473" priority="445">
      <formula>IF(RIGHT(TEXT(AI66,"0.#"),1)=".",FALSE,TRUE)</formula>
    </cfRule>
    <cfRule type="expression" dxfId="472" priority="446">
      <formula>IF(RIGHT(TEXT(AI66,"0.#"),1)=".",TRUE,FALSE)</formula>
    </cfRule>
  </conditionalFormatting>
  <conditionalFormatting sqref="AI65">
    <cfRule type="expression" dxfId="471" priority="443">
      <formula>IF(RIGHT(TEXT(AI65,"0.#"),1)=".",FALSE,TRUE)</formula>
    </cfRule>
    <cfRule type="expression" dxfId="470" priority="444">
      <formula>IF(RIGHT(TEXT(AI65,"0.#"),1)=".",TRUE,FALSE)</formula>
    </cfRule>
  </conditionalFormatting>
  <conditionalFormatting sqref="AM65">
    <cfRule type="expression" dxfId="469" priority="441">
      <formula>IF(RIGHT(TEXT(AM65,"0.#"),1)=".",FALSE,TRUE)</formula>
    </cfRule>
    <cfRule type="expression" dxfId="468" priority="442">
      <formula>IF(RIGHT(TEXT(AM65,"0.#"),1)=".",TRUE,FALSE)</formula>
    </cfRule>
  </conditionalFormatting>
  <conditionalFormatting sqref="AM66">
    <cfRule type="expression" dxfId="467" priority="439">
      <formula>IF(RIGHT(TEXT(AM66,"0.#"),1)=".",FALSE,TRUE)</formula>
    </cfRule>
    <cfRule type="expression" dxfId="466" priority="440">
      <formula>IF(RIGHT(TEXT(AM66,"0.#"),1)=".",TRUE,FALSE)</formula>
    </cfRule>
  </conditionalFormatting>
  <conditionalFormatting sqref="AQ65:AQ67">
    <cfRule type="expression" dxfId="465" priority="435">
      <formula>IF(RIGHT(TEXT(AQ65,"0.#"),1)=".",FALSE,TRUE)</formula>
    </cfRule>
    <cfRule type="expression" dxfId="464" priority="436">
      <formula>IF(RIGHT(TEXT(AQ65,"0.#"),1)=".",TRUE,FALSE)</formula>
    </cfRule>
  </conditionalFormatting>
  <conditionalFormatting sqref="AU65:AU67">
    <cfRule type="expression" dxfId="463" priority="433">
      <formula>IF(RIGHT(TEXT(AU65,"0.#"),1)=".",FALSE,TRUE)</formula>
    </cfRule>
    <cfRule type="expression" dxfId="462" priority="434">
      <formula>IF(RIGHT(TEXT(AU65,"0.#"),1)=".",TRUE,FALSE)</formula>
    </cfRule>
  </conditionalFormatting>
  <dataValidations count="17">
    <dataValidation type="whole" allowBlank="1" showInputMessage="1" showErrorMessage="1" sqref="O122:P123 AX122:AX124 AA122:AB123 AM122:AN123">
      <formula1>0</formula1>
      <formula2>99</formula2>
    </dataValidation>
    <dataValidation type="whole" allowBlank="1" showInputMessage="1" showErrorMessage="1" sqref="AJ122:AK123 X122:Y123 AJ124 L122:L124 M122:M123 X124 AU122:AV123 J98:J102">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108:E108">
      <formula1>T行政事業レビュー推進チームの所見</formula1>
    </dataValidation>
    <dataValidation type="custom" imeMode="disabled" allowBlank="1" showInputMessage="1" showErrorMessage="1" sqref="AH182:AK182 AH186:AK186 AH190:AK190 AH194:AK194 AH198:AK198 AH202:AK202 AH210:AK210 AH206:AK206">
      <formula1>OR(AND(MOD(IF(ISNUMBER(AH182), AH182, 0.5),1)=0, 0&lt;=AH182), AH182="-")</formula1>
    </dataValidation>
    <dataValidation type="whole" imeMode="disabled" allowBlank="1" showInputMessage="1" showErrorMessage="1" sqref="AW2:AX2">
      <formula1>0</formula1>
      <formula2>99</formula2>
    </dataValidation>
    <dataValidation type="list" allowBlank="1" showInputMessage="1" showErrorMessage="1" sqref="A110:E110">
      <formula1>T所見を踏まえた改善点</formula1>
    </dataValidation>
    <dataValidation type="list" allowBlank="1" showInputMessage="1" showErrorMessage="1" error="プルダウンリストから選択してください。" sqref="AD83:AF84">
      <formula1>"有,無"</formula1>
    </dataValidation>
    <dataValidation type="list" allowBlank="1" showInputMessage="1" showErrorMessage="1" error="プルダウンリストから選択してください。" sqref="AD79:AF82 AD85:AD96 AE85:AF89 AE91:AF96">
      <formula1>"○,△,×,‐"</formula1>
    </dataValidation>
    <dataValidation type="list" allowBlank="1" showInputMessage="1" showErrorMessage="1" sqref="AO176 AO211 AR70">
      <formula1>"　, ☑"</formula1>
    </dataValidation>
    <dataValidation type="list" allowBlank="1" showInputMessage="1" showErrorMessage="1" sqref="S5:X5">
      <formula1>T終了年度</formula1>
    </dataValidation>
    <dataValidation type="list" allowBlank="1" showInputMessage="1" showErrorMessage="1" sqref="H98:I102">
      <formula1>T事業番号</formula1>
    </dataValidation>
    <dataValidation type="custom" imeMode="disabled" allowBlank="1" showInputMessage="1" showErrorMessage="1" sqref="AY23 P13:AX13 AR15:AX15 P14:AQ18 AR18:AX18 P19:AJ19 Y162:AB162 AU162:AX162 Y166:AB166 AU166:AX166 Y170:AB170 AU170:AX170 Y174:AB174 AU174:AX174 Y182:AB182 AL182:AO182 Y186:AB186 AL186:AO186 Y190:AB190 AL190:AO190 Y194:AB194 AL194:AO194 Y198:AB198 AL198:AO198 Y202:AB202 AL202:AO202 Y210:AB210 AL210:AO210 AQ37:AR37 AU37:AX37 AE38:AX40 AE31:AX32 AE54:AX55 AE34:AX34 AQ47:AR47 AU47:AX47 AE48:AX50 AQ57:AR57 AU57:AX57 AE58:AX60 AQ64:AR64 AU64:AX64 AE65:AX67 AE44:AX45 P23:AC28 AL206:AO206 Y206:AB206">
      <formula1>OR(ISNUMBER(P13), P13="-")</formula1>
    </dataValidation>
    <dataValidation type="list" allowBlank="1" showInputMessage="1" showErrorMessage="1" sqref="Q124:R124 AC124:AD124 AO124:AP124">
      <formula1>#REF!</formula1>
    </dataValidation>
    <dataValidation type="custom" allowBlank="1" showInputMessage="1" showErrorMessage="1" errorTitle="法人番号チェック" error="法人番号は13桁の数字で入力してください。" sqref="J210:O210 J202:O202 J198:O198 J194:O194 J190:O190 J186:O186 J182:O182 J206:O206">
      <formula1>OR(J182="-",AND(LEN(J182)=13,IFERROR(SEARCH("-",J182),"")="",IFERROR(SEARCH(".",J182),"")="",ISNUMBER(J182)))</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8" manualBreakCount="8">
    <brk id="40" max="16383" man="1"/>
    <brk id="76" max="16383" man="1"/>
    <brk id="95" max="16383" man="1"/>
    <brk id="124" max="16383" man="1"/>
    <brk id="137" max="16383" man="1"/>
    <brk id="149" max="16383" man="1"/>
    <brk id="159" max="49" man="1"/>
    <brk id="191"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U123:V123 I123:J123 AG123:AH123 AR123:AS123</xm:sqref>
        </x14:dataValidation>
        <x14:dataValidation type="list" allowBlank="1" showInputMessage="1" showErrorMessage="1">
          <x14:formula1>
            <xm:f>入力規則等!$U$40:$U$42</xm:f>
          </x14:formula1>
          <xm:sqref>AG122:AH122 U122:V122 I122:J122 AR122:AS122</xm:sqref>
        </x14:dataValidation>
        <x14:dataValidation type="list" allowBlank="1" showInputMessage="1" showErrorMessage="1">
          <x14:formula1>
            <xm:f>入力規則等!$AG$2:$AG$13</xm:f>
          </x14:formula1>
          <xm:sqref>AC182:AG182 AC186:AG186 AC190:AG190 AC194:AG194 AC198:AG198 AC202:AG202 AC210:AG210 AC206:AG206</xm:sqref>
        </x14:dataValidation>
        <x14:dataValidation type="list" allowBlank="1" showInputMessage="1" showErrorMessage="1">
          <x14:formula1>
            <xm:f>入力規則等!$AI$2:$AI$8</xm:f>
          </x14:formula1>
          <xm:sqref>J74:T74</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AO122:AP123 Q122:S123 AC122:AE123 E122:G123</xm:sqref>
        </x14:dataValidation>
        <x14:dataValidation type="list" allowBlank="1" showInputMessage="1" showErrorMessage="1">
          <x14:formula1>
            <xm:f>入力規則等!$U$48</xm:f>
          </x14:formula1>
          <xm:sqref>E124:F124</xm:sqref>
        </x14:dataValidation>
        <x14:dataValidation type="list" allowBlank="1" showInputMessage="1" showErrorMessage="1">
          <x14:formula1>
            <xm:f>入力規則等!$U$13:$U$35</xm:f>
          </x14:formula1>
          <xm:sqref>AJ2:AM2 E98:G102 AE124:AG124 G124:I124 AQ124:AS124 S124:U124</xm:sqref>
        </x14:dataValidation>
        <x14:dataValidation type="list" allowBlank="1" showInputMessage="1" showErrorMessage="1">
          <x14:formula1>
            <xm:f>入力規則等!$U$56:$U$58</xm:f>
          </x14:formula1>
          <xm:sqref>J124:K124 AT124:AU124 AH124:AI124 V124:W124</xm:sqref>
        </x14:dataValidation>
        <x14:dataValidation type="list" allowBlank="1" showInputMessage="1" showErrorMessage="1">
          <x14:formula1>
            <xm:f>入力規則等!$U$49</xm:f>
          </x14:formula1>
          <xm:sqref>C98:D102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2" x14ac:dyDescent="0.2"/>
  <cols>
    <col min="1" max="1" width="21.77734375" customWidth="1"/>
    <col min="2" max="2" width="8.77734375"/>
    <col min="3" max="3" width="17" style="12" hidden="1" customWidth="1"/>
    <col min="4" max="4" width="4" style="12" hidden="1" customWidth="1"/>
    <col min="5" max="5" width="4" style="12" customWidth="1"/>
    <col min="6" max="6" width="32.44140625" customWidth="1"/>
    <col min="7" max="7" width="10.109375" style="15" customWidth="1"/>
    <col min="8" max="8" width="17" style="12" hidden="1" customWidth="1"/>
    <col min="9" max="9" width="4" style="12" hidden="1" customWidth="1"/>
    <col min="10" max="10" width="4" style="12" customWidth="1"/>
    <col min="11" max="11" width="15.33203125" customWidth="1"/>
    <col min="12" max="12" width="8.77734375"/>
    <col min="13" max="13" width="12" style="12" hidden="1" customWidth="1"/>
    <col min="14" max="14" width="4" style="12" hidden="1" customWidth="1"/>
    <col min="15" max="15" width="3.6640625" customWidth="1"/>
    <col min="16" max="16" width="8.33203125" customWidth="1"/>
    <col min="17" max="17" width="8.77734375" style="15" customWidth="1"/>
    <col min="18" max="18" width="9.44140625" style="12" hidden="1" customWidth="1"/>
    <col min="19" max="19" width="4" style="12" hidden="1" customWidth="1"/>
    <col min="20" max="20" width="8.77734375"/>
    <col min="21" max="21" width="9" style="27"/>
    <col min="22" max="22" width="3.33203125" style="27" customWidth="1"/>
    <col min="23" max="23" width="12.44140625" style="27" bestFit="1" customWidth="1"/>
    <col min="24" max="24" width="3.6640625" style="27" customWidth="1"/>
    <col min="25" max="25" width="12.44140625" style="32" bestFit="1" customWidth="1"/>
    <col min="26" max="26" width="12.109375" style="27" customWidth="1"/>
    <col min="27" max="27" width="11.33203125" style="32" bestFit="1" customWidth="1"/>
    <col min="28" max="28" width="12.21875" style="32" customWidth="1"/>
    <col min="29" max="29" width="24.109375" style="32" bestFit="1" customWidth="1"/>
    <col min="30" max="30" width="3.77734375" style="32" customWidth="1"/>
    <col min="31" max="31" width="33.77734375" style="32" bestFit="1" customWidth="1"/>
    <col min="32" max="32" width="3" style="27" customWidth="1"/>
    <col min="33" max="33" width="30.6640625" style="27" customWidth="1"/>
    <col min="34" max="34" width="9" style="27"/>
    <col min="35" max="35" width="14.6640625" style="27" customWidth="1"/>
    <col min="36" max="41" width="9" style="27"/>
    <col min="42" max="42" width="13" style="27" customWidth="1"/>
    <col min="43" max="16384" width="9" style="27"/>
  </cols>
  <sheetData>
    <row r="1" spans="1:42" x14ac:dyDescent="0.2">
      <c r="A1" s="24" t="s">
        <v>76</v>
      </c>
      <c r="B1" s="24" t="s">
        <v>77</v>
      </c>
      <c r="F1" s="25" t="s">
        <v>4</v>
      </c>
      <c r="G1" s="25" t="s">
        <v>66</v>
      </c>
      <c r="K1" s="26" t="s">
        <v>94</v>
      </c>
      <c r="L1" s="24" t="s">
        <v>77</v>
      </c>
      <c r="O1" s="12"/>
      <c r="P1" s="25" t="s">
        <v>5</v>
      </c>
      <c r="Q1" s="25" t="s">
        <v>66</v>
      </c>
      <c r="T1" s="12"/>
      <c r="U1" s="28" t="s">
        <v>157</v>
      </c>
      <c r="W1" s="28" t="s">
        <v>156</v>
      </c>
      <c r="Y1" s="28" t="s">
        <v>74</v>
      </c>
      <c r="Z1" s="28" t="s">
        <v>433</v>
      </c>
      <c r="AA1" s="28" t="s">
        <v>75</v>
      </c>
      <c r="AB1" s="28" t="s">
        <v>434</v>
      </c>
      <c r="AC1" s="28" t="s">
        <v>32</v>
      </c>
      <c r="AD1" s="27"/>
      <c r="AE1" s="28" t="s">
        <v>44</v>
      </c>
      <c r="AF1" s="29"/>
      <c r="AG1" s="47" t="s">
        <v>212</v>
      </c>
      <c r="AI1" s="47" t="s">
        <v>215</v>
      </c>
      <c r="AK1" s="47" t="s">
        <v>220</v>
      </c>
      <c r="AM1" s="70"/>
      <c r="AN1" s="70"/>
      <c r="AP1" s="27" t="s">
        <v>261</v>
      </c>
    </row>
    <row r="2" spans="1:42" ht="13.5" customHeight="1" x14ac:dyDescent="0.2">
      <c r="A2" s="13" t="s">
        <v>78</v>
      </c>
      <c r="B2" s="14"/>
      <c r="C2" s="12" t="str">
        <f>IF(B2="","",A2)</f>
        <v/>
      </c>
      <c r="D2" s="12" t="str">
        <f>IF(C2="","",IF(D1&lt;&gt;"",CONCATENATE(D1,"、",C2),C2))</f>
        <v/>
      </c>
      <c r="F2" s="11" t="s">
        <v>65</v>
      </c>
      <c r="G2" s="16" t="s">
        <v>656</v>
      </c>
      <c r="H2" s="12" t="str">
        <f>IF(G2="","",F2)</f>
        <v>一般会計</v>
      </c>
      <c r="I2" s="12" t="str">
        <f>IF(H2="","",IF(I1&lt;&gt;"",CONCATENATE(I1,"、",H2),H2))</f>
        <v>一般会計</v>
      </c>
      <c r="K2" s="13" t="s">
        <v>95</v>
      </c>
      <c r="L2" s="14"/>
      <c r="M2" s="12" t="str">
        <f>IF(L2="","",K2)</f>
        <v/>
      </c>
      <c r="N2" s="12" t="str">
        <f>IF(M2="","",IF(N1&lt;&gt;"",CONCATENATE(N1,"、",M2),M2))</f>
        <v/>
      </c>
      <c r="O2" s="12"/>
      <c r="P2" s="11" t="s">
        <v>67</v>
      </c>
      <c r="Q2" s="16" t="s">
        <v>656</v>
      </c>
      <c r="R2" s="12" t="str">
        <f>IF(Q2="","",P2)</f>
        <v>直接実施</v>
      </c>
      <c r="S2" s="12" t="str">
        <f>IF(R2="","",IF(S1&lt;&gt;"",CONCATENATE(S1,"、",R2),R2))</f>
        <v>直接実施</v>
      </c>
      <c r="T2" s="12"/>
      <c r="U2" s="85">
        <v>21</v>
      </c>
      <c r="W2" s="31" t="s">
        <v>165</v>
      </c>
      <c r="Y2" s="31" t="s">
        <v>61</v>
      </c>
      <c r="Z2" s="31" t="s">
        <v>61</v>
      </c>
      <c r="AA2" s="78" t="s">
        <v>303</v>
      </c>
      <c r="AB2" s="78" t="s">
        <v>528</v>
      </c>
      <c r="AC2" s="79" t="s">
        <v>127</v>
      </c>
      <c r="AD2" s="27"/>
      <c r="AE2" s="42" t="s">
        <v>161</v>
      </c>
      <c r="AF2" s="29"/>
      <c r="AG2" s="48" t="s">
        <v>269</v>
      </c>
      <c r="AI2" s="47" t="s">
        <v>300</v>
      </c>
      <c r="AK2" s="47" t="s">
        <v>221</v>
      </c>
      <c r="AM2" s="70"/>
      <c r="AN2" s="70"/>
      <c r="AP2" s="48" t="s">
        <v>269</v>
      </c>
    </row>
    <row r="3" spans="1:42" ht="13.5" customHeight="1" x14ac:dyDescent="0.2">
      <c r="A3" s="13" t="s">
        <v>79</v>
      </c>
      <c r="B3" s="14"/>
      <c r="C3" s="12" t="str">
        <f t="shared" ref="C3:C11" si="0">IF(B3="","",A3)</f>
        <v/>
      </c>
      <c r="D3" s="12" t="str">
        <f>IF(C3="",D2,IF(D2&lt;&gt;"",CONCATENATE(D2,"、",C3),C3))</f>
        <v/>
      </c>
      <c r="F3" s="17" t="s">
        <v>104</v>
      </c>
      <c r="G3" s="16"/>
      <c r="H3" s="12" t="str">
        <f t="shared" ref="H3:H37" si="1">IF(G3="","",F3)</f>
        <v/>
      </c>
      <c r="I3" s="12" t="str">
        <f>IF(H3="",I2,IF(I2&lt;&gt;"",CONCATENATE(I2,"、",H3),H3))</f>
        <v>一般会計</v>
      </c>
      <c r="K3" s="13" t="s">
        <v>96</v>
      </c>
      <c r="L3" s="14"/>
      <c r="M3" s="12" t="str">
        <f t="shared" ref="M3:M11" si="2">IF(L3="","",K3)</f>
        <v/>
      </c>
      <c r="N3" s="12" t="str">
        <f>IF(M3="",N2,IF(N2&lt;&gt;"",CONCATENATE(N2,"、",M3),M3))</f>
        <v/>
      </c>
      <c r="O3" s="12"/>
      <c r="P3" s="11" t="s">
        <v>68</v>
      </c>
      <c r="Q3" s="16" t="s">
        <v>656</v>
      </c>
      <c r="R3" s="12" t="str">
        <f t="shared" ref="R3:R8" si="3">IF(Q3="","",P3)</f>
        <v>委託・請負</v>
      </c>
      <c r="S3" s="12" t="str">
        <f t="shared" ref="S3:S8" si="4">IF(R3="",S2,IF(S2&lt;&gt;"",CONCATENATE(S2,"、",R3),R3))</f>
        <v>直接実施、委託・請負</v>
      </c>
      <c r="T3" s="12"/>
      <c r="U3" s="31" t="s">
        <v>559</v>
      </c>
      <c r="W3" s="31" t="s">
        <v>137</v>
      </c>
      <c r="Y3" s="31" t="s">
        <v>62</v>
      </c>
      <c r="Z3" s="31" t="s">
        <v>435</v>
      </c>
      <c r="AA3" s="78" t="s">
        <v>401</v>
      </c>
      <c r="AB3" s="78" t="s">
        <v>529</v>
      </c>
      <c r="AC3" s="79" t="s">
        <v>128</v>
      </c>
      <c r="AD3" s="27"/>
      <c r="AE3" s="42" t="s">
        <v>162</v>
      </c>
      <c r="AF3" s="29"/>
      <c r="AG3" s="48" t="s">
        <v>270</v>
      </c>
      <c r="AI3" s="47" t="s">
        <v>214</v>
      </c>
      <c r="AK3" s="47" t="str">
        <f>CHAR(CODE(AK2)+1)</f>
        <v>B</v>
      </c>
      <c r="AM3" s="70"/>
      <c r="AN3" s="70"/>
      <c r="AP3" s="48" t="s">
        <v>270</v>
      </c>
    </row>
    <row r="4" spans="1:42" ht="13.5" customHeight="1" x14ac:dyDescent="0.2">
      <c r="A4" s="13" t="s">
        <v>80</v>
      </c>
      <c r="B4" s="14"/>
      <c r="C4" s="12" t="str">
        <f t="shared" si="0"/>
        <v/>
      </c>
      <c r="D4" s="12" t="str">
        <f>IF(C4="",D3,IF(D3&lt;&gt;"",CONCATENATE(D3,"、",C4),C4))</f>
        <v/>
      </c>
      <c r="F4" s="17" t="s">
        <v>105</v>
      </c>
      <c r="G4" s="16"/>
      <c r="H4" s="12" t="str">
        <f t="shared" si="1"/>
        <v/>
      </c>
      <c r="I4" s="12" t="str">
        <f t="shared" ref="I4:I37" si="5">IF(H4="",I3,IF(I3&lt;&gt;"",CONCATENATE(I3,"、",H4),H4))</f>
        <v>一般会計</v>
      </c>
      <c r="K4" s="13" t="s">
        <v>97</v>
      </c>
      <c r="L4" s="14"/>
      <c r="M4" s="12" t="str">
        <f t="shared" si="2"/>
        <v/>
      </c>
      <c r="N4" s="12" t="str">
        <f t="shared" ref="N4:N11" si="6">IF(M4="",N3,IF(N3&lt;&gt;"",CONCATENATE(N3,"、",M4),M4))</f>
        <v/>
      </c>
      <c r="O4" s="12"/>
      <c r="P4" s="11" t="s">
        <v>69</v>
      </c>
      <c r="Q4" s="16" t="s">
        <v>656</v>
      </c>
      <c r="R4" s="12" t="str">
        <f t="shared" si="3"/>
        <v>補助</v>
      </c>
      <c r="S4" s="12" t="str">
        <f t="shared" si="4"/>
        <v>直接実施、委託・請負、補助</v>
      </c>
      <c r="T4" s="12"/>
      <c r="U4" s="31" t="s">
        <v>614</v>
      </c>
      <c r="W4" s="31" t="s">
        <v>138</v>
      </c>
      <c r="Y4" s="31" t="s">
        <v>308</v>
      </c>
      <c r="Z4" s="31" t="s">
        <v>436</v>
      </c>
      <c r="AA4" s="78" t="s">
        <v>402</v>
      </c>
      <c r="AB4" s="78" t="s">
        <v>530</v>
      </c>
      <c r="AC4" s="78" t="s">
        <v>129</v>
      </c>
      <c r="AD4" s="27"/>
      <c r="AE4" s="42" t="s">
        <v>163</v>
      </c>
      <c r="AF4" s="29"/>
      <c r="AG4" s="48" t="s">
        <v>271</v>
      </c>
      <c r="AI4" s="47" t="s">
        <v>216</v>
      </c>
      <c r="AK4" s="47" t="str">
        <f t="shared" ref="AK4:AK49" si="7">CHAR(CODE(AK3)+1)</f>
        <v>C</v>
      </c>
      <c r="AM4" s="70"/>
      <c r="AN4" s="70"/>
      <c r="AP4" s="48" t="s">
        <v>271</v>
      </c>
    </row>
    <row r="5" spans="1:42" ht="13.5" customHeight="1" x14ac:dyDescent="0.2">
      <c r="A5" s="13" t="s">
        <v>81</v>
      </c>
      <c r="B5" s="14"/>
      <c r="C5" s="12" t="str">
        <f t="shared" si="0"/>
        <v/>
      </c>
      <c r="D5" s="12" t="str">
        <f>IF(C5="",D4,IF(D4&lt;&gt;"",CONCATENATE(D4,"、",C5),C5))</f>
        <v/>
      </c>
      <c r="F5" s="17" t="s">
        <v>106</v>
      </c>
      <c r="G5" s="16"/>
      <c r="H5" s="12" t="str">
        <f t="shared" si="1"/>
        <v/>
      </c>
      <c r="I5" s="12" t="str">
        <f t="shared" si="5"/>
        <v>一般会計</v>
      </c>
      <c r="K5" s="13" t="s">
        <v>98</v>
      </c>
      <c r="L5" s="14"/>
      <c r="M5" s="12" t="str">
        <f t="shared" si="2"/>
        <v/>
      </c>
      <c r="N5" s="12" t="str">
        <f t="shared" si="6"/>
        <v/>
      </c>
      <c r="O5" s="12"/>
      <c r="P5" s="11" t="s">
        <v>70</v>
      </c>
      <c r="Q5" s="16"/>
      <c r="R5" s="12" t="str">
        <f t="shared" si="3"/>
        <v/>
      </c>
      <c r="S5" s="12" t="str">
        <f t="shared" si="4"/>
        <v>直接実施、委託・請負、補助</v>
      </c>
      <c r="T5" s="12"/>
      <c r="W5" s="31" t="s">
        <v>583</v>
      </c>
      <c r="Y5" s="31" t="s">
        <v>309</v>
      </c>
      <c r="Z5" s="31" t="s">
        <v>437</v>
      </c>
      <c r="AA5" s="78" t="s">
        <v>403</v>
      </c>
      <c r="AB5" s="78" t="s">
        <v>531</v>
      </c>
      <c r="AC5" s="78" t="s">
        <v>164</v>
      </c>
      <c r="AD5" s="30"/>
      <c r="AE5" s="42" t="s">
        <v>281</v>
      </c>
      <c r="AF5" s="29"/>
      <c r="AG5" s="48" t="s">
        <v>272</v>
      </c>
      <c r="AI5" s="47" t="s">
        <v>306</v>
      </c>
      <c r="AK5" s="47" t="str">
        <f t="shared" si="7"/>
        <v>D</v>
      </c>
      <c r="AP5" s="48" t="s">
        <v>272</v>
      </c>
    </row>
    <row r="6" spans="1:42" ht="13.5" customHeight="1" x14ac:dyDescent="0.2">
      <c r="A6" s="13" t="s">
        <v>82</v>
      </c>
      <c r="B6" s="14"/>
      <c r="C6" s="12" t="str">
        <f t="shared" si="0"/>
        <v/>
      </c>
      <c r="D6" s="12" t="str">
        <f t="shared" ref="D6:D21" si="8">IF(C6="",D5,IF(D5&lt;&gt;"",CONCATENATE(D5,"、",C6),C6))</f>
        <v/>
      </c>
      <c r="F6" s="17" t="s">
        <v>107</v>
      </c>
      <c r="G6" s="16"/>
      <c r="H6" s="12" t="str">
        <f t="shared" si="1"/>
        <v/>
      </c>
      <c r="I6" s="12" t="str">
        <f t="shared" si="5"/>
        <v>一般会計</v>
      </c>
      <c r="K6" s="13" t="s">
        <v>99</v>
      </c>
      <c r="L6" s="14"/>
      <c r="M6" s="12" t="str">
        <f t="shared" si="2"/>
        <v/>
      </c>
      <c r="N6" s="12" t="str">
        <f t="shared" si="6"/>
        <v/>
      </c>
      <c r="O6" s="12"/>
      <c r="P6" s="11" t="s">
        <v>71</v>
      </c>
      <c r="Q6" s="16"/>
      <c r="R6" s="12" t="str">
        <f t="shared" si="3"/>
        <v/>
      </c>
      <c r="S6" s="12" t="str">
        <f t="shared" si="4"/>
        <v>直接実施、委託・請負、補助</v>
      </c>
      <c r="T6" s="12"/>
      <c r="U6" s="31" t="s">
        <v>283</v>
      </c>
      <c r="W6" s="31" t="s">
        <v>585</v>
      </c>
      <c r="Y6" s="31" t="s">
        <v>310</v>
      </c>
      <c r="Z6" s="31" t="s">
        <v>438</v>
      </c>
      <c r="AA6" s="78" t="s">
        <v>404</v>
      </c>
      <c r="AB6" s="78" t="s">
        <v>532</v>
      </c>
      <c r="AC6" s="78" t="s">
        <v>130</v>
      </c>
      <c r="AD6" s="30"/>
      <c r="AE6" s="42" t="s">
        <v>279</v>
      </c>
      <c r="AF6" s="29"/>
      <c r="AG6" s="48" t="s">
        <v>273</v>
      </c>
      <c r="AI6" s="47" t="s">
        <v>307</v>
      </c>
      <c r="AK6" s="47" t="str">
        <f>CHAR(CODE(AK5)+1)</f>
        <v>E</v>
      </c>
      <c r="AP6" s="48" t="s">
        <v>273</v>
      </c>
    </row>
    <row r="7" spans="1:42" ht="13.5" customHeight="1" x14ac:dyDescent="0.2">
      <c r="A7" s="13" t="s">
        <v>83</v>
      </c>
      <c r="B7" s="14"/>
      <c r="C7" s="12" t="str">
        <f t="shared" si="0"/>
        <v/>
      </c>
      <c r="D7" s="12" t="str">
        <f t="shared" si="8"/>
        <v/>
      </c>
      <c r="F7" s="17" t="s">
        <v>228</v>
      </c>
      <c r="G7" s="16"/>
      <c r="H7" s="12" t="str">
        <f t="shared" si="1"/>
        <v/>
      </c>
      <c r="I7" s="12" t="str">
        <f t="shared" si="5"/>
        <v>一般会計</v>
      </c>
      <c r="K7" s="13" t="s">
        <v>100</v>
      </c>
      <c r="L7" s="14"/>
      <c r="M7" s="12" t="str">
        <f t="shared" si="2"/>
        <v/>
      </c>
      <c r="N7" s="12" t="str">
        <f t="shared" si="6"/>
        <v/>
      </c>
      <c r="O7" s="12"/>
      <c r="P7" s="11" t="s">
        <v>72</v>
      </c>
      <c r="Q7" s="16"/>
      <c r="R7" s="12" t="str">
        <f t="shared" si="3"/>
        <v/>
      </c>
      <c r="S7" s="12" t="str">
        <f t="shared" si="4"/>
        <v>直接実施、委託・請負、補助</v>
      </c>
      <c r="T7" s="12"/>
      <c r="U7" s="31"/>
      <c r="W7" s="31" t="s">
        <v>139</v>
      </c>
      <c r="Y7" s="31" t="s">
        <v>311</v>
      </c>
      <c r="Z7" s="31" t="s">
        <v>439</v>
      </c>
      <c r="AA7" s="78" t="s">
        <v>405</v>
      </c>
      <c r="AB7" s="78" t="s">
        <v>533</v>
      </c>
      <c r="AC7" s="30"/>
      <c r="AD7" s="30"/>
      <c r="AE7" s="31" t="s">
        <v>130</v>
      </c>
      <c r="AF7" s="29"/>
      <c r="AG7" s="48" t="s">
        <v>274</v>
      </c>
      <c r="AH7" s="72"/>
      <c r="AI7" s="48" t="s">
        <v>296</v>
      </c>
      <c r="AK7" s="47" t="str">
        <f>CHAR(CODE(AK6)+1)</f>
        <v>F</v>
      </c>
      <c r="AP7" s="48" t="s">
        <v>274</v>
      </c>
    </row>
    <row r="8" spans="1:42" ht="13.5" customHeight="1" x14ac:dyDescent="0.2">
      <c r="A8" s="13" t="s">
        <v>84</v>
      </c>
      <c r="B8" s="14"/>
      <c r="C8" s="12" t="str">
        <f t="shared" si="0"/>
        <v/>
      </c>
      <c r="D8" s="12" t="str">
        <f t="shared" si="8"/>
        <v/>
      </c>
      <c r="F8" s="17" t="s">
        <v>108</v>
      </c>
      <c r="G8" s="16"/>
      <c r="H8" s="12" t="str">
        <f t="shared" si="1"/>
        <v/>
      </c>
      <c r="I8" s="12" t="str">
        <f t="shared" si="5"/>
        <v>一般会計</v>
      </c>
      <c r="K8" s="13" t="s">
        <v>101</v>
      </c>
      <c r="L8" s="14"/>
      <c r="M8" s="12" t="str">
        <f t="shared" si="2"/>
        <v/>
      </c>
      <c r="N8" s="12" t="str">
        <f t="shared" si="6"/>
        <v/>
      </c>
      <c r="O8" s="12"/>
      <c r="P8" s="11" t="s">
        <v>73</v>
      </c>
      <c r="Q8" s="16"/>
      <c r="R8" s="12" t="str">
        <f t="shared" si="3"/>
        <v/>
      </c>
      <c r="S8" s="12" t="str">
        <f t="shared" si="4"/>
        <v>直接実施、委託・請負、補助</v>
      </c>
      <c r="T8" s="12"/>
      <c r="U8" s="31" t="s">
        <v>304</v>
      </c>
      <c r="W8" s="31" t="s">
        <v>140</v>
      </c>
      <c r="Y8" s="31" t="s">
        <v>312</v>
      </c>
      <c r="Z8" s="31" t="s">
        <v>440</v>
      </c>
      <c r="AA8" s="78" t="s">
        <v>406</v>
      </c>
      <c r="AB8" s="78" t="s">
        <v>534</v>
      </c>
      <c r="AC8" s="30"/>
      <c r="AD8" s="30"/>
      <c r="AE8" s="30"/>
      <c r="AF8" s="29"/>
      <c r="AG8" s="48" t="s">
        <v>275</v>
      </c>
      <c r="AI8" s="47" t="s">
        <v>297</v>
      </c>
      <c r="AK8" s="47" t="str">
        <f t="shared" si="7"/>
        <v>G</v>
      </c>
      <c r="AP8" s="48" t="s">
        <v>275</v>
      </c>
    </row>
    <row r="9" spans="1:42" ht="13.5" customHeight="1" x14ac:dyDescent="0.2">
      <c r="A9" s="13" t="s">
        <v>85</v>
      </c>
      <c r="B9" s="14"/>
      <c r="C9" s="12" t="str">
        <f t="shared" si="0"/>
        <v/>
      </c>
      <c r="D9" s="12" t="str">
        <f t="shared" si="8"/>
        <v/>
      </c>
      <c r="F9" s="17" t="s">
        <v>229</v>
      </c>
      <c r="G9" s="16"/>
      <c r="H9" s="12" t="str">
        <f t="shared" si="1"/>
        <v/>
      </c>
      <c r="I9" s="12" t="str">
        <f t="shared" si="5"/>
        <v>一般会計</v>
      </c>
      <c r="K9" s="13" t="s">
        <v>102</v>
      </c>
      <c r="L9" s="14"/>
      <c r="M9" s="12" t="str">
        <f t="shared" si="2"/>
        <v/>
      </c>
      <c r="N9" s="12" t="str">
        <f t="shared" si="6"/>
        <v/>
      </c>
      <c r="O9" s="12"/>
      <c r="P9" s="12"/>
      <c r="Q9" s="18"/>
      <c r="T9" s="12"/>
      <c r="U9" s="31" t="s">
        <v>305</v>
      </c>
      <c r="W9" s="31" t="s">
        <v>141</v>
      </c>
      <c r="Y9" s="31" t="s">
        <v>313</v>
      </c>
      <c r="Z9" s="31" t="s">
        <v>441</v>
      </c>
      <c r="AA9" s="78" t="s">
        <v>407</v>
      </c>
      <c r="AB9" s="78" t="s">
        <v>535</v>
      </c>
      <c r="AC9" s="30"/>
      <c r="AD9" s="30"/>
      <c r="AE9" s="30"/>
      <c r="AF9" s="29"/>
      <c r="AG9" s="48" t="s">
        <v>276</v>
      </c>
      <c r="AI9" s="69"/>
      <c r="AK9" s="47" t="str">
        <f t="shared" si="7"/>
        <v>H</v>
      </c>
      <c r="AP9" s="48" t="s">
        <v>276</v>
      </c>
    </row>
    <row r="10" spans="1:42" ht="13.5" customHeight="1" x14ac:dyDescent="0.2">
      <c r="A10" s="13" t="s">
        <v>249</v>
      </c>
      <c r="B10" s="14"/>
      <c r="C10" s="12" t="str">
        <f t="shared" si="0"/>
        <v/>
      </c>
      <c r="D10" s="12" t="str">
        <f t="shared" si="8"/>
        <v/>
      </c>
      <c r="F10" s="17" t="s">
        <v>109</v>
      </c>
      <c r="G10" s="16"/>
      <c r="H10" s="12" t="str">
        <f t="shared" si="1"/>
        <v/>
      </c>
      <c r="I10" s="12" t="str">
        <f t="shared" si="5"/>
        <v>一般会計</v>
      </c>
      <c r="K10" s="13" t="s">
        <v>250</v>
      </c>
      <c r="L10" s="14"/>
      <c r="M10" s="12" t="str">
        <f t="shared" si="2"/>
        <v/>
      </c>
      <c r="N10" s="12" t="str">
        <f t="shared" si="6"/>
        <v/>
      </c>
      <c r="O10" s="12"/>
      <c r="P10" s="12" t="str">
        <f>S8</f>
        <v>直接実施、委託・請負、補助</v>
      </c>
      <c r="Q10" s="18"/>
      <c r="T10" s="12"/>
      <c r="W10" s="31" t="s">
        <v>142</v>
      </c>
      <c r="Y10" s="31" t="s">
        <v>314</v>
      </c>
      <c r="Z10" s="31" t="s">
        <v>442</v>
      </c>
      <c r="AA10" s="78" t="s">
        <v>408</v>
      </c>
      <c r="AB10" s="78" t="s">
        <v>536</v>
      </c>
      <c r="AC10" s="30"/>
      <c r="AD10" s="30"/>
      <c r="AE10" s="30"/>
      <c r="AF10" s="29"/>
      <c r="AG10" s="48" t="s">
        <v>264</v>
      </c>
      <c r="AK10" s="47" t="str">
        <f t="shared" si="7"/>
        <v>I</v>
      </c>
      <c r="AP10" s="47" t="s">
        <v>262</v>
      </c>
    </row>
    <row r="11" spans="1:42" ht="13.5" customHeight="1" x14ac:dyDescent="0.2">
      <c r="A11" s="13" t="s">
        <v>86</v>
      </c>
      <c r="B11" s="14" t="s">
        <v>656</v>
      </c>
      <c r="C11" s="12" t="str">
        <f t="shared" si="0"/>
        <v>子ども・若者育成支援</v>
      </c>
      <c r="D11" s="12" t="str">
        <f t="shared" si="8"/>
        <v>子ども・若者育成支援</v>
      </c>
      <c r="F11" s="17" t="s">
        <v>110</v>
      </c>
      <c r="G11" s="16"/>
      <c r="H11" s="12" t="str">
        <f t="shared" si="1"/>
        <v/>
      </c>
      <c r="I11" s="12" t="str">
        <f t="shared" si="5"/>
        <v>一般会計</v>
      </c>
      <c r="K11" s="13" t="s">
        <v>103</v>
      </c>
      <c r="L11" s="14" t="s">
        <v>656</v>
      </c>
      <c r="M11" s="12" t="str">
        <f t="shared" si="2"/>
        <v>その他の事項経費</v>
      </c>
      <c r="N11" s="12" t="str">
        <f t="shared" si="6"/>
        <v>その他の事項経費</v>
      </c>
      <c r="O11" s="12"/>
      <c r="P11" s="12"/>
      <c r="Q11" s="18"/>
      <c r="T11" s="12"/>
      <c r="W11" s="31" t="s">
        <v>611</v>
      </c>
      <c r="Y11" s="31" t="s">
        <v>315</v>
      </c>
      <c r="Z11" s="31" t="s">
        <v>443</v>
      </c>
      <c r="AA11" s="78" t="s">
        <v>409</v>
      </c>
      <c r="AB11" s="78" t="s">
        <v>537</v>
      </c>
      <c r="AC11" s="30"/>
      <c r="AD11" s="30"/>
      <c r="AE11" s="30"/>
      <c r="AF11" s="29"/>
      <c r="AG11" s="47" t="s">
        <v>267</v>
      </c>
      <c r="AK11" s="47" t="str">
        <f t="shared" si="7"/>
        <v>J</v>
      </c>
    </row>
    <row r="12" spans="1:42" ht="13.5" customHeight="1" x14ac:dyDescent="0.2">
      <c r="A12" s="13" t="s">
        <v>87</v>
      </c>
      <c r="B12" s="14"/>
      <c r="C12" s="12" t="str">
        <f t="shared" ref="C12:C23" si="9">IF(B12="","",A12)</f>
        <v/>
      </c>
      <c r="D12" s="12" t="str">
        <f t="shared" si="8"/>
        <v>子ども・若者育成支援</v>
      </c>
      <c r="F12" s="17" t="s">
        <v>111</v>
      </c>
      <c r="G12" s="16"/>
      <c r="H12" s="12" t="str">
        <f t="shared" si="1"/>
        <v/>
      </c>
      <c r="I12" s="12" t="str">
        <f t="shared" si="5"/>
        <v>一般会計</v>
      </c>
      <c r="K12" s="12"/>
      <c r="L12" s="12"/>
      <c r="O12" s="12"/>
      <c r="P12" s="12"/>
      <c r="Q12" s="18"/>
      <c r="T12" s="12"/>
      <c r="U12" s="28" t="s">
        <v>560</v>
      </c>
      <c r="W12" s="31" t="s">
        <v>143</v>
      </c>
      <c r="Y12" s="31" t="s">
        <v>316</v>
      </c>
      <c r="Z12" s="31" t="s">
        <v>444</v>
      </c>
      <c r="AA12" s="78" t="s">
        <v>410</v>
      </c>
      <c r="AB12" s="78" t="s">
        <v>538</v>
      </c>
      <c r="AC12" s="30"/>
      <c r="AD12" s="30"/>
      <c r="AE12" s="30"/>
      <c r="AF12" s="29"/>
      <c r="AG12" s="47" t="s">
        <v>265</v>
      </c>
      <c r="AK12" s="47" t="str">
        <f t="shared" si="7"/>
        <v>K</v>
      </c>
    </row>
    <row r="13" spans="1:42" ht="13.5" customHeight="1" x14ac:dyDescent="0.2">
      <c r="A13" s="13" t="s">
        <v>88</v>
      </c>
      <c r="B13" s="14"/>
      <c r="C13" s="12" t="str">
        <f t="shared" si="9"/>
        <v/>
      </c>
      <c r="D13" s="12" t="str">
        <f t="shared" si="8"/>
        <v>子ども・若者育成支援</v>
      </c>
      <c r="F13" s="17" t="s">
        <v>112</v>
      </c>
      <c r="G13" s="16"/>
      <c r="H13" s="12" t="str">
        <f t="shared" si="1"/>
        <v/>
      </c>
      <c r="I13" s="12" t="str">
        <f t="shared" si="5"/>
        <v>一般会計</v>
      </c>
      <c r="K13" s="12" t="str">
        <f>N11</f>
        <v>その他の事項経費</v>
      </c>
      <c r="L13" s="12"/>
      <c r="O13" s="12"/>
      <c r="P13" s="12"/>
      <c r="Q13" s="18"/>
      <c r="T13" s="12"/>
      <c r="U13" s="31" t="s">
        <v>165</v>
      </c>
      <c r="W13" s="31" t="s">
        <v>144</v>
      </c>
      <c r="Y13" s="31" t="s">
        <v>317</v>
      </c>
      <c r="Z13" s="31" t="s">
        <v>445</v>
      </c>
      <c r="AA13" s="78" t="s">
        <v>411</v>
      </c>
      <c r="AB13" s="78" t="s">
        <v>539</v>
      </c>
      <c r="AC13" s="30"/>
      <c r="AD13" s="30"/>
      <c r="AE13" s="30"/>
      <c r="AF13" s="29"/>
      <c r="AG13" s="47" t="s">
        <v>266</v>
      </c>
      <c r="AK13" s="47" t="str">
        <f t="shared" si="7"/>
        <v>L</v>
      </c>
    </row>
    <row r="14" spans="1:42" ht="13.5" customHeight="1" x14ac:dyDescent="0.2">
      <c r="A14" s="13" t="s">
        <v>89</v>
      </c>
      <c r="B14" s="14"/>
      <c r="C14" s="12" t="str">
        <f t="shared" si="9"/>
        <v/>
      </c>
      <c r="D14" s="12" t="str">
        <f t="shared" si="8"/>
        <v>子ども・若者育成支援</v>
      </c>
      <c r="F14" s="17" t="s">
        <v>113</v>
      </c>
      <c r="G14" s="16"/>
      <c r="H14" s="12" t="str">
        <f t="shared" si="1"/>
        <v/>
      </c>
      <c r="I14" s="12" t="str">
        <f t="shared" si="5"/>
        <v>一般会計</v>
      </c>
      <c r="K14" s="12"/>
      <c r="L14" s="12"/>
      <c r="O14" s="12"/>
      <c r="P14" s="12"/>
      <c r="Q14" s="18"/>
      <c r="T14" s="12"/>
      <c r="U14" s="31" t="s">
        <v>561</v>
      </c>
      <c r="W14" s="31" t="s">
        <v>145</v>
      </c>
      <c r="Y14" s="31" t="s">
        <v>318</v>
      </c>
      <c r="Z14" s="31" t="s">
        <v>446</v>
      </c>
      <c r="AA14" s="78" t="s">
        <v>412</v>
      </c>
      <c r="AB14" s="78" t="s">
        <v>540</v>
      </c>
      <c r="AC14" s="30"/>
      <c r="AD14" s="30"/>
      <c r="AE14" s="30"/>
      <c r="AF14" s="29"/>
      <c r="AG14" s="69"/>
      <c r="AK14" s="47" t="str">
        <f t="shared" si="7"/>
        <v>M</v>
      </c>
    </row>
    <row r="15" spans="1:42" ht="13.5" customHeight="1" x14ac:dyDescent="0.2">
      <c r="A15" s="13" t="s">
        <v>90</v>
      </c>
      <c r="B15" s="14" t="s">
        <v>656</v>
      </c>
      <c r="C15" s="12" t="str">
        <f t="shared" si="9"/>
        <v>男女共同参画</v>
      </c>
      <c r="D15" s="12" t="str">
        <f t="shared" si="8"/>
        <v>子ども・若者育成支援、男女共同参画</v>
      </c>
      <c r="F15" s="17" t="s">
        <v>114</v>
      </c>
      <c r="G15" s="16"/>
      <c r="H15" s="12" t="str">
        <f t="shared" si="1"/>
        <v/>
      </c>
      <c r="I15" s="12" t="str">
        <f t="shared" si="5"/>
        <v>一般会計</v>
      </c>
      <c r="K15" s="12"/>
      <c r="L15" s="12"/>
      <c r="O15" s="12"/>
      <c r="P15" s="12"/>
      <c r="Q15" s="18"/>
      <c r="T15" s="12"/>
      <c r="U15" s="31" t="s">
        <v>562</v>
      </c>
      <c r="W15" s="31" t="s">
        <v>146</v>
      </c>
      <c r="Y15" s="31" t="s">
        <v>319</v>
      </c>
      <c r="Z15" s="31" t="s">
        <v>447</v>
      </c>
      <c r="AA15" s="78" t="s">
        <v>413</v>
      </c>
      <c r="AB15" s="78" t="s">
        <v>541</v>
      </c>
      <c r="AC15" s="30"/>
      <c r="AD15" s="30"/>
      <c r="AE15" s="30"/>
      <c r="AF15" s="29"/>
      <c r="AG15" s="70"/>
      <c r="AK15" s="47" t="str">
        <f t="shared" si="7"/>
        <v>N</v>
      </c>
    </row>
    <row r="16" spans="1:42" ht="13.5" customHeight="1" x14ac:dyDescent="0.2">
      <c r="A16" s="13" t="s">
        <v>91</v>
      </c>
      <c r="B16" s="14"/>
      <c r="C16" s="12" t="str">
        <f t="shared" si="9"/>
        <v/>
      </c>
      <c r="D16" s="12" t="str">
        <f t="shared" si="8"/>
        <v>子ども・若者育成支援、男女共同参画</v>
      </c>
      <c r="F16" s="17" t="s">
        <v>115</v>
      </c>
      <c r="G16" s="16"/>
      <c r="H16" s="12" t="str">
        <f t="shared" si="1"/>
        <v/>
      </c>
      <c r="I16" s="12" t="str">
        <f t="shared" si="5"/>
        <v>一般会計</v>
      </c>
      <c r="K16" s="12"/>
      <c r="L16" s="12"/>
      <c r="O16" s="12"/>
      <c r="P16" s="12"/>
      <c r="Q16" s="18"/>
      <c r="T16" s="12"/>
      <c r="U16" s="31" t="s">
        <v>563</v>
      </c>
      <c r="W16" s="31" t="s">
        <v>147</v>
      </c>
      <c r="Y16" s="31" t="s">
        <v>320</v>
      </c>
      <c r="Z16" s="31" t="s">
        <v>448</v>
      </c>
      <c r="AA16" s="78" t="s">
        <v>414</v>
      </c>
      <c r="AB16" s="78" t="s">
        <v>542</v>
      </c>
      <c r="AC16" s="30"/>
      <c r="AD16" s="30"/>
      <c r="AE16" s="30"/>
      <c r="AF16" s="29"/>
      <c r="AG16" s="70"/>
      <c r="AK16" s="47" t="str">
        <f t="shared" si="7"/>
        <v>O</v>
      </c>
    </row>
    <row r="17" spans="1:37" ht="13.5" customHeight="1" x14ac:dyDescent="0.2">
      <c r="A17" s="13" t="s">
        <v>92</v>
      </c>
      <c r="B17" s="14" t="s">
        <v>656</v>
      </c>
      <c r="C17" s="12" t="str">
        <f t="shared" si="9"/>
        <v>犯罪被害者等施策</v>
      </c>
      <c r="D17" s="12" t="str">
        <f t="shared" si="8"/>
        <v>子ども・若者育成支援、男女共同参画、犯罪被害者等施策</v>
      </c>
      <c r="F17" s="17" t="s">
        <v>116</v>
      </c>
      <c r="G17" s="16"/>
      <c r="H17" s="12" t="str">
        <f t="shared" si="1"/>
        <v/>
      </c>
      <c r="I17" s="12" t="str">
        <f t="shared" si="5"/>
        <v>一般会計</v>
      </c>
      <c r="K17" s="12"/>
      <c r="L17" s="12"/>
      <c r="O17" s="12"/>
      <c r="P17" s="12"/>
      <c r="Q17" s="18"/>
      <c r="T17" s="12"/>
      <c r="U17" s="31" t="s">
        <v>581</v>
      </c>
      <c r="W17" s="31" t="s">
        <v>148</v>
      </c>
      <c r="Y17" s="31" t="s">
        <v>321</v>
      </c>
      <c r="Z17" s="31" t="s">
        <v>449</v>
      </c>
      <c r="AA17" s="78" t="s">
        <v>415</v>
      </c>
      <c r="AB17" s="78" t="s">
        <v>543</v>
      </c>
      <c r="AC17" s="30"/>
      <c r="AD17" s="30"/>
      <c r="AE17" s="30"/>
      <c r="AF17" s="29"/>
      <c r="AG17" s="70"/>
      <c r="AK17" s="47" t="str">
        <f t="shared" si="7"/>
        <v>P</v>
      </c>
    </row>
    <row r="18" spans="1:37" ht="13.5" customHeight="1" x14ac:dyDescent="0.2">
      <c r="A18" s="13" t="s">
        <v>93</v>
      </c>
      <c r="B18" s="14"/>
      <c r="C18" s="12" t="str">
        <f t="shared" si="9"/>
        <v/>
      </c>
      <c r="D18" s="12" t="str">
        <f t="shared" si="8"/>
        <v>子ども・若者育成支援、男女共同参画、犯罪被害者等施策</v>
      </c>
      <c r="F18" s="17" t="s">
        <v>117</v>
      </c>
      <c r="G18" s="16"/>
      <c r="H18" s="12" t="str">
        <f t="shared" si="1"/>
        <v/>
      </c>
      <c r="I18" s="12" t="str">
        <f t="shared" si="5"/>
        <v>一般会計</v>
      </c>
      <c r="K18" s="12"/>
      <c r="L18" s="12"/>
      <c r="O18" s="12"/>
      <c r="P18" s="12"/>
      <c r="Q18" s="18"/>
      <c r="T18" s="12"/>
      <c r="U18" s="31" t="s">
        <v>564</v>
      </c>
      <c r="W18" s="31" t="s">
        <v>149</v>
      </c>
      <c r="Y18" s="31" t="s">
        <v>322</v>
      </c>
      <c r="Z18" s="31" t="s">
        <v>450</v>
      </c>
      <c r="AA18" s="78" t="s">
        <v>416</v>
      </c>
      <c r="AB18" s="78" t="s">
        <v>544</v>
      </c>
      <c r="AC18" s="30"/>
      <c r="AD18" s="30"/>
      <c r="AE18" s="30"/>
      <c r="AF18" s="29"/>
      <c r="AK18" s="47" t="str">
        <f t="shared" si="7"/>
        <v>Q</v>
      </c>
    </row>
    <row r="19" spans="1:37" ht="13.5" customHeight="1" x14ac:dyDescent="0.2">
      <c r="A19" s="13" t="s">
        <v>239</v>
      </c>
      <c r="B19" s="14"/>
      <c r="C19" s="12" t="str">
        <f t="shared" si="9"/>
        <v/>
      </c>
      <c r="D19" s="12" t="str">
        <f t="shared" si="8"/>
        <v>子ども・若者育成支援、男女共同参画、犯罪被害者等施策</v>
      </c>
      <c r="F19" s="17" t="s">
        <v>118</v>
      </c>
      <c r="G19" s="16"/>
      <c r="H19" s="12" t="str">
        <f t="shared" si="1"/>
        <v/>
      </c>
      <c r="I19" s="12" t="str">
        <f t="shared" si="5"/>
        <v>一般会計</v>
      </c>
      <c r="K19" s="12"/>
      <c r="L19" s="12"/>
      <c r="O19" s="12"/>
      <c r="P19" s="12"/>
      <c r="Q19" s="18"/>
      <c r="T19" s="12"/>
      <c r="U19" s="31" t="s">
        <v>565</v>
      </c>
      <c r="W19" s="31" t="s">
        <v>150</v>
      </c>
      <c r="Y19" s="31" t="s">
        <v>323</v>
      </c>
      <c r="Z19" s="31" t="s">
        <v>451</v>
      </c>
      <c r="AA19" s="78" t="s">
        <v>417</v>
      </c>
      <c r="AB19" s="78" t="s">
        <v>545</v>
      </c>
      <c r="AC19" s="30"/>
      <c r="AD19" s="30"/>
      <c r="AE19" s="30"/>
      <c r="AF19" s="29"/>
      <c r="AK19" s="47" t="str">
        <f t="shared" si="7"/>
        <v>R</v>
      </c>
    </row>
    <row r="20" spans="1:37" ht="13.5" customHeight="1" x14ac:dyDescent="0.2">
      <c r="A20" s="13" t="s">
        <v>240</v>
      </c>
      <c r="B20" s="14"/>
      <c r="C20" s="12" t="str">
        <f t="shared" si="9"/>
        <v/>
      </c>
      <c r="D20" s="12" t="str">
        <f t="shared" si="8"/>
        <v>子ども・若者育成支援、男女共同参画、犯罪被害者等施策</v>
      </c>
      <c r="F20" s="17" t="s">
        <v>238</v>
      </c>
      <c r="G20" s="16"/>
      <c r="H20" s="12" t="str">
        <f t="shared" si="1"/>
        <v/>
      </c>
      <c r="I20" s="12" t="str">
        <f t="shared" si="5"/>
        <v>一般会計</v>
      </c>
      <c r="K20" s="12"/>
      <c r="L20" s="12"/>
      <c r="O20" s="12"/>
      <c r="P20" s="12"/>
      <c r="Q20" s="18"/>
      <c r="T20" s="12"/>
      <c r="U20" s="31" t="s">
        <v>566</v>
      </c>
      <c r="W20" s="31" t="s">
        <v>151</v>
      </c>
      <c r="Y20" s="31" t="s">
        <v>324</v>
      </c>
      <c r="Z20" s="31" t="s">
        <v>452</v>
      </c>
      <c r="AA20" s="78" t="s">
        <v>418</v>
      </c>
      <c r="AB20" s="78" t="s">
        <v>546</v>
      </c>
      <c r="AC20" s="30"/>
      <c r="AD20" s="30"/>
      <c r="AE20" s="30"/>
      <c r="AF20" s="29"/>
      <c r="AK20" s="47" t="str">
        <f t="shared" si="7"/>
        <v>S</v>
      </c>
    </row>
    <row r="21" spans="1:37" ht="13.5" customHeight="1" x14ac:dyDescent="0.2">
      <c r="A21" s="13" t="s">
        <v>241</v>
      </c>
      <c r="B21" s="14"/>
      <c r="C21" s="12" t="str">
        <f t="shared" si="9"/>
        <v/>
      </c>
      <c r="D21" s="12" t="str">
        <f t="shared" si="8"/>
        <v>子ども・若者育成支援、男女共同参画、犯罪被害者等施策</v>
      </c>
      <c r="F21" s="17" t="s">
        <v>119</v>
      </c>
      <c r="G21" s="16"/>
      <c r="H21" s="12" t="str">
        <f t="shared" si="1"/>
        <v/>
      </c>
      <c r="I21" s="12" t="str">
        <f t="shared" si="5"/>
        <v>一般会計</v>
      </c>
      <c r="K21" s="12"/>
      <c r="L21" s="12"/>
      <c r="O21" s="12"/>
      <c r="P21" s="12"/>
      <c r="Q21" s="18"/>
      <c r="T21" s="12"/>
      <c r="U21" s="31" t="s">
        <v>567</v>
      </c>
      <c r="W21" s="31" t="s">
        <v>152</v>
      </c>
      <c r="Y21" s="31" t="s">
        <v>325</v>
      </c>
      <c r="Z21" s="31" t="s">
        <v>453</v>
      </c>
      <c r="AA21" s="78" t="s">
        <v>419</v>
      </c>
      <c r="AB21" s="78" t="s">
        <v>547</v>
      </c>
      <c r="AC21" s="30"/>
      <c r="AD21" s="30"/>
      <c r="AE21" s="30"/>
      <c r="AF21" s="29"/>
      <c r="AK21" s="47" t="str">
        <f t="shared" si="7"/>
        <v>T</v>
      </c>
    </row>
    <row r="22" spans="1:37" ht="13.5" customHeight="1" x14ac:dyDescent="0.2">
      <c r="A22" s="13" t="s">
        <v>242</v>
      </c>
      <c r="B22" s="14"/>
      <c r="C22" s="12" t="str">
        <f t="shared" si="9"/>
        <v/>
      </c>
      <c r="D22" s="12" t="str">
        <f>IF(C22="",D21,IF(D21&lt;&gt;"",CONCATENATE(D21,"、",C22),C22))</f>
        <v>子ども・若者育成支援、男女共同参画、犯罪被害者等施策</v>
      </c>
      <c r="F22" s="17" t="s">
        <v>120</v>
      </c>
      <c r="G22" s="16"/>
      <c r="H22" s="12" t="str">
        <f t="shared" si="1"/>
        <v/>
      </c>
      <c r="I22" s="12" t="str">
        <f t="shared" si="5"/>
        <v>一般会計</v>
      </c>
      <c r="K22" s="12"/>
      <c r="L22" s="12"/>
      <c r="O22" s="12"/>
      <c r="P22" s="12"/>
      <c r="Q22" s="18"/>
      <c r="T22" s="12"/>
      <c r="U22" s="31" t="s">
        <v>613</v>
      </c>
      <c r="W22" s="31" t="s">
        <v>153</v>
      </c>
      <c r="Y22" s="31" t="s">
        <v>326</v>
      </c>
      <c r="Z22" s="31" t="s">
        <v>454</v>
      </c>
      <c r="AA22" s="78" t="s">
        <v>420</v>
      </c>
      <c r="AB22" s="78" t="s">
        <v>548</v>
      </c>
      <c r="AC22" s="30"/>
      <c r="AD22" s="30"/>
      <c r="AE22" s="30"/>
      <c r="AF22" s="29"/>
      <c r="AK22" s="47" t="str">
        <f t="shared" si="7"/>
        <v>U</v>
      </c>
    </row>
    <row r="23" spans="1:37" ht="13.5" customHeight="1" x14ac:dyDescent="0.2">
      <c r="A23" s="75" t="s">
        <v>298</v>
      </c>
      <c r="B23" s="14"/>
      <c r="C23" s="12" t="str">
        <f t="shared" si="9"/>
        <v/>
      </c>
      <c r="D23" s="12" t="str">
        <f>IF(C23="",D22,IF(D22&lt;&gt;"",CONCATENATE(D22,"、",C23),C23))</f>
        <v>子ども・若者育成支援、男女共同参画、犯罪被害者等施策</v>
      </c>
      <c r="F23" s="17" t="s">
        <v>121</v>
      </c>
      <c r="G23" s="16"/>
      <c r="H23" s="12" t="str">
        <f t="shared" si="1"/>
        <v/>
      </c>
      <c r="I23" s="12" t="str">
        <f t="shared" si="5"/>
        <v>一般会計</v>
      </c>
      <c r="K23" s="12"/>
      <c r="L23" s="12"/>
      <c r="O23" s="12"/>
      <c r="P23" s="12"/>
      <c r="Q23" s="18"/>
      <c r="T23" s="12"/>
      <c r="U23" s="31" t="s">
        <v>568</v>
      </c>
      <c r="W23" s="31" t="s">
        <v>154</v>
      </c>
      <c r="Y23" s="31" t="s">
        <v>327</v>
      </c>
      <c r="Z23" s="31" t="s">
        <v>455</v>
      </c>
      <c r="AA23" s="78" t="s">
        <v>421</v>
      </c>
      <c r="AB23" s="78" t="s">
        <v>549</v>
      </c>
      <c r="AC23" s="30"/>
      <c r="AD23" s="30"/>
      <c r="AE23" s="30"/>
      <c r="AF23" s="29"/>
      <c r="AK23" s="47" t="str">
        <f t="shared" si="7"/>
        <v>V</v>
      </c>
    </row>
    <row r="24" spans="1:37" ht="13.5" customHeight="1" x14ac:dyDescent="0.2">
      <c r="A24" s="89"/>
      <c r="B24" s="73"/>
      <c r="F24" s="17" t="s">
        <v>301</v>
      </c>
      <c r="G24" s="16"/>
      <c r="H24" s="12" t="str">
        <f t="shared" si="1"/>
        <v/>
      </c>
      <c r="I24" s="12" t="str">
        <f t="shared" si="5"/>
        <v>一般会計</v>
      </c>
      <c r="K24" s="12"/>
      <c r="L24" s="12"/>
      <c r="O24" s="12"/>
      <c r="P24" s="12"/>
      <c r="Q24" s="18"/>
      <c r="T24" s="12"/>
      <c r="U24" s="31" t="s">
        <v>569</v>
      </c>
      <c r="W24" s="31" t="s">
        <v>155</v>
      </c>
      <c r="Y24" s="31" t="s">
        <v>328</v>
      </c>
      <c r="Z24" s="31" t="s">
        <v>456</v>
      </c>
      <c r="AA24" s="78" t="s">
        <v>422</v>
      </c>
      <c r="AB24" s="78" t="s">
        <v>550</v>
      </c>
      <c r="AC24" s="30"/>
      <c r="AD24" s="30"/>
      <c r="AE24" s="30"/>
      <c r="AF24" s="29"/>
      <c r="AK24" s="47" t="str">
        <f>CHAR(CODE(AK23)+1)</f>
        <v>W</v>
      </c>
    </row>
    <row r="25" spans="1:37" ht="13.5" customHeight="1" x14ac:dyDescent="0.2">
      <c r="A25" s="74"/>
      <c r="B25" s="73"/>
      <c r="F25" s="17" t="s">
        <v>122</v>
      </c>
      <c r="G25" s="16"/>
      <c r="H25" s="12" t="str">
        <f t="shared" si="1"/>
        <v/>
      </c>
      <c r="I25" s="12" t="str">
        <f t="shared" si="5"/>
        <v>一般会計</v>
      </c>
      <c r="K25" s="12"/>
      <c r="L25" s="12"/>
      <c r="O25" s="12"/>
      <c r="P25" s="12"/>
      <c r="Q25" s="18"/>
      <c r="T25" s="12"/>
      <c r="U25" s="31" t="s">
        <v>570</v>
      </c>
      <c r="W25" s="67"/>
      <c r="Y25" s="31" t="s">
        <v>329</v>
      </c>
      <c r="Z25" s="31" t="s">
        <v>457</v>
      </c>
      <c r="AA25" s="78" t="s">
        <v>423</v>
      </c>
      <c r="AB25" s="78" t="s">
        <v>551</v>
      </c>
      <c r="AC25" s="30"/>
      <c r="AD25" s="30"/>
      <c r="AE25" s="30"/>
      <c r="AF25" s="29"/>
      <c r="AK25" s="47" t="str">
        <f t="shared" si="7"/>
        <v>X</v>
      </c>
    </row>
    <row r="26" spans="1:37" ht="13.5" customHeight="1" x14ac:dyDescent="0.2">
      <c r="A26" s="74"/>
      <c r="B26" s="73"/>
      <c r="F26" s="17" t="s">
        <v>123</v>
      </c>
      <c r="G26" s="16"/>
      <c r="H26" s="12" t="str">
        <f t="shared" si="1"/>
        <v/>
      </c>
      <c r="I26" s="12" t="str">
        <f t="shared" si="5"/>
        <v>一般会計</v>
      </c>
      <c r="K26" s="12"/>
      <c r="L26" s="12"/>
      <c r="O26" s="12"/>
      <c r="P26" s="12"/>
      <c r="Q26" s="18"/>
      <c r="T26" s="12"/>
      <c r="U26" s="31" t="s">
        <v>571</v>
      </c>
      <c r="Y26" s="31" t="s">
        <v>330</v>
      </c>
      <c r="Z26" s="31" t="s">
        <v>458</v>
      </c>
      <c r="AA26" s="78" t="s">
        <v>424</v>
      </c>
      <c r="AB26" s="78" t="s">
        <v>552</v>
      </c>
      <c r="AC26" s="30"/>
      <c r="AD26" s="30"/>
      <c r="AE26" s="30"/>
      <c r="AF26" s="29"/>
      <c r="AK26" s="47" t="str">
        <f t="shared" si="7"/>
        <v>Y</v>
      </c>
    </row>
    <row r="27" spans="1:37" ht="13.5" customHeight="1" x14ac:dyDescent="0.2">
      <c r="A27" s="12" t="str">
        <f>IF(D23="", "-", D23)</f>
        <v>子ども・若者育成支援、男女共同参画、犯罪被害者等施策</v>
      </c>
      <c r="B27" s="12"/>
      <c r="F27" s="17" t="s">
        <v>124</v>
      </c>
      <c r="G27" s="16"/>
      <c r="H27" s="12" t="str">
        <f t="shared" si="1"/>
        <v/>
      </c>
      <c r="I27" s="12" t="str">
        <f t="shared" si="5"/>
        <v>一般会計</v>
      </c>
      <c r="K27" s="12"/>
      <c r="L27" s="12"/>
      <c r="O27" s="12"/>
      <c r="P27" s="12"/>
      <c r="Q27" s="18"/>
      <c r="T27" s="12"/>
      <c r="U27" s="31" t="s">
        <v>572</v>
      </c>
      <c r="Y27" s="31" t="s">
        <v>331</v>
      </c>
      <c r="Z27" s="31" t="s">
        <v>459</v>
      </c>
      <c r="AA27" s="78" t="s">
        <v>425</v>
      </c>
      <c r="AB27" s="78" t="s">
        <v>553</v>
      </c>
      <c r="AC27" s="30"/>
      <c r="AD27" s="30"/>
      <c r="AE27" s="30"/>
      <c r="AF27" s="29"/>
      <c r="AK27" s="47" t="str">
        <f>CHAR(CODE(AK26)+1)</f>
        <v>Z</v>
      </c>
    </row>
    <row r="28" spans="1:37" ht="13.5" customHeight="1" x14ac:dyDescent="0.2">
      <c r="B28" s="12"/>
      <c r="F28" s="17" t="s">
        <v>125</v>
      </c>
      <c r="G28" s="16"/>
      <c r="H28" s="12" t="str">
        <f t="shared" si="1"/>
        <v/>
      </c>
      <c r="I28" s="12" t="str">
        <f t="shared" si="5"/>
        <v>一般会計</v>
      </c>
      <c r="K28" s="12"/>
      <c r="L28" s="12"/>
      <c r="O28" s="12"/>
      <c r="P28" s="12"/>
      <c r="Q28" s="18"/>
      <c r="T28" s="12"/>
      <c r="U28" s="31" t="s">
        <v>573</v>
      </c>
      <c r="Y28" s="31" t="s">
        <v>332</v>
      </c>
      <c r="Z28" s="31" t="s">
        <v>460</v>
      </c>
      <c r="AA28" s="78" t="s">
        <v>426</v>
      </c>
      <c r="AB28" s="78" t="s">
        <v>554</v>
      </c>
      <c r="AC28" s="30"/>
      <c r="AD28" s="30"/>
      <c r="AE28" s="30"/>
      <c r="AF28" s="29"/>
      <c r="AK28" s="47" t="s">
        <v>222</v>
      </c>
    </row>
    <row r="29" spans="1:37" ht="13.5" customHeight="1" x14ac:dyDescent="0.2">
      <c r="A29" s="12"/>
      <c r="B29" s="12"/>
      <c r="F29" s="17" t="s">
        <v>230</v>
      </c>
      <c r="G29" s="16"/>
      <c r="H29" s="12" t="str">
        <f t="shared" si="1"/>
        <v/>
      </c>
      <c r="I29" s="12" t="str">
        <f t="shared" si="5"/>
        <v>一般会計</v>
      </c>
      <c r="K29" s="12"/>
      <c r="L29" s="12"/>
      <c r="O29" s="12"/>
      <c r="P29" s="12"/>
      <c r="Q29" s="18"/>
      <c r="T29" s="12"/>
      <c r="U29" s="31" t="s">
        <v>574</v>
      </c>
      <c r="Y29" s="31" t="s">
        <v>333</v>
      </c>
      <c r="Z29" s="31" t="s">
        <v>461</v>
      </c>
      <c r="AA29" s="78" t="s">
        <v>427</v>
      </c>
      <c r="AB29" s="78" t="s">
        <v>555</v>
      </c>
      <c r="AC29" s="30"/>
      <c r="AD29" s="30"/>
      <c r="AE29" s="30"/>
      <c r="AF29" s="29"/>
      <c r="AK29" s="47" t="str">
        <f t="shared" si="7"/>
        <v>b</v>
      </c>
    </row>
    <row r="30" spans="1:37" ht="13.5" customHeight="1" x14ac:dyDescent="0.2">
      <c r="A30" s="12"/>
      <c r="B30" s="12"/>
      <c r="F30" s="17" t="s">
        <v>231</v>
      </c>
      <c r="G30" s="16"/>
      <c r="H30" s="12" t="str">
        <f t="shared" si="1"/>
        <v/>
      </c>
      <c r="I30" s="12" t="str">
        <f t="shared" si="5"/>
        <v>一般会計</v>
      </c>
      <c r="K30" s="12"/>
      <c r="L30" s="12"/>
      <c r="O30" s="12"/>
      <c r="P30" s="12"/>
      <c r="Q30" s="18"/>
      <c r="T30" s="12"/>
      <c r="U30" s="31" t="s">
        <v>575</v>
      </c>
      <c r="Y30" s="31" t="s">
        <v>334</v>
      </c>
      <c r="Z30" s="31" t="s">
        <v>462</v>
      </c>
      <c r="AA30" s="78" t="s">
        <v>428</v>
      </c>
      <c r="AB30" s="78" t="s">
        <v>556</v>
      </c>
      <c r="AC30" s="30"/>
      <c r="AD30" s="30"/>
      <c r="AE30" s="30"/>
      <c r="AF30" s="29"/>
      <c r="AK30" s="47" t="str">
        <f t="shared" si="7"/>
        <v>c</v>
      </c>
    </row>
    <row r="31" spans="1:37" ht="13.5" customHeight="1" x14ac:dyDescent="0.2">
      <c r="A31" s="12"/>
      <c r="B31" s="12"/>
      <c r="F31" s="17" t="s">
        <v>232</v>
      </c>
      <c r="G31" s="16"/>
      <c r="H31" s="12" t="str">
        <f t="shared" si="1"/>
        <v/>
      </c>
      <c r="I31" s="12" t="str">
        <f t="shared" si="5"/>
        <v>一般会計</v>
      </c>
      <c r="K31" s="12"/>
      <c r="L31" s="12"/>
      <c r="O31" s="12"/>
      <c r="P31" s="12"/>
      <c r="Q31" s="18"/>
      <c r="T31" s="12"/>
      <c r="U31" s="31" t="s">
        <v>576</v>
      </c>
      <c r="Y31" s="31" t="s">
        <v>335</v>
      </c>
      <c r="Z31" s="31" t="s">
        <v>463</v>
      </c>
      <c r="AA31" s="78" t="s">
        <v>429</v>
      </c>
      <c r="AB31" s="78" t="s">
        <v>557</v>
      </c>
      <c r="AC31" s="30"/>
      <c r="AD31" s="30"/>
      <c r="AE31" s="30"/>
      <c r="AF31" s="29"/>
      <c r="AK31" s="47" t="str">
        <f t="shared" si="7"/>
        <v>d</v>
      </c>
    </row>
    <row r="32" spans="1:37" ht="13.5" customHeight="1" x14ac:dyDescent="0.2">
      <c r="A32" s="12"/>
      <c r="B32" s="12"/>
      <c r="F32" s="17" t="s">
        <v>233</v>
      </c>
      <c r="G32" s="16"/>
      <c r="H32" s="12" t="str">
        <f t="shared" si="1"/>
        <v/>
      </c>
      <c r="I32" s="12" t="str">
        <f t="shared" si="5"/>
        <v>一般会計</v>
      </c>
      <c r="K32" s="12"/>
      <c r="L32" s="12"/>
      <c r="O32" s="12"/>
      <c r="P32" s="12"/>
      <c r="Q32" s="18"/>
      <c r="T32" s="12"/>
      <c r="U32" s="31" t="s">
        <v>577</v>
      </c>
      <c r="Y32" s="31" t="s">
        <v>336</v>
      </c>
      <c r="Z32" s="31" t="s">
        <v>464</v>
      </c>
      <c r="AA32" s="78" t="s">
        <v>63</v>
      </c>
      <c r="AB32" s="78" t="s">
        <v>63</v>
      </c>
      <c r="AC32" s="30"/>
      <c r="AD32" s="30"/>
      <c r="AE32" s="30"/>
      <c r="AF32" s="29"/>
      <c r="AK32" s="47" t="str">
        <f t="shared" si="7"/>
        <v>e</v>
      </c>
    </row>
    <row r="33" spans="1:37" ht="13.5" customHeight="1" x14ac:dyDescent="0.2">
      <c r="A33" s="12"/>
      <c r="B33" s="12"/>
      <c r="F33" s="17" t="s">
        <v>234</v>
      </c>
      <c r="G33" s="16"/>
      <c r="H33" s="12" t="str">
        <f t="shared" si="1"/>
        <v/>
      </c>
      <c r="I33" s="12" t="str">
        <f t="shared" si="5"/>
        <v>一般会計</v>
      </c>
      <c r="K33" s="12"/>
      <c r="L33" s="12"/>
      <c r="O33" s="12"/>
      <c r="P33" s="12"/>
      <c r="Q33" s="18"/>
      <c r="T33" s="12"/>
      <c r="U33" s="31" t="s">
        <v>578</v>
      </c>
      <c r="Y33" s="31" t="s">
        <v>337</v>
      </c>
      <c r="Z33" s="31" t="s">
        <v>465</v>
      </c>
      <c r="AA33" s="67"/>
      <c r="AB33" s="30"/>
      <c r="AC33" s="30"/>
      <c r="AD33" s="30"/>
      <c r="AE33" s="30"/>
      <c r="AF33" s="29"/>
      <c r="AK33" s="47" t="str">
        <f t="shared" si="7"/>
        <v>f</v>
      </c>
    </row>
    <row r="34" spans="1:37" ht="13.5" customHeight="1" x14ac:dyDescent="0.2">
      <c r="A34" s="12"/>
      <c r="B34" s="12"/>
      <c r="F34" s="17" t="s">
        <v>235</v>
      </c>
      <c r="G34" s="16"/>
      <c r="H34" s="12" t="str">
        <f t="shared" si="1"/>
        <v/>
      </c>
      <c r="I34" s="12" t="str">
        <f t="shared" si="5"/>
        <v>一般会計</v>
      </c>
      <c r="K34" s="12"/>
      <c r="L34" s="12"/>
      <c r="O34" s="12"/>
      <c r="P34" s="12"/>
      <c r="Q34" s="18"/>
      <c r="T34" s="12"/>
      <c r="U34" s="31" t="s">
        <v>579</v>
      </c>
      <c r="Y34" s="31" t="s">
        <v>338</v>
      </c>
      <c r="Z34" s="31" t="s">
        <v>466</v>
      </c>
      <c r="AB34" s="30"/>
      <c r="AC34" s="30"/>
      <c r="AD34" s="30"/>
      <c r="AE34" s="30"/>
      <c r="AF34" s="29"/>
      <c r="AK34" s="47" t="str">
        <f t="shared" si="7"/>
        <v>g</v>
      </c>
    </row>
    <row r="35" spans="1:37" ht="13.5" customHeight="1" x14ac:dyDescent="0.2">
      <c r="A35" s="12"/>
      <c r="B35" s="12"/>
      <c r="F35" s="17" t="s">
        <v>236</v>
      </c>
      <c r="G35" s="16"/>
      <c r="H35" s="12" t="str">
        <f t="shared" si="1"/>
        <v/>
      </c>
      <c r="I35" s="12" t="str">
        <f t="shared" si="5"/>
        <v>一般会計</v>
      </c>
      <c r="K35" s="12"/>
      <c r="L35" s="12"/>
      <c r="O35" s="12"/>
      <c r="P35" s="12"/>
      <c r="Q35" s="18"/>
      <c r="T35" s="12"/>
      <c r="U35" s="31" t="s">
        <v>580</v>
      </c>
      <c r="Y35" s="31" t="s">
        <v>339</v>
      </c>
      <c r="Z35" s="31" t="s">
        <v>467</v>
      </c>
      <c r="AC35" s="30"/>
      <c r="AF35" s="29"/>
      <c r="AK35" s="47" t="str">
        <f t="shared" si="7"/>
        <v>h</v>
      </c>
    </row>
    <row r="36" spans="1:37" ht="13.5" customHeight="1" x14ac:dyDescent="0.2">
      <c r="A36" s="12"/>
      <c r="B36" s="12"/>
      <c r="F36" s="17" t="s">
        <v>237</v>
      </c>
      <c r="G36" s="16"/>
      <c r="H36" s="12" t="str">
        <f t="shared" si="1"/>
        <v/>
      </c>
      <c r="I36" s="12" t="str">
        <f t="shared" si="5"/>
        <v>一般会計</v>
      </c>
      <c r="K36" s="12"/>
      <c r="L36" s="12"/>
      <c r="O36" s="12"/>
      <c r="P36" s="12"/>
      <c r="Q36" s="18"/>
      <c r="T36" s="12"/>
      <c r="Y36" s="31" t="s">
        <v>340</v>
      </c>
      <c r="Z36" s="31" t="s">
        <v>468</v>
      </c>
      <c r="AF36" s="29"/>
      <c r="AK36" s="47" t="str">
        <f t="shared" si="7"/>
        <v>i</v>
      </c>
    </row>
    <row r="37" spans="1:37" ht="13.5" customHeight="1" x14ac:dyDescent="0.2">
      <c r="A37" s="12"/>
      <c r="B37" s="12"/>
      <c r="F37" s="12"/>
      <c r="G37" s="18"/>
      <c r="H37" s="12" t="str">
        <f t="shared" si="1"/>
        <v/>
      </c>
      <c r="I37" s="12" t="str">
        <f t="shared" si="5"/>
        <v>一般会計</v>
      </c>
      <c r="K37" s="12"/>
      <c r="L37" s="12"/>
      <c r="O37" s="12"/>
      <c r="P37" s="12"/>
      <c r="Q37" s="18"/>
      <c r="T37" s="12"/>
      <c r="Y37" s="31" t="s">
        <v>341</v>
      </c>
      <c r="Z37" s="31" t="s">
        <v>469</v>
      </c>
      <c r="AF37" s="29"/>
      <c r="AK37" s="47" t="str">
        <f t="shared" si="7"/>
        <v>j</v>
      </c>
    </row>
    <row r="38" spans="1:37" x14ac:dyDescent="0.2">
      <c r="A38" s="12"/>
      <c r="B38" s="12"/>
      <c r="F38" s="12"/>
      <c r="G38" s="18"/>
      <c r="K38" s="12"/>
      <c r="L38" s="12"/>
      <c r="O38" s="12"/>
      <c r="P38" s="12"/>
      <c r="Q38" s="18"/>
      <c r="T38" s="12"/>
      <c r="Y38" s="31" t="s">
        <v>342</v>
      </c>
      <c r="Z38" s="31" t="s">
        <v>470</v>
      </c>
      <c r="AF38" s="29"/>
      <c r="AK38" s="47" t="str">
        <f t="shared" si="7"/>
        <v>k</v>
      </c>
    </row>
    <row r="39" spans="1:37" x14ac:dyDescent="0.2">
      <c r="A39" s="12"/>
      <c r="B39" s="12"/>
      <c r="F39" s="12" t="str">
        <f>I37</f>
        <v>一般会計</v>
      </c>
      <c r="G39" s="18"/>
      <c r="K39" s="12"/>
      <c r="L39" s="12"/>
      <c r="O39" s="12"/>
      <c r="P39" s="12"/>
      <c r="Q39" s="18"/>
      <c r="T39" s="12"/>
      <c r="U39" s="31" t="s">
        <v>582</v>
      </c>
      <c r="Y39" s="31" t="s">
        <v>343</v>
      </c>
      <c r="Z39" s="31" t="s">
        <v>471</v>
      </c>
      <c r="AF39" s="29"/>
      <c r="AK39" s="47" t="str">
        <f t="shared" si="7"/>
        <v>l</v>
      </c>
    </row>
    <row r="40" spans="1:37" x14ac:dyDescent="0.2">
      <c r="A40" s="12"/>
      <c r="B40" s="12"/>
      <c r="F40" s="12"/>
      <c r="G40" s="18"/>
      <c r="K40" s="12"/>
      <c r="L40" s="12"/>
      <c r="O40" s="12"/>
      <c r="P40" s="12"/>
      <c r="Q40" s="18"/>
      <c r="T40" s="12"/>
      <c r="U40" s="31"/>
      <c r="Y40" s="31" t="s">
        <v>344</v>
      </c>
      <c r="Z40" s="31" t="s">
        <v>472</v>
      </c>
      <c r="AF40" s="29"/>
      <c r="AK40" s="47" t="str">
        <f t="shared" si="7"/>
        <v>m</v>
      </c>
    </row>
    <row r="41" spans="1:37" x14ac:dyDescent="0.2">
      <c r="A41" s="12"/>
      <c r="B41" s="12"/>
      <c r="F41" s="12"/>
      <c r="G41" s="18"/>
      <c r="K41" s="12"/>
      <c r="L41" s="12"/>
      <c r="O41" s="12"/>
      <c r="P41" s="12"/>
      <c r="Q41" s="18"/>
      <c r="T41" s="12"/>
      <c r="U41" s="31" t="s">
        <v>284</v>
      </c>
      <c r="Y41" s="31" t="s">
        <v>345</v>
      </c>
      <c r="Z41" s="31" t="s">
        <v>473</v>
      </c>
      <c r="AF41" s="29"/>
      <c r="AK41" s="47" t="str">
        <f t="shared" si="7"/>
        <v>n</v>
      </c>
    </row>
    <row r="42" spans="1:37" x14ac:dyDescent="0.2">
      <c r="A42" s="12"/>
      <c r="B42" s="12"/>
      <c r="F42" s="12"/>
      <c r="G42" s="18"/>
      <c r="K42" s="12"/>
      <c r="L42" s="12"/>
      <c r="O42" s="12"/>
      <c r="P42" s="12"/>
      <c r="Q42" s="18"/>
      <c r="T42" s="12"/>
      <c r="U42" s="31" t="s">
        <v>294</v>
      </c>
      <c r="Y42" s="31" t="s">
        <v>346</v>
      </c>
      <c r="Z42" s="31" t="s">
        <v>474</v>
      </c>
      <c r="AF42" s="29"/>
      <c r="AK42" s="47" t="str">
        <f t="shared" si="7"/>
        <v>o</v>
      </c>
    </row>
    <row r="43" spans="1:37" x14ac:dyDescent="0.2">
      <c r="A43" s="12"/>
      <c r="B43" s="12"/>
      <c r="F43" s="12"/>
      <c r="G43" s="18"/>
      <c r="K43" s="12"/>
      <c r="L43" s="12"/>
      <c r="O43" s="12"/>
      <c r="P43" s="12"/>
      <c r="Q43" s="18"/>
      <c r="T43" s="12"/>
      <c r="Y43" s="31" t="s">
        <v>347</v>
      </c>
      <c r="Z43" s="31" t="s">
        <v>475</v>
      </c>
      <c r="AF43" s="29"/>
      <c r="AK43" s="47" t="str">
        <f t="shared" si="7"/>
        <v>p</v>
      </c>
    </row>
    <row r="44" spans="1:37" x14ac:dyDescent="0.2">
      <c r="A44" s="12"/>
      <c r="B44" s="12"/>
      <c r="F44" s="12"/>
      <c r="G44" s="18"/>
      <c r="K44" s="12"/>
      <c r="L44" s="12"/>
      <c r="O44" s="12"/>
      <c r="P44" s="12"/>
      <c r="Q44" s="18"/>
      <c r="T44" s="12"/>
      <c r="Y44" s="31" t="s">
        <v>348</v>
      </c>
      <c r="Z44" s="31" t="s">
        <v>476</v>
      </c>
      <c r="AF44" s="29"/>
      <c r="AK44" s="47" t="str">
        <f t="shared" si="7"/>
        <v>q</v>
      </c>
    </row>
    <row r="45" spans="1:37" x14ac:dyDescent="0.2">
      <c r="A45" s="12"/>
      <c r="B45" s="12"/>
      <c r="F45" s="12"/>
      <c r="G45" s="18"/>
      <c r="K45" s="12"/>
      <c r="L45" s="12"/>
      <c r="O45" s="12"/>
      <c r="P45" s="12"/>
      <c r="Q45" s="18"/>
      <c r="T45" s="12"/>
      <c r="U45" s="28" t="s">
        <v>157</v>
      </c>
      <c r="Y45" s="31" t="s">
        <v>349</v>
      </c>
      <c r="Z45" s="31" t="s">
        <v>477</v>
      </c>
      <c r="AF45" s="29"/>
      <c r="AK45" s="47" t="str">
        <f t="shared" si="7"/>
        <v>r</v>
      </c>
    </row>
    <row r="46" spans="1:37" x14ac:dyDescent="0.2">
      <c r="A46" s="12"/>
      <c r="B46" s="12"/>
      <c r="F46" s="12"/>
      <c r="G46" s="18"/>
      <c r="K46" s="12"/>
      <c r="L46" s="12"/>
      <c r="O46" s="12"/>
      <c r="P46" s="12"/>
      <c r="Q46" s="18"/>
      <c r="T46" s="12"/>
      <c r="U46" s="85" t="s">
        <v>612</v>
      </c>
      <c r="Y46" s="31" t="s">
        <v>350</v>
      </c>
      <c r="Z46" s="31" t="s">
        <v>478</v>
      </c>
      <c r="AF46" s="29"/>
      <c r="AK46" s="47" t="str">
        <f t="shared" si="7"/>
        <v>s</v>
      </c>
    </row>
    <row r="47" spans="1:37" x14ac:dyDescent="0.2">
      <c r="A47" s="12"/>
      <c r="B47" s="12"/>
      <c r="F47" s="12"/>
      <c r="G47" s="18"/>
      <c r="K47" s="12"/>
      <c r="L47" s="12"/>
      <c r="O47" s="12"/>
      <c r="P47" s="12"/>
      <c r="Q47" s="18"/>
      <c r="T47" s="12"/>
      <c r="Y47" s="31" t="s">
        <v>351</v>
      </c>
      <c r="Z47" s="31" t="s">
        <v>479</v>
      </c>
      <c r="AF47" s="29"/>
      <c r="AK47" s="47" t="str">
        <f t="shared" si="7"/>
        <v>t</v>
      </c>
    </row>
    <row r="48" spans="1:37" x14ac:dyDescent="0.2">
      <c r="A48" s="12"/>
      <c r="B48" s="12"/>
      <c r="F48" s="12"/>
      <c r="G48" s="18"/>
      <c r="K48" s="12"/>
      <c r="L48" s="12"/>
      <c r="O48" s="12"/>
      <c r="P48" s="12"/>
      <c r="Q48" s="18"/>
      <c r="T48" s="12"/>
      <c r="U48" s="85">
        <v>2021</v>
      </c>
      <c r="Y48" s="31" t="s">
        <v>352</v>
      </c>
      <c r="Z48" s="31" t="s">
        <v>480</v>
      </c>
      <c r="AF48" s="29"/>
      <c r="AK48" s="47" t="str">
        <f t="shared" si="7"/>
        <v>u</v>
      </c>
    </row>
    <row r="49" spans="1:37" x14ac:dyDescent="0.2">
      <c r="A49" s="12"/>
      <c r="B49" s="12"/>
      <c r="F49" s="12"/>
      <c r="G49" s="18"/>
      <c r="K49" s="12"/>
      <c r="L49" s="12"/>
      <c r="O49" s="12"/>
      <c r="P49" s="12"/>
      <c r="Q49" s="18"/>
      <c r="T49" s="12"/>
      <c r="U49" s="85">
        <v>2022</v>
      </c>
      <c r="Y49" s="31" t="s">
        <v>353</v>
      </c>
      <c r="Z49" s="31" t="s">
        <v>481</v>
      </c>
      <c r="AF49" s="29"/>
      <c r="AK49" s="47" t="str">
        <f t="shared" si="7"/>
        <v>v</v>
      </c>
    </row>
    <row r="50" spans="1:37" x14ac:dyDescent="0.2">
      <c r="A50" s="12"/>
      <c r="B50" s="12"/>
      <c r="F50" s="12"/>
      <c r="G50" s="18"/>
      <c r="K50" s="12"/>
      <c r="L50" s="12"/>
      <c r="O50" s="12"/>
      <c r="P50" s="12"/>
      <c r="Q50" s="18"/>
      <c r="T50" s="12"/>
      <c r="U50" s="85">
        <v>2023</v>
      </c>
      <c r="Y50" s="31" t="s">
        <v>354</v>
      </c>
      <c r="Z50" s="31" t="s">
        <v>482</v>
      </c>
      <c r="AF50" s="29"/>
    </row>
    <row r="51" spans="1:37" x14ac:dyDescent="0.2">
      <c r="A51" s="12"/>
      <c r="B51" s="12"/>
      <c r="F51" s="12"/>
      <c r="G51" s="18"/>
      <c r="K51" s="12"/>
      <c r="L51" s="12"/>
      <c r="O51" s="12"/>
      <c r="P51" s="12"/>
      <c r="Q51" s="18"/>
      <c r="T51" s="12"/>
      <c r="U51" s="85">
        <v>2024</v>
      </c>
      <c r="Y51" s="31" t="s">
        <v>355</v>
      </c>
      <c r="Z51" s="31" t="s">
        <v>483</v>
      </c>
      <c r="AF51" s="29"/>
    </row>
    <row r="52" spans="1:37" x14ac:dyDescent="0.2">
      <c r="A52" s="12"/>
      <c r="B52" s="12"/>
      <c r="F52" s="12"/>
      <c r="G52" s="18"/>
      <c r="K52" s="12"/>
      <c r="L52" s="12"/>
      <c r="O52" s="12"/>
      <c r="P52" s="12"/>
      <c r="Q52" s="18"/>
      <c r="T52" s="12"/>
      <c r="U52" s="85">
        <v>2025</v>
      </c>
      <c r="Y52" s="31" t="s">
        <v>356</v>
      </c>
      <c r="Z52" s="31" t="s">
        <v>484</v>
      </c>
      <c r="AF52" s="29"/>
    </row>
    <row r="53" spans="1:37" x14ac:dyDescent="0.2">
      <c r="A53" s="12"/>
      <c r="B53" s="12"/>
      <c r="F53" s="12"/>
      <c r="G53" s="18"/>
      <c r="K53" s="12"/>
      <c r="L53" s="12"/>
      <c r="O53" s="12"/>
      <c r="P53" s="12"/>
      <c r="Q53" s="18"/>
      <c r="T53" s="12"/>
      <c r="U53" s="85">
        <v>2026</v>
      </c>
      <c r="Y53" s="31" t="s">
        <v>357</v>
      </c>
      <c r="Z53" s="31" t="s">
        <v>485</v>
      </c>
      <c r="AF53" s="29"/>
    </row>
    <row r="54" spans="1:37" x14ac:dyDescent="0.2">
      <c r="A54" s="12"/>
      <c r="B54" s="12"/>
      <c r="F54" s="12"/>
      <c r="G54" s="18"/>
      <c r="K54" s="12"/>
      <c r="L54" s="12"/>
      <c r="O54" s="12"/>
      <c r="P54" s="19"/>
      <c r="Q54" s="18"/>
      <c r="T54" s="12"/>
      <c r="Y54" s="31" t="s">
        <v>358</v>
      </c>
      <c r="Z54" s="31" t="s">
        <v>486</v>
      </c>
      <c r="AF54" s="29"/>
    </row>
    <row r="55" spans="1:37" x14ac:dyDescent="0.2">
      <c r="A55" s="12"/>
      <c r="B55" s="12"/>
      <c r="F55" s="12"/>
      <c r="G55" s="18"/>
      <c r="K55" s="12"/>
      <c r="L55" s="12"/>
      <c r="O55" s="12"/>
      <c r="P55" s="12"/>
      <c r="Q55" s="18"/>
      <c r="T55" s="12"/>
      <c r="Y55" s="31" t="s">
        <v>359</v>
      </c>
      <c r="Z55" s="31" t="s">
        <v>487</v>
      </c>
      <c r="AF55" s="29"/>
    </row>
    <row r="56" spans="1:37" x14ac:dyDescent="0.2">
      <c r="A56" s="12"/>
      <c r="B56" s="12"/>
      <c r="F56" s="12"/>
      <c r="G56" s="18"/>
      <c r="K56" s="12"/>
      <c r="L56" s="12"/>
      <c r="O56" s="12"/>
      <c r="P56" s="12"/>
      <c r="Q56" s="18"/>
      <c r="T56" s="12"/>
      <c r="U56" s="85">
        <v>20</v>
      </c>
      <c r="Y56" s="31" t="s">
        <v>360</v>
      </c>
      <c r="Z56" s="31" t="s">
        <v>488</v>
      </c>
      <c r="AF56" s="29"/>
    </row>
    <row r="57" spans="1:37" x14ac:dyDescent="0.2">
      <c r="A57" s="12"/>
      <c r="B57" s="12"/>
      <c r="F57" s="12"/>
      <c r="G57" s="18"/>
      <c r="K57" s="12"/>
      <c r="L57" s="12"/>
      <c r="O57" s="12"/>
      <c r="P57" s="12"/>
      <c r="Q57" s="18"/>
      <c r="T57" s="12"/>
      <c r="U57" s="31" t="s">
        <v>558</v>
      </c>
      <c r="Y57" s="31" t="s">
        <v>361</v>
      </c>
      <c r="Z57" s="31" t="s">
        <v>489</v>
      </c>
      <c r="AF57" s="29"/>
    </row>
    <row r="58" spans="1:37" x14ac:dyDescent="0.2">
      <c r="A58" s="12"/>
      <c r="B58" s="12"/>
      <c r="F58" s="12"/>
      <c r="G58" s="18"/>
      <c r="K58" s="12"/>
      <c r="L58" s="12"/>
      <c r="O58" s="12"/>
      <c r="P58" s="12"/>
      <c r="Q58" s="18"/>
      <c r="T58" s="12"/>
      <c r="U58" s="31" t="s">
        <v>559</v>
      </c>
      <c r="Y58" s="31" t="s">
        <v>362</v>
      </c>
      <c r="Z58" s="31" t="s">
        <v>490</v>
      </c>
      <c r="AF58" s="29"/>
    </row>
    <row r="59" spans="1:37" x14ac:dyDescent="0.2">
      <c r="A59" s="12"/>
      <c r="B59" s="12"/>
      <c r="F59" s="12"/>
      <c r="G59" s="18"/>
      <c r="K59" s="12"/>
      <c r="L59" s="12"/>
      <c r="O59" s="12"/>
      <c r="P59" s="12"/>
      <c r="Q59" s="18"/>
      <c r="T59" s="12"/>
      <c r="Y59" s="31" t="s">
        <v>363</v>
      </c>
      <c r="Z59" s="31" t="s">
        <v>491</v>
      </c>
      <c r="AF59" s="29"/>
    </row>
    <row r="60" spans="1:37" x14ac:dyDescent="0.2">
      <c r="A60" s="12"/>
      <c r="B60" s="12"/>
      <c r="F60" s="12"/>
      <c r="G60" s="18"/>
      <c r="K60" s="12"/>
      <c r="L60" s="12"/>
      <c r="O60" s="12"/>
      <c r="P60" s="12"/>
      <c r="Q60" s="18"/>
      <c r="T60" s="12"/>
      <c r="Y60" s="31" t="s">
        <v>364</v>
      </c>
      <c r="Z60" s="31" t="s">
        <v>492</v>
      </c>
      <c r="AF60" s="29"/>
    </row>
    <row r="61" spans="1:37" x14ac:dyDescent="0.2">
      <c r="A61" s="12"/>
      <c r="B61" s="12"/>
      <c r="F61" s="12"/>
      <c r="G61" s="18"/>
      <c r="K61" s="12"/>
      <c r="L61" s="12"/>
      <c r="O61" s="12"/>
      <c r="P61" s="12"/>
      <c r="Q61" s="18"/>
      <c r="T61" s="12"/>
      <c r="Y61" s="31" t="s">
        <v>365</v>
      </c>
      <c r="Z61" s="31" t="s">
        <v>493</v>
      </c>
      <c r="AF61" s="29"/>
    </row>
    <row r="62" spans="1:37" x14ac:dyDescent="0.2">
      <c r="A62" s="12"/>
      <c r="B62" s="12"/>
      <c r="F62" s="12"/>
      <c r="G62" s="18"/>
      <c r="K62" s="12"/>
      <c r="L62" s="12"/>
      <c r="O62" s="12"/>
      <c r="P62" s="12"/>
      <c r="Q62" s="18"/>
      <c r="T62" s="12"/>
      <c r="Y62" s="31" t="s">
        <v>366</v>
      </c>
      <c r="Z62" s="31" t="s">
        <v>494</v>
      </c>
      <c r="AF62" s="29"/>
    </row>
    <row r="63" spans="1:37" x14ac:dyDescent="0.2">
      <c r="A63" s="12"/>
      <c r="B63" s="12"/>
      <c r="F63" s="12"/>
      <c r="G63" s="18"/>
      <c r="K63" s="12"/>
      <c r="L63" s="12"/>
      <c r="O63" s="12"/>
      <c r="P63" s="12"/>
      <c r="Q63" s="18"/>
      <c r="T63" s="12"/>
      <c r="Y63" s="31" t="s">
        <v>367</v>
      </c>
      <c r="Z63" s="31" t="s">
        <v>495</v>
      </c>
      <c r="AF63" s="29"/>
    </row>
    <row r="64" spans="1:37" x14ac:dyDescent="0.2">
      <c r="A64" s="12"/>
      <c r="B64" s="12"/>
      <c r="F64" s="12"/>
      <c r="G64" s="18"/>
      <c r="K64" s="12"/>
      <c r="L64" s="12"/>
      <c r="O64" s="12"/>
      <c r="P64" s="12"/>
      <c r="Q64" s="18"/>
      <c r="T64" s="12"/>
      <c r="Y64" s="31" t="s">
        <v>368</v>
      </c>
      <c r="Z64" s="31" t="s">
        <v>496</v>
      </c>
      <c r="AF64" s="29"/>
    </row>
    <row r="65" spans="1:32" x14ac:dyDescent="0.2">
      <c r="A65" s="12"/>
      <c r="B65" s="12"/>
      <c r="F65" s="12"/>
      <c r="G65" s="18"/>
      <c r="K65" s="12"/>
      <c r="L65" s="12"/>
      <c r="O65" s="12"/>
      <c r="P65" s="12"/>
      <c r="Q65" s="18"/>
      <c r="T65" s="12"/>
      <c r="Y65" s="31" t="s">
        <v>369</v>
      </c>
      <c r="Z65" s="31" t="s">
        <v>497</v>
      </c>
      <c r="AF65" s="29"/>
    </row>
    <row r="66" spans="1:32" x14ac:dyDescent="0.2">
      <c r="A66" s="12"/>
      <c r="B66" s="12"/>
      <c r="F66" s="12"/>
      <c r="G66" s="18"/>
      <c r="K66" s="12"/>
      <c r="L66" s="12"/>
      <c r="O66" s="12"/>
      <c r="P66" s="12"/>
      <c r="Q66" s="18"/>
      <c r="T66" s="12"/>
      <c r="Y66" s="31" t="s">
        <v>64</v>
      </c>
      <c r="Z66" s="31" t="s">
        <v>498</v>
      </c>
      <c r="AF66" s="29"/>
    </row>
    <row r="67" spans="1:32" x14ac:dyDescent="0.2">
      <c r="A67" s="12"/>
      <c r="B67" s="12"/>
      <c r="F67" s="12"/>
      <c r="G67" s="18"/>
      <c r="K67" s="12"/>
      <c r="L67" s="12"/>
      <c r="O67" s="12"/>
      <c r="P67" s="12"/>
      <c r="Q67" s="18"/>
      <c r="T67" s="12"/>
      <c r="Y67" s="31" t="s">
        <v>370</v>
      </c>
      <c r="Z67" s="31" t="s">
        <v>499</v>
      </c>
      <c r="AF67" s="29"/>
    </row>
    <row r="68" spans="1:32" x14ac:dyDescent="0.2">
      <c r="A68" s="12"/>
      <c r="B68" s="12"/>
      <c r="F68" s="12"/>
      <c r="G68" s="18"/>
      <c r="K68" s="12"/>
      <c r="L68" s="12"/>
      <c r="O68" s="12"/>
      <c r="P68" s="12"/>
      <c r="Q68" s="18"/>
      <c r="T68" s="12"/>
      <c r="Y68" s="31" t="s">
        <v>371</v>
      </c>
      <c r="Z68" s="31" t="s">
        <v>500</v>
      </c>
      <c r="AF68" s="29"/>
    </row>
    <row r="69" spans="1:32" x14ac:dyDescent="0.2">
      <c r="A69" s="12"/>
      <c r="B69" s="12"/>
      <c r="F69" s="12"/>
      <c r="G69" s="18"/>
      <c r="K69" s="12"/>
      <c r="L69" s="12"/>
      <c r="O69" s="12"/>
      <c r="P69" s="12"/>
      <c r="Q69" s="18"/>
      <c r="T69" s="12"/>
      <c r="Y69" s="31" t="s">
        <v>372</v>
      </c>
      <c r="Z69" s="31" t="s">
        <v>501</v>
      </c>
      <c r="AF69" s="29"/>
    </row>
    <row r="70" spans="1:32" x14ac:dyDescent="0.2">
      <c r="A70" s="12"/>
      <c r="B70" s="12"/>
      <c r="Y70" s="31" t="s">
        <v>373</v>
      </c>
      <c r="Z70" s="31" t="s">
        <v>502</v>
      </c>
    </row>
    <row r="71" spans="1:32" x14ac:dyDescent="0.2">
      <c r="Y71" s="31" t="s">
        <v>374</v>
      </c>
      <c r="Z71" s="31" t="s">
        <v>503</v>
      </c>
    </row>
    <row r="72" spans="1:32" x14ac:dyDescent="0.2">
      <c r="Y72" s="31" t="s">
        <v>375</v>
      </c>
      <c r="Z72" s="31" t="s">
        <v>504</v>
      </c>
    </row>
    <row r="73" spans="1:32" x14ac:dyDescent="0.2">
      <c r="Y73" s="31" t="s">
        <v>376</v>
      </c>
      <c r="Z73" s="31" t="s">
        <v>505</v>
      </c>
    </row>
    <row r="74" spans="1:32" x14ac:dyDescent="0.2">
      <c r="Y74" s="31" t="s">
        <v>377</v>
      </c>
      <c r="Z74" s="31" t="s">
        <v>506</v>
      </c>
    </row>
    <row r="75" spans="1:32" x14ac:dyDescent="0.2">
      <c r="Y75" s="31" t="s">
        <v>378</v>
      </c>
      <c r="Z75" s="31" t="s">
        <v>507</v>
      </c>
    </row>
    <row r="76" spans="1:32" x14ac:dyDescent="0.2">
      <c r="Y76" s="31" t="s">
        <v>379</v>
      </c>
      <c r="Z76" s="31" t="s">
        <v>508</v>
      </c>
    </row>
    <row r="77" spans="1:32" x14ac:dyDescent="0.2">
      <c r="Y77" s="31" t="s">
        <v>380</v>
      </c>
      <c r="Z77" s="31" t="s">
        <v>509</v>
      </c>
    </row>
    <row r="78" spans="1:32" x14ac:dyDescent="0.2">
      <c r="Y78" s="31" t="s">
        <v>381</v>
      </c>
      <c r="Z78" s="31" t="s">
        <v>510</v>
      </c>
    </row>
    <row r="79" spans="1:32" x14ac:dyDescent="0.2">
      <c r="Y79" s="31" t="s">
        <v>382</v>
      </c>
      <c r="Z79" s="31" t="s">
        <v>511</v>
      </c>
    </row>
    <row r="80" spans="1:32" x14ac:dyDescent="0.2">
      <c r="Y80" s="31" t="s">
        <v>383</v>
      </c>
      <c r="Z80" s="31" t="s">
        <v>512</v>
      </c>
    </row>
    <row r="81" spans="25:26" x14ac:dyDescent="0.2">
      <c r="Y81" s="31" t="s">
        <v>384</v>
      </c>
      <c r="Z81" s="31" t="s">
        <v>513</v>
      </c>
    </row>
    <row r="82" spans="25:26" x14ac:dyDescent="0.2">
      <c r="Y82" s="31" t="s">
        <v>385</v>
      </c>
      <c r="Z82" s="31" t="s">
        <v>514</v>
      </c>
    </row>
    <row r="83" spans="25:26" x14ac:dyDescent="0.2">
      <c r="Y83" s="31" t="s">
        <v>386</v>
      </c>
      <c r="Z83" s="31" t="s">
        <v>515</v>
      </c>
    </row>
    <row r="84" spans="25:26" x14ac:dyDescent="0.2">
      <c r="Y84" s="31" t="s">
        <v>387</v>
      </c>
      <c r="Z84" s="31" t="s">
        <v>516</v>
      </c>
    </row>
    <row r="85" spans="25:26" x14ac:dyDescent="0.2">
      <c r="Y85" s="31" t="s">
        <v>388</v>
      </c>
      <c r="Z85" s="31" t="s">
        <v>517</v>
      </c>
    </row>
    <row r="86" spans="25:26" x14ac:dyDescent="0.2">
      <c r="Y86" s="31" t="s">
        <v>389</v>
      </c>
      <c r="Z86" s="31" t="s">
        <v>518</v>
      </c>
    </row>
    <row r="87" spans="25:26" x14ac:dyDescent="0.2">
      <c r="Y87" s="31" t="s">
        <v>390</v>
      </c>
      <c r="Z87" s="31" t="s">
        <v>519</v>
      </c>
    </row>
    <row r="88" spans="25:26" x14ac:dyDescent="0.2">
      <c r="Y88" s="31" t="s">
        <v>391</v>
      </c>
      <c r="Z88" s="31" t="s">
        <v>520</v>
      </c>
    </row>
    <row r="89" spans="25:26" x14ac:dyDescent="0.2">
      <c r="Y89" s="31" t="s">
        <v>392</v>
      </c>
      <c r="Z89" s="31" t="s">
        <v>521</v>
      </c>
    </row>
    <row r="90" spans="25:26" x14ac:dyDescent="0.2">
      <c r="Y90" s="31" t="s">
        <v>393</v>
      </c>
      <c r="Z90" s="31" t="s">
        <v>522</v>
      </c>
    </row>
    <row r="91" spans="25:26" x14ac:dyDescent="0.2">
      <c r="Y91" s="31" t="s">
        <v>394</v>
      </c>
      <c r="Z91" s="31" t="s">
        <v>523</v>
      </c>
    </row>
    <row r="92" spans="25:26" x14ac:dyDescent="0.2">
      <c r="Y92" s="31" t="s">
        <v>395</v>
      </c>
      <c r="Z92" s="31" t="s">
        <v>524</v>
      </c>
    </row>
    <row r="93" spans="25:26" x14ac:dyDescent="0.2">
      <c r="Y93" s="31" t="s">
        <v>396</v>
      </c>
      <c r="Z93" s="31" t="s">
        <v>525</v>
      </c>
    </row>
    <row r="94" spans="25:26" x14ac:dyDescent="0.2">
      <c r="Y94" s="31" t="s">
        <v>397</v>
      </c>
      <c r="Z94" s="31" t="s">
        <v>526</v>
      </c>
    </row>
    <row r="95" spans="25:26" x14ac:dyDescent="0.2">
      <c r="Y95" s="31" t="s">
        <v>398</v>
      </c>
      <c r="Z95" s="31" t="s">
        <v>527</v>
      </c>
    </row>
    <row r="96" spans="25:26" x14ac:dyDescent="0.2">
      <c r="Y96" s="31" t="s">
        <v>302</v>
      </c>
      <c r="Z96" s="31" t="s">
        <v>528</v>
      </c>
    </row>
    <row r="97" spans="25:26" x14ac:dyDescent="0.2">
      <c r="Y97" s="31" t="s">
        <v>399</v>
      </c>
      <c r="Z97" s="31" t="s">
        <v>529</v>
      </c>
    </row>
    <row r="98" spans="25:26" x14ac:dyDescent="0.2">
      <c r="Y98" s="31" t="s">
        <v>400</v>
      </c>
      <c r="Z98" s="31" t="s">
        <v>530</v>
      </c>
    </row>
    <row r="99" spans="25:26" x14ac:dyDescent="0.2">
      <c r="Y99" s="31" t="s">
        <v>430</v>
      </c>
      <c r="Z99" s="31" t="s">
        <v>531</v>
      </c>
    </row>
    <row r="100" spans="25:26" x14ac:dyDescent="0.2">
      <c r="Y100" s="31" t="s">
        <v>616</v>
      </c>
      <c r="Z100" s="31" t="s">
        <v>532</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Z75"/>
  <sheetViews>
    <sheetView view="pageBreakPreview" zoomScale="85" zoomScaleNormal="75" zoomScaleSheetLayoutView="85" zoomScalePageLayoutView="70" workbookViewId="0"/>
  </sheetViews>
  <sheetFormatPr defaultColWidth="9" defaultRowHeight="13.2" x14ac:dyDescent="0.2"/>
  <cols>
    <col min="1" max="49" width="2.6640625" style="33" customWidth="1"/>
    <col min="50" max="50" width="4.33203125" style="33" customWidth="1"/>
    <col min="51" max="51" width="8.88671875" style="33" hidden="1" customWidth="1"/>
    <col min="52" max="57" width="2.21875" style="33" customWidth="1"/>
    <col min="58" max="61" width="9" style="33"/>
    <col min="62" max="62" width="27.88671875" style="33" customWidth="1"/>
    <col min="63" max="63" width="12.21875" style="33" customWidth="1"/>
    <col min="64" max="16384" width="9" style="33"/>
  </cols>
  <sheetData>
    <row r="1" spans="1:52" ht="23.25" customHeight="1" thickBot="1" x14ac:dyDescent="0.25">
      <c r="AP1" s="34"/>
      <c r="AQ1" s="34"/>
      <c r="AR1" s="34"/>
      <c r="AS1" s="34"/>
      <c r="AT1" s="34"/>
      <c r="AU1" s="34"/>
      <c r="AV1" s="34"/>
      <c r="AW1" s="35"/>
    </row>
    <row r="2" spans="1:52" ht="30" customHeight="1" x14ac:dyDescent="0.2">
      <c r="A2" s="752" t="s">
        <v>26</v>
      </c>
      <c r="B2" s="753"/>
      <c r="C2" s="753"/>
      <c r="D2" s="753"/>
      <c r="E2" s="753"/>
      <c r="F2" s="754"/>
      <c r="G2" s="686" t="s">
        <v>679</v>
      </c>
      <c r="H2" s="687"/>
      <c r="I2" s="687"/>
      <c r="J2" s="687"/>
      <c r="K2" s="687"/>
      <c r="L2" s="687"/>
      <c r="M2" s="687"/>
      <c r="N2" s="687"/>
      <c r="O2" s="687"/>
      <c r="P2" s="687"/>
      <c r="Q2" s="687"/>
      <c r="R2" s="687"/>
      <c r="S2" s="687"/>
      <c r="T2" s="687"/>
      <c r="U2" s="687"/>
      <c r="V2" s="687"/>
      <c r="W2" s="687"/>
      <c r="X2" s="687"/>
      <c r="Y2" s="687"/>
      <c r="Z2" s="687"/>
      <c r="AA2" s="687"/>
      <c r="AB2" s="688"/>
      <c r="AC2" s="686" t="s">
        <v>680</v>
      </c>
      <c r="AD2" s="755"/>
      <c r="AE2" s="755"/>
      <c r="AF2" s="755"/>
      <c r="AG2" s="755"/>
      <c r="AH2" s="755"/>
      <c r="AI2" s="755"/>
      <c r="AJ2" s="755"/>
      <c r="AK2" s="755"/>
      <c r="AL2" s="755"/>
      <c r="AM2" s="755"/>
      <c r="AN2" s="755"/>
      <c r="AO2" s="755"/>
      <c r="AP2" s="755"/>
      <c r="AQ2" s="755"/>
      <c r="AR2" s="755"/>
      <c r="AS2" s="755"/>
      <c r="AT2" s="755"/>
      <c r="AU2" s="755"/>
      <c r="AV2" s="755"/>
      <c r="AW2" s="755"/>
      <c r="AX2" s="756"/>
      <c r="AY2">
        <v>0</v>
      </c>
    </row>
    <row r="3" spans="1:52" ht="24.75" customHeight="1" x14ac:dyDescent="0.2">
      <c r="A3" s="746"/>
      <c r="B3" s="747"/>
      <c r="C3" s="747"/>
      <c r="D3" s="747"/>
      <c r="E3" s="747"/>
      <c r="F3" s="748"/>
      <c r="G3" s="137" t="s">
        <v>15</v>
      </c>
      <c r="H3" s="668"/>
      <c r="I3" s="668"/>
      <c r="J3" s="668"/>
      <c r="K3" s="668"/>
      <c r="L3" s="669" t="s">
        <v>16</v>
      </c>
      <c r="M3" s="668"/>
      <c r="N3" s="668"/>
      <c r="O3" s="668"/>
      <c r="P3" s="668"/>
      <c r="Q3" s="668"/>
      <c r="R3" s="668"/>
      <c r="S3" s="668"/>
      <c r="T3" s="668"/>
      <c r="U3" s="668"/>
      <c r="V3" s="668"/>
      <c r="W3" s="668"/>
      <c r="X3" s="670"/>
      <c r="Y3" s="672" t="s">
        <v>17</v>
      </c>
      <c r="Z3" s="673"/>
      <c r="AA3" s="673"/>
      <c r="AB3" s="674"/>
      <c r="AC3" s="137" t="s">
        <v>15</v>
      </c>
      <c r="AD3" s="668"/>
      <c r="AE3" s="668"/>
      <c r="AF3" s="668"/>
      <c r="AG3" s="668"/>
      <c r="AH3" s="669" t="s">
        <v>16</v>
      </c>
      <c r="AI3" s="668"/>
      <c r="AJ3" s="668"/>
      <c r="AK3" s="668"/>
      <c r="AL3" s="668"/>
      <c r="AM3" s="668"/>
      <c r="AN3" s="668"/>
      <c r="AO3" s="668"/>
      <c r="AP3" s="668"/>
      <c r="AQ3" s="668"/>
      <c r="AR3" s="668"/>
      <c r="AS3" s="668"/>
      <c r="AT3" s="670"/>
      <c r="AU3" s="672" t="s">
        <v>17</v>
      </c>
      <c r="AV3" s="673"/>
      <c r="AW3" s="673"/>
      <c r="AX3" s="675"/>
      <c r="AY3" s="33">
        <v>0</v>
      </c>
    </row>
    <row r="4" spans="1:52" ht="24.75" customHeight="1" thickBot="1" x14ac:dyDescent="0.25">
      <c r="A4" s="746"/>
      <c r="B4" s="747"/>
      <c r="C4" s="747"/>
      <c r="D4" s="747"/>
      <c r="E4" s="747"/>
      <c r="F4" s="748"/>
      <c r="G4" s="691" t="s">
        <v>18</v>
      </c>
      <c r="H4" s="692"/>
      <c r="I4" s="692"/>
      <c r="J4" s="692"/>
      <c r="K4" s="692"/>
      <c r="L4" s="693"/>
      <c r="M4" s="694"/>
      <c r="N4" s="694"/>
      <c r="O4" s="694"/>
      <c r="P4" s="694"/>
      <c r="Q4" s="694"/>
      <c r="R4" s="694"/>
      <c r="S4" s="694"/>
      <c r="T4" s="694"/>
      <c r="U4" s="694"/>
      <c r="V4" s="694"/>
      <c r="W4" s="694"/>
      <c r="X4" s="695"/>
      <c r="Y4" s="696">
        <v>0</v>
      </c>
      <c r="Z4" s="697"/>
      <c r="AA4" s="697"/>
      <c r="AB4" s="698"/>
      <c r="AC4" s="691" t="s">
        <v>18</v>
      </c>
      <c r="AD4" s="692"/>
      <c r="AE4" s="692"/>
      <c r="AF4" s="692"/>
      <c r="AG4" s="692"/>
      <c r="AH4" s="693"/>
      <c r="AI4" s="694"/>
      <c r="AJ4" s="694"/>
      <c r="AK4" s="694"/>
      <c r="AL4" s="694"/>
      <c r="AM4" s="694"/>
      <c r="AN4" s="694"/>
      <c r="AO4" s="694"/>
      <c r="AP4" s="694"/>
      <c r="AQ4" s="694"/>
      <c r="AR4" s="694"/>
      <c r="AS4" s="694"/>
      <c r="AT4" s="695"/>
      <c r="AU4" s="696">
        <v>0</v>
      </c>
      <c r="AV4" s="697"/>
      <c r="AW4" s="697"/>
      <c r="AX4" s="699"/>
      <c r="AY4" s="33">
        <v>0</v>
      </c>
    </row>
    <row r="5" spans="1:52" ht="30" customHeight="1" x14ac:dyDescent="0.2">
      <c r="A5" s="746"/>
      <c r="B5" s="747"/>
      <c r="C5" s="747"/>
      <c r="D5" s="747"/>
      <c r="E5" s="747"/>
      <c r="F5" s="748"/>
      <c r="G5" s="686" t="s">
        <v>681</v>
      </c>
      <c r="H5" s="687"/>
      <c r="I5" s="687"/>
      <c r="J5" s="687"/>
      <c r="K5" s="687"/>
      <c r="L5" s="687"/>
      <c r="M5" s="687"/>
      <c r="N5" s="687"/>
      <c r="O5" s="687"/>
      <c r="P5" s="687"/>
      <c r="Q5" s="687"/>
      <c r="R5" s="687"/>
      <c r="S5" s="687"/>
      <c r="T5" s="687"/>
      <c r="U5" s="687"/>
      <c r="V5" s="687"/>
      <c r="W5" s="687"/>
      <c r="X5" s="687"/>
      <c r="Y5" s="687"/>
      <c r="Z5" s="687"/>
      <c r="AA5" s="687"/>
      <c r="AB5" s="688"/>
      <c r="AC5" s="686" t="s">
        <v>690</v>
      </c>
      <c r="AD5" s="687"/>
      <c r="AE5" s="687"/>
      <c r="AF5" s="687"/>
      <c r="AG5" s="687"/>
      <c r="AH5" s="687"/>
      <c r="AI5" s="687"/>
      <c r="AJ5" s="687"/>
      <c r="AK5" s="687"/>
      <c r="AL5" s="687"/>
      <c r="AM5" s="687"/>
      <c r="AN5" s="687"/>
      <c r="AO5" s="687"/>
      <c r="AP5" s="687"/>
      <c r="AQ5" s="687"/>
      <c r="AR5" s="687"/>
      <c r="AS5" s="687"/>
      <c r="AT5" s="687"/>
      <c r="AU5" s="687"/>
      <c r="AV5" s="687"/>
      <c r="AW5" s="687"/>
      <c r="AX5" s="689"/>
      <c r="AY5">
        <v>1</v>
      </c>
    </row>
    <row r="6" spans="1:52" ht="25.5" customHeight="1" x14ac:dyDescent="0.2">
      <c r="A6" s="746"/>
      <c r="B6" s="747"/>
      <c r="C6" s="747"/>
      <c r="D6" s="747"/>
      <c r="E6" s="747"/>
      <c r="F6" s="748"/>
      <c r="G6" s="137" t="s">
        <v>15</v>
      </c>
      <c r="H6" s="668"/>
      <c r="I6" s="668"/>
      <c r="J6" s="668"/>
      <c r="K6" s="668"/>
      <c r="L6" s="669" t="s">
        <v>16</v>
      </c>
      <c r="M6" s="668"/>
      <c r="N6" s="668"/>
      <c r="O6" s="668"/>
      <c r="P6" s="668"/>
      <c r="Q6" s="668"/>
      <c r="R6" s="668"/>
      <c r="S6" s="668"/>
      <c r="T6" s="668"/>
      <c r="U6" s="668"/>
      <c r="V6" s="668"/>
      <c r="W6" s="668"/>
      <c r="X6" s="670"/>
      <c r="Y6" s="672" t="s">
        <v>17</v>
      </c>
      <c r="Z6" s="673"/>
      <c r="AA6" s="673"/>
      <c r="AB6" s="674"/>
      <c r="AC6" s="137" t="s">
        <v>15</v>
      </c>
      <c r="AD6" s="668"/>
      <c r="AE6" s="668"/>
      <c r="AF6" s="668"/>
      <c r="AG6" s="668"/>
      <c r="AH6" s="669" t="s">
        <v>16</v>
      </c>
      <c r="AI6" s="668"/>
      <c r="AJ6" s="668"/>
      <c r="AK6" s="668"/>
      <c r="AL6" s="668"/>
      <c r="AM6" s="668"/>
      <c r="AN6" s="668"/>
      <c r="AO6" s="668"/>
      <c r="AP6" s="668"/>
      <c r="AQ6" s="668"/>
      <c r="AR6" s="668"/>
      <c r="AS6" s="668"/>
      <c r="AT6" s="670"/>
      <c r="AU6" s="672" t="s">
        <v>17</v>
      </c>
      <c r="AV6" s="673"/>
      <c r="AW6" s="673"/>
      <c r="AX6" s="675"/>
      <c r="AY6" s="33">
        <v>1</v>
      </c>
    </row>
    <row r="7" spans="1:52" ht="24.75" customHeight="1" x14ac:dyDescent="0.2">
      <c r="A7" s="746"/>
      <c r="B7" s="747"/>
      <c r="C7" s="747"/>
      <c r="D7" s="747"/>
      <c r="E7" s="747"/>
      <c r="F7" s="748"/>
      <c r="G7" s="676"/>
      <c r="H7" s="677"/>
      <c r="I7" s="677"/>
      <c r="J7" s="677"/>
      <c r="K7" s="678"/>
      <c r="L7" s="679"/>
      <c r="M7" s="680"/>
      <c r="N7" s="680"/>
      <c r="O7" s="680"/>
      <c r="P7" s="680"/>
      <c r="Q7" s="680"/>
      <c r="R7" s="680"/>
      <c r="S7" s="680"/>
      <c r="T7" s="680"/>
      <c r="U7" s="680"/>
      <c r="V7" s="680"/>
      <c r="W7" s="680"/>
      <c r="X7" s="681"/>
      <c r="Y7" s="682">
        <v>0</v>
      </c>
      <c r="Z7" s="683"/>
      <c r="AA7" s="683"/>
      <c r="AB7" s="684"/>
      <c r="AC7" s="676" t="s">
        <v>692</v>
      </c>
      <c r="AD7" s="677"/>
      <c r="AE7" s="677"/>
      <c r="AF7" s="677"/>
      <c r="AG7" s="678"/>
      <c r="AH7" s="679" t="s">
        <v>840</v>
      </c>
      <c r="AI7" s="680"/>
      <c r="AJ7" s="680"/>
      <c r="AK7" s="680"/>
      <c r="AL7" s="680"/>
      <c r="AM7" s="680"/>
      <c r="AN7" s="680"/>
      <c r="AO7" s="680"/>
      <c r="AP7" s="680"/>
      <c r="AQ7" s="680"/>
      <c r="AR7" s="680"/>
      <c r="AS7" s="680"/>
      <c r="AT7" s="681"/>
      <c r="AU7" s="682">
        <v>11</v>
      </c>
      <c r="AV7" s="683"/>
      <c r="AW7" s="683"/>
      <c r="AX7" s="685"/>
      <c r="AY7" s="33">
        <v>1</v>
      </c>
    </row>
    <row r="8" spans="1:52" ht="24.75" customHeight="1" thickBot="1" x14ac:dyDescent="0.25">
      <c r="A8" s="746"/>
      <c r="B8" s="747"/>
      <c r="C8" s="747"/>
      <c r="D8" s="747"/>
      <c r="E8" s="747"/>
      <c r="F8" s="748"/>
      <c r="G8" s="691" t="s">
        <v>18</v>
      </c>
      <c r="H8" s="692"/>
      <c r="I8" s="692"/>
      <c r="J8" s="692"/>
      <c r="K8" s="692"/>
      <c r="L8" s="693"/>
      <c r="M8" s="694"/>
      <c r="N8" s="694"/>
      <c r="O8" s="694"/>
      <c r="P8" s="694"/>
      <c r="Q8" s="694"/>
      <c r="R8" s="694"/>
      <c r="S8" s="694"/>
      <c r="T8" s="694"/>
      <c r="U8" s="694"/>
      <c r="V8" s="694"/>
      <c r="W8" s="694"/>
      <c r="X8" s="695"/>
      <c r="Y8" s="696">
        <v>0</v>
      </c>
      <c r="Z8" s="697"/>
      <c r="AA8" s="697"/>
      <c r="AB8" s="698"/>
      <c r="AC8" s="691" t="s">
        <v>18</v>
      </c>
      <c r="AD8" s="692"/>
      <c r="AE8" s="692"/>
      <c r="AF8" s="692"/>
      <c r="AG8" s="692"/>
      <c r="AH8" s="693"/>
      <c r="AI8" s="694"/>
      <c r="AJ8" s="694"/>
      <c r="AK8" s="694"/>
      <c r="AL8" s="694"/>
      <c r="AM8" s="694"/>
      <c r="AN8" s="694"/>
      <c r="AO8" s="694"/>
      <c r="AP8" s="694"/>
      <c r="AQ8" s="694"/>
      <c r="AR8" s="694"/>
      <c r="AS8" s="694"/>
      <c r="AT8" s="695"/>
      <c r="AU8" s="696">
        <v>11</v>
      </c>
      <c r="AV8" s="697"/>
      <c r="AW8" s="697"/>
      <c r="AX8" s="699"/>
      <c r="AY8" s="33">
        <v>1</v>
      </c>
    </row>
    <row r="9" spans="1:52" ht="30" customHeight="1" x14ac:dyDescent="0.2">
      <c r="A9" s="746"/>
      <c r="B9" s="747"/>
      <c r="C9" s="747"/>
      <c r="D9" s="747"/>
      <c r="E9" s="747"/>
      <c r="F9" s="748"/>
      <c r="G9" s="686" t="s">
        <v>691</v>
      </c>
      <c r="H9" s="687"/>
      <c r="I9" s="687"/>
      <c r="J9" s="687"/>
      <c r="K9" s="687"/>
      <c r="L9" s="687"/>
      <c r="M9" s="687"/>
      <c r="N9" s="687"/>
      <c r="O9" s="687"/>
      <c r="P9" s="687"/>
      <c r="Q9" s="687"/>
      <c r="R9" s="687"/>
      <c r="S9" s="687"/>
      <c r="T9" s="687"/>
      <c r="U9" s="687"/>
      <c r="V9" s="687"/>
      <c r="W9" s="687"/>
      <c r="X9" s="687"/>
      <c r="Y9" s="687"/>
      <c r="Z9" s="687"/>
      <c r="AA9" s="687"/>
      <c r="AB9" s="688"/>
      <c r="AC9" s="686" t="s">
        <v>693</v>
      </c>
      <c r="AD9" s="687"/>
      <c r="AE9" s="687"/>
      <c r="AF9" s="687"/>
      <c r="AG9" s="687"/>
      <c r="AH9" s="687"/>
      <c r="AI9" s="687"/>
      <c r="AJ9" s="687"/>
      <c r="AK9" s="687"/>
      <c r="AL9" s="687"/>
      <c r="AM9" s="687"/>
      <c r="AN9" s="687"/>
      <c r="AO9" s="687"/>
      <c r="AP9" s="687"/>
      <c r="AQ9" s="687"/>
      <c r="AR9" s="687"/>
      <c r="AS9" s="687"/>
      <c r="AT9" s="687"/>
      <c r="AU9" s="687"/>
      <c r="AV9" s="687"/>
      <c r="AW9" s="687"/>
      <c r="AX9" s="689"/>
      <c r="AY9">
        <v>2</v>
      </c>
    </row>
    <row r="10" spans="1:52" ht="24.75" customHeight="1" x14ac:dyDescent="0.2">
      <c r="A10" s="746"/>
      <c r="B10" s="747"/>
      <c r="C10" s="747"/>
      <c r="D10" s="747"/>
      <c r="E10" s="747"/>
      <c r="F10" s="748"/>
      <c r="G10" s="137" t="s">
        <v>15</v>
      </c>
      <c r="H10" s="668"/>
      <c r="I10" s="668"/>
      <c r="J10" s="668"/>
      <c r="K10" s="668"/>
      <c r="L10" s="669" t="s">
        <v>16</v>
      </c>
      <c r="M10" s="668"/>
      <c r="N10" s="668"/>
      <c r="O10" s="668"/>
      <c r="P10" s="668"/>
      <c r="Q10" s="668"/>
      <c r="R10" s="668"/>
      <c r="S10" s="668"/>
      <c r="T10" s="668"/>
      <c r="U10" s="668"/>
      <c r="V10" s="668"/>
      <c r="W10" s="668"/>
      <c r="X10" s="670"/>
      <c r="Y10" s="672" t="s">
        <v>17</v>
      </c>
      <c r="Z10" s="673"/>
      <c r="AA10" s="673"/>
      <c r="AB10" s="674"/>
      <c r="AC10" s="137" t="s">
        <v>15</v>
      </c>
      <c r="AD10" s="668"/>
      <c r="AE10" s="668"/>
      <c r="AF10" s="668"/>
      <c r="AG10" s="668"/>
      <c r="AH10" s="669" t="s">
        <v>16</v>
      </c>
      <c r="AI10" s="668"/>
      <c r="AJ10" s="668"/>
      <c r="AK10" s="668"/>
      <c r="AL10" s="668"/>
      <c r="AM10" s="668"/>
      <c r="AN10" s="668"/>
      <c r="AO10" s="668"/>
      <c r="AP10" s="668"/>
      <c r="AQ10" s="668"/>
      <c r="AR10" s="668"/>
      <c r="AS10" s="668"/>
      <c r="AT10" s="670"/>
      <c r="AU10" s="672" t="s">
        <v>17</v>
      </c>
      <c r="AV10" s="673"/>
      <c r="AW10" s="673"/>
      <c r="AX10" s="675"/>
      <c r="AY10" s="33">
        <v>2</v>
      </c>
    </row>
    <row r="11" spans="1:52" ht="24.75" customHeight="1" x14ac:dyDescent="0.2">
      <c r="A11" s="746"/>
      <c r="B11" s="747"/>
      <c r="C11" s="747"/>
      <c r="D11" s="747"/>
      <c r="E11" s="747"/>
      <c r="F11" s="748"/>
      <c r="G11" s="676" t="s">
        <v>692</v>
      </c>
      <c r="H11" s="677"/>
      <c r="I11" s="677"/>
      <c r="J11" s="677"/>
      <c r="K11" s="678"/>
      <c r="L11" s="679" t="s">
        <v>825</v>
      </c>
      <c r="M11" s="680"/>
      <c r="N11" s="680"/>
      <c r="O11" s="680"/>
      <c r="P11" s="680"/>
      <c r="Q11" s="680"/>
      <c r="R11" s="680"/>
      <c r="S11" s="680"/>
      <c r="T11" s="680"/>
      <c r="U11" s="680"/>
      <c r="V11" s="680"/>
      <c r="W11" s="680"/>
      <c r="X11" s="681"/>
      <c r="Y11" s="682">
        <v>8</v>
      </c>
      <c r="Z11" s="683"/>
      <c r="AA11" s="683"/>
      <c r="AB11" s="684"/>
      <c r="AC11" s="676" t="s">
        <v>692</v>
      </c>
      <c r="AD11" s="677"/>
      <c r="AE11" s="677"/>
      <c r="AF11" s="677"/>
      <c r="AG11" s="678"/>
      <c r="AH11" s="679" t="s">
        <v>841</v>
      </c>
      <c r="AI11" s="680"/>
      <c r="AJ11" s="680"/>
      <c r="AK11" s="680"/>
      <c r="AL11" s="680"/>
      <c r="AM11" s="680"/>
      <c r="AN11" s="680"/>
      <c r="AO11" s="680"/>
      <c r="AP11" s="680"/>
      <c r="AQ11" s="680"/>
      <c r="AR11" s="680"/>
      <c r="AS11" s="680"/>
      <c r="AT11" s="681"/>
      <c r="AU11" s="682">
        <v>1</v>
      </c>
      <c r="AV11" s="683"/>
      <c r="AW11" s="683"/>
      <c r="AX11" s="685"/>
      <c r="AY11" s="33">
        <v>2</v>
      </c>
    </row>
    <row r="12" spans="1:52" ht="24.75" customHeight="1" thickBot="1" x14ac:dyDescent="0.25">
      <c r="A12" s="746"/>
      <c r="B12" s="747"/>
      <c r="C12" s="747"/>
      <c r="D12" s="747"/>
      <c r="E12" s="747"/>
      <c r="F12" s="748"/>
      <c r="G12" s="691" t="s">
        <v>18</v>
      </c>
      <c r="H12" s="692"/>
      <c r="I12" s="692"/>
      <c r="J12" s="692"/>
      <c r="K12" s="692"/>
      <c r="L12" s="693"/>
      <c r="M12" s="694"/>
      <c r="N12" s="694"/>
      <c r="O12" s="694"/>
      <c r="P12" s="694"/>
      <c r="Q12" s="694"/>
      <c r="R12" s="694"/>
      <c r="S12" s="694"/>
      <c r="T12" s="694"/>
      <c r="U12" s="694"/>
      <c r="V12" s="694"/>
      <c r="W12" s="694"/>
      <c r="X12" s="695"/>
      <c r="Y12" s="696">
        <v>8</v>
      </c>
      <c r="Z12" s="697"/>
      <c r="AA12" s="697"/>
      <c r="AB12" s="698"/>
      <c r="AC12" s="691" t="s">
        <v>18</v>
      </c>
      <c r="AD12" s="692"/>
      <c r="AE12" s="692"/>
      <c r="AF12" s="692"/>
      <c r="AG12" s="692"/>
      <c r="AH12" s="693"/>
      <c r="AI12" s="694"/>
      <c r="AJ12" s="694"/>
      <c r="AK12" s="694"/>
      <c r="AL12" s="694"/>
      <c r="AM12" s="694"/>
      <c r="AN12" s="694"/>
      <c r="AO12" s="694"/>
      <c r="AP12" s="694"/>
      <c r="AQ12" s="694"/>
      <c r="AR12" s="694"/>
      <c r="AS12" s="694"/>
      <c r="AT12" s="695"/>
      <c r="AU12" s="696">
        <v>1</v>
      </c>
      <c r="AV12" s="697"/>
      <c r="AW12" s="697"/>
      <c r="AX12" s="699"/>
      <c r="AY12" s="33">
        <v>2</v>
      </c>
    </row>
    <row r="13" spans="1:52" ht="30" customHeight="1" x14ac:dyDescent="0.2">
      <c r="A13" s="746"/>
      <c r="B13" s="747"/>
      <c r="C13" s="747"/>
      <c r="D13" s="747"/>
      <c r="E13" s="747"/>
      <c r="F13" s="748"/>
      <c r="G13" s="686" t="s">
        <v>842</v>
      </c>
      <c r="H13" s="687"/>
      <c r="I13" s="687"/>
      <c r="J13" s="687"/>
      <c r="K13" s="687"/>
      <c r="L13" s="687"/>
      <c r="M13" s="687"/>
      <c r="N13" s="687"/>
      <c r="O13" s="687"/>
      <c r="P13" s="687"/>
      <c r="Q13" s="687"/>
      <c r="R13" s="687"/>
      <c r="S13" s="687"/>
      <c r="T13" s="687"/>
      <c r="U13" s="687"/>
      <c r="V13" s="687"/>
      <c r="W13" s="687"/>
      <c r="X13" s="687"/>
      <c r="Y13" s="687"/>
      <c r="Z13" s="687"/>
      <c r="AA13" s="687"/>
      <c r="AB13" s="688"/>
      <c r="AC13" s="686" t="s">
        <v>694</v>
      </c>
      <c r="AD13" s="687"/>
      <c r="AE13" s="687"/>
      <c r="AF13" s="687"/>
      <c r="AG13" s="687"/>
      <c r="AH13" s="687"/>
      <c r="AI13" s="687"/>
      <c r="AJ13" s="687"/>
      <c r="AK13" s="687"/>
      <c r="AL13" s="687"/>
      <c r="AM13" s="687"/>
      <c r="AN13" s="687"/>
      <c r="AO13" s="687"/>
      <c r="AP13" s="687"/>
      <c r="AQ13" s="687"/>
      <c r="AR13" s="687"/>
      <c r="AS13" s="687"/>
      <c r="AT13" s="687"/>
      <c r="AU13" s="687"/>
      <c r="AV13" s="687"/>
      <c r="AW13" s="687"/>
      <c r="AX13" s="689"/>
      <c r="AY13">
        <v>0</v>
      </c>
    </row>
    <row r="14" spans="1:52" ht="24.75" customHeight="1" x14ac:dyDescent="0.2">
      <c r="A14" s="746"/>
      <c r="B14" s="747"/>
      <c r="C14" s="747"/>
      <c r="D14" s="747"/>
      <c r="E14" s="747"/>
      <c r="F14" s="748"/>
      <c r="G14" s="137" t="s">
        <v>15</v>
      </c>
      <c r="H14" s="668"/>
      <c r="I14" s="668"/>
      <c r="J14" s="668"/>
      <c r="K14" s="668"/>
      <c r="L14" s="669" t="s">
        <v>16</v>
      </c>
      <c r="M14" s="668"/>
      <c r="N14" s="668"/>
      <c r="O14" s="668"/>
      <c r="P14" s="668"/>
      <c r="Q14" s="668"/>
      <c r="R14" s="668"/>
      <c r="S14" s="668"/>
      <c r="T14" s="668"/>
      <c r="U14" s="668"/>
      <c r="V14" s="668"/>
      <c r="W14" s="668"/>
      <c r="X14" s="670"/>
      <c r="Y14" s="672" t="s">
        <v>17</v>
      </c>
      <c r="Z14" s="673"/>
      <c r="AA14" s="673"/>
      <c r="AB14" s="674"/>
      <c r="AC14" s="137" t="s">
        <v>15</v>
      </c>
      <c r="AD14" s="668"/>
      <c r="AE14" s="668"/>
      <c r="AF14" s="668"/>
      <c r="AG14" s="668"/>
      <c r="AH14" s="669" t="s">
        <v>16</v>
      </c>
      <c r="AI14" s="668"/>
      <c r="AJ14" s="668"/>
      <c r="AK14" s="668"/>
      <c r="AL14" s="668"/>
      <c r="AM14" s="668"/>
      <c r="AN14" s="668"/>
      <c r="AO14" s="668"/>
      <c r="AP14" s="668"/>
      <c r="AQ14" s="668"/>
      <c r="AR14" s="668"/>
      <c r="AS14" s="668"/>
      <c r="AT14" s="670"/>
      <c r="AU14" s="672" t="s">
        <v>17</v>
      </c>
      <c r="AV14" s="673"/>
      <c r="AW14" s="673"/>
      <c r="AX14" s="675"/>
      <c r="AY14" s="33">
        <v>0</v>
      </c>
    </row>
    <row r="15" spans="1:52" ht="24.75" customHeight="1" thickBot="1" x14ac:dyDescent="0.25">
      <c r="A15" s="749"/>
      <c r="B15" s="750"/>
      <c r="C15" s="750"/>
      <c r="D15" s="750"/>
      <c r="E15" s="750"/>
      <c r="F15" s="751"/>
      <c r="G15" s="734" t="s">
        <v>18</v>
      </c>
      <c r="H15" s="735"/>
      <c r="I15" s="735"/>
      <c r="J15" s="735"/>
      <c r="K15" s="735"/>
      <c r="L15" s="736"/>
      <c r="M15" s="737"/>
      <c r="N15" s="737"/>
      <c r="O15" s="737"/>
      <c r="P15" s="737"/>
      <c r="Q15" s="737"/>
      <c r="R15" s="737"/>
      <c r="S15" s="737"/>
      <c r="T15" s="737"/>
      <c r="U15" s="737"/>
      <c r="V15" s="737"/>
      <c r="W15" s="737"/>
      <c r="X15" s="738"/>
      <c r="Y15" s="739">
        <v>0</v>
      </c>
      <c r="Z15" s="740"/>
      <c r="AA15" s="740"/>
      <c r="AB15" s="741"/>
      <c r="AC15" s="734" t="s">
        <v>18</v>
      </c>
      <c r="AD15" s="735"/>
      <c r="AE15" s="735"/>
      <c r="AF15" s="735"/>
      <c r="AG15" s="735"/>
      <c r="AH15" s="736"/>
      <c r="AI15" s="737"/>
      <c r="AJ15" s="737"/>
      <c r="AK15" s="737"/>
      <c r="AL15" s="737"/>
      <c r="AM15" s="737"/>
      <c r="AN15" s="737"/>
      <c r="AO15" s="737"/>
      <c r="AP15" s="737"/>
      <c r="AQ15" s="737"/>
      <c r="AR15" s="737"/>
      <c r="AS15" s="737"/>
      <c r="AT15" s="738"/>
      <c r="AU15" s="739">
        <v>0</v>
      </c>
      <c r="AV15" s="740"/>
      <c r="AW15" s="740"/>
      <c r="AX15" s="742"/>
      <c r="AY15" s="33">
        <v>0</v>
      </c>
    </row>
    <row r="16" spans="1:52" s="36" customFormat="1" ht="24.75" customHeight="1" thickBot="1" x14ac:dyDescent="0.25">
      <c r="AZ16" s="33"/>
    </row>
    <row r="17" spans="1:51" ht="30" customHeight="1" x14ac:dyDescent="0.2">
      <c r="A17" s="752" t="s">
        <v>26</v>
      </c>
      <c r="B17" s="753"/>
      <c r="C17" s="753"/>
      <c r="D17" s="753"/>
      <c r="E17" s="753"/>
      <c r="F17" s="754"/>
      <c r="G17" s="686" t="s">
        <v>695</v>
      </c>
      <c r="H17" s="687"/>
      <c r="I17" s="687"/>
      <c r="J17" s="687"/>
      <c r="K17" s="687"/>
      <c r="L17" s="687"/>
      <c r="M17" s="687"/>
      <c r="N17" s="687"/>
      <c r="O17" s="687"/>
      <c r="P17" s="687"/>
      <c r="Q17" s="687"/>
      <c r="R17" s="687"/>
      <c r="S17" s="687"/>
      <c r="T17" s="687"/>
      <c r="U17" s="687"/>
      <c r="V17" s="687"/>
      <c r="W17" s="687"/>
      <c r="X17" s="687"/>
      <c r="Y17" s="687"/>
      <c r="Z17" s="687"/>
      <c r="AA17" s="687"/>
      <c r="AB17" s="688"/>
      <c r="AC17" s="686" t="s">
        <v>698</v>
      </c>
      <c r="AD17" s="687"/>
      <c r="AE17" s="687"/>
      <c r="AF17" s="687"/>
      <c r="AG17" s="687"/>
      <c r="AH17" s="687"/>
      <c r="AI17" s="687"/>
      <c r="AJ17" s="687"/>
      <c r="AK17" s="687"/>
      <c r="AL17" s="687"/>
      <c r="AM17" s="687"/>
      <c r="AN17" s="687"/>
      <c r="AO17" s="687"/>
      <c r="AP17" s="687"/>
      <c r="AQ17" s="687"/>
      <c r="AR17" s="687"/>
      <c r="AS17" s="687"/>
      <c r="AT17" s="687"/>
      <c r="AU17" s="687"/>
      <c r="AV17" s="687"/>
      <c r="AW17" s="687"/>
      <c r="AX17" s="689"/>
      <c r="AY17">
        <v>1</v>
      </c>
    </row>
    <row r="18" spans="1:51" ht="24.75" customHeight="1" x14ac:dyDescent="0.2">
      <c r="A18" s="746"/>
      <c r="B18" s="747"/>
      <c r="C18" s="747"/>
      <c r="D18" s="747"/>
      <c r="E18" s="747"/>
      <c r="F18" s="748"/>
      <c r="G18" s="137" t="s">
        <v>15</v>
      </c>
      <c r="H18" s="668"/>
      <c r="I18" s="668"/>
      <c r="J18" s="668"/>
      <c r="K18" s="668"/>
      <c r="L18" s="669" t="s">
        <v>16</v>
      </c>
      <c r="M18" s="668"/>
      <c r="N18" s="668"/>
      <c r="O18" s="668"/>
      <c r="P18" s="668"/>
      <c r="Q18" s="668"/>
      <c r="R18" s="668"/>
      <c r="S18" s="668"/>
      <c r="T18" s="668"/>
      <c r="U18" s="668"/>
      <c r="V18" s="668"/>
      <c r="W18" s="668"/>
      <c r="X18" s="670"/>
      <c r="Y18" s="672" t="s">
        <v>17</v>
      </c>
      <c r="Z18" s="673"/>
      <c r="AA18" s="673"/>
      <c r="AB18" s="674"/>
      <c r="AC18" s="137" t="s">
        <v>15</v>
      </c>
      <c r="AD18" s="668"/>
      <c r="AE18" s="668"/>
      <c r="AF18" s="668"/>
      <c r="AG18" s="668"/>
      <c r="AH18" s="669" t="s">
        <v>16</v>
      </c>
      <c r="AI18" s="668"/>
      <c r="AJ18" s="668"/>
      <c r="AK18" s="668"/>
      <c r="AL18" s="668"/>
      <c r="AM18" s="668"/>
      <c r="AN18" s="668"/>
      <c r="AO18" s="668"/>
      <c r="AP18" s="668"/>
      <c r="AQ18" s="668"/>
      <c r="AR18" s="668"/>
      <c r="AS18" s="668"/>
      <c r="AT18" s="670"/>
      <c r="AU18" s="672" t="s">
        <v>17</v>
      </c>
      <c r="AV18" s="673"/>
      <c r="AW18" s="673"/>
      <c r="AX18" s="675"/>
      <c r="AY18" s="33">
        <v>1</v>
      </c>
    </row>
    <row r="19" spans="1:51" ht="24.75" customHeight="1" x14ac:dyDescent="0.2">
      <c r="A19" s="746"/>
      <c r="B19" s="747"/>
      <c r="C19" s="747"/>
      <c r="D19" s="747"/>
      <c r="E19" s="747"/>
      <c r="F19" s="748"/>
      <c r="G19" s="676" t="s">
        <v>696</v>
      </c>
      <c r="H19" s="677"/>
      <c r="I19" s="677"/>
      <c r="J19" s="677"/>
      <c r="K19" s="678"/>
      <c r="L19" s="679" t="s">
        <v>826</v>
      </c>
      <c r="M19" s="680"/>
      <c r="N19" s="680"/>
      <c r="O19" s="680"/>
      <c r="P19" s="680"/>
      <c r="Q19" s="680"/>
      <c r="R19" s="680"/>
      <c r="S19" s="680"/>
      <c r="T19" s="680"/>
      <c r="U19" s="680"/>
      <c r="V19" s="680"/>
      <c r="W19" s="680"/>
      <c r="X19" s="681"/>
      <c r="Y19" s="682">
        <v>9</v>
      </c>
      <c r="Z19" s="683"/>
      <c r="AA19" s="683"/>
      <c r="AB19" s="684"/>
      <c r="AC19" s="676"/>
      <c r="AD19" s="677"/>
      <c r="AE19" s="677"/>
      <c r="AF19" s="677"/>
      <c r="AG19" s="678"/>
      <c r="AH19" s="679"/>
      <c r="AI19" s="680"/>
      <c r="AJ19" s="680"/>
      <c r="AK19" s="680"/>
      <c r="AL19" s="680"/>
      <c r="AM19" s="680"/>
      <c r="AN19" s="680"/>
      <c r="AO19" s="680"/>
      <c r="AP19" s="680"/>
      <c r="AQ19" s="680"/>
      <c r="AR19" s="680"/>
      <c r="AS19" s="680"/>
      <c r="AT19" s="681"/>
      <c r="AU19" s="682"/>
      <c r="AV19" s="683"/>
      <c r="AW19" s="683"/>
      <c r="AX19" s="685"/>
      <c r="AY19" s="33">
        <v>1</v>
      </c>
    </row>
    <row r="20" spans="1:51" ht="24.75" customHeight="1" thickBot="1" x14ac:dyDescent="0.25">
      <c r="A20" s="746"/>
      <c r="B20" s="747"/>
      <c r="C20" s="747"/>
      <c r="D20" s="747"/>
      <c r="E20" s="747"/>
      <c r="F20" s="748"/>
      <c r="G20" s="691" t="s">
        <v>18</v>
      </c>
      <c r="H20" s="692"/>
      <c r="I20" s="692"/>
      <c r="J20" s="692"/>
      <c r="K20" s="692"/>
      <c r="L20" s="693"/>
      <c r="M20" s="694"/>
      <c r="N20" s="694"/>
      <c r="O20" s="694"/>
      <c r="P20" s="694"/>
      <c r="Q20" s="694"/>
      <c r="R20" s="694"/>
      <c r="S20" s="694"/>
      <c r="T20" s="694"/>
      <c r="U20" s="694"/>
      <c r="V20" s="694"/>
      <c r="W20" s="694"/>
      <c r="X20" s="695"/>
      <c r="Y20" s="696">
        <v>9</v>
      </c>
      <c r="Z20" s="697"/>
      <c r="AA20" s="697"/>
      <c r="AB20" s="698"/>
      <c r="AC20" s="691" t="s">
        <v>18</v>
      </c>
      <c r="AD20" s="692"/>
      <c r="AE20" s="692"/>
      <c r="AF20" s="692"/>
      <c r="AG20" s="692"/>
      <c r="AH20" s="693"/>
      <c r="AI20" s="694"/>
      <c r="AJ20" s="694"/>
      <c r="AK20" s="694"/>
      <c r="AL20" s="694"/>
      <c r="AM20" s="694"/>
      <c r="AN20" s="694"/>
      <c r="AO20" s="694"/>
      <c r="AP20" s="694"/>
      <c r="AQ20" s="694"/>
      <c r="AR20" s="694"/>
      <c r="AS20" s="694"/>
      <c r="AT20" s="695"/>
      <c r="AU20" s="696">
        <v>0</v>
      </c>
      <c r="AV20" s="697"/>
      <c r="AW20" s="697"/>
      <c r="AX20" s="699"/>
      <c r="AY20" s="33">
        <v>1</v>
      </c>
    </row>
    <row r="21" spans="1:51" ht="30" customHeight="1" x14ac:dyDescent="0.2">
      <c r="A21" s="746"/>
      <c r="B21" s="747"/>
      <c r="C21" s="747"/>
      <c r="D21" s="747"/>
      <c r="E21" s="747"/>
      <c r="F21" s="748"/>
      <c r="G21" s="686" t="s">
        <v>699</v>
      </c>
      <c r="H21" s="687"/>
      <c r="I21" s="687"/>
      <c r="J21" s="687"/>
      <c r="K21" s="687"/>
      <c r="L21" s="687"/>
      <c r="M21" s="687"/>
      <c r="N21" s="687"/>
      <c r="O21" s="687"/>
      <c r="P21" s="687"/>
      <c r="Q21" s="687"/>
      <c r="R21" s="687"/>
      <c r="S21" s="687"/>
      <c r="T21" s="687"/>
      <c r="U21" s="687"/>
      <c r="V21" s="687"/>
      <c r="W21" s="687"/>
      <c r="X21" s="687"/>
      <c r="Y21" s="687"/>
      <c r="Z21" s="687"/>
      <c r="AA21" s="687"/>
      <c r="AB21" s="688"/>
      <c r="AC21" s="686" t="s">
        <v>702</v>
      </c>
      <c r="AD21" s="687"/>
      <c r="AE21" s="687"/>
      <c r="AF21" s="687"/>
      <c r="AG21" s="687"/>
      <c r="AH21" s="687"/>
      <c r="AI21" s="687"/>
      <c r="AJ21" s="687"/>
      <c r="AK21" s="687"/>
      <c r="AL21" s="687"/>
      <c r="AM21" s="687"/>
      <c r="AN21" s="687"/>
      <c r="AO21" s="687"/>
      <c r="AP21" s="687"/>
      <c r="AQ21" s="687"/>
      <c r="AR21" s="687"/>
      <c r="AS21" s="687"/>
      <c r="AT21" s="687"/>
      <c r="AU21" s="687"/>
      <c r="AV21" s="687"/>
      <c r="AW21" s="687"/>
      <c r="AX21" s="689"/>
      <c r="AY21">
        <v>2</v>
      </c>
    </row>
    <row r="22" spans="1:51" ht="25.5" customHeight="1" x14ac:dyDescent="0.2">
      <c r="A22" s="746"/>
      <c r="B22" s="747"/>
      <c r="C22" s="747"/>
      <c r="D22" s="747"/>
      <c r="E22" s="747"/>
      <c r="F22" s="748"/>
      <c r="G22" s="137" t="s">
        <v>15</v>
      </c>
      <c r="H22" s="668"/>
      <c r="I22" s="668"/>
      <c r="J22" s="668"/>
      <c r="K22" s="668"/>
      <c r="L22" s="669" t="s">
        <v>16</v>
      </c>
      <c r="M22" s="668"/>
      <c r="N22" s="668"/>
      <c r="O22" s="668"/>
      <c r="P22" s="668"/>
      <c r="Q22" s="668"/>
      <c r="R22" s="668"/>
      <c r="S22" s="668"/>
      <c r="T22" s="668"/>
      <c r="U22" s="668"/>
      <c r="V22" s="668"/>
      <c r="W22" s="668"/>
      <c r="X22" s="670"/>
      <c r="Y22" s="672" t="s">
        <v>17</v>
      </c>
      <c r="Z22" s="673"/>
      <c r="AA22" s="673"/>
      <c r="AB22" s="674"/>
      <c r="AC22" s="137" t="s">
        <v>15</v>
      </c>
      <c r="AD22" s="668"/>
      <c r="AE22" s="668"/>
      <c r="AF22" s="668"/>
      <c r="AG22" s="668"/>
      <c r="AH22" s="669" t="s">
        <v>16</v>
      </c>
      <c r="AI22" s="668"/>
      <c r="AJ22" s="668"/>
      <c r="AK22" s="668"/>
      <c r="AL22" s="668"/>
      <c r="AM22" s="668"/>
      <c r="AN22" s="668"/>
      <c r="AO22" s="668"/>
      <c r="AP22" s="668"/>
      <c r="AQ22" s="668"/>
      <c r="AR22" s="668"/>
      <c r="AS22" s="668"/>
      <c r="AT22" s="670"/>
      <c r="AU22" s="672" t="s">
        <v>17</v>
      </c>
      <c r="AV22" s="673"/>
      <c r="AW22" s="673"/>
      <c r="AX22" s="675"/>
      <c r="AY22" s="33">
        <v>2</v>
      </c>
    </row>
    <row r="23" spans="1:51" ht="24.75" customHeight="1" x14ac:dyDescent="0.2">
      <c r="A23" s="746"/>
      <c r="B23" s="747"/>
      <c r="C23" s="747"/>
      <c r="D23" s="747"/>
      <c r="E23" s="747"/>
      <c r="F23" s="748"/>
      <c r="G23" s="676" t="s">
        <v>701</v>
      </c>
      <c r="H23" s="677"/>
      <c r="I23" s="677"/>
      <c r="J23" s="677"/>
      <c r="K23" s="678"/>
      <c r="L23" s="679" t="s">
        <v>700</v>
      </c>
      <c r="M23" s="680"/>
      <c r="N23" s="680"/>
      <c r="O23" s="680"/>
      <c r="P23" s="680"/>
      <c r="Q23" s="680"/>
      <c r="R23" s="680"/>
      <c r="S23" s="680"/>
      <c r="T23" s="680"/>
      <c r="U23" s="680"/>
      <c r="V23" s="680"/>
      <c r="W23" s="680"/>
      <c r="X23" s="681"/>
      <c r="Y23" s="682">
        <v>2</v>
      </c>
      <c r="Z23" s="683"/>
      <c r="AA23" s="683"/>
      <c r="AB23" s="684"/>
      <c r="AC23" s="676" t="s">
        <v>696</v>
      </c>
      <c r="AD23" s="677"/>
      <c r="AE23" s="677"/>
      <c r="AF23" s="677"/>
      <c r="AG23" s="678"/>
      <c r="AH23" s="679" t="s">
        <v>703</v>
      </c>
      <c r="AI23" s="680"/>
      <c r="AJ23" s="680"/>
      <c r="AK23" s="680"/>
      <c r="AL23" s="680"/>
      <c r="AM23" s="680"/>
      <c r="AN23" s="680"/>
      <c r="AO23" s="680"/>
      <c r="AP23" s="680"/>
      <c r="AQ23" s="680"/>
      <c r="AR23" s="680"/>
      <c r="AS23" s="680"/>
      <c r="AT23" s="681"/>
      <c r="AU23" s="682">
        <v>1</v>
      </c>
      <c r="AV23" s="683"/>
      <c r="AW23" s="683"/>
      <c r="AX23" s="685"/>
      <c r="AY23" s="33">
        <v>2</v>
      </c>
    </row>
    <row r="24" spans="1:51" ht="24.75" customHeight="1" thickBot="1" x14ac:dyDescent="0.25">
      <c r="A24" s="746"/>
      <c r="B24" s="747"/>
      <c r="C24" s="747"/>
      <c r="D24" s="747"/>
      <c r="E24" s="747"/>
      <c r="F24" s="748"/>
      <c r="G24" s="691" t="s">
        <v>18</v>
      </c>
      <c r="H24" s="692"/>
      <c r="I24" s="692"/>
      <c r="J24" s="692"/>
      <c r="K24" s="692"/>
      <c r="L24" s="693"/>
      <c r="M24" s="694"/>
      <c r="N24" s="694"/>
      <c r="O24" s="694"/>
      <c r="P24" s="694"/>
      <c r="Q24" s="694"/>
      <c r="R24" s="694"/>
      <c r="S24" s="694"/>
      <c r="T24" s="694"/>
      <c r="U24" s="694"/>
      <c r="V24" s="694"/>
      <c r="W24" s="694"/>
      <c r="X24" s="695"/>
      <c r="Y24" s="696">
        <v>2</v>
      </c>
      <c r="Z24" s="697"/>
      <c r="AA24" s="697"/>
      <c r="AB24" s="698"/>
      <c r="AC24" s="691" t="s">
        <v>18</v>
      </c>
      <c r="AD24" s="692"/>
      <c r="AE24" s="692"/>
      <c r="AF24" s="692"/>
      <c r="AG24" s="692"/>
      <c r="AH24" s="693"/>
      <c r="AI24" s="694"/>
      <c r="AJ24" s="694"/>
      <c r="AK24" s="694"/>
      <c r="AL24" s="694"/>
      <c r="AM24" s="694"/>
      <c r="AN24" s="694"/>
      <c r="AO24" s="694"/>
      <c r="AP24" s="694"/>
      <c r="AQ24" s="694"/>
      <c r="AR24" s="694"/>
      <c r="AS24" s="694"/>
      <c r="AT24" s="695"/>
      <c r="AU24" s="696">
        <v>1</v>
      </c>
      <c r="AV24" s="697"/>
      <c r="AW24" s="697"/>
      <c r="AX24" s="699"/>
      <c r="AY24" s="33">
        <v>2</v>
      </c>
    </row>
    <row r="25" spans="1:51" ht="30" customHeight="1" x14ac:dyDescent="0.2">
      <c r="A25" s="746"/>
      <c r="B25" s="747"/>
      <c r="C25" s="747"/>
      <c r="D25" s="747"/>
      <c r="E25" s="747"/>
      <c r="F25" s="748"/>
      <c r="G25" s="686" t="s">
        <v>704</v>
      </c>
      <c r="H25" s="687"/>
      <c r="I25" s="687"/>
      <c r="J25" s="687"/>
      <c r="K25" s="687"/>
      <c r="L25" s="687"/>
      <c r="M25" s="687"/>
      <c r="N25" s="687"/>
      <c r="O25" s="687"/>
      <c r="P25" s="687"/>
      <c r="Q25" s="687"/>
      <c r="R25" s="687"/>
      <c r="S25" s="687"/>
      <c r="T25" s="687"/>
      <c r="U25" s="687"/>
      <c r="V25" s="687"/>
      <c r="W25" s="687"/>
      <c r="X25" s="687"/>
      <c r="Y25" s="687"/>
      <c r="Z25" s="687"/>
      <c r="AA25" s="687"/>
      <c r="AB25" s="688"/>
      <c r="AC25" s="686" t="s">
        <v>706</v>
      </c>
      <c r="AD25" s="687"/>
      <c r="AE25" s="687"/>
      <c r="AF25" s="687"/>
      <c r="AG25" s="687"/>
      <c r="AH25" s="687"/>
      <c r="AI25" s="687"/>
      <c r="AJ25" s="687"/>
      <c r="AK25" s="687"/>
      <c r="AL25" s="687"/>
      <c r="AM25" s="687"/>
      <c r="AN25" s="687"/>
      <c r="AO25" s="687"/>
      <c r="AP25" s="687"/>
      <c r="AQ25" s="687"/>
      <c r="AR25" s="687"/>
      <c r="AS25" s="687"/>
      <c r="AT25" s="687"/>
      <c r="AU25" s="687"/>
      <c r="AV25" s="687"/>
      <c r="AW25" s="687"/>
      <c r="AX25" s="689"/>
      <c r="AY25">
        <v>1</v>
      </c>
    </row>
    <row r="26" spans="1:51" ht="24.75" customHeight="1" x14ac:dyDescent="0.2">
      <c r="A26" s="746"/>
      <c r="B26" s="747"/>
      <c r="C26" s="747"/>
      <c r="D26" s="747"/>
      <c r="E26" s="747"/>
      <c r="F26" s="748"/>
      <c r="G26" s="137" t="s">
        <v>15</v>
      </c>
      <c r="H26" s="668"/>
      <c r="I26" s="668"/>
      <c r="J26" s="668"/>
      <c r="K26" s="668"/>
      <c r="L26" s="669" t="s">
        <v>16</v>
      </c>
      <c r="M26" s="668"/>
      <c r="N26" s="668"/>
      <c r="O26" s="668"/>
      <c r="P26" s="668"/>
      <c r="Q26" s="668"/>
      <c r="R26" s="668"/>
      <c r="S26" s="668"/>
      <c r="T26" s="668"/>
      <c r="U26" s="668"/>
      <c r="V26" s="668"/>
      <c r="W26" s="668"/>
      <c r="X26" s="670"/>
      <c r="Y26" s="672" t="s">
        <v>17</v>
      </c>
      <c r="Z26" s="673"/>
      <c r="AA26" s="673"/>
      <c r="AB26" s="674"/>
      <c r="AC26" s="137" t="s">
        <v>15</v>
      </c>
      <c r="AD26" s="668"/>
      <c r="AE26" s="668"/>
      <c r="AF26" s="668"/>
      <c r="AG26" s="668"/>
      <c r="AH26" s="669" t="s">
        <v>16</v>
      </c>
      <c r="AI26" s="668"/>
      <c r="AJ26" s="668"/>
      <c r="AK26" s="668"/>
      <c r="AL26" s="668"/>
      <c r="AM26" s="668"/>
      <c r="AN26" s="668"/>
      <c r="AO26" s="668"/>
      <c r="AP26" s="668"/>
      <c r="AQ26" s="668"/>
      <c r="AR26" s="668"/>
      <c r="AS26" s="668"/>
      <c r="AT26" s="670"/>
      <c r="AU26" s="672" t="s">
        <v>17</v>
      </c>
      <c r="AV26" s="673"/>
      <c r="AW26" s="673"/>
      <c r="AX26" s="675"/>
      <c r="AY26" s="33">
        <v>1</v>
      </c>
    </row>
    <row r="27" spans="1:51" ht="24.75" customHeight="1" x14ac:dyDescent="0.2">
      <c r="A27" s="746"/>
      <c r="B27" s="747"/>
      <c r="C27" s="747"/>
      <c r="D27" s="747"/>
      <c r="E27" s="747"/>
      <c r="F27" s="748"/>
      <c r="G27" s="676"/>
      <c r="H27" s="677"/>
      <c r="I27" s="677"/>
      <c r="J27" s="677"/>
      <c r="K27" s="678"/>
      <c r="L27" s="679"/>
      <c r="M27" s="680"/>
      <c r="N27" s="680"/>
      <c r="O27" s="680"/>
      <c r="P27" s="680"/>
      <c r="Q27" s="680"/>
      <c r="R27" s="680"/>
      <c r="S27" s="680"/>
      <c r="T27" s="680"/>
      <c r="U27" s="680"/>
      <c r="V27" s="680"/>
      <c r="W27" s="680"/>
      <c r="X27" s="681"/>
      <c r="Y27" s="682"/>
      <c r="Z27" s="683"/>
      <c r="AA27" s="683"/>
      <c r="AB27" s="684"/>
      <c r="AC27" s="676" t="s">
        <v>696</v>
      </c>
      <c r="AD27" s="677"/>
      <c r="AE27" s="677"/>
      <c r="AF27" s="677"/>
      <c r="AG27" s="678"/>
      <c r="AH27" s="679" t="s">
        <v>845</v>
      </c>
      <c r="AI27" s="680"/>
      <c r="AJ27" s="680"/>
      <c r="AK27" s="680"/>
      <c r="AL27" s="680"/>
      <c r="AM27" s="680"/>
      <c r="AN27" s="680"/>
      <c r="AO27" s="680"/>
      <c r="AP27" s="680"/>
      <c r="AQ27" s="680"/>
      <c r="AR27" s="680"/>
      <c r="AS27" s="680"/>
      <c r="AT27" s="681"/>
      <c r="AU27" s="682">
        <v>11</v>
      </c>
      <c r="AV27" s="683"/>
      <c r="AW27" s="683"/>
      <c r="AX27" s="685"/>
      <c r="AY27" s="33">
        <v>1</v>
      </c>
    </row>
    <row r="28" spans="1:51" ht="24.75" customHeight="1" thickBot="1" x14ac:dyDescent="0.25">
      <c r="A28" s="746"/>
      <c r="B28" s="747"/>
      <c r="C28" s="747"/>
      <c r="D28" s="747"/>
      <c r="E28" s="747"/>
      <c r="F28" s="748"/>
      <c r="G28" s="691" t="s">
        <v>18</v>
      </c>
      <c r="H28" s="692"/>
      <c r="I28" s="692"/>
      <c r="J28" s="692"/>
      <c r="K28" s="692"/>
      <c r="L28" s="693"/>
      <c r="M28" s="694"/>
      <c r="N28" s="694"/>
      <c r="O28" s="694"/>
      <c r="P28" s="694"/>
      <c r="Q28" s="694"/>
      <c r="R28" s="694"/>
      <c r="S28" s="694"/>
      <c r="T28" s="694"/>
      <c r="U28" s="694"/>
      <c r="V28" s="694"/>
      <c r="W28" s="694"/>
      <c r="X28" s="695"/>
      <c r="Y28" s="696">
        <v>0</v>
      </c>
      <c r="Z28" s="697"/>
      <c r="AA28" s="697"/>
      <c r="AB28" s="698"/>
      <c r="AC28" s="691" t="s">
        <v>18</v>
      </c>
      <c r="AD28" s="692"/>
      <c r="AE28" s="692"/>
      <c r="AF28" s="692"/>
      <c r="AG28" s="692"/>
      <c r="AH28" s="693"/>
      <c r="AI28" s="694"/>
      <c r="AJ28" s="694"/>
      <c r="AK28" s="694"/>
      <c r="AL28" s="694"/>
      <c r="AM28" s="694"/>
      <c r="AN28" s="694"/>
      <c r="AO28" s="694"/>
      <c r="AP28" s="694"/>
      <c r="AQ28" s="694"/>
      <c r="AR28" s="694"/>
      <c r="AS28" s="694"/>
      <c r="AT28" s="695"/>
      <c r="AU28" s="696">
        <v>11</v>
      </c>
      <c r="AV28" s="697"/>
      <c r="AW28" s="697"/>
      <c r="AX28" s="699"/>
      <c r="AY28" s="33">
        <v>1</v>
      </c>
    </row>
    <row r="29" spans="1:51" ht="30" customHeight="1" x14ac:dyDescent="0.2">
      <c r="A29" s="746"/>
      <c r="B29" s="747"/>
      <c r="C29" s="747"/>
      <c r="D29" s="747"/>
      <c r="E29" s="747"/>
      <c r="F29" s="748"/>
      <c r="G29" s="686" t="s">
        <v>707</v>
      </c>
      <c r="H29" s="687"/>
      <c r="I29" s="687"/>
      <c r="J29" s="687"/>
      <c r="K29" s="687"/>
      <c r="L29" s="687"/>
      <c r="M29" s="687"/>
      <c r="N29" s="687"/>
      <c r="O29" s="687"/>
      <c r="P29" s="687"/>
      <c r="Q29" s="687"/>
      <c r="R29" s="687"/>
      <c r="S29" s="687"/>
      <c r="T29" s="687"/>
      <c r="U29" s="687"/>
      <c r="V29" s="687"/>
      <c r="W29" s="687"/>
      <c r="X29" s="687"/>
      <c r="Y29" s="687"/>
      <c r="Z29" s="687"/>
      <c r="AA29" s="687"/>
      <c r="AB29" s="688"/>
      <c r="AC29" s="686" t="s">
        <v>710</v>
      </c>
      <c r="AD29" s="687"/>
      <c r="AE29" s="687"/>
      <c r="AF29" s="687"/>
      <c r="AG29" s="687"/>
      <c r="AH29" s="687"/>
      <c r="AI29" s="687"/>
      <c r="AJ29" s="687"/>
      <c r="AK29" s="687"/>
      <c r="AL29" s="687"/>
      <c r="AM29" s="687"/>
      <c r="AN29" s="687"/>
      <c r="AO29" s="687"/>
      <c r="AP29" s="687"/>
      <c r="AQ29" s="687"/>
      <c r="AR29" s="687"/>
      <c r="AS29" s="687"/>
      <c r="AT29" s="687"/>
      <c r="AU29" s="687"/>
      <c r="AV29" s="687"/>
      <c r="AW29" s="687"/>
      <c r="AX29" s="689"/>
      <c r="AY29">
        <v>2</v>
      </c>
    </row>
    <row r="30" spans="1:51" ht="24.75" customHeight="1" x14ac:dyDescent="0.2">
      <c r="A30" s="746"/>
      <c r="B30" s="747"/>
      <c r="C30" s="747"/>
      <c r="D30" s="747"/>
      <c r="E30" s="747"/>
      <c r="F30" s="748"/>
      <c r="G30" s="137" t="s">
        <v>15</v>
      </c>
      <c r="H30" s="668"/>
      <c r="I30" s="668"/>
      <c r="J30" s="668"/>
      <c r="K30" s="668"/>
      <c r="L30" s="669" t="s">
        <v>16</v>
      </c>
      <c r="M30" s="668"/>
      <c r="N30" s="668"/>
      <c r="O30" s="668"/>
      <c r="P30" s="668"/>
      <c r="Q30" s="668"/>
      <c r="R30" s="668"/>
      <c r="S30" s="668"/>
      <c r="T30" s="668"/>
      <c r="U30" s="668"/>
      <c r="V30" s="668"/>
      <c r="W30" s="668"/>
      <c r="X30" s="670"/>
      <c r="Y30" s="672" t="s">
        <v>17</v>
      </c>
      <c r="Z30" s="673"/>
      <c r="AA30" s="673"/>
      <c r="AB30" s="674"/>
      <c r="AC30" s="137" t="s">
        <v>15</v>
      </c>
      <c r="AD30" s="668"/>
      <c r="AE30" s="668"/>
      <c r="AF30" s="668"/>
      <c r="AG30" s="668"/>
      <c r="AH30" s="669" t="s">
        <v>16</v>
      </c>
      <c r="AI30" s="668"/>
      <c r="AJ30" s="668"/>
      <c r="AK30" s="668"/>
      <c r="AL30" s="668"/>
      <c r="AM30" s="668"/>
      <c r="AN30" s="668"/>
      <c r="AO30" s="668"/>
      <c r="AP30" s="668"/>
      <c r="AQ30" s="668"/>
      <c r="AR30" s="668"/>
      <c r="AS30" s="668"/>
      <c r="AT30" s="670"/>
      <c r="AU30" s="672" t="s">
        <v>17</v>
      </c>
      <c r="AV30" s="673"/>
      <c r="AW30" s="673"/>
      <c r="AX30" s="675"/>
      <c r="AY30" s="33">
        <v>2</v>
      </c>
    </row>
    <row r="31" spans="1:51" ht="24.75" customHeight="1" x14ac:dyDescent="0.2">
      <c r="A31" s="746"/>
      <c r="B31" s="747"/>
      <c r="C31" s="747"/>
      <c r="D31" s="747"/>
      <c r="E31" s="747"/>
      <c r="F31" s="748"/>
      <c r="G31" s="676" t="s">
        <v>709</v>
      </c>
      <c r="H31" s="677"/>
      <c r="I31" s="677"/>
      <c r="J31" s="677"/>
      <c r="K31" s="678"/>
      <c r="L31" s="679" t="s">
        <v>708</v>
      </c>
      <c r="M31" s="680"/>
      <c r="N31" s="680"/>
      <c r="O31" s="680"/>
      <c r="P31" s="680"/>
      <c r="Q31" s="680"/>
      <c r="R31" s="680"/>
      <c r="S31" s="680"/>
      <c r="T31" s="680"/>
      <c r="U31" s="680"/>
      <c r="V31" s="680"/>
      <c r="W31" s="680"/>
      <c r="X31" s="681"/>
      <c r="Y31" s="682">
        <v>8</v>
      </c>
      <c r="Z31" s="683"/>
      <c r="AA31" s="683"/>
      <c r="AB31" s="684"/>
      <c r="AC31" s="676" t="s">
        <v>709</v>
      </c>
      <c r="AD31" s="677"/>
      <c r="AE31" s="677"/>
      <c r="AF31" s="677"/>
      <c r="AG31" s="678"/>
      <c r="AH31" s="679" t="s">
        <v>846</v>
      </c>
      <c r="AI31" s="680"/>
      <c r="AJ31" s="680"/>
      <c r="AK31" s="680"/>
      <c r="AL31" s="680"/>
      <c r="AM31" s="680"/>
      <c r="AN31" s="680"/>
      <c r="AO31" s="680"/>
      <c r="AP31" s="680"/>
      <c r="AQ31" s="680"/>
      <c r="AR31" s="680"/>
      <c r="AS31" s="680"/>
      <c r="AT31" s="681"/>
      <c r="AU31" s="682">
        <v>1</v>
      </c>
      <c r="AV31" s="683"/>
      <c r="AW31" s="683"/>
      <c r="AX31" s="685"/>
      <c r="AY31" s="33">
        <v>2</v>
      </c>
    </row>
    <row r="32" spans="1:51" ht="24.75" customHeight="1" thickBot="1" x14ac:dyDescent="0.25">
      <c r="A32" s="749"/>
      <c r="B32" s="750"/>
      <c r="C32" s="750"/>
      <c r="D32" s="750"/>
      <c r="E32" s="750"/>
      <c r="F32" s="751"/>
      <c r="G32" s="734" t="s">
        <v>18</v>
      </c>
      <c r="H32" s="735"/>
      <c r="I32" s="735"/>
      <c r="J32" s="735"/>
      <c r="K32" s="735"/>
      <c r="L32" s="736"/>
      <c r="M32" s="737"/>
      <c r="N32" s="737"/>
      <c r="O32" s="737"/>
      <c r="P32" s="737"/>
      <c r="Q32" s="737"/>
      <c r="R32" s="737"/>
      <c r="S32" s="737"/>
      <c r="T32" s="737"/>
      <c r="U32" s="737"/>
      <c r="V32" s="737"/>
      <c r="W32" s="737"/>
      <c r="X32" s="738"/>
      <c r="Y32" s="739">
        <v>8</v>
      </c>
      <c r="Z32" s="740"/>
      <c r="AA32" s="740"/>
      <c r="AB32" s="741"/>
      <c r="AC32" s="734" t="s">
        <v>18</v>
      </c>
      <c r="AD32" s="735"/>
      <c r="AE32" s="735"/>
      <c r="AF32" s="735"/>
      <c r="AG32" s="735"/>
      <c r="AH32" s="736"/>
      <c r="AI32" s="737"/>
      <c r="AJ32" s="737"/>
      <c r="AK32" s="737"/>
      <c r="AL32" s="737"/>
      <c r="AM32" s="737"/>
      <c r="AN32" s="737"/>
      <c r="AO32" s="737"/>
      <c r="AP32" s="737"/>
      <c r="AQ32" s="737"/>
      <c r="AR32" s="737"/>
      <c r="AS32" s="737"/>
      <c r="AT32" s="738"/>
      <c r="AU32" s="739">
        <v>1</v>
      </c>
      <c r="AV32" s="740"/>
      <c r="AW32" s="740"/>
      <c r="AX32" s="742"/>
      <c r="AY32" s="33">
        <v>2</v>
      </c>
    </row>
    <row r="33" spans="1:52" s="36" customFormat="1" ht="24.75" customHeight="1" thickBot="1" x14ac:dyDescent="0.25">
      <c r="AZ33" s="33"/>
    </row>
    <row r="34" spans="1:52" ht="30" customHeight="1" x14ac:dyDescent="0.2">
      <c r="A34" s="752" t="s">
        <v>26</v>
      </c>
      <c r="B34" s="753"/>
      <c r="C34" s="753"/>
      <c r="D34" s="753"/>
      <c r="E34" s="753"/>
      <c r="F34" s="754"/>
      <c r="G34" s="686" t="s">
        <v>712</v>
      </c>
      <c r="H34" s="687"/>
      <c r="I34" s="687"/>
      <c r="J34" s="687"/>
      <c r="K34" s="687"/>
      <c r="L34" s="687"/>
      <c r="M34" s="687"/>
      <c r="N34" s="687"/>
      <c r="O34" s="687"/>
      <c r="P34" s="687"/>
      <c r="Q34" s="687"/>
      <c r="R34" s="687"/>
      <c r="S34" s="687"/>
      <c r="T34" s="687"/>
      <c r="U34" s="687"/>
      <c r="V34" s="687"/>
      <c r="W34" s="687"/>
      <c r="X34" s="687"/>
      <c r="Y34" s="687"/>
      <c r="Z34" s="687"/>
      <c r="AA34" s="687"/>
      <c r="AB34" s="688"/>
      <c r="AC34" s="686" t="s">
        <v>714</v>
      </c>
      <c r="AD34" s="687"/>
      <c r="AE34" s="687"/>
      <c r="AF34" s="687"/>
      <c r="AG34" s="687"/>
      <c r="AH34" s="687"/>
      <c r="AI34" s="687"/>
      <c r="AJ34" s="687"/>
      <c r="AK34" s="687"/>
      <c r="AL34" s="687"/>
      <c r="AM34" s="687"/>
      <c r="AN34" s="687"/>
      <c r="AO34" s="687"/>
      <c r="AP34" s="687"/>
      <c r="AQ34" s="687"/>
      <c r="AR34" s="687"/>
      <c r="AS34" s="687"/>
      <c r="AT34" s="687"/>
      <c r="AU34" s="687"/>
      <c r="AV34" s="687"/>
      <c r="AW34" s="687"/>
      <c r="AX34" s="689"/>
      <c r="AY34">
        <v>2</v>
      </c>
    </row>
    <row r="35" spans="1:52" ht="24.75" customHeight="1" x14ac:dyDescent="0.2">
      <c r="A35" s="746"/>
      <c r="B35" s="747"/>
      <c r="C35" s="747"/>
      <c r="D35" s="747"/>
      <c r="E35" s="747"/>
      <c r="F35" s="748"/>
      <c r="G35" s="137" t="s">
        <v>15</v>
      </c>
      <c r="H35" s="668"/>
      <c r="I35" s="668"/>
      <c r="J35" s="668"/>
      <c r="K35" s="668"/>
      <c r="L35" s="669" t="s">
        <v>16</v>
      </c>
      <c r="M35" s="668"/>
      <c r="N35" s="668"/>
      <c r="O35" s="668"/>
      <c r="P35" s="668"/>
      <c r="Q35" s="668"/>
      <c r="R35" s="668"/>
      <c r="S35" s="668"/>
      <c r="T35" s="668"/>
      <c r="U35" s="668"/>
      <c r="V35" s="668"/>
      <c r="W35" s="668"/>
      <c r="X35" s="670"/>
      <c r="Y35" s="672" t="s">
        <v>17</v>
      </c>
      <c r="Z35" s="673"/>
      <c r="AA35" s="673"/>
      <c r="AB35" s="674"/>
      <c r="AC35" s="137" t="s">
        <v>15</v>
      </c>
      <c r="AD35" s="668"/>
      <c r="AE35" s="668"/>
      <c r="AF35" s="668"/>
      <c r="AG35" s="668"/>
      <c r="AH35" s="669" t="s">
        <v>16</v>
      </c>
      <c r="AI35" s="668"/>
      <c r="AJ35" s="668"/>
      <c r="AK35" s="668"/>
      <c r="AL35" s="668"/>
      <c r="AM35" s="668"/>
      <c r="AN35" s="668"/>
      <c r="AO35" s="668"/>
      <c r="AP35" s="668"/>
      <c r="AQ35" s="668"/>
      <c r="AR35" s="668"/>
      <c r="AS35" s="668"/>
      <c r="AT35" s="670"/>
      <c r="AU35" s="672" t="s">
        <v>17</v>
      </c>
      <c r="AV35" s="673"/>
      <c r="AW35" s="673"/>
      <c r="AX35" s="675"/>
      <c r="AY35" s="33">
        <v>2</v>
      </c>
    </row>
    <row r="36" spans="1:52" ht="24.75" customHeight="1" x14ac:dyDescent="0.2">
      <c r="A36" s="746"/>
      <c r="B36" s="747"/>
      <c r="C36" s="747"/>
      <c r="D36" s="747"/>
      <c r="E36" s="747"/>
      <c r="F36" s="748"/>
      <c r="G36" s="676" t="s">
        <v>713</v>
      </c>
      <c r="H36" s="677"/>
      <c r="I36" s="677"/>
      <c r="J36" s="677"/>
      <c r="K36" s="678"/>
      <c r="L36" s="679" t="s">
        <v>711</v>
      </c>
      <c r="M36" s="680"/>
      <c r="N36" s="680"/>
      <c r="O36" s="680"/>
      <c r="P36" s="680"/>
      <c r="Q36" s="680"/>
      <c r="R36" s="680"/>
      <c r="S36" s="680"/>
      <c r="T36" s="680"/>
      <c r="U36" s="680"/>
      <c r="V36" s="680"/>
      <c r="W36" s="680"/>
      <c r="X36" s="681"/>
      <c r="Y36" s="682">
        <v>12</v>
      </c>
      <c r="Z36" s="683"/>
      <c r="AA36" s="683"/>
      <c r="AB36" s="684"/>
      <c r="AC36" s="676" t="s">
        <v>713</v>
      </c>
      <c r="AD36" s="677"/>
      <c r="AE36" s="677"/>
      <c r="AF36" s="677"/>
      <c r="AG36" s="678"/>
      <c r="AH36" s="679" t="s">
        <v>847</v>
      </c>
      <c r="AI36" s="680"/>
      <c r="AJ36" s="680"/>
      <c r="AK36" s="680"/>
      <c r="AL36" s="680"/>
      <c r="AM36" s="680"/>
      <c r="AN36" s="680"/>
      <c r="AO36" s="680"/>
      <c r="AP36" s="680"/>
      <c r="AQ36" s="680"/>
      <c r="AR36" s="680"/>
      <c r="AS36" s="680"/>
      <c r="AT36" s="681"/>
      <c r="AU36" s="682">
        <v>1</v>
      </c>
      <c r="AV36" s="683"/>
      <c r="AW36" s="683"/>
      <c r="AX36" s="685"/>
      <c r="AY36" s="33">
        <v>2</v>
      </c>
    </row>
    <row r="37" spans="1:52" ht="24.75" customHeight="1" thickBot="1" x14ac:dyDescent="0.25">
      <c r="A37" s="746"/>
      <c r="B37" s="747"/>
      <c r="C37" s="747"/>
      <c r="D37" s="747"/>
      <c r="E37" s="747"/>
      <c r="F37" s="748"/>
      <c r="G37" s="691" t="s">
        <v>18</v>
      </c>
      <c r="H37" s="692"/>
      <c r="I37" s="692"/>
      <c r="J37" s="692"/>
      <c r="K37" s="692"/>
      <c r="L37" s="693"/>
      <c r="M37" s="694"/>
      <c r="N37" s="694"/>
      <c r="O37" s="694"/>
      <c r="P37" s="694"/>
      <c r="Q37" s="694"/>
      <c r="R37" s="694"/>
      <c r="S37" s="694"/>
      <c r="T37" s="694"/>
      <c r="U37" s="694"/>
      <c r="V37" s="694"/>
      <c r="W37" s="694"/>
      <c r="X37" s="695"/>
      <c r="Y37" s="696">
        <v>12</v>
      </c>
      <c r="Z37" s="697"/>
      <c r="AA37" s="697"/>
      <c r="AB37" s="698"/>
      <c r="AC37" s="691" t="s">
        <v>18</v>
      </c>
      <c r="AD37" s="692"/>
      <c r="AE37" s="692"/>
      <c r="AF37" s="692"/>
      <c r="AG37" s="692"/>
      <c r="AH37" s="693"/>
      <c r="AI37" s="694"/>
      <c r="AJ37" s="694"/>
      <c r="AK37" s="694"/>
      <c r="AL37" s="694"/>
      <c r="AM37" s="694"/>
      <c r="AN37" s="694"/>
      <c r="AO37" s="694"/>
      <c r="AP37" s="694"/>
      <c r="AQ37" s="694"/>
      <c r="AR37" s="694"/>
      <c r="AS37" s="694"/>
      <c r="AT37" s="695"/>
      <c r="AU37" s="696">
        <v>1</v>
      </c>
      <c r="AV37" s="697"/>
      <c r="AW37" s="697"/>
      <c r="AX37" s="699"/>
      <c r="AY37" s="33">
        <v>2</v>
      </c>
    </row>
    <row r="38" spans="1:52" ht="30" customHeight="1" x14ac:dyDescent="0.2">
      <c r="A38" s="746"/>
      <c r="B38" s="747"/>
      <c r="C38" s="747"/>
      <c r="D38" s="747"/>
      <c r="E38" s="747"/>
      <c r="F38" s="748"/>
      <c r="G38" s="686" t="s">
        <v>715</v>
      </c>
      <c r="H38" s="687"/>
      <c r="I38" s="687"/>
      <c r="J38" s="687"/>
      <c r="K38" s="687"/>
      <c r="L38" s="687"/>
      <c r="M38" s="687"/>
      <c r="N38" s="687"/>
      <c r="O38" s="687"/>
      <c r="P38" s="687"/>
      <c r="Q38" s="687"/>
      <c r="R38" s="687"/>
      <c r="S38" s="687"/>
      <c r="T38" s="687"/>
      <c r="U38" s="687"/>
      <c r="V38" s="687"/>
      <c r="W38" s="687"/>
      <c r="X38" s="687"/>
      <c r="Y38" s="687"/>
      <c r="Z38" s="687"/>
      <c r="AA38" s="687"/>
      <c r="AB38" s="688"/>
      <c r="AC38" s="686" t="s">
        <v>716</v>
      </c>
      <c r="AD38" s="687"/>
      <c r="AE38" s="687"/>
      <c r="AF38" s="687"/>
      <c r="AG38" s="687"/>
      <c r="AH38" s="687"/>
      <c r="AI38" s="687"/>
      <c r="AJ38" s="687"/>
      <c r="AK38" s="687"/>
      <c r="AL38" s="687"/>
      <c r="AM38" s="687"/>
      <c r="AN38" s="687"/>
      <c r="AO38" s="687"/>
      <c r="AP38" s="687"/>
      <c r="AQ38" s="687"/>
      <c r="AR38" s="687"/>
      <c r="AS38" s="687"/>
      <c r="AT38" s="687"/>
      <c r="AU38" s="687"/>
      <c r="AV38" s="687"/>
      <c r="AW38" s="687"/>
      <c r="AX38" s="689"/>
      <c r="AY38">
        <v>0</v>
      </c>
    </row>
    <row r="39" spans="1:52" ht="25.5" customHeight="1" x14ac:dyDescent="0.2">
      <c r="A39" s="746"/>
      <c r="B39" s="747"/>
      <c r="C39" s="747"/>
      <c r="D39" s="747"/>
      <c r="E39" s="747"/>
      <c r="F39" s="748"/>
      <c r="G39" s="137" t="s">
        <v>15</v>
      </c>
      <c r="H39" s="668"/>
      <c r="I39" s="668"/>
      <c r="J39" s="668"/>
      <c r="K39" s="668"/>
      <c r="L39" s="669" t="s">
        <v>16</v>
      </c>
      <c r="M39" s="668"/>
      <c r="N39" s="668"/>
      <c r="O39" s="668"/>
      <c r="P39" s="668"/>
      <c r="Q39" s="668"/>
      <c r="R39" s="668"/>
      <c r="S39" s="668"/>
      <c r="T39" s="668"/>
      <c r="U39" s="668"/>
      <c r="V39" s="668"/>
      <c r="W39" s="668"/>
      <c r="X39" s="670"/>
      <c r="Y39" s="672" t="s">
        <v>17</v>
      </c>
      <c r="Z39" s="673"/>
      <c r="AA39" s="673"/>
      <c r="AB39" s="674"/>
      <c r="AC39" s="137" t="s">
        <v>15</v>
      </c>
      <c r="AD39" s="668"/>
      <c r="AE39" s="668"/>
      <c r="AF39" s="668"/>
      <c r="AG39" s="668"/>
      <c r="AH39" s="669" t="s">
        <v>16</v>
      </c>
      <c r="AI39" s="668"/>
      <c r="AJ39" s="668"/>
      <c r="AK39" s="668"/>
      <c r="AL39" s="668"/>
      <c r="AM39" s="668"/>
      <c r="AN39" s="668"/>
      <c r="AO39" s="668"/>
      <c r="AP39" s="668"/>
      <c r="AQ39" s="668"/>
      <c r="AR39" s="668"/>
      <c r="AS39" s="668"/>
      <c r="AT39" s="670"/>
      <c r="AU39" s="672" t="s">
        <v>17</v>
      </c>
      <c r="AV39" s="673"/>
      <c r="AW39" s="673"/>
      <c r="AX39" s="675"/>
      <c r="AY39" s="33">
        <v>0</v>
      </c>
    </row>
    <row r="40" spans="1:52" ht="24.75" customHeight="1" thickBot="1" x14ac:dyDescent="0.25">
      <c r="A40" s="746"/>
      <c r="B40" s="747"/>
      <c r="C40" s="747"/>
      <c r="D40" s="747"/>
      <c r="E40" s="747"/>
      <c r="F40" s="748"/>
      <c r="G40" s="691" t="s">
        <v>18</v>
      </c>
      <c r="H40" s="692"/>
      <c r="I40" s="692"/>
      <c r="J40" s="692"/>
      <c r="K40" s="692"/>
      <c r="L40" s="693"/>
      <c r="M40" s="694"/>
      <c r="N40" s="694"/>
      <c r="O40" s="694"/>
      <c r="P40" s="694"/>
      <c r="Q40" s="694"/>
      <c r="R40" s="694"/>
      <c r="S40" s="694"/>
      <c r="T40" s="694"/>
      <c r="U40" s="694"/>
      <c r="V40" s="694"/>
      <c r="W40" s="694"/>
      <c r="X40" s="695"/>
      <c r="Y40" s="696">
        <v>0</v>
      </c>
      <c r="Z40" s="697"/>
      <c r="AA40" s="697"/>
      <c r="AB40" s="698"/>
      <c r="AC40" s="691" t="s">
        <v>18</v>
      </c>
      <c r="AD40" s="692"/>
      <c r="AE40" s="692"/>
      <c r="AF40" s="692"/>
      <c r="AG40" s="692"/>
      <c r="AH40" s="693"/>
      <c r="AI40" s="694"/>
      <c r="AJ40" s="694"/>
      <c r="AK40" s="694"/>
      <c r="AL40" s="694"/>
      <c r="AM40" s="694"/>
      <c r="AN40" s="694"/>
      <c r="AO40" s="694"/>
      <c r="AP40" s="694"/>
      <c r="AQ40" s="694"/>
      <c r="AR40" s="694"/>
      <c r="AS40" s="694"/>
      <c r="AT40" s="695"/>
      <c r="AU40" s="696">
        <v>0</v>
      </c>
      <c r="AV40" s="697"/>
      <c r="AW40" s="697"/>
      <c r="AX40" s="699"/>
      <c r="AY40" s="33">
        <v>0</v>
      </c>
    </row>
    <row r="41" spans="1:52" ht="30" customHeight="1" x14ac:dyDescent="0.2">
      <c r="A41" s="746"/>
      <c r="B41" s="747"/>
      <c r="C41" s="747"/>
      <c r="D41" s="747"/>
      <c r="E41" s="747"/>
      <c r="F41" s="748"/>
      <c r="G41" s="686" t="s">
        <v>718</v>
      </c>
      <c r="H41" s="687"/>
      <c r="I41" s="687"/>
      <c r="J41" s="687"/>
      <c r="K41" s="687"/>
      <c r="L41" s="687"/>
      <c r="M41" s="687"/>
      <c r="N41" s="687"/>
      <c r="O41" s="687"/>
      <c r="P41" s="687"/>
      <c r="Q41" s="687"/>
      <c r="R41" s="687"/>
      <c r="S41" s="687"/>
      <c r="T41" s="687"/>
      <c r="U41" s="687"/>
      <c r="V41" s="687"/>
      <c r="W41" s="687"/>
      <c r="X41" s="687"/>
      <c r="Y41" s="687"/>
      <c r="Z41" s="687"/>
      <c r="AA41" s="687"/>
      <c r="AB41" s="688"/>
      <c r="AC41" s="686" t="s">
        <v>719</v>
      </c>
      <c r="AD41" s="687"/>
      <c r="AE41" s="687"/>
      <c r="AF41" s="687"/>
      <c r="AG41" s="687"/>
      <c r="AH41" s="687"/>
      <c r="AI41" s="687"/>
      <c r="AJ41" s="687"/>
      <c r="AK41" s="687"/>
      <c r="AL41" s="687"/>
      <c r="AM41" s="687"/>
      <c r="AN41" s="687"/>
      <c r="AO41" s="687"/>
      <c r="AP41" s="687"/>
      <c r="AQ41" s="687"/>
      <c r="AR41" s="687"/>
      <c r="AS41" s="687"/>
      <c r="AT41" s="687"/>
      <c r="AU41" s="687"/>
      <c r="AV41" s="687"/>
      <c r="AW41" s="687"/>
      <c r="AX41" s="689"/>
      <c r="AY41">
        <v>0</v>
      </c>
    </row>
    <row r="42" spans="1:52" ht="24.75" customHeight="1" x14ac:dyDescent="0.2">
      <c r="A42" s="746"/>
      <c r="B42" s="747"/>
      <c r="C42" s="747"/>
      <c r="D42" s="747"/>
      <c r="E42" s="747"/>
      <c r="F42" s="748"/>
      <c r="G42" s="137" t="s">
        <v>15</v>
      </c>
      <c r="H42" s="668"/>
      <c r="I42" s="668"/>
      <c r="J42" s="668"/>
      <c r="K42" s="668"/>
      <c r="L42" s="669" t="s">
        <v>16</v>
      </c>
      <c r="M42" s="668"/>
      <c r="N42" s="668"/>
      <c r="O42" s="668"/>
      <c r="P42" s="668"/>
      <c r="Q42" s="668"/>
      <c r="R42" s="668"/>
      <c r="S42" s="668"/>
      <c r="T42" s="668"/>
      <c r="U42" s="668"/>
      <c r="V42" s="668"/>
      <c r="W42" s="668"/>
      <c r="X42" s="670"/>
      <c r="Y42" s="672" t="s">
        <v>17</v>
      </c>
      <c r="Z42" s="673"/>
      <c r="AA42" s="673"/>
      <c r="AB42" s="674"/>
      <c r="AC42" s="137" t="s">
        <v>15</v>
      </c>
      <c r="AD42" s="668"/>
      <c r="AE42" s="668"/>
      <c r="AF42" s="668"/>
      <c r="AG42" s="668"/>
      <c r="AH42" s="669" t="s">
        <v>16</v>
      </c>
      <c r="AI42" s="668"/>
      <c r="AJ42" s="668"/>
      <c r="AK42" s="668"/>
      <c r="AL42" s="668"/>
      <c r="AM42" s="668"/>
      <c r="AN42" s="668"/>
      <c r="AO42" s="668"/>
      <c r="AP42" s="668"/>
      <c r="AQ42" s="668"/>
      <c r="AR42" s="668"/>
      <c r="AS42" s="668"/>
      <c r="AT42" s="670"/>
      <c r="AU42" s="672" t="s">
        <v>17</v>
      </c>
      <c r="AV42" s="673"/>
      <c r="AW42" s="673"/>
      <c r="AX42" s="675"/>
      <c r="AY42" s="33">
        <v>0</v>
      </c>
    </row>
    <row r="43" spans="1:52" ht="24.75" customHeight="1" thickBot="1" x14ac:dyDescent="0.25">
      <c r="A43" s="746"/>
      <c r="B43" s="747"/>
      <c r="C43" s="747"/>
      <c r="D43" s="747"/>
      <c r="E43" s="747"/>
      <c r="F43" s="748"/>
      <c r="G43" s="691" t="s">
        <v>18</v>
      </c>
      <c r="H43" s="692"/>
      <c r="I43" s="692"/>
      <c r="J43" s="692"/>
      <c r="K43" s="692"/>
      <c r="L43" s="693"/>
      <c r="M43" s="694"/>
      <c r="N43" s="694"/>
      <c r="O43" s="694"/>
      <c r="P43" s="694"/>
      <c r="Q43" s="694"/>
      <c r="R43" s="694"/>
      <c r="S43" s="694"/>
      <c r="T43" s="694"/>
      <c r="U43" s="694"/>
      <c r="V43" s="694"/>
      <c r="W43" s="694"/>
      <c r="X43" s="695"/>
      <c r="Y43" s="696">
        <v>0</v>
      </c>
      <c r="Z43" s="697"/>
      <c r="AA43" s="697"/>
      <c r="AB43" s="698"/>
      <c r="AC43" s="691" t="s">
        <v>18</v>
      </c>
      <c r="AD43" s="692"/>
      <c r="AE43" s="692"/>
      <c r="AF43" s="692"/>
      <c r="AG43" s="692"/>
      <c r="AH43" s="693"/>
      <c r="AI43" s="694"/>
      <c r="AJ43" s="694"/>
      <c r="AK43" s="694"/>
      <c r="AL43" s="694"/>
      <c r="AM43" s="694"/>
      <c r="AN43" s="694"/>
      <c r="AO43" s="694"/>
      <c r="AP43" s="694"/>
      <c r="AQ43" s="694"/>
      <c r="AR43" s="694"/>
      <c r="AS43" s="694"/>
      <c r="AT43" s="695"/>
      <c r="AU43" s="696">
        <v>0</v>
      </c>
      <c r="AV43" s="697"/>
      <c r="AW43" s="697"/>
      <c r="AX43" s="699"/>
      <c r="AY43" s="33">
        <v>0</v>
      </c>
    </row>
    <row r="44" spans="1:52" ht="30" customHeight="1" x14ac:dyDescent="0.2">
      <c r="A44" s="746"/>
      <c r="B44" s="747"/>
      <c r="C44" s="747"/>
      <c r="D44" s="747"/>
      <c r="E44" s="747"/>
      <c r="F44" s="748"/>
      <c r="G44" s="686" t="s">
        <v>722</v>
      </c>
      <c r="H44" s="687"/>
      <c r="I44" s="687"/>
      <c r="J44" s="687"/>
      <c r="K44" s="687"/>
      <c r="L44" s="687"/>
      <c r="M44" s="687"/>
      <c r="N44" s="687"/>
      <c r="O44" s="687"/>
      <c r="P44" s="687"/>
      <c r="Q44" s="687"/>
      <c r="R44" s="687"/>
      <c r="S44" s="687"/>
      <c r="T44" s="687"/>
      <c r="U44" s="687"/>
      <c r="V44" s="687"/>
      <c r="W44" s="687"/>
      <c r="X44" s="687"/>
      <c r="Y44" s="687"/>
      <c r="Z44" s="687"/>
      <c r="AA44" s="687"/>
      <c r="AB44" s="688"/>
      <c r="AC44" s="686" t="s">
        <v>723</v>
      </c>
      <c r="AD44" s="687"/>
      <c r="AE44" s="687"/>
      <c r="AF44" s="687"/>
      <c r="AG44" s="687"/>
      <c r="AH44" s="687"/>
      <c r="AI44" s="687"/>
      <c r="AJ44" s="687"/>
      <c r="AK44" s="687"/>
      <c r="AL44" s="687"/>
      <c r="AM44" s="687"/>
      <c r="AN44" s="687"/>
      <c r="AO44" s="687"/>
      <c r="AP44" s="687"/>
      <c r="AQ44" s="687"/>
      <c r="AR44" s="687"/>
      <c r="AS44" s="687"/>
      <c r="AT44" s="687"/>
      <c r="AU44" s="687"/>
      <c r="AV44" s="687"/>
      <c r="AW44" s="687"/>
      <c r="AX44" s="689"/>
      <c r="AY44">
        <v>0</v>
      </c>
    </row>
    <row r="45" spans="1:52" ht="24.75" customHeight="1" x14ac:dyDescent="0.2">
      <c r="A45" s="746"/>
      <c r="B45" s="747"/>
      <c r="C45" s="747"/>
      <c r="D45" s="747"/>
      <c r="E45" s="747"/>
      <c r="F45" s="748"/>
      <c r="G45" s="137" t="s">
        <v>15</v>
      </c>
      <c r="H45" s="668"/>
      <c r="I45" s="668"/>
      <c r="J45" s="668"/>
      <c r="K45" s="668"/>
      <c r="L45" s="669" t="s">
        <v>16</v>
      </c>
      <c r="M45" s="668"/>
      <c r="N45" s="668"/>
      <c r="O45" s="668"/>
      <c r="P45" s="668"/>
      <c r="Q45" s="668"/>
      <c r="R45" s="668"/>
      <c r="S45" s="668"/>
      <c r="T45" s="668"/>
      <c r="U45" s="668"/>
      <c r="V45" s="668"/>
      <c r="W45" s="668"/>
      <c r="X45" s="670"/>
      <c r="Y45" s="672" t="s">
        <v>17</v>
      </c>
      <c r="Z45" s="673"/>
      <c r="AA45" s="673"/>
      <c r="AB45" s="674"/>
      <c r="AC45" s="137" t="s">
        <v>15</v>
      </c>
      <c r="AD45" s="668"/>
      <c r="AE45" s="668"/>
      <c r="AF45" s="668"/>
      <c r="AG45" s="668"/>
      <c r="AH45" s="669" t="s">
        <v>16</v>
      </c>
      <c r="AI45" s="668"/>
      <c r="AJ45" s="668"/>
      <c r="AK45" s="668"/>
      <c r="AL45" s="668"/>
      <c r="AM45" s="668"/>
      <c r="AN45" s="668"/>
      <c r="AO45" s="668"/>
      <c r="AP45" s="668"/>
      <c r="AQ45" s="668"/>
      <c r="AR45" s="668"/>
      <c r="AS45" s="668"/>
      <c r="AT45" s="670"/>
      <c r="AU45" s="672" t="s">
        <v>17</v>
      </c>
      <c r="AV45" s="673"/>
      <c r="AW45" s="673"/>
      <c r="AX45" s="675"/>
      <c r="AY45" s="33">
        <v>0</v>
      </c>
    </row>
    <row r="46" spans="1:52" ht="24.75" customHeight="1" thickBot="1" x14ac:dyDescent="0.25">
      <c r="A46" s="749"/>
      <c r="B46" s="750"/>
      <c r="C46" s="750"/>
      <c r="D46" s="750"/>
      <c r="E46" s="750"/>
      <c r="F46" s="751"/>
      <c r="G46" s="734" t="s">
        <v>18</v>
      </c>
      <c r="H46" s="735"/>
      <c r="I46" s="735"/>
      <c r="J46" s="735"/>
      <c r="K46" s="735"/>
      <c r="L46" s="736"/>
      <c r="M46" s="737"/>
      <c r="N46" s="737"/>
      <c r="O46" s="737"/>
      <c r="P46" s="737"/>
      <c r="Q46" s="737"/>
      <c r="R46" s="737"/>
      <c r="S46" s="737"/>
      <c r="T46" s="737"/>
      <c r="U46" s="737"/>
      <c r="V46" s="737"/>
      <c r="W46" s="737"/>
      <c r="X46" s="738"/>
      <c r="Y46" s="739">
        <v>0</v>
      </c>
      <c r="Z46" s="740"/>
      <c r="AA46" s="740"/>
      <c r="AB46" s="741"/>
      <c r="AC46" s="734" t="s">
        <v>18</v>
      </c>
      <c r="AD46" s="735"/>
      <c r="AE46" s="735"/>
      <c r="AF46" s="735"/>
      <c r="AG46" s="735"/>
      <c r="AH46" s="736"/>
      <c r="AI46" s="737"/>
      <c r="AJ46" s="737"/>
      <c r="AK46" s="737"/>
      <c r="AL46" s="737"/>
      <c r="AM46" s="737"/>
      <c r="AN46" s="737"/>
      <c r="AO46" s="737"/>
      <c r="AP46" s="737"/>
      <c r="AQ46" s="737"/>
      <c r="AR46" s="737"/>
      <c r="AS46" s="737"/>
      <c r="AT46" s="738"/>
      <c r="AU46" s="739">
        <v>0</v>
      </c>
      <c r="AV46" s="740"/>
      <c r="AW46" s="740"/>
      <c r="AX46" s="742"/>
      <c r="AY46" s="33">
        <v>0</v>
      </c>
    </row>
    <row r="47" spans="1:52" s="36" customFormat="1" ht="24.75" customHeight="1" thickBot="1" x14ac:dyDescent="0.25">
      <c r="AZ47" s="33"/>
    </row>
    <row r="48" spans="1:52" ht="30" customHeight="1" x14ac:dyDescent="0.2">
      <c r="A48" s="752" t="s">
        <v>26</v>
      </c>
      <c r="B48" s="753"/>
      <c r="C48" s="753"/>
      <c r="D48" s="753"/>
      <c r="E48" s="753"/>
      <c r="F48" s="754"/>
      <c r="G48" s="686" t="s">
        <v>724</v>
      </c>
      <c r="H48" s="687"/>
      <c r="I48" s="687"/>
      <c r="J48" s="687"/>
      <c r="K48" s="687"/>
      <c r="L48" s="687"/>
      <c r="M48" s="687"/>
      <c r="N48" s="687"/>
      <c r="O48" s="687"/>
      <c r="P48" s="687"/>
      <c r="Q48" s="687"/>
      <c r="R48" s="687"/>
      <c r="S48" s="687"/>
      <c r="T48" s="687"/>
      <c r="U48" s="687"/>
      <c r="V48" s="687"/>
      <c r="W48" s="687"/>
      <c r="X48" s="687"/>
      <c r="Y48" s="687"/>
      <c r="Z48" s="687"/>
      <c r="AA48" s="687"/>
      <c r="AB48" s="688"/>
      <c r="AC48" s="686" t="s">
        <v>725</v>
      </c>
      <c r="AD48" s="687"/>
      <c r="AE48" s="687"/>
      <c r="AF48" s="687"/>
      <c r="AG48" s="687"/>
      <c r="AH48" s="687"/>
      <c r="AI48" s="687"/>
      <c r="AJ48" s="687"/>
      <c r="AK48" s="687"/>
      <c r="AL48" s="687"/>
      <c r="AM48" s="687"/>
      <c r="AN48" s="687"/>
      <c r="AO48" s="687"/>
      <c r="AP48" s="687"/>
      <c r="AQ48" s="687"/>
      <c r="AR48" s="687"/>
      <c r="AS48" s="687"/>
      <c r="AT48" s="687"/>
      <c r="AU48" s="687"/>
      <c r="AV48" s="687"/>
      <c r="AW48" s="687"/>
      <c r="AX48" s="689"/>
      <c r="AY48">
        <v>0</v>
      </c>
    </row>
    <row r="49" spans="1:52" ht="24.75" customHeight="1" x14ac:dyDescent="0.2">
      <c r="A49" s="746"/>
      <c r="B49" s="747"/>
      <c r="C49" s="747"/>
      <c r="D49" s="747"/>
      <c r="E49" s="747"/>
      <c r="F49" s="748"/>
      <c r="G49" s="137" t="s">
        <v>15</v>
      </c>
      <c r="H49" s="668"/>
      <c r="I49" s="668"/>
      <c r="J49" s="668"/>
      <c r="K49" s="668"/>
      <c r="L49" s="669" t="s">
        <v>16</v>
      </c>
      <c r="M49" s="668"/>
      <c r="N49" s="668"/>
      <c r="O49" s="668"/>
      <c r="P49" s="668"/>
      <c r="Q49" s="668"/>
      <c r="R49" s="668"/>
      <c r="S49" s="668"/>
      <c r="T49" s="668"/>
      <c r="U49" s="668"/>
      <c r="V49" s="668"/>
      <c r="W49" s="668"/>
      <c r="X49" s="670"/>
      <c r="Y49" s="672" t="s">
        <v>17</v>
      </c>
      <c r="Z49" s="673"/>
      <c r="AA49" s="673"/>
      <c r="AB49" s="674"/>
      <c r="AC49" s="137" t="s">
        <v>15</v>
      </c>
      <c r="AD49" s="668"/>
      <c r="AE49" s="668"/>
      <c r="AF49" s="668"/>
      <c r="AG49" s="668"/>
      <c r="AH49" s="669" t="s">
        <v>16</v>
      </c>
      <c r="AI49" s="668"/>
      <c r="AJ49" s="668"/>
      <c r="AK49" s="668"/>
      <c r="AL49" s="668"/>
      <c r="AM49" s="668"/>
      <c r="AN49" s="668"/>
      <c r="AO49" s="668"/>
      <c r="AP49" s="668"/>
      <c r="AQ49" s="668"/>
      <c r="AR49" s="668"/>
      <c r="AS49" s="668"/>
      <c r="AT49" s="670"/>
      <c r="AU49" s="672" t="s">
        <v>17</v>
      </c>
      <c r="AV49" s="673"/>
      <c r="AW49" s="673"/>
      <c r="AX49" s="675"/>
      <c r="AY49" s="33">
        <v>0</v>
      </c>
    </row>
    <row r="50" spans="1:52" ht="24.75" customHeight="1" thickBot="1" x14ac:dyDescent="0.25">
      <c r="A50" s="746"/>
      <c r="B50" s="747"/>
      <c r="C50" s="747"/>
      <c r="D50" s="747"/>
      <c r="E50" s="747"/>
      <c r="F50" s="748"/>
      <c r="G50" s="691" t="s">
        <v>18</v>
      </c>
      <c r="H50" s="692"/>
      <c r="I50" s="692"/>
      <c r="J50" s="692"/>
      <c r="K50" s="692"/>
      <c r="L50" s="693"/>
      <c r="M50" s="694"/>
      <c r="N50" s="694"/>
      <c r="O50" s="694"/>
      <c r="P50" s="694"/>
      <c r="Q50" s="694"/>
      <c r="R50" s="694"/>
      <c r="S50" s="694"/>
      <c r="T50" s="694"/>
      <c r="U50" s="694"/>
      <c r="V50" s="694"/>
      <c r="W50" s="694"/>
      <c r="X50" s="695"/>
      <c r="Y50" s="696">
        <v>0</v>
      </c>
      <c r="Z50" s="697"/>
      <c r="AA50" s="697"/>
      <c r="AB50" s="698"/>
      <c r="AC50" s="691" t="s">
        <v>18</v>
      </c>
      <c r="AD50" s="692"/>
      <c r="AE50" s="692"/>
      <c r="AF50" s="692"/>
      <c r="AG50" s="692"/>
      <c r="AH50" s="693"/>
      <c r="AI50" s="694"/>
      <c r="AJ50" s="694"/>
      <c r="AK50" s="694"/>
      <c r="AL50" s="694"/>
      <c r="AM50" s="694"/>
      <c r="AN50" s="694"/>
      <c r="AO50" s="694"/>
      <c r="AP50" s="694"/>
      <c r="AQ50" s="694"/>
      <c r="AR50" s="694"/>
      <c r="AS50" s="694"/>
      <c r="AT50" s="695"/>
      <c r="AU50" s="696">
        <v>0</v>
      </c>
      <c r="AV50" s="697"/>
      <c r="AW50" s="697"/>
      <c r="AX50" s="699"/>
      <c r="AY50" s="33">
        <v>0</v>
      </c>
    </row>
    <row r="51" spans="1:52" ht="30" customHeight="1" x14ac:dyDescent="0.2">
      <c r="A51" s="746"/>
      <c r="B51" s="747"/>
      <c r="C51" s="747"/>
      <c r="D51" s="747"/>
      <c r="E51" s="747"/>
      <c r="F51" s="748"/>
      <c r="G51" s="686" t="s">
        <v>728</v>
      </c>
      <c r="H51" s="687"/>
      <c r="I51" s="687"/>
      <c r="J51" s="687"/>
      <c r="K51" s="687"/>
      <c r="L51" s="687"/>
      <c r="M51" s="687"/>
      <c r="N51" s="687"/>
      <c r="O51" s="687"/>
      <c r="P51" s="687"/>
      <c r="Q51" s="687"/>
      <c r="R51" s="687"/>
      <c r="S51" s="687"/>
      <c r="T51" s="687"/>
      <c r="U51" s="687"/>
      <c r="V51" s="687"/>
      <c r="W51" s="687"/>
      <c r="X51" s="687"/>
      <c r="Y51" s="687"/>
      <c r="Z51" s="687"/>
      <c r="AA51" s="687"/>
      <c r="AB51" s="688"/>
      <c r="AC51" s="686" t="s">
        <v>729</v>
      </c>
      <c r="AD51" s="687"/>
      <c r="AE51" s="687"/>
      <c r="AF51" s="687"/>
      <c r="AG51" s="687"/>
      <c r="AH51" s="687"/>
      <c r="AI51" s="687"/>
      <c r="AJ51" s="687"/>
      <c r="AK51" s="687"/>
      <c r="AL51" s="687"/>
      <c r="AM51" s="687"/>
      <c r="AN51" s="687"/>
      <c r="AO51" s="687"/>
      <c r="AP51" s="687"/>
      <c r="AQ51" s="687"/>
      <c r="AR51" s="687"/>
      <c r="AS51" s="687"/>
      <c r="AT51" s="687"/>
      <c r="AU51" s="687"/>
      <c r="AV51" s="687"/>
      <c r="AW51" s="687"/>
      <c r="AX51" s="689"/>
      <c r="AY51">
        <v>0</v>
      </c>
    </row>
    <row r="52" spans="1:52" ht="25.5" customHeight="1" x14ac:dyDescent="0.2">
      <c r="A52" s="746"/>
      <c r="B52" s="747"/>
      <c r="C52" s="747"/>
      <c r="D52" s="747"/>
      <c r="E52" s="747"/>
      <c r="F52" s="748"/>
      <c r="G52" s="137" t="s">
        <v>15</v>
      </c>
      <c r="H52" s="668"/>
      <c r="I52" s="668"/>
      <c r="J52" s="668"/>
      <c r="K52" s="668"/>
      <c r="L52" s="669" t="s">
        <v>16</v>
      </c>
      <c r="M52" s="668"/>
      <c r="N52" s="668"/>
      <c r="O52" s="668"/>
      <c r="P52" s="668"/>
      <c r="Q52" s="668"/>
      <c r="R52" s="668"/>
      <c r="S52" s="668"/>
      <c r="T52" s="668"/>
      <c r="U52" s="668"/>
      <c r="V52" s="668"/>
      <c r="W52" s="668"/>
      <c r="X52" s="670"/>
      <c r="Y52" s="672" t="s">
        <v>17</v>
      </c>
      <c r="Z52" s="673"/>
      <c r="AA52" s="673"/>
      <c r="AB52" s="674"/>
      <c r="AC52" s="137" t="s">
        <v>15</v>
      </c>
      <c r="AD52" s="668"/>
      <c r="AE52" s="668"/>
      <c r="AF52" s="668"/>
      <c r="AG52" s="668"/>
      <c r="AH52" s="669" t="s">
        <v>16</v>
      </c>
      <c r="AI52" s="668"/>
      <c r="AJ52" s="668"/>
      <c r="AK52" s="668"/>
      <c r="AL52" s="668"/>
      <c r="AM52" s="668"/>
      <c r="AN52" s="668"/>
      <c r="AO52" s="668"/>
      <c r="AP52" s="668"/>
      <c r="AQ52" s="668"/>
      <c r="AR52" s="668"/>
      <c r="AS52" s="668"/>
      <c r="AT52" s="670"/>
      <c r="AU52" s="672" t="s">
        <v>17</v>
      </c>
      <c r="AV52" s="673"/>
      <c r="AW52" s="673"/>
      <c r="AX52" s="675"/>
      <c r="AY52" s="33">
        <v>0</v>
      </c>
    </row>
    <row r="53" spans="1:52" ht="24.75" customHeight="1" thickBot="1" x14ac:dyDescent="0.25">
      <c r="A53" s="746"/>
      <c r="B53" s="747"/>
      <c r="C53" s="747"/>
      <c r="D53" s="747"/>
      <c r="E53" s="747"/>
      <c r="F53" s="748"/>
      <c r="G53" s="691" t="s">
        <v>18</v>
      </c>
      <c r="H53" s="692"/>
      <c r="I53" s="692"/>
      <c r="J53" s="692"/>
      <c r="K53" s="692"/>
      <c r="L53" s="693"/>
      <c r="M53" s="694"/>
      <c r="N53" s="694"/>
      <c r="O53" s="694"/>
      <c r="P53" s="694"/>
      <c r="Q53" s="694"/>
      <c r="R53" s="694"/>
      <c r="S53" s="694"/>
      <c r="T53" s="694"/>
      <c r="U53" s="694"/>
      <c r="V53" s="694"/>
      <c r="W53" s="694"/>
      <c r="X53" s="695"/>
      <c r="Y53" s="696">
        <v>0</v>
      </c>
      <c r="Z53" s="697"/>
      <c r="AA53" s="697"/>
      <c r="AB53" s="698"/>
      <c r="AC53" s="691" t="s">
        <v>18</v>
      </c>
      <c r="AD53" s="692"/>
      <c r="AE53" s="692"/>
      <c r="AF53" s="692"/>
      <c r="AG53" s="692"/>
      <c r="AH53" s="693"/>
      <c r="AI53" s="694"/>
      <c r="AJ53" s="694"/>
      <c r="AK53" s="694"/>
      <c r="AL53" s="694"/>
      <c r="AM53" s="694"/>
      <c r="AN53" s="694"/>
      <c r="AO53" s="694"/>
      <c r="AP53" s="694"/>
      <c r="AQ53" s="694"/>
      <c r="AR53" s="694"/>
      <c r="AS53" s="694"/>
      <c r="AT53" s="695"/>
      <c r="AU53" s="696">
        <v>0</v>
      </c>
      <c r="AV53" s="697"/>
      <c r="AW53" s="697"/>
      <c r="AX53" s="699"/>
      <c r="AY53" s="33">
        <v>0</v>
      </c>
    </row>
    <row r="54" spans="1:52" ht="30" customHeight="1" x14ac:dyDescent="0.2">
      <c r="A54" s="746"/>
      <c r="B54" s="747"/>
      <c r="C54" s="747"/>
      <c r="D54" s="747"/>
      <c r="E54" s="747"/>
      <c r="F54" s="748"/>
      <c r="G54" s="686" t="s">
        <v>730</v>
      </c>
      <c r="H54" s="687"/>
      <c r="I54" s="687"/>
      <c r="J54" s="687"/>
      <c r="K54" s="687"/>
      <c r="L54" s="687"/>
      <c r="M54" s="687"/>
      <c r="N54" s="687"/>
      <c r="O54" s="687"/>
      <c r="P54" s="687"/>
      <c r="Q54" s="687"/>
      <c r="R54" s="687"/>
      <c r="S54" s="687"/>
      <c r="T54" s="687"/>
      <c r="U54" s="687"/>
      <c r="V54" s="687"/>
      <c r="W54" s="687"/>
      <c r="X54" s="687"/>
      <c r="Y54" s="687"/>
      <c r="Z54" s="687"/>
      <c r="AA54" s="687"/>
      <c r="AB54" s="688"/>
      <c r="AC54" s="686" t="s">
        <v>731</v>
      </c>
      <c r="AD54" s="687"/>
      <c r="AE54" s="687"/>
      <c r="AF54" s="687"/>
      <c r="AG54" s="687"/>
      <c r="AH54" s="687"/>
      <c r="AI54" s="687"/>
      <c r="AJ54" s="687"/>
      <c r="AK54" s="687"/>
      <c r="AL54" s="687"/>
      <c r="AM54" s="687"/>
      <c r="AN54" s="687"/>
      <c r="AO54" s="687"/>
      <c r="AP54" s="687"/>
      <c r="AQ54" s="687"/>
      <c r="AR54" s="687"/>
      <c r="AS54" s="687"/>
      <c r="AT54" s="687"/>
      <c r="AU54" s="687"/>
      <c r="AV54" s="687"/>
      <c r="AW54" s="687"/>
      <c r="AX54" s="689"/>
      <c r="AY54">
        <v>0</v>
      </c>
    </row>
    <row r="55" spans="1:52" ht="24.75" customHeight="1" x14ac:dyDescent="0.2">
      <c r="A55" s="746"/>
      <c r="B55" s="747"/>
      <c r="C55" s="747"/>
      <c r="D55" s="747"/>
      <c r="E55" s="747"/>
      <c r="F55" s="748"/>
      <c r="G55" s="137" t="s">
        <v>15</v>
      </c>
      <c r="H55" s="668"/>
      <c r="I55" s="668"/>
      <c r="J55" s="668"/>
      <c r="K55" s="668"/>
      <c r="L55" s="669" t="s">
        <v>16</v>
      </c>
      <c r="M55" s="668"/>
      <c r="N55" s="668"/>
      <c r="O55" s="668"/>
      <c r="P55" s="668"/>
      <c r="Q55" s="668"/>
      <c r="R55" s="668"/>
      <c r="S55" s="668"/>
      <c r="T55" s="668"/>
      <c r="U55" s="668"/>
      <c r="V55" s="668"/>
      <c r="W55" s="668"/>
      <c r="X55" s="670"/>
      <c r="Y55" s="672" t="s">
        <v>17</v>
      </c>
      <c r="Z55" s="673"/>
      <c r="AA55" s="673"/>
      <c r="AB55" s="674"/>
      <c r="AC55" s="137" t="s">
        <v>15</v>
      </c>
      <c r="AD55" s="668"/>
      <c r="AE55" s="668"/>
      <c r="AF55" s="668"/>
      <c r="AG55" s="668"/>
      <c r="AH55" s="669" t="s">
        <v>16</v>
      </c>
      <c r="AI55" s="668"/>
      <c r="AJ55" s="668"/>
      <c r="AK55" s="668"/>
      <c r="AL55" s="668"/>
      <c r="AM55" s="668"/>
      <c r="AN55" s="668"/>
      <c r="AO55" s="668"/>
      <c r="AP55" s="668"/>
      <c r="AQ55" s="668"/>
      <c r="AR55" s="668"/>
      <c r="AS55" s="668"/>
      <c r="AT55" s="670"/>
      <c r="AU55" s="672" t="s">
        <v>17</v>
      </c>
      <c r="AV55" s="673"/>
      <c r="AW55" s="673"/>
      <c r="AX55" s="675"/>
      <c r="AY55" s="33">
        <v>0</v>
      </c>
    </row>
    <row r="56" spans="1:52" ht="24.75" customHeight="1" thickBot="1" x14ac:dyDescent="0.25">
      <c r="A56" s="746"/>
      <c r="B56" s="747"/>
      <c r="C56" s="747"/>
      <c r="D56" s="747"/>
      <c r="E56" s="747"/>
      <c r="F56" s="748"/>
      <c r="G56" s="691" t="s">
        <v>18</v>
      </c>
      <c r="H56" s="692"/>
      <c r="I56" s="692"/>
      <c r="J56" s="692"/>
      <c r="K56" s="692"/>
      <c r="L56" s="693"/>
      <c r="M56" s="694"/>
      <c r="N56" s="694"/>
      <c r="O56" s="694"/>
      <c r="P56" s="694"/>
      <c r="Q56" s="694"/>
      <c r="R56" s="694"/>
      <c r="S56" s="694"/>
      <c r="T56" s="694"/>
      <c r="U56" s="694"/>
      <c r="V56" s="694"/>
      <c r="W56" s="694"/>
      <c r="X56" s="695"/>
      <c r="Y56" s="696">
        <v>0</v>
      </c>
      <c r="Z56" s="697"/>
      <c r="AA56" s="697"/>
      <c r="AB56" s="698"/>
      <c r="AC56" s="691" t="s">
        <v>18</v>
      </c>
      <c r="AD56" s="692"/>
      <c r="AE56" s="692"/>
      <c r="AF56" s="692"/>
      <c r="AG56" s="692"/>
      <c r="AH56" s="693"/>
      <c r="AI56" s="694"/>
      <c r="AJ56" s="694"/>
      <c r="AK56" s="694"/>
      <c r="AL56" s="694"/>
      <c r="AM56" s="694"/>
      <c r="AN56" s="694"/>
      <c r="AO56" s="694"/>
      <c r="AP56" s="694"/>
      <c r="AQ56" s="694"/>
      <c r="AR56" s="694"/>
      <c r="AS56" s="694"/>
      <c r="AT56" s="695"/>
      <c r="AU56" s="696">
        <v>0</v>
      </c>
      <c r="AV56" s="697"/>
      <c r="AW56" s="697"/>
      <c r="AX56" s="699"/>
      <c r="AY56" s="33">
        <v>0</v>
      </c>
    </row>
    <row r="57" spans="1:52" ht="30" customHeight="1" x14ac:dyDescent="0.2">
      <c r="A57" s="746"/>
      <c r="B57" s="747"/>
      <c r="C57" s="747"/>
      <c r="D57" s="747"/>
      <c r="E57" s="747"/>
      <c r="F57" s="748"/>
      <c r="G57" s="686" t="s">
        <v>732</v>
      </c>
      <c r="H57" s="687"/>
      <c r="I57" s="687"/>
      <c r="J57" s="687"/>
      <c r="K57" s="687"/>
      <c r="L57" s="687"/>
      <c r="M57" s="687"/>
      <c r="N57" s="687"/>
      <c r="O57" s="687"/>
      <c r="P57" s="687"/>
      <c r="Q57" s="687"/>
      <c r="R57" s="687"/>
      <c r="S57" s="687"/>
      <c r="T57" s="687"/>
      <c r="U57" s="687"/>
      <c r="V57" s="687"/>
      <c r="W57" s="687"/>
      <c r="X57" s="687"/>
      <c r="Y57" s="687"/>
      <c r="Z57" s="687"/>
      <c r="AA57" s="687"/>
      <c r="AB57" s="688"/>
      <c r="AC57" s="686" t="s">
        <v>736</v>
      </c>
      <c r="AD57" s="687"/>
      <c r="AE57" s="687"/>
      <c r="AF57" s="687"/>
      <c r="AG57" s="687"/>
      <c r="AH57" s="687"/>
      <c r="AI57" s="687"/>
      <c r="AJ57" s="687"/>
      <c r="AK57" s="687"/>
      <c r="AL57" s="687"/>
      <c r="AM57" s="687"/>
      <c r="AN57" s="687"/>
      <c r="AO57" s="687"/>
      <c r="AP57" s="687"/>
      <c r="AQ57" s="687"/>
      <c r="AR57" s="687"/>
      <c r="AS57" s="687"/>
      <c r="AT57" s="687"/>
      <c r="AU57" s="687"/>
      <c r="AV57" s="687"/>
      <c r="AW57" s="687"/>
      <c r="AX57" s="689"/>
      <c r="AY57">
        <v>2</v>
      </c>
    </row>
    <row r="58" spans="1:52" ht="24.75" customHeight="1" x14ac:dyDescent="0.2">
      <c r="A58" s="746"/>
      <c r="B58" s="747"/>
      <c r="C58" s="747"/>
      <c r="D58" s="747"/>
      <c r="E58" s="747"/>
      <c r="F58" s="748"/>
      <c r="G58" s="137" t="s">
        <v>15</v>
      </c>
      <c r="H58" s="668"/>
      <c r="I58" s="668"/>
      <c r="J58" s="668"/>
      <c r="K58" s="668"/>
      <c r="L58" s="669" t="s">
        <v>16</v>
      </c>
      <c r="M58" s="668"/>
      <c r="N58" s="668"/>
      <c r="O58" s="668"/>
      <c r="P58" s="668"/>
      <c r="Q58" s="668"/>
      <c r="R58" s="668"/>
      <c r="S58" s="668"/>
      <c r="T58" s="668"/>
      <c r="U58" s="668"/>
      <c r="V58" s="668"/>
      <c r="W58" s="668"/>
      <c r="X58" s="670"/>
      <c r="Y58" s="672" t="s">
        <v>17</v>
      </c>
      <c r="Z58" s="673"/>
      <c r="AA58" s="673"/>
      <c r="AB58" s="674"/>
      <c r="AC58" s="137" t="s">
        <v>15</v>
      </c>
      <c r="AD58" s="668"/>
      <c r="AE58" s="668"/>
      <c r="AF58" s="668"/>
      <c r="AG58" s="668"/>
      <c r="AH58" s="669" t="s">
        <v>16</v>
      </c>
      <c r="AI58" s="668"/>
      <c r="AJ58" s="668"/>
      <c r="AK58" s="668"/>
      <c r="AL58" s="668"/>
      <c r="AM58" s="668"/>
      <c r="AN58" s="668"/>
      <c r="AO58" s="668"/>
      <c r="AP58" s="668"/>
      <c r="AQ58" s="668"/>
      <c r="AR58" s="668"/>
      <c r="AS58" s="668"/>
      <c r="AT58" s="670"/>
      <c r="AU58" s="672" t="s">
        <v>17</v>
      </c>
      <c r="AV58" s="673"/>
      <c r="AW58" s="673"/>
      <c r="AX58" s="675"/>
      <c r="AY58" s="33">
        <v>2</v>
      </c>
    </row>
    <row r="59" spans="1:52" ht="24.75" customHeight="1" x14ac:dyDescent="0.2">
      <c r="A59" s="746"/>
      <c r="B59" s="747"/>
      <c r="C59" s="747"/>
      <c r="D59" s="747"/>
      <c r="E59" s="747"/>
      <c r="F59" s="748"/>
      <c r="G59" s="676" t="s">
        <v>734</v>
      </c>
      <c r="H59" s="677"/>
      <c r="I59" s="677"/>
      <c r="J59" s="677"/>
      <c r="K59" s="678"/>
      <c r="L59" s="679" t="s">
        <v>733</v>
      </c>
      <c r="M59" s="680"/>
      <c r="N59" s="680"/>
      <c r="O59" s="680"/>
      <c r="P59" s="680"/>
      <c r="Q59" s="680"/>
      <c r="R59" s="680"/>
      <c r="S59" s="680"/>
      <c r="T59" s="680"/>
      <c r="U59" s="680"/>
      <c r="V59" s="680"/>
      <c r="W59" s="680"/>
      <c r="X59" s="681"/>
      <c r="Y59" s="682">
        <v>261</v>
      </c>
      <c r="Z59" s="683"/>
      <c r="AA59" s="683"/>
      <c r="AB59" s="684"/>
      <c r="AC59" s="676" t="s">
        <v>734</v>
      </c>
      <c r="AD59" s="677"/>
      <c r="AE59" s="677"/>
      <c r="AF59" s="677"/>
      <c r="AG59" s="678"/>
      <c r="AH59" s="679" t="s">
        <v>735</v>
      </c>
      <c r="AI59" s="680"/>
      <c r="AJ59" s="680"/>
      <c r="AK59" s="680"/>
      <c r="AL59" s="680"/>
      <c r="AM59" s="680"/>
      <c r="AN59" s="680"/>
      <c r="AO59" s="680"/>
      <c r="AP59" s="680"/>
      <c r="AQ59" s="680"/>
      <c r="AR59" s="680"/>
      <c r="AS59" s="680"/>
      <c r="AT59" s="681"/>
      <c r="AU59" s="682">
        <v>10</v>
      </c>
      <c r="AV59" s="683"/>
      <c r="AW59" s="683"/>
      <c r="AX59" s="685"/>
      <c r="AY59" s="33">
        <v>2</v>
      </c>
    </row>
    <row r="60" spans="1:52" ht="24.75" customHeight="1" thickBot="1" x14ac:dyDescent="0.25">
      <c r="A60" s="749"/>
      <c r="B60" s="750"/>
      <c r="C60" s="750"/>
      <c r="D60" s="750"/>
      <c r="E60" s="750"/>
      <c r="F60" s="751"/>
      <c r="G60" s="734" t="s">
        <v>18</v>
      </c>
      <c r="H60" s="735"/>
      <c r="I60" s="735"/>
      <c r="J60" s="735"/>
      <c r="K60" s="735"/>
      <c r="L60" s="736"/>
      <c r="M60" s="737"/>
      <c r="N60" s="737"/>
      <c r="O60" s="737"/>
      <c r="P60" s="737"/>
      <c r="Q60" s="737"/>
      <c r="R60" s="737"/>
      <c r="S60" s="737"/>
      <c r="T60" s="737"/>
      <c r="U60" s="737"/>
      <c r="V60" s="737"/>
      <c r="W60" s="737"/>
      <c r="X60" s="738"/>
      <c r="Y60" s="739">
        <v>261</v>
      </c>
      <c r="Z60" s="740"/>
      <c r="AA60" s="740"/>
      <c r="AB60" s="741"/>
      <c r="AC60" s="734" t="s">
        <v>18</v>
      </c>
      <c r="AD60" s="735"/>
      <c r="AE60" s="735"/>
      <c r="AF60" s="735"/>
      <c r="AG60" s="735"/>
      <c r="AH60" s="736"/>
      <c r="AI60" s="737"/>
      <c r="AJ60" s="737"/>
      <c r="AK60" s="737"/>
      <c r="AL60" s="737"/>
      <c r="AM60" s="737"/>
      <c r="AN60" s="737"/>
      <c r="AO60" s="737"/>
      <c r="AP60" s="737"/>
      <c r="AQ60" s="737"/>
      <c r="AR60" s="737"/>
      <c r="AS60" s="737"/>
      <c r="AT60" s="738"/>
      <c r="AU60" s="739">
        <v>10</v>
      </c>
      <c r="AV60" s="740"/>
      <c r="AW60" s="740"/>
      <c r="AX60" s="742"/>
      <c r="AY60" s="33">
        <v>2</v>
      </c>
    </row>
    <row r="61" spans="1:52" s="36" customFormat="1" ht="24.75" customHeight="1" thickBot="1" x14ac:dyDescent="0.25">
      <c r="AZ61" s="33"/>
    </row>
    <row r="62" spans="1:52" ht="30" customHeight="1" x14ac:dyDescent="0.2">
      <c r="A62" s="743" t="s">
        <v>26</v>
      </c>
      <c r="B62" s="744"/>
      <c r="C62" s="744"/>
      <c r="D62" s="744"/>
      <c r="E62" s="744"/>
      <c r="F62" s="745"/>
      <c r="G62" s="686" t="s">
        <v>738</v>
      </c>
      <c r="H62" s="687"/>
      <c r="I62" s="687"/>
      <c r="J62" s="687"/>
      <c r="K62" s="687"/>
      <c r="L62" s="687"/>
      <c r="M62" s="687"/>
      <c r="N62" s="687"/>
      <c r="O62" s="687"/>
      <c r="P62" s="687"/>
      <c r="Q62" s="687"/>
      <c r="R62" s="687"/>
      <c r="S62" s="687"/>
      <c r="T62" s="687"/>
      <c r="U62" s="687"/>
      <c r="V62" s="687"/>
      <c r="W62" s="687"/>
      <c r="X62" s="687"/>
      <c r="Y62" s="687"/>
      <c r="Z62" s="687"/>
      <c r="AA62" s="687"/>
      <c r="AB62" s="688"/>
      <c r="AC62" s="686" t="s">
        <v>851</v>
      </c>
      <c r="AD62" s="687"/>
      <c r="AE62" s="687"/>
      <c r="AF62" s="687"/>
      <c r="AG62" s="687"/>
      <c r="AH62" s="687"/>
      <c r="AI62" s="687"/>
      <c r="AJ62" s="687"/>
      <c r="AK62" s="687"/>
      <c r="AL62" s="687"/>
      <c r="AM62" s="687"/>
      <c r="AN62" s="687"/>
      <c r="AO62" s="687"/>
      <c r="AP62" s="687"/>
      <c r="AQ62" s="687"/>
      <c r="AR62" s="687"/>
      <c r="AS62" s="687"/>
      <c r="AT62" s="687"/>
      <c r="AU62" s="687"/>
      <c r="AV62" s="687"/>
      <c r="AW62" s="687"/>
      <c r="AX62" s="689"/>
      <c r="AY62">
        <v>2</v>
      </c>
    </row>
    <row r="63" spans="1:52" ht="24.75" customHeight="1" x14ac:dyDescent="0.2">
      <c r="A63" s="746"/>
      <c r="B63" s="747"/>
      <c r="C63" s="747"/>
      <c r="D63" s="747"/>
      <c r="E63" s="747"/>
      <c r="F63" s="748"/>
      <c r="G63" s="137" t="s">
        <v>15</v>
      </c>
      <c r="H63" s="668"/>
      <c r="I63" s="668"/>
      <c r="J63" s="668"/>
      <c r="K63" s="668"/>
      <c r="L63" s="669" t="s">
        <v>16</v>
      </c>
      <c r="M63" s="668"/>
      <c r="N63" s="668"/>
      <c r="O63" s="668"/>
      <c r="P63" s="668"/>
      <c r="Q63" s="668"/>
      <c r="R63" s="668"/>
      <c r="S63" s="668"/>
      <c r="T63" s="668"/>
      <c r="U63" s="668"/>
      <c r="V63" s="668"/>
      <c r="W63" s="668"/>
      <c r="X63" s="670"/>
      <c r="Y63" s="672" t="s">
        <v>17</v>
      </c>
      <c r="Z63" s="673"/>
      <c r="AA63" s="673"/>
      <c r="AB63" s="674"/>
      <c r="AC63" s="137" t="s">
        <v>15</v>
      </c>
      <c r="AD63" s="668"/>
      <c r="AE63" s="668"/>
      <c r="AF63" s="668"/>
      <c r="AG63" s="668"/>
      <c r="AH63" s="669" t="s">
        <v>16</v>
      </c>
      <c r="AI63" s="668"/>
      <c r="AJ63" s="668"/>
      <c r="AK63" s="668"/>
      <c r="AL63" s="668"/>
      <c r="AM63" s="668"/>
      <c r="AN63" s="668"/>
      <c r="AO63" s="668"/>
      <c r="AP63" s="668"/>
      <c r="AQ63" s="668"/>
      <c r="AR63" s="668"/>
      <c r="AS63" s="668"/>
      <c r="AT63" s="670"/>
      <c r="AU63" s="672" t="s">
        <v>17</v>
      </c>
      <c r="AV63" s="673"/>
      <c r="AW63" s="673"/>
      <c r="AX63" s="675"/>
      <c r="AY63" s="33">
        <v>2</v>
      </c>
    </row>
    <row r="64" spans="1:52" ht="24.75" customHeight="1" x14ac:dyDescent="0.2">
      <c r="A64" s="746"/>
      <c r="B64" s="747"/>
      <c r="C64" s="747"/>
      <c r="D64" s="747"/>
      <c r="E64" s="747"/>
      <c r="F64" s="748"/>
      <c r="G64" s="676" t="s">
        <v>734</v>
      </c>
      <c r="H64" s="677"/>
      <c r="I64" s="677"/>
      <c r="J64" s="677"/>
      <c r="K64" s="678"/>
      <c r="L64" s="679" t="s">
        <v>739</v>
      </c>
      <c r="M64" s="680"/>
      <c r="N64" s="680"/>
      <c r="O64" s="680"/>
      <c r="P64" s="680"/>
      <c r="Q64" s="680"/>
      <c r="R64" s="680"/>
      <c r="S64" s="680"/>
      <c r="T64" s="680"/>
      <c r="U64" s="680"/>
      <c r="V64" s="680"/>
      <c r="W64" s="680"/>
      <c r="X64" s="681"/>
      <c r="Y64" s="682">
        <v>61</v>
      </c>
      <c r="Z64" s="683"/>
      <c r="AA64" s="683"/>
      <c r="AB64" s="684"/>
      <c r="AC64" s="676" t="s">
        <v>734</v>
      </c>
      <c r="AD64" s="677"/>
      <c r="AE64" s="677"/>
      <c r="AF64" s="677"/>
      <c r="AG64" s="678"/>
      <c r="AH64" s="679" t="s">
        <v>740</v>
      </c>
      <c r="AI64" s="680"/>
      <c r="AJ64" s="680"/>
      <c r="AK64" s="680"/>
      <c r="AL64" s="680"/>
      <c r="AM64" s="680"/>
      <c r="AN64" s="680"/>
      <c r="AO64" s="680"/>
      <c r="AP64" s="680"/>
      <c r="AQ64" s="680"/>
      <c r="AR64" s="680"/>
      <c r="AS64" s="680"/>
      <c r="AT64" s="681"/>
      <c r="AU64" s="682">
        <v>68</v>
      </c>
      <c r="AV64" s="683"/>
      <c r="AW64" s="683"/>
      <c r="AX64" s="685"/>
      <c r="AY64" s="33">
        <v>2</v>
      </c>
    </row>
    <row r="65" spans="1:51" ht="24.75" customHeight="1" thickBot="1" x14ac:dyDescent="0.25">
      <c r="A65" s="746"/>
      <c r="B65" s="747"/>
      <c r="C65" s="747"/>
      <c r="D65" s="747"/>
      <c r="E65" s="747"/>
      <c r="F65" s="748"/>
      <c r="G65" s="691" t="s">
        <v>18</v>
      </c>
      <c r="H65" s="692"/>
      <c r="I65" s="692"/>
      <c r="J65" s="692"/>
      <c r="K65" s="692"/>
      <c r="L65" s="693"/>
      <c r="M65" s="694"/>
      <c r="N65" s="694"/>
      <c r="O65" s="694"/>
      <c r="P65" s="694"/>
      <c r="Q65" s="694"/>
      <c r="R65" s="694"/>
      <c r="S65" s="694"/>
      <c r="T65" s="694"/>
      <c r="U65" s="694"/>
      <c r="V65" s="694"/>
      <c r="W65" s="694"/>
      <c r="X65" s="695"/>
      <c r="Y65" s="696">
        <v>61</v>
      </c>
      <c r="Z65" s="697"/>
      <c r="AA65" s="697"/>
      <c r="AB65" s="698"/>
      <c r="AC65" s="691" t="s">
        <v>18</v>
      </c>
      <c r="AD65" s="692"/>
      <c r="AE65" s="692"/>
      <c r="AF65" s="692"/>
      <c r="AG65" s="692"/>
      <c r="AH65" s="693"/>
      <c r="AI65" s="694"/>
      <c r="AJ65" s="694"/>
      <c r="AK65" s="694"/>
      <c r="AL65" s="694"/>
      <c r="AM65" s="694"/>
      <c r="AN65" s="694"/>
      <c r="AO65" s="694"/>
      <c r="AP65" s="694"/>
      <c r="AQ65" s="694"/>
      <c r="AR65" s="694"/>
      <c r="AS65" s="694"/>
      <c r="AT65" s="695"/>
      <c r="AU65" s="696">
        <v>68</v>
      </c>
      <c r="AV65" s="697"/>
      <c r="AW65" s="697"/>
      <c r="AX65" s="699"/>
      <c r="AY65" s="33">
        <v>2</v>
      </c>
    </row>
    <row r="66" spans="1:51" ht="30" customHeight="1" x14ac:dyDescent="0.2">
      <c r="A66" s="746"/>
      <c r="B66" s="747"/>
      <c r="C66" s="747"/>
      <c r="D66" s="747"/>
      <c r="E66" s="747"/>
      <c r="F66" s="748"/>
      <c r="G66" s="686" t="s">
        <v>741</v>
      </c>
      <c r="H66" s="687"/>
      <c r="I66" s="687"/>
      <c r="J66" s="687"/>
      <c r="K66" s="687"/>
      <c r="L66" s="687"/>
      <c r="M66" s="687"/>
      <c r="N66" s="687"/>
      <c r="O66" s="687"/>
      <c r="P66" s="687"/>
      <c r="Q66" s="687"/>
      <c r="R66" s="687"/>
      <c r="S66" s="687"/>
      <c r="T66" s="687"/>
      <c r="U66" s="687"/>
      <c r="V66" s="687"/>
      <c r="W66" s="687"/>
      <c r="X66" s="687"/>
      <c r="Y66" s="687"/>
      <c r="Z66" s="687"/>
      <c r="AA66" s="687"/>
      <c r="AB66" s="688"/>
      <c r="AC66" s="686" t="s">
        <v>742</v>
      </c>
      <c r="AD66" s="687"/>
      <c r="AE66" s="687"/>
      <c r="AF66" s="687"/>
      <c r="AG66" s="687"/>
      <c r="AH66" s="687"/>
      <c r="AI66" s="687"/>
      <c r="AJ66" s="687"/>
      <c r="AK66" s="687"/>
      <c r="AL66" s="687"/>
      <c r="AM66" s="687"/>
      <c r="AN66" s="687"/>
      <c r="AO66" s="687"/>
      <c r="AP66" s="687"/>
      <c r="AQ66" s="687"/>
      <c r="AR66" s="687"/>
      <c r="AS66" s="687"/>
      <c r="AT66" s="687"/>
      <c r="AU66" s="687"/>
      <c r="AV66" s="687"/>
      <c r="AW66" s="687"/>
      <c r="AX66" s="689"/>
      <c r="AY66">
        <v>0</v>
      </c>
    </row>
    <row r="67" spans="1:51" ht="25.5" customHeight="1" x14ac:dyDescent="0.2">
      <c r="A67" s="746"/>
      <c r="B67" s="747"/>
      <c r="C67" s="747"/>
      <c r="D67" s="747"/>
      <c r="E67" s="747"/>
      <c r="F67" s="748"/>
      <c r="G67" s="137" t="s">
        <v>15</v>
      </c>
      <c r="H67" s="668"/>
      <c r="I67" s="668"/>
      <c r="J67" s="668"/>
      <c r="K67" s="668"/>
      <c r="L67" s="669" t="s">
        <v>16</v>
      </c>
      <c r="M67" s="668"/>
      <c r="N67" s="668"/>
      <c r="O67" s="668"/>
      <c r="P67" s="668"/>
      <c r="Q67" s="668"/>
      <c r="R67" s="668"/>
      <c r="S67" s="668"/>
      <c r="T67" s="668"/>
      <c r="U67" s="668"/>
      <c r="V67" s="668"/>
      <c r="W67" s="668"/>
      <c r="X67" s="670"/>
      <c r="Y67" s="672" t="s">
        <v>17</v>
      </c>
      <c r="Z67" s="673"/>
      <c r="AA67" s="673"/>
      <c r="AB67" s="674"/>
      <c r="AC67" s="137" t="s">
        <v>15</v>
      </c>
      <c r="AD67" s="668"/>
      <c r="AE67" s="668"/>
      <c r="AF67" s="668"/>
      <c r="AG67" s="668"/>
      <c r="AH67" s="669" t="s">
        <v>16</v>
      </c>
      <c r="AI67" s="668"/>
      <c r="AJ67" s="668"/>
      <c r="AK67" s="668"/>
      <c r="AL67" s="668"/>
      <c r="AM67" s="668"/>
      <c r="AN67" s="668"/>
      <c r="AO67" s="668"/>
      <c r="AP67" s="668"/>
      <c r="AQ67" s="668"/>
      <c r="AR67" s="668"/>
      <c r="AS67" s="668"/>
      <c r="AT67" s="670"/>
      <c r="AU67" s="672" t="s">
        <v>17</v>
      </c>
      <c r="AV67" s="673"/>
      <c r="AW67" s="673"/>
      <c r="AX67" s="675"/>
      <c r="AY67" s="33">
        <v>0</v>
      </c>
    </row>
    <row r="68" spans="1:51" ht="24.75" customHeight="1" thickBot="1" x14ac:dyDescent="0.25">
      <c r="A68" s="746"/>
      <c r="B68" s="747"/>
      <c r="C68" s="747"/>
      <c r="D68" s="747"/>
      <c r="E68" s="747"/>
      <c r="F68" s="748"/>
      <c r="G68" s="691" t="s">
        <v>18</v>
      </c>
      <c r="H68" s="692"/>
      <c r="I68" s="692"/>
      <c r="J68" s="692"/>
      <c r="K68" s="692"/>
      <c r="L68" s="693"/>
      <c r="M68" s="694"/>
      <c r="N68" s="694"/>
      <c r="O68" s="694"/>
      <c r="P68" s="694"/>
      <c r="Q68" s="694"/>
      <c r="R68" s="694"/>
      <c r="S68" s="694"/>
      <c r="T68" s="694"/>
      <c r="U68" s="694"/>
      <c r="V68" s="694"/>
      <c r="W68" s="694"/>
      <c r="X68" s="695"/>
      <c r="Y68" s="696">
        <v>0</v>
      </c>
      <c r="Z68" s="697"/>
      <c r="AA68" s="697"/>
      <c r="AB68" s="698"/>
      <c r="AC68" s="691" t="s">
        <v>18</v>
      </c>
      <c r="AD68" s="692"/>
      <c r="AE68" s="692"/>
      <c r="AF68" s="692"/>
      <c r="AG68" s="692"/>
      <c r="AH68" s="693"/>
      <c r="AI68" s="694"/>
      <c r="AJ68" s="694"/>
      <c r="AK68" s="694"/>
      <c r="AL68" s="694"/>
      <c r="AM68" s="694"/>
      <c r="AN68" s="694"/>
      <c r="AO68" s="694"/>
      <c r="AP68" s="694"/>
      <c r="AQ68" s="694"/>
      <c r="AR68" s="694"/>
      <c r="AS68" s="694"/>
      <c r="AT68" s="695"/>
      <c r="AU68" s="696">
        <v>0</v>
      </c>
      <c r="AV68" s="697"/>
      <c r="AW68" s="697"/>
      <c r="AX68" s="699"/>
      <c r="AY68" s="33">
        <v>0</v>
      </c>
    </row>
    <row r="69" spans="1:51" ht="30" customHeight="1" x14ac:dyDescent="0.2">
      <c r="A69" s="746"/>
      <c r="B69" s="747"/>
      <c r="C69" s="747"/>
      <c r="D69" s="747"/>
      <c r="E69" s="747"/>
      <c r="F69" s="748"/>
      <c r="G69" s="686" t="s">
        <v>743</v>
      </c>
      <c r="H69" s="687"/>
      <c r="I69" s="687"/>
      <c r="J69" s="687"/>
      <c r="K69" s="687"/>
      <c r="L69" s="687"/>
      <c r="M69" s="687"/>
      <c r="N69" s="687"/>
      <c r="O69" s="687"/>
      <c r="P69" s="687"/>
      <c r="Q69" s="687"/>
      <c r="R69" s="687"/>
      <c r="S69" s="687"/>
      <c r="T69" s="687"/>
      <c r="U69" s="687"/>
      <c r="V69" s="687"/>
      <c r="W69" s="687"/>
      <c r="X69" s="687"/>
      <c r="Y69" s="687"/>
      <c r="Z69" s="687"/>
      <c r="AA69" s="687"/>
      <c r="AB69" s="688"/>
      <c r="AC69" s="686" t="s">
        <v>754</v>
      </c>
      <c r="AD69" s="687"/>
      <c r="AE69" s="687"/>
      <c r="AF69" s="687"/>
      <c r="AG69" s="687"/>
      <c r="AH69" s="687"/>
      <c r="AI69" s="687"/>
      <c r="AJ69" s="687"/>
      <c r="AK69" s="687"/>
      <c r="AL69" s="687"/>
      <c r="AM69" s="687"/>
      <c r="AN69" s="687"/>
      <c r="AO69" s="687"/>
      <c r="AP69" s="687"/>
      <c r="AQ69" s="687"/>
      <c r="AR69" s="687"/>
      <c r="AS69" s="687"/>
      <c r="AT69" s="687"/>
      <c r="AU69" s="687"/>
      <c r="AV69" s="687"/>
      <c r="AW69" s="687"/>
      <c r="AX69" s="689"/>
      <c r="AY69">
        <v>0</v>
      </c>
    </row>
    <row r="70" spans="1:51" ht="24.75" customHeight="1" x14ac:dyDescent="0.2">
      <c r="A70" s="746"/>
      <c r="B70" s="747"/>
      <c r="C70" s="747"/>
      <c r="D70" s="747"/>
      <c r="E70" s="747"/>
      <c r="F70" s="748"/>
      <c r="G70" s="137" t="s">
        <v>15</v>
      </c>
      <c r="H70" s="668"/>
      <c r="I70" s="668"/>
      <c r="J70" s="668"/>
      <c r="K70" s="668"/>
      <c r="L70" s="669" t="s">
        <v>16</v>
      </c>
      <c r="M70" s="668"/>
      <c r="N70" s="668"/>
      <c r="O70" s="668"/>
      <c r="P70" s="668"/>
      <c r="Q70" s="668"/>
      <c r="R70" s="668"/>
      <c r="S70" s="668"/>
      <c r="T70" s="668"/>
      <c r="U70" s="668"/>
      <c r="V70" s="668"/>
      <c r="W70" s="668"/>
      <c r="X70" s="670"/>
      <c r="Y70" s="672" t="s">
        <v>17</v>
      </c>
      <c r="Z70" s="673"/>
      <c r="AA70" s="673"/>
      <c r="AB70" s="674"/>
      <c r="AC70" s="137" t="s">
        <v>15</v>
      </c>
      <c r="AD70" s="668"/>
      <c r="AE70" s="668"/>
      <c r="AF70" s="668"/>
      <c r="AG70" s="668"/>
      <c r="AH70" s="669" t="s">
        <v>16</v>
      </c>
      <c r="AI70" s="668"/>
      <c r="AJ70" s="668"/>
      <c r="AK70" s="668"/>
      <c r="AL70" s="668"/>
      <c r="AM70" s="668"/>
      <c r="AN70" s="668"/>
      <c r="AO70" s="668"/>
      <c r="AP70" s="668"/>
      <c r="AQ70" s="668"/>
      <c r="AR70" s="668"/>
      <c r="AS70" s="668"/>
      <c r="AT70" s="670"/>
      <c r="AU70" s="672" t="s">
        <v>17</v>
      </c>
      <c r="AV70" s="673"/>
      <c r="AW70" s="673"/>
      <c r="AX70" s="675"/>
      <c r="AY70" s="33">
        <v>0</v>
      </c>
    </row>
    <row r="71" spans="1:51" ht="24.75" customHeight="1" thickBot="1" x14ac:dyDescent="0.25">
      <c r="A71" s="746"/>
      <c r="B71" s="747"/>
      <c r="C71" s="747"/>
      <c r="D71" s="747"/>
      <c r="E71" s="747"/>
      <c r="F71" s="748"/>
      <c r="G71" s="691" t="s">
        <v>18</v>
      </c>
      <c r="H71" s="692"/>
      <c r="I71" s="692"/>
      <c r="J71" s="692"/>
      <c r="K71" s="692"/>
      <c r="L71" s="693"/>
      <c r="M71" s="694"/>
      <c r="N71" s="694"/>
      <c r="O71" s="694"/>
      <c r="P71" s="694"/>
      <c r="Q71" s="694"/>
      <c r="R71" s="694"/>
      <c r="S71" s="694"/>
      <c r="T71" s="694"/>
      <c r="U71" s="694"/>
      <c r="V71" s="694"/>
      <c r="W71" s="694"/>
      <c r="X71" s="695"/>
      <c r="Y71" s="696">
        <v>0</v>
      </c>
      <c r="Z71" s="697"/>
      <c r="AA71" s="697"/>
      <c r="AB71" s="698"/>
      <c r="AC71" s="691" t="s">
        <v>18</v>
      </c>
      <c r="AD71" s="692"/>
      <c r="AE71" s="692"/>
      <c r="AF71" s="692"/>
      <c r="AG71" s="692"/>
      <c r="AH71" s="693"/>
      <c r="AI71" s="694"/>
      <c r="AJ71" s="694"/>
      <c r="AK71" s="694"/>
      <c r="AL71" s="694"/>
      <c r="AM71" s="694"/>
      <c r="AN71" s="694"/>
      <c r="AO71" s="694"/>
      <c r="AP71" s="694"/>
      <c r="AQ71" s="694"/>
      <c r="AR71" s="694"/>
      <c r="AS71" s="694"/>
      <c r="AT71" s="695"/>
      <c r="AU71" s="696">
        <v>0</v>
      </c>
      <c r="AV71" s="697"/>
      <c r="AW71" s="697"/>
      <c r="AX71" s="699"/>
      <c r="AY71" s="33">
        <v>0</v>
      </c>
    </row>
    <row r="72" spans="1:51" ht="30" customHeight="1" x14ac:dyDescent="0.2">
      <c r="A72" s="746"/>
      <c r="B72" s="747"/>
      <c r="C72" s="747"/>
      <c r="D72" s="747"/>
      <c r="E72" s="747"/>
      <c r="F72" s="748"/>
      <c r="G72" s="686" t="s">
        <v>756</v>
      </c>
      <c r="H72" s="687"/>
      <c r="I72" s="687"/>
      <c r="J72" s="687"/>
      <c r="K72" s="687"/>
      <c r="L72" s="687"/>
      <c r="M72" s="687"/>
      <c r="N72" s="687"/>
      <c r="O72" s="687"/>
      <c r="P72" s="687"/>
      <c r="Q72" s="687"/>
      <c r="R72" s="687"/>
      <c r="S72" s="687"/>
      <c r="T72" s="687"/>
      <c r="U72" s="687"/>
      <c r="V72" s="687"/>
      <c r="W72" s="687"/>
      <c r="X72" s="687"/>
      <c r="Y72" s="687"/>
      <c r="Z72" s="687"/>
      <c r="AA72" s="687"/>
      <c r="AB72" s="688"/>
      <c r="AC72" s="686" t="s">
        <v>758</v>
      </c>
      <c r="AD72" s="687"/>
      <c r="AE72" s="687"/>
      <c r="AF72" s="687"/>
      <c r="AG72" s="687"/>
      <c r="AH72" s="687"/>
      <c r="AI72" s="687"/>
      <c r="AJ72" s="687"/>
      <c r="AK72" s="687"/>
      <c r="AL72" s="687"/>
      <c r="AM72" s="687"/>
      <c r="AN72" s="687"/>
      <c r="AO72" s="687"/>
      <c r="AP72" s="687"/>
      <c r="AQ72" s="687"/>
      <c r="AR72" s="687"/>
      <c r="AS72" s="687"/>
      <c r="AT72" s="687"/>
      <c r="AU72" s="687"/>
      <c r="AV72" s="687"/>
      <c r="AW72" s="687"/>
      <c r="AX72" s="689"/>
      <c r="AY72">
        <v>0</v>
      </c>
    </row>
    <row r="73" spans="1:51" ht="24.75" customHeight="1" x14ac:dyDescent="0.2">
      <c r="A73" s="746"/>
      <c r="B73" s="747"/>
      <c r="C73" s="747"/>
      <c r="D73" s="747"/>
      <c r="E73" s="747"/>
      <c r="F73" s="748"/>
      <c r="G73" s="137" t="s">
        <v>15</v>
      </c>
      <c r="H73" s="668"/>
      <c r="I73" s="668"/>
      <c r="J73" s="668"/>
      <c r="K73" s="668"/>
      <c r="L73" s="669" t="s">
        <v>16</v>
      </c>
      <c r="M73" s="668"/>
      <c r="N73" s="668"/>
      <c r="O73" s="668"/>
      <c r="P73" s="668"/>
      <c r="Q73" s="668"/>
      <c r="R73" s="668"/>
      <c r="S73" s="668"/>
      <c r="T73" s="668"/>
      <c r="U73" s="668"/>
      <c r="V73" s="668"/>
      <c r="W73" s="668"/>
      <c r="X73" s="670"/>
      <c r="Y73" s="672" t="s">
        <v>17</v>
      </c>
      <c r="Z73" s="673"/>
      <c r="AA73" s="673"/>
      <c r="AB73" s="674"/>
      <c r="AC73" s="137" t="s">
        <v>15</v>
      </c>
      <c r="AD73" s="668"/>
      <c r="AE73" s="668"/>
      <c r="AF73" s="668"/>
      <c r="AG73" s="668"/>
      <c r="AH73" s="669" t="s">
        <v>16</v>
      </c>
      <c r="AI73" s="668"/>
      <c r="AJ73" s="668"/>
      <c r="AK73" s="668"/>
      <c r="AL73" s="668"/>
      <c r="AM73" s="668"/>
      <c r="AN73" s="668"/>
      <c r="AO73" s="668"/>
      <c r="AP73" s="668"/>
      <c r="AQ73" s="668"/>
      <c r="AR73" s="668"/>
      <c r="AS73" s="668"/>
      <c r="AT73" s="670"/>
      <c r="AU73" s="672" t="s">
        <v>17</v>
      </c>
      <c r="AV73" s="673"/>
      <c r="AW73" s="673"/>
      <c r="AX73" s="675"/>
      <c r="AY73" s="33">
        <v>0</v>
      </c>
    </row>
    <row r="74" spans="1:51" ht="24.75" customHeight="1" thickBot="1" x14ac:dyDescent="0.25">
      <c r="A74" s="749"/>
      <c r="B74" s="750"/>
      <c r="C74" s="750"/>
      <c r="D74" s="750"/>
      <c r="E74" s="750"/>
      <c r="F74" s="751"/>
      <c r="G74" s="734" t="s">
        <v>18</v>
      </c>
      <c r="H74" s="735"/>
      <c r="I74" s="735"/>
      <c r="J74" s="735"/>
      <c r="K74" s="735"/>
      <c r="L74" s="736"/>
      <c r="M74" s="737"/>
      <c r="N74" s="737"/>
      <c r="O74" s="737"/>
      <c r="P74" s="737"/>
      <c r="Q74" s="737"/>
      <c r="R74" s="737"/>
      <c r="S74" s="737"/>
      <c r="T74" s="737"/>
      <c r="U74" s="737"/>
      <c r="V74" s="737"/>
      <c r="W74" s="737"/>
      <c r="X74" s="738"/>
      <c r="Y74" s="739">
        <v>0</v>
      </c>
      <c r="Z74" s="740"/>
      <c r="AA74" s="740"/>
      <c r="AB74" s="741"/>
      <c r="AC74" s="734" t="s">
        <v>18</v>
      </c>
      <c r="AD74" s="735"/>
      <c r="AE74" s="735"/>
      <c r="AF74" s="735"/>
      <c r="AG74" s="735"/>
      <c r="AH74" s="736"/>
      <c r="AI74" s="737"/>
      <c r="AJ74" s="737"/>
      <c r="AK74" s="737"/>
      <c r="AL74" s="737"/>
      <c r="AM74" s="737"/>
      <c r="AN74" s="737"/>
      <c r="AO74" s="737"/>
      <c r="AP74" s="737"/>
      <c r="AQ74" s="737"/>
      <c r="AR74" s="737"/>
      <c r="AS74" s="737"/>
      <c r="AT74" s="738"/>
      <c r="AU74" s="739">
        <v>0</v>
      </c>
      <c r="AV74" s="740"/>
      <c r="AW74" s="740"/>
      <c r="AX74" s="742"/>
      <c r="AY74" s="33">
        <v>0</v>
      </c>
    </row>
    <row r="75" spans="1:51" ht="24.75" customHeight="1" x14ac:dyDescent="0.2">
      <c r="A75" s="37"/>
      <c r="B75" s="37"/>
      <c r="C75" s="37"/>
      <c r="D75" s="37"/>
      <c r="E75" s="37"/>
      <c r="F75" s="37"/>
      <c r="G75" s="38"/>
      <c r="H75" s="38"/>
      <c r="I75" s="38"/>
      <c r="J75" s="38"/>
      <c r="K75" s="38"/>
      <c r="L75" s="39"/>
      <c r="M75" s="38"/>
      <c r="N75" s="38"/>
      <c r="O75" s="38"/>
      <c r="P75" s="38"/>
      <c r="Q75" s="38"/>
      <c r="R75" s="38"/>
      <c r="S75" s="38"/>
      <c r="T75" s="38"/>
      <c r="U75" s="38"/>
      <c r="V75" s="38"/>
      <c r="W75" s="38"/>
      <c r="X75" s="38"/>
      <c r="Y75" s="40"/>
      <c r="Z75" s="40"/>
      <c r="AA75" s="40"/>
      <c r="AB75" s="40"/>
      <c r="AC75" s="38"/>
      <c r="AD75" s="38"/>
      <c r="AE75" s="38"/>
      <c r="AF75" s="38"/>
      <c r="AG75" s="38"/>
      <c r="AH75" s="39"/>
      <c r="AI75" s="38"/>
      <c r="AJ75" s="38"/>
      <c r="AK75" s="38"/>
      <c r="AL75" s="38"/>
      <c r="AM75" s="38"/>
      <c r="AN75" s="38"/>
      <c r="AO75" s="38"/>
      <c r="AP75" s="38"/>
      <c r="AQ75" s="38"/>
      <c r="AR75" s="38"/>
      <c r="AS75" s="38"/>
      <c r="AT75" s="38"/>
      <c r="AU75" s="40"/>
      <c r="AV75" s="40"/>
      <c r="AW75" s="40"/>
      <c r="AX75" s="40"/>
    </row>
  </sheetData>
  <sheetProtection formatRows="0"/>
  <mergeCells count="339">
    <mergeCell ref="A2:F1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7:K7"/>
    <mergeCell ref="L7:X7"/>
    <mergeCell ref="Y7:AB7"/>
    <mergeCell ref="AC7:AG7"/>
    <mergeCell ref="AH7:AT7"/>
    <mergeCell ref="AU7:AX7"/>
    <mergeCell ref="G5:AB5"/>
    <mergeCell ref="AC5:AX5"/>
    <mergeCell ref="G6:K6"/>
    <mergeCell ref="L6:X6"/>
    <mergeCell ref="Y6:AB6"/>
    <mergeCell ref="AC6:AG6"/>
    <mergeCell ref="AH6:AT6"/>
    <mergeCell ref="AU6:AX6"/>
    <mergeCell ref="G8:K8"/>
    <mergeCell ref="L8:X8"/>
    <mergeCell ref="Y8:AB8"/>
    <mergeCell ref="AC8:AG8"/>
    <mergeCell ref="AH8:AT8"/>
    <mergeCell ref="AU8:AX8"/>
    <mergeCell ref="G11:K11"/>
    <mergeCell ref="L11:X11"/>
    <mergeCell ref="Y11:AB11"/>
    <mergeCell ref="AC11:AG11"/>
    <mergeCell ref="AH11:AT11"/>
    <mergeCell ref="AU11:AX11"/>
    <mergeCell ref="G9:AB9"/>
    <mergeCell ref="AC9:AX9"/>
    <mergeCell ref="G10:K10"/>
    <mergeCell ref="L10:X10"/>
    <mergeCell ref="Y10:AB10"/>
    <mergeCell ref="AC10:AG10"/>
    <mergeCell ref="AH10:AT10"/>
    <mergeCell ref="AU10:AX10"/>
    <mergeCell ref="G12:K12"/>
    <mergeCell ref="L12:X12"/>
    <mergeCell ref="Y12:AB12"/>
    <mergeCell ref="AC12:AG12"/>
    <mergeCell ref="AH12:AT12"/>
    <mergeCell ref="AU12:AX12"/>
    <mergeCell ref="G13:AB13"/>
    <mergeCell ref="AC13:AX13"/>
    <mergeCell ref="G14:K14"/>
    <mergeCell ref="L14:X14"/>
    <mergeCell ref="Y14:AB14"/>
    <mergeCell ref="AC14:AG14"/>
    <mergeCell ref="AH14:AT14"/>
    <mergeCell ref="AU14:AX14"/>
    <mergeCell ref="G15:K15"/>
    <mergeCell ref="L15:X15"/>
    <mergeCell ref="Y15:AB15"/>
    <mergeCell ref="AC15:AG15"/>
    <mergeCell ref="AH15:AT15"/>
    <mergeCell ref="AU15:AX15"/>
    <mergeCell ref="L19:X19"/>
    <mergeCell ref="Y19:AB19"/>
    <mergeCell ref="AC19:AG19"/>
    <mergeCell ref="AH19:AT19"/>
    <mergeCell ref="AU19:AX19"/>
    <mergeCell ref="A17:F32"/>
    <mergeCell ref="G17:AB17"/>
    <mergeCell ref="AC17:AX17"/>
    <mergeCell ref="G18:K18"/>
    <mergeCell ref="L18:X18"/>
    <mergeCell ref="Y18:AB18"/>
    <mergeCell ref="AC18:AG18"/>
    <mergeCell ref="AH18:AT18"/>
    <mergeCell ref="AU18:AX18"/>
    <mergeCell ref="G19:K19"/>
    <mergeCell ref="G20:K20"/>
    <mergeCell ref="L20:X20"/>
    <mergeCell ref="Y20:AB20"/>
    <mergeCell ref="AC20:AG20"/>
    <mergeCell ref="AH20:AT20"/>
    <mergeCell ref="AU20:AX20"/>
    <mergeCell ref="G23:K23"/>
    <mergeCell ref="L23:X23"/>
    <mergeCell ref="Y23:AB23"/>
    <mergeCell ref="AC23:AG23"/>
    <mergeCell ref="AH23:AT23"/>
    <mergeCell ref="AU23:AX23"/>
    <mergeCell ref="G21:AB21"/>
    <mergeCell ref="AC21:AX21"/>
    <mergeCell ref="G22:K22"/>
    <mergeCell ref="L22:X22"/>
    <mergeCell ref="Y22:AB22"/>
    <mergeCell ref="AC22:AG22"/>
    <mergeCell ref="AH22:AT22"/>
    <mergeCell ref="AU22:AX22"/>
    <mergeCell ref="G24:K24"/>
    <mergeCell ref="L24:X24"/>
    <mergeCell ref="Y24:AB24"/>
    <mergeCell ref="AC24:AG24"/>
    <mergeCell ref="AH24:AT24"/>
    <mergeCell ref="AU24:AX24"/>
    <mergeCell ref="G27:K27"/>
    <mergeCell ref="L27:X27"/>
    <mergeCell ref="Y27:AB27"/>
    <mergeCell ref="AC27:AG27"/>
    <mergeCell ref="AH27:AT27"/>
    <mergeCell ref="AU27:AX27"/>
    <mergeCell ref="G25:AB25"/>
    <mergeCell ref="AC25:AX25"/>
    <mergeCell ref="G26:K26"/>
    <mergeCell ref="L26:X26"/>
    <mergeCell ref="Y26:AB26"/>
    <mergeCell ref="AC26:AG26"/>
    <mergeCell ref="AH26:AT26"/>
    <mergeCell ref="AU26:AX26"/>
    <mergeCell ref="G28:K28"/>
    <mergeCell ref="L28:X28"/>
    <mergeCell ref="Y28:AB28"/>
    <mergeCell ref="AC28:AG28"/>
    <mergeCell ref="AH28:AT28"/>
    <mergeCell ref="AU28:AX28"/>
    <mergeCell ref="G31:K31"/>
    <mergeCell ref="L31:X31"/>
    <mergeCell ref="Y31:AB31"/>
    <mergeCell ref="AC31:AG31"/>
    <mergeCell ref="AH31:AT31"/>
    <mergeCell ref="AU31:AX31"/>
    <mergeCell ref="G29:AB29"/>
    <mergeCell ref="AC29:AX29"/>
    <mergeCell ref="G30:K30"/>
    <mergeCell ref="L30:X30"/>
    <mergeCell ref="Y30:AB30"/>
    <mergeCell ref="AC30:AG30"/>
    <mergeCell ref="AH30:AT30"/>
    <mergeCell ref="AU30:AX30"/>
    <mergeCell ref="G32:K32"/>
    <mergeCell ref="L32:X32"/>
    <mergeCell ref="Y32:AB32"/>
    <mergeCell ref="AC32:AG32"/>
    <mergeCell ref="AH32:AT32"/>
    <mergeCell ref="AU32:AX32"/>
    <mergeCell ref="L36:X36"/>
    <mergeCell ref="Y36:AB36"/>
    <mergeCell ref="AC36:AG36"/>
    <mergeCell ref="AH36:AT36"/>
    <mergeCell ref="AU36:AX36"/>
    <mergeCell ref="A34:F46"/>
    <mergeCell ref="G34:AB34"/>
    <mergeCell ref="AC34:AX34"/>
    <mergeCell ref="G35:K35"/>
    <mergeCell ref="L35:X35"/>
    <mergeCell ref="Y35:AB35"/>
    <mergeCell ref="AC35:AG35"/>
    <mergeCell ref="AH35:AT35"/>
    <mergeCell ref="AU35:AX35"/>
    <mergeCell ref="G36:K36"/>
    <mergeCell ref="G37:K37"/>
    <mergeCell ref="L37:X37"/>
    <mergeCell ref="Y37:AB37"/>
    <mergeCell ref="AC37:AG37"/>
    <mergeCell ref="AH37:AT37"/>
    <mergeCell ref="AU37:AX37"/>
    <mergeCell ref="G38:AB38"/>
    <mergeCell ref="AC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AB44"/>
    <mergeCell ref="AC44:AX44"/>
    <mergeCell ref="G45:K45"/>
    <mergeCell ref="L45:X45"/>
    <mergeCell ref="Y45:AB45"/>
    <mergeCell ref="AC45:AG45"/>
    <mergeCell ref="AH45:AT45"/>
    <mergeCell ref="AU45:AX45"/>
    <mergeCell ref="G46:K46"/>
    <mergeCell ref="L46:X46"/>
    <mergeCell ref="Y46:AB46"/>
    <mergeCell ref="AC46:AG46"/>
    <mergeCell ref="AH46:AT46"/>
    <mergeCell ref="AU46:AX46"/>
    <mergeCell ref="A48:F60"/>
    <mergeCell ref="G48:AB48"/>
    <mergeCell ref="AC48:AX48"/>
    <mergeCell ref="G49:K49"/>
    <mergeCell ref="L49:X49"/>
    <mergeCell ref="Y49:AB49"/>
    <mergeCell ref="AC49:AG49"/>
    <mergeCell ref="AH49:AT49"/>
    <mergeCell ref="AU49:AX49"/>
    <mergeCell ref="G50:K50"/>
    <mergeCell ref="L50:X50"/>
    <mergeCell ref="Y50:AB50"/>
    <mergeCell ref="AC50:AG50"/>
    <mergeCell ref="AH50:AT50"/>
    <mergeCell ref="AU50:AX50"/>
    <mergeCell ref="G51:AB51"/>
    <mergeCell ref="AC51:AX51"/>
    <mergeCell ref="G52:K52"/>
    <mergeCell ref="L52:X52"/>
    <mergeCell ref="Y52:AB52"/>
    <mergeCell ref="AC52:AG52"/>
    <mergeCell ref="AH52:AT52"/>
    <mergeCell ref="AU52:AX52"/>
    <mergeCell ref="G53:K53"/>
    <mergeCell ref="L53:X53"/>
    <mergeCell ref="Y53:AB53"/>
    <mergeCell ref="AC53:AG53"/>
    <mergeCell ref="AH53:AT53"/>
    <mergeCell ref="AU53:AX53"/>
    <mergeCell ref="G54:AB54"/>
    <mergeCell ref="AC54:AX54"/>
    <mergeCell ref="G55:K55"/>
    <mergeCell ref="L55:X55"/>
    <mergeCell ref="Y55:AB55"/>
    <mergeCell ref="AC55:AG55"/>
    <mergeCell ref="AH55:AT55"/>
    <mergeCell ref="AU55:AX55"/>
    <mergeCell ref="G56:K56"/>
    <mergeCell ref="L56:X56"/>
    <mergeCell ref="Y56:AB56"/>
    <mergeCell ref="AC56:AG56"/>
    <mergeCell ref="AH56:AT56"/>
    <mergeCell ref="AU56:AX56"/>
    <mergeCell ref="G59:K59"/>
    <mergeCell ref="L59:X59"/>
    <mergeCell ref="Y59:AB59"/>
    <mergeCell ref="AC59:AG59"/>
    <mergeCell ref="AH59:AT59"/>
    <mergeCell ref="AU59:AX59"/>
    <mergeCell ref="G57:AB57"/>
    <mergeCell ref="AC57:AX57"/>
    <mergeCell ref="G58:K58"/>
    <mergeCell ref="L58:X58"/>
    <mergeCell ref="Y58:AB58"/>
    <mergeCell ref="AC58:AG58"/>
    <mergeCell ref="AH58:AT58"/>
    <mergeCell ref="AU58:AX58"/>
    <mergeCell ref="G60:K60"/>
    <mergeCell ref="L60:X60"/>
    <mergeCell ref="Y60:AB60"/>
    <mergeCell ref="AC60:AG60"/>
    <mergeCell ref="AH60:AT60"/>
    <mergeCell ref="AU60:AX60"/>
    <mergeCell ref="L64:X64"/>
    <mergeCell ref="Y64:AB64"/>
    <mergeCell ref="AC64:AG64"/>
    <mergeCell ref="AH64:AT64"/>
    <mergeCell ref="AU64:AX64"/>
    <mergeCell ref="A62:F74"/>
    <mergeCell ref="G62:AB62"/>
    <mergeCell ref="AC62:AX62"/>
    <mergeCell ref="G63:K63"/>
    <mergeCell ref="L63:X63"/>
    <mergeCell ref="Y63:AB63"/>
    <mergeCell ref="AC63:AG63"/>
    <mergeCell ref="AH63:AT63"/>
    <mergeCell ref="AU63:AX63"/>
    <mergeCell ref="G64:K64"/>
    <mergeCell ref="G65:K65"/>
    <mergeCell ref="L65:X65"/>
    <mergeCell ref="Y65:AB65"/>
    <mergeCell ref="AC65:AG65"/>
    <mergeCell ref="AH65:AT65"/>
    <mergeCell ref="AU65:AX65"/>
    <mergeCell ref="G66:AB66"/>
    <mergeCell ref="AC66:AX66"/>
    <mergeCell ref="G67:K67"/>
    <mergeCell ref="L67:X67"/>
    <mergeCell ref="Y67:AB67"/>
    <mergeCell ref="AC67:AG67"/>
    <mergeCell ref="AH67:AT67"/>
    <mergeCell ref="AU67:AX67"/>
    <mergeCell ref="G68:K68"/>
    <mergeCell ref="L68:X68"/>
    <mergeCell ref="Y68:AB68"/>
    <mergeCell ref="AC68:AG68"/>
    <mergeCell ref="AH68:AT68"/>
    <mergeCell ref="AU68:AX68"/>
    <mergeCell ref="G69:AB69"/>
    <mergeCell ref="AC69:AX69"/>
    <mergeCell ref="G70:K70"/>
    <mergeCell ref="L70:X70"/>
    <mergeCell ref="Y70:AB70"/>
    <mergeCell ref="AC70:AG70"/>
    <mergeCell ref="AH70:AT70"/>
    <mergeCell ref="AU70:AX70"/>
    <mergeCell ref="G74:K74"/>
    <mergeCell ref="L74:X74"/>
    <mergeCell ref="Y74:AB74"/>
    <mergeCell ref="AC74:AG74"/>
    <mergeCell ref="AH74:AT74"/>
    <mergeCell ref="AU74:AX74"/>
    <mergeCell ref="G71:K71"/>
    <mergeCell ref="L71:X71"/>
    <mergeCell ref="Y71:AB71"/>
    <mergeCell ref="AC71:AG71"/>
    <mergeCell ref="AH71:AT71"/>
    <mergeCell ref="AU71:AX71"/>
    <mergeCell ref="G72:AB72"/>
    <mergeCell ref="AC72:AX72"/>
    <mergeCell ref="G73:K73"/>
    <mergeCell ref="L73:X73"/>
    <mergeCell ref="Y73:AB73"/>
    <mergeCell ref="AC73:AG73"/>
    <mergeCell ref="AH73:AT73"/>
    <mergeCell ref="AU73:AX73"/>
  </mergeCells>
  <phoneticPr fontId="5"/>
  <conditionalFormatting sqref="Y4">
    <cfRule type="expression" dxfId="461" priority="269">
      <formula>IF(RIGHT(TEXT(Y4,"0.#"),1)=".",FALSE,TRUE)</formula>
    </cfRule>
    <cfRule type="expression" dxfId="460" priority="270">
      <formula>IF(RIGHT(TEXT(Y4,"0.#"),1)=".",TRUE,FALSE)</formula>
    </cfRule>
  </conditionalFormatting>
  <conditionalFormatting sqref="AU4">
    <cfRule type="expression" dxfId="459" priority="263">
      <formula>IF(RIGHT(TEXT(AU4,"0.#"),1)=".",FALSE,TRUE)</formula>
    </cfRule>
    <cfRule type="expression" dxfId="458" priority="264">
      <formula>IF(RIGHT(TEXT(AU4,"0.#"),1)=".",TRUE,FALSE)</formula>
    </cfRule>
  </conditionalFormatting>
  <conditionalFormatting sqref="Y8">
    <cfRule type="expression" dxfId="457" priority="257">
      <formula>IF(RIGHT(TEXT(Y8,"0.#"),1)=".",FALSE,TRUE)</formula>
    </cfRule>
    <cfRule type="expression" dxfId="456" priority="258">
      <formula>IF(RIGHT(TEXT(Y8,"0.#"),1)=".",TRUE,FALSE)</formula>
    </cfRule>
  </conditionalFormatting>
  <conditionalFormatting sqref="Y7">
    <cfRule type="expression" dxfId="455" priority="255">
      <formula>IF(RIGHT(TEXT(Y7,"0.#"),1)=".",FALSE,TRUE)</formula>
    </cfRule>
    <cfRule type="expression" dxfId="454" priority="256">
      <formula>IF(RIGHT(TEXT(Y7,"0.#"),1)=".",TRUE,FALSE)</formula>
    </cfRule>
  </conditionalFormatting>
  <conditionalFormatting sqref="AU8">
    <cfRule type="expression" dxfId="453" priority="251">
      <formula>IF(RIGHT(TEXT(AU8,"0.#"),1)=".",FALSE,TRUE)</formula>
    </cfRule>
    <cfRule type="expression" dxfId="452" priority="252">
      <formula>IF(RIGHT(TEXT(AU8,"0.#"),1)=".",TRUE,FALSE)</formula>
    </cfRule>
  </conditionalFormatting>
  <conditionalFormatting sqref="AU7">
    <cfRule type="expression" dxfId="451" priority="249">
      <formula>IF(RIGHT(TEXT(AU7,"0.#"),1)=".",FALSE,TRUE)</formula>
    </cfRule>
    <cfRule type="expression" dxfId="450" priority="250">
      <formula>IF(RIGHT(TEXT(AU7,"0.#"),1)=".",TRUE,FALSE)</formula>
    </cfRule>
  </conditionalFormatting>
  <conditionalFormatting sqref="Y12">
    <cfRule type="expression" dxfId="449" priority="245">
      <formula>IF(RIGHT(TEXT(Y12,"0.#"),1)=".",FALSE,TRUE)</formula>
    </cfRule>
    <cfRule type="expression" dxfId="448" priority="246">
      <formula>IF(RIGHT(TEXT(Y12,"0.#"),1)=".",TRUE,FALSE)</formula>
    </cfRule>
  </conditionalFormatting>
  <conditionalFormatting sqref="Y11">
    <cfRule type="expression" dxfId="447" priority="243">
      <formula>IF(RIGHT(TEXT(Y11,"0.#"),1)=".",FALSE,TRUE)</formula>
    </cfRule>
    <cfRule type="expression" dxfId="446" priority="244">
      <formula>IF(RIGHT(TEXT(Y11,"0.#"),1)=".",TRUE,FALSE)</formula>
    </cfRule>
  </conditionalFormatting>
  <conditionalFormatting sqref="AU12">
    <cfRule type="expression" dxfId="445" priority="239">
      <formula>IF(RIGHT(TEXT(AU12,"0.#"),1)=".",FALSE,TRUE)</formula>
    </cfRule>
    <cfRule type="expression" dxfId="444" priority="240">
      <formula>IF(RIGHT(TEXT(AU12,"0.#"),1)=".",TRUE,FALSE)</formula>
    </cfRule>
  </conditionalFormatting>
  <conditionalFormatting sqref="AU11">
    <cfRule type="expression" dxfId="443" priority="237">
      <formula>IF(RIGHT(TEXT(AU11,"0.#"),1)=".",FALSE,TRUE)</formula>
    </cfRule>
    <cfRule type="expression" dxfId="442" priority="238">
      <formula>IF(RIGHT(TEXT(AU11,"0.#"),1)=".",TRUE,FALSE)</formula>
    </cfRule>
  </conditionalFormatting>
  <conditionalFormatting sqref="Y15">
    <cfRule type="expression" dxfId="441" priority="233">
      <formula>IF(RIGHT(TEXT(Y15,"0.#"),1)=".",FALSE,TRUE)</formula>
    </cfRule>
    <cfRule type="expression" dxfId="440" priority="234">
      <formula>IF(RIGHT(TEXT(Y15,"0.#"),1)=".",TRUE,FALSE)</formula>
    </cfRule>
  </conditionalFormatting>
  <conditionalFormatting sqref="AU15">
    <cfRule type="expression" dxfId="439" priority="227">
      <formula>IF(RIGHT(TEXT(AU15,"0.#"),1)=".",FALSE,TRUE)</formula>
    </cfRule>
    <cfRule type="expression" dxfId="438" priority="228">
      <formula>IF(RIGHT(TEXT(AU15,"0.#"),1)=".",TRUE,FALSE)</formula>
    </cfRule>
  </conditionalFormatting>
  <conditionalFormatting sqref="Y20">
    <cfRule type="expression" dxfId="437" priority="221">
      <formula>IF(RIGHT(TEXT(Y20,"0.#"),1)=".",FALSE,TRUE)</formula>
    </cfRule>
    <cfRule type="expression" dxfId="436" priority="222">
      <formula>IF(RIGHT(TEXT(Y20,"0.#"),1)=".",TRUE,FALSE)</formula>
    </cfRule>
  </conditionalFormatting>
  <conditionalFormatting sqref="Y19">
    <cfRule type="expression" dxfId="435" priority="219">
      <formula>IF(RIGHT(TEXT(Y19,"0.#"),1)=".",FALSE,TRUE)</formula>
    </cfRule>
    <cfRule type="expression" dxfId="434" priority="220">
      <formula>IF(RIGHT(TEXT(Y19,"0.#"),1)=".",TRUE,FALSE)</formula>
    </cfRule>
  </conditionalFormatting>
  <conditionalFormatting sqref="AU20">
    <cfRule type="expression" dxfId="433" priority="215">
      <formula>IF(RIGHT(TEXT(AU20,"0.#"),1)=".",FALSE,TRUE)</formula>
    </cfRule>
    <cfRule type="expression" dxfId="432" priority="216">
      <formula>IF(RIGHT(TEXT(AU20,"0.#"),1)=".",TRUE,FALSE)</formula>
    </cfRule>
  </conditionalFormatting>
  <conditionalFormatting sqref="AU19">
    <cfRule type="expression" dxfId="431" priority="213">
      <formula>IF(RIGHT(TEXT(AU19,"0.#"),1)=".",FALSE,TRUE)</formula>
    </cfRule>
    <cfRule type="expression" dxfId="430" priority="214">
      <formula>IF(RIGHT(TEXT(AU19,"0.#"),1)=".",TRUE,FALSE)</formula>
    </cfRule>
  </conditionalFormatting>
  <conditionalFormatting sqref="Y24">
    <cfRule type="expression" dxfId="429" priority="209">
      <formula>IF(RIGHT(TEXT(Y24,"0.#"),1)=".",FALSE,TRUE)</formula>
    </cfRule>
    <cfRule type="expression" dxfId="428" priority="210">
      <formula>IF(RIGHT(TEXT(Y24,"0.#"),1)=".",TRUE,FALSE)</formula>
    </cfRule>
  </conditionalFormatting>
  <conditionalFormatting sqref="Y23">
    <cfRule type="expression" dxfId="427" priority="207">
      <formula>IF(RIGHT(TEXT(Y23,"0.#"),1)=".",FALSE,TRUE)</formula>
    </cfRule>
    <cfRule type="expression" dxfId="426" priority="208">
      <formula>IF(RIGHT(TEXT(Y23,"0.#"),1)=".",TRUE,FALSE)</formula>
    </cfRule>
  </conditionalFormatting>
  <conditionalFormatting sqref="AU24">
    <cfRule type="expression" dxfId="425" priority="203">
      <formula>IF(RIGHT(TEXT(AU24,"0.#"),1)=".",FALSE,TRUE)</formula>
    </cfRule>
    <cfRule type="expression" dxfId="424" priority="204">
      <formula>IF(RIGHT(TEXT(AU24,"0.#"),1)=".",TRUE,FALSE)</formula>
    </cfRule>
  </conditionalFormatting>
  <conditionalFormatting sqref="AU23">
    <cfRule type="expression" dxfId="423" priority="201">
      <formula>IF(RIGHT(TEXT(AU23,"0.#"),1)=".",FALSE,TRUE)</formula>
    </cfRule>
    <cfRule type="expression" dxfId="422" priority="202">
      <formula>IF(RIGHT(TEXT(AU23,"0.#"),1)=".",TRUE,FALSE)</formula>
    </cfRule>
  </conditionalFormatting>
  <conditionalFormatting sqref="Y28">
    <cfRule type="expression" dxfId="421" priority="197">
      <formula>IF(RIGHT(TEXT(Y28,"0.#"),1)=".",FALSE,TRUE)</formula>
    </cfRule>
    <cfRule type="expression" dxfId="420" priority="198">
      <formula>IF(RIGHT(TEXT(Y28,"0.#"),1)=".",TRUE,FALSE)</formula>
    </cfRule>
  </conditionalFormatting>
  <conditionalFormatting sqref="Y27">
    <cfRule type="expression" dxfId="419" priority="195">
      <formula>IF(RIGHT(TEXT(Y27,"0.#"),1)=".",FALSE,TRUE)</formula>
    </cfRule>
    <cfRule type="expression" dxfId="418" priority="196">
      <formula>IF(RIGHT(TEXT(Y27,"0.#"),1)=".",TRUE,FALSE)</formula>
    </cfRule>
  </conditionalFormatting>
  <conditionalFormatting sqref="AU28">
    <cfRule type="expression" dxfId="417" priority="191">
      <formula>IF(RIGHT(TEXT(AU28,"0.#"),1)=".",FALSE,TRUE)</formula>
    </cfRule>
    <cfRule type="expression" dxfId="416" priority="192">
      <formula>IF(RIGHT(TEXT(AU28,"0.#"),1)=".",TRUE,FALSE)</formula>
    </cfRule>
  </conditionalFormatting>
  <conditionalFormatting sqref="AU27">
    <cfRule type="expression" dxfId="415" priority="189">
      <formula>IF(RIGHT(TEXT(AU27,"0.#"),1)=".",FALSE,TRUE)</formula>
    </cfRule>
    <cfRule type="expression" dxfId="414" priority="190">
      <formula>IF(RIGHT(TEXT(AU27,"0.#"),1)=".",TRUE,FALSE)</formula>
    </cfRule>
  </conditionalFormatting>
  <conditionalFormatting sqref="Y32">
    <cfRule type="expression" dxfId="413" priority="185">
      <formula>IF(RIGHT(TEXT(Y32,"0.#"),1)=".",FALSE,TRUE)</formula>
    </cfRule>
    <cfRule type="expression" dxfId="412" priority="186">
      <formula>IF(RIGHT(TEXT(Y32,"0.#"),1)=".",TRUE,FALSE)</formula>
    </cfRule>
  </conditionalFormatting>
  <conditionalFormatting sqref="Y31">
    <cfRule type="expression" dxfId="411" priority="183">
      <formula>IF(RIGHT(TEXT(Y31,"0.#"),1)=".",FALSE,TRUE)</formula>
    </cfRule>
    <cfRule type="expression" dxfId="410" priority="184">
      <formula>IF(RIGHT(TEXT(Y31,"0.#"),1)=".",TRUE,FALSE)</formula>
    </cfRule>
  </conditionalFormatting>
  <conditionalFormatting sqref="AU32">
    <cfRule type="expression" dxfId="409" priority="179">
      <formula>IF(RIGHT(TEXT(AU32,"0.#"),1)=".",FALSE,TRUE)</formula>
    </cfRule>
    <cfRule type="expression" dxfId="408" priority="180">
      <formula>IF(RIGHT(TEXT(AU32,"0.#"),1)=".",TRUE,FALSE)</formula>
    </cfRule>
  </conditionalFormatting>
  <conditionalFormatting sqref="AU31">
    <cfRule type="expression" dxfId="407" priority="177">
      <formula>IF(RIGHT(TEXT(AU31,"0.#"),1)=".",FALSE,TRUE)</formula>
    </cfRule>
    <cfRule type="expression" dxfId="406" priority="178">
      <formula>IF(RIGHT(TEXT(AU31,"0.#"),1)=".",TRUE,FALSE)</formula>
    </cfRule>
  </conditionalFormatting>
  <conditionalFormatting sqref="Y37">
    <cfRule type="expression" dxfId="405" priority="173">
      <formula>IF(RIGHT(TEXT(Y37,"0.#"),1)=".",FALSE,TRUE)</formula>
    </cfRule>
    <cfRule type="expression" dxfId="404" priority="174">
      <formula>IF(RIGHT(TEXT(Y37,"0.#"),1)=".",TRUE,FALSE)</formula>
    </cfRule>
  </conditionalFormatting>
  <conditionalFormatting sqref="Y36">
    <cfRule type="expression" dxfId="403" priority="171">
      <formula>IF(RIGHT(TEXT(Y36,"0.#"),1)=".",FALSE,TRUE)</formula>
    </cfRule>
    <cfRule type="expression" dxfId="402" priority="172">
      <formula>IF(RIGHT(TEXT(Y36,"0.#"),1)=".",TRUE,FALSE)</formula>
    </cfRule>
  </conditionalFormatting>
  <conditionalFormatting sqref="AU37">
    <cfRule type="expression" dxfId="401" priority="167">
      <formula>IF(RIGHT(TEXT(AU37,"0.#"),1)=".",FALSE,TRUE)</formula>
    </cfRule>
    <cfRule type="expression" dxfId="400" priority="168">
      <formula>IF(RIGHT(TEXT(AU37,"0.#"),1)=".",TRUE,FALSE)</formula>
    </cfRule>
  </conditionalFormatting>
  <conditionalFormatting sqref="AU36">
    <cfRule type="expression" dxfId="399" priority="165">
      <formula>IF(RIGHT(TEXT(AU36,"0.#"),1)=".",FALSE,TRUE)</formula>
    </cfRule>
    <cfRule type="expression" dxfId="398" priority="166">
      <formula>IF(RIGHT(TEXT(AU36,"0.#"),1)=".",TRUE,FALSE)</formula>
    </cfRule>
  </conditionalFormatting>
  <conditionalFormatting sqref="Y40">
    <cfRule type="expression" dxfId="397" priority="149">
      <formula>IF(RIGHT(TEXT(Y40,"0.#"),1)=".",FALSE,TRUE)</formula>
    </cfRule>
    <cfRule type="expression" dxfId="396" priority="150">
      <formula>IF(RIGHT(TEXT(Y40,"0.#"),1)=".",TRUE,FALSE)</formula>
    </cfRule>
  </conditionalFormatting>
  <conditionalFormatting sqref="AU40">
    <cfRule type="expression" dxfId="395" priority="143">
      <formula>IF(RIGHT(TEXT(AU40,"0.#"),1)=".",FALSE,TRUE)</formula>
    </cfRule>
    <cfRule type="expression" dxfId="394" priority="144">
      <formula>IF(RIGHT(TEXT(AU40,"0.#"),1)=".",TRUE,FALSE)</formula>
    </cfRule>
  </conditionalFormatting>
  <conditionalFormatting sqref="Y43">
    <cfRule type="expression" dxfId="393" priority="129">
      <formula>IF(RIGHT(TEXT(Y43,"0.#"),1)=".",FALSE,TRUE)</formula>
    </cfRule>
    <cfRule type="expression" dxfId="392" priority="130">
      <formula>IF(RIGHT(TEXT(Y43,"0.#"),1)=".",TRUE,FALSE)</formula>
    </cfRule>
  </conditionalFormatting>
  <conditionalFormatting sqref="AU43">
    <cfRule type="expression" dxfId="391" priority="123">
      <formula>IF(RIGHT(TEXT(AU43,"0.#"),1)=".",FALSE,TRUE)</formula>
    </cfRule>
    <cfRule type="expression" dxfId="390" priority="124">
      <formula>IF(RIGHT(TEXT(AU43,"0.#"),1)=".",TRUE,FALSE)</formula>
    </cfRule>
  </conditionalFormatting>
  <conditionalFormatting sqref="Y46">
    <cfRule type="expression" dxfId="389" priority="117">
      <formula>IF(RIGHT(TEXT(Y46,"0.#"),1)=".",FALSE,TRUE)</formula>
    </cfRule>
    <cfRule type="expression" dxfId="388" priority="118">
      <formula>IF(RIGHT(TEXT(Y46,"0.#"),1)=".",TRUE,FALSE)</formula>
    </cfRule>
  </conditionalFormatting>
  <conditionalFormatting sqref="AU46">
    <cfRule type="expression" dxfId="387" priority="111">
      <formula>IF(RIGHT(TEXT(AU46,"0.#"),1)=".",FALSE,TRUE)</formula>
    </cfRule>
    <cfRule type="expression" dxfId="386" priority="112">
      <formula>IF(RIGHT(TEXT(AU46,"0.#"),1)=".",TRUE,FALSE)</formula>
    </cfRule>
  </conditionalFormatting>
  <conditionalFormatting sqref="Y50">
    <cfRule type="expression" dxfId="385" priority="105">
      <formula>IF(RIGHT(TEXT(Y50,"0.#"),1)=".",FALSE,TRUE)</formula>
    </cfRule>
    <cfRule type="expression" dxfId="384" priority="106">
      <formula>IF(RIGHT(TEXT(Y50,"0.#"),1)=".",TRUE,FALSE)</formula>
    </cfRule>
  </conditionalFormatting>
  <conditionalFormatting sqref="AU50">
    <cfRule type="expression" dxfId="383" priority="99">
      <formula>IF(RIGHT(TEXT(AU50,"0.#"),1)=".",FALSE,TRUE)</formula>
    </cfRule>
    <cfRule type="expression" dxfId="382" priority="100">
      <formula>IF(RIGHT(TEXT(AU50,"0.#"),1)=".",TRUE,FALSE)</formula>
    </cfRule>
  </conditionalFormatting>
  <conditionalFormatting sqref="Y53">
    <cfRule type="expression" dxfId="381" priority="93">
      <formula>IF(RIGHT(TEXT(Y53,"0.#"),1)=".",FALSE,TRUE)</formula>
    </cfRule>
    <cfRule type="expression" dxfId="380" priority="94">
      <formula>IF(RIGHT(TEXT(Y53,"0.#"),1)=".",TRUE,FALSE)</formula>
    </cfRule>
  </conditionalFormatting>
  <conditionalFormatting sqref="AU53">
    <cfRule type="expression" dxfId="379" priority="87">
      <formula>IF(RIGHT(TEXT(AU53,"0.#"),1)=".",FALSE,TRUE)</formula>
    </cfRule>
    <cfRule type="expression" dxfId="378" priority="88">
      <formula>IF(RIGHT(TEXT(AU53,"0.#"),1)=".",TRUE,FALSE)</formula>
    </cfRule>
  </conditionalFormatting>
  <conditionalFormatting sqref="Y56">
    <cfRule type="expression" dxfId="377" priority="81">
      <formula>IF(RIGHT(TEXT(Y56,"0.#"),1)=".",FALSE,TRUE)</formula>
    </cfRule>
    <cfRule type="expression" dxfId="376" priority="82">
      <formula>IF(RIGHT(TEXT(Y56,"0.#"),1)=".",TRUE,FALSE)</formula>
    </cfRule>
  </conditionalFormatting>
  <conditionalFormatting sqref="AU56">
    <cfRule type="expression" dxfId="375" priority="75">
      <formula>IF(RIGHT(TEXT(AU56,"0.#"),1)=".",FALSE,TRUE)</formula>
    </cfRule>
    <cfRule type="expression" dxfId="374" priority="76">
      <formula>IF(RIGHT(TEXT(AU56,"0.#"),1)=".",TRUE,FALSE)</formula>
    </cfRule>
  </conditionalFormatting>
  <conditionalFormatting sqref="Y60">
    <cfRule type="expression" dxfId="373" priority="69">
      <formula>IF(RIGHT(TEXT(Y60,"0.#"),1)=".",FALSE,TRUE)</formula>
    </cfRule>
    <cfRule type="expression" dxfId="372" priority="70">
      <formula>IF(RIGHT(TEXT(Y60,"0.#"),1)=".",TRUE,FALSE)</formula>
    </cfRule>
  </conditionalFormatting>
  <conditionalFormatting sqref="Y59">
    <cfRule type="expression" dxfId="371" priority="67">
      <formula>IF(RIGHT(TEXT(Y59,"0.#"),1)=".",FALSE,TRUE)</formula>
    </cfRule>
    <cfRule type="expression" dxfId="370" priority="68">
      <formula>IF(RIGHT(TEXT(Y59,"0.#"),1)=".",TRUE,FALSE)</formula>
    </cfRule>
  </conditionalFormatting>
  <conditionalFormatting sqref="AU60">
    <cfRule type="expression" dxfId="369" priority="63">
      <formula>IF(RIGHT(TEXT(AU60,"0.#"),1)=".",FALSE,TRUE)</formula>
    </cfRule>
    <cfRule type="expression" dxfId="368" priority="64">
      <formula>IF(RIGHT(TEXT(AU60,"0.#"),1)=".",TRUE,FALSE)</formula>
    </cfRule>
  </conditionalFormatting>
  <conditionalFormatting sqref="AU59">
    <cfRule type="expression" dxfId="367" priority="61">
      <formula>IF(RIGHT(TEXT(AU59,"0.#"),1)=".",FALSE,TRUE)</formula>
    </cfRule>
    <cfRule type="expression" dxfId="366" priority="62">
      <formula>IF(RIGHT(TEXT(AU59,"0.#"),1)=".",TRUE,FALSE)</formula>
    </cfRule>
  </conditionalFormatting>
  <conditionalFormatting sqref="Y65">
    <cfRule type="expression" dxfId="365" priority="57">
      <formula>IF(RIGHT(TEXT(Y65,"0.#"),1)=".",FALSE,TRUE)</formula>
    </cfRule>
    <cfRule type="expression" dxfId="364" priority="58">
      <formula>IF(RIGHT(TEXT(Y65,"0.#"),1)=".",TRUE,FALSE)</formula>
    </cfRule>
  </conditionalFormatting>
  <conditionalFormatting sqref="Y64">
    <cfRule type="expression" dxfId="363" priority="55">
      <formula>IF(RIGHT(TEXT(Y64,"0.#"),1)=".",FALSE,TRUE)</formula>
    </cfRule>
    <cfRule type="expression" dxfId="362" priority="56">
      <formula>IF(RIGHT(TEXT(Y64,"0.#"),1)=".",TRUE,FALSE)</formula>
    </cfRule>
  </conditionalFormatting>
  <conditionalFormatting sqref="AU65">
    <cfRule type="expression" dxfId="361" priority="51">
      <formula>IF(RIGHT(TEXT(AU65,"0.#"),1)=".",FALSE,TRUE)</formula>
    </cfRule>
    <cfRule type="expression" dxfId="360" priority="52">
      <formula>IF(RIGHT(TEXT(AU65,"0.#"),1)=".",TRUE,FALSE)</formula>
    </cfRule>
  </conditionalFormatting>
  <conditionalFormatting sqref="AU64">
    <cfRule type="expression" dxfId="359" priority="49">
      <formula>IF(RIGHT(TEXT(AU64,"0.#"),1)=".",FALSE,TRUE)</formula>
    </cfRule>
    <cfRule type="expression" dxfId="358" priority="50">
      <formula>IF(RIGHT(TEXT(AU64,"0.#"),1)=".",TRUE,FALSE)</formula>
    </cfRule>
  </conditionalFormatting>
  <conditionalFormatting sqref="Y68">
    <cfRule type="expression" dxfId="357" priority="33">
      <formula>IF(RIGHT(TEXT(Y68,"0.#"),1)=".",FALSE,TRUE)</formula>
    </cfRule>
    <cfRule type="expression" dxfId="356" priority="34">
      <formula>IF(RIGHT(TEXT(Y68,"0.#"),1)=".",TRUE,FALSE)</formula>
    </cfRule>
  </conditionalFormatting>
  <conditionalFormatting sqref="AU68">
    <cfRule type="expression" dxfId="355" priority="27">
      <formula>IF(RIGHT(TEXT(AU68,"0.#"),1)=".",FALSE,TRUE)</formula>
    </cfRule>
    <cfRule type="expression" dxfId="354" priority="28">
      <formula>IF(RIGHT(TEXT(AU68,"0.#"),1)=".",TRUE,FALSE)</formula>
    </cfRule>
  </conditionalFormatting>
  <conditionalFormatting sqref="Y71">
    <cfRule type="expression" dxfId="353" priority="21">
      <formula>IF(RIGHT(TEXT(Y71,"0.#"),1)=".",FALSE,TRUE)</formula>
    </cfRule>
    <cfRule type="expression" dxfId="352" priority="22">
      <formula>IF(RIGHT(TEXT(Y71,"0.#"),1)=".",TRUE,FALSE)</formula>
    </cfRule>
  </conditionalFormatting>
  <conditionalFormatting sqref="AU71">
    <cfRule type="expression" dxfId="351" priority="15">
      <formula>IF(RIGHT(TEXT(AU71,"0.#"),1)=".",FALSE,TRUE)</formula>
    </cfRule>
    <cfRule type="expression" dxfId="350" priority="16">
      <formula>IF(RIGHT(TEXT(AU71,"0.#"),1)=".",TRUE,FALSE)</formula>
    </cfRule>
  </conditionalFormatting>
  <conditionalFormatting sqref="Y74">
    <cfRule type="expression" dxfId="349" priority="9">
      <formula>IF(RIGHT(TEXT(Y74,"0.#"),1)=".",FALSE,TRUE)</formula>
    </cfRule>
    <cfRule type="expression" dxfId="348" priority="10">
      <formula>IF(RIGHT(TEXT(Y74,"0.#"),1)=".",TRUE,FALSE)</formula>
    </cfRule>
  </conditionalFormatting>
  <conditionalFormatting sqref="AU74">
    <cfRule type="expression" dxfId="347" priority="3">
      <formula>IF(RIGHT(TEXT(AU74,"0.#"),1)=".",FALSE,TRUE)</formula>
    </cfRule>
    <cfRule type="expression" dxfId="346" priority="4">
      <formula>IF(RIGHT(TEXT(AU74,"0.#"),1)=".",TRUE,FALSE)</formula>
    </cfRule>
  </conditionalFormatting>
  <dataValidations count="1">
    <dataValidation type="custom" imeMode="disabled" allowBlank="1" showInputMessage="1" showErrorMessage="1" sqref="Y64:AB64 AU64:AX64 Y59:AB59 AU59:AX59 Y7:AB7 AU7:AX7 Y11:AB11 AU11:AX11 Y19:AB19 AU19:AX19 Y23:AB23 AU23:AX23 Y27:AB27 AU27:AX27 Y31:AB31 AU31:AX31 Y36:AB36 AU36:AX36 CM12:CP14 BQ12:BT14">
      <formula1>OR(ISNUMBER(Y7), Y7="-")</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Z24"/>
  <sheetViews>
    <sheetView view="pageBreakPreview" zoomScale="85" zoomScaleNormal="75" zoomScaleSheetLayoutView="85" zoomScalePageLayoutView="70" workbookViewId="0"/>
  </sheetViews>
  <sheetFormatPr defaultColWidth="9" defaultRowHeight="13.2" x14ac:dyDescent="0.2"/>
  <cols>
    <col min="1" max="49" width="2.6640625" style="33" customWidth="1"/>
    <col min="50" max="50" width="4.33203125" style="33" customWidth="1"/>
    <col min="51" max="51" width="8.88671875" style="33" hidden="1" customWidth="1"/>
    <col min="52" max="57" width="2.21875" style="33" customWidth="1"/>
    <col min="58" max="61" width="9" style="33"/>
    <col min="62" max="62" width="27.88671875" style="33" customWidth="1"/>
    <col min="63" max="63" width="12.21875" style="33" customWidth="1"/>
    <col min="64" max="16384" width="9" style="33"/>
  </cols>
  <sheetData>
    <row r="1" spans="1:52" ht="23.25" customHeight="1" thickBot="1" x14ac:dyDescent="0.25">
      <c r="AP1" s="34"/>
      <c r="AQ1" s="34"/>
      <c r="AR1" s="34"/>
      <c r="AS1" s="34"/>
      <c r="AT1" s="34"/>
      <c r="AU1" s="34"/>
      <c r="AV1" s="34"/>
      <c r="AW1" s="35"/>
    </row>
    <row r="2" spans="1:52" ht="30" customHeight="1" x14ac:dyDescent="0.2">
      <c r="A2" s="752" t="s">
        <v>26</v>
      </c>
      <c r="B2" s="753"/>
      <c r="C2" s="753"/>
      <c r="D2" s="753"/>
      <c r="E2" s="753"/>
      <c r="F2" s="754"/>
      <c r="G2" s="686" t="s">
        <v>760</v>
      </c>
      <c r="H2" s="687"/>
      <c r="I2" s="687"/>
      <c r="J2" s="687"/>
      <c r="K2" s="687"/>
      <c r="L2" s="687"/>
      <c r="M2" s="687"/>
      <c r="N2" s="687"/>
      <c r="O2" s="687"/>
      <c r="P2" s="687"/>
      <c r="Q2" s="687"/>
      <c r="R2" s="687"/>
      <c r="S2" s="687"/>
      <c r="T2" s="687"/>
      <c r="U2" s="687"/>
      <c r="V2" s="687"/>
      <c r="W2" s="687"/>
      <c r="X2" s="687"/>
      <c r="Y2" s="687"/>
      <c r="Z2" s="687"/>
      <c r="AA2" s="687"/>
      <c r="AB2" s="688"/>
      <c r="AC2" s="686" t="s">
        <v>763</v>
      </c>
      <c r="AD2" s="687"/>
      <c r="AE2" s="687"/>
      <c r="AF2" s="687"/>
      <c r="AG2" s="687"/>
      <c r="AH2" s="687"/>
      <c r="AI2" s="687"/>
      <c r="AJ2" s="687"/>
      <c r="AK2" s="687"/>
      <c r="AL2" s="687"/>
      <c r="AM2" s="687"/>
      <c r="AN2" s="687"/>
      <c r="AO2" s="687"/>
      <c r="AP2" s="687"/>
      <c r="AQ2" s="687"/>
      <c r="AR2" s="687"/>
      <c r="AS2" s="687"/>
      <c r="AT2" s="687"/>
      <c r="AU2" s="687"/>
      <c r="AV2" s="687"/>
      <c r="AW2" s="687"/>
      <c r="AX2" s="688"/>
      <c r="AY2">
        <v>0</v>
      </c>
    </row>
    <row r="3" spans="1:52" ht="24.75" customHeight="1" x14ac:dyDescent="0.2">
      <c r="A3" s="746"/>
      <c r="B3" s="747"/>
      <c r="C3" s="747"/>
      <c r="D3" s="747"/>
      <c r="E3" s="747"/>
      <c r="F3" s="748"/>
      <c r="G3" s="137" t="s">
        <v>15</v>
      </c>
      <c r="H3" s="668"/>
      <c r="I3" s="668"/>
      <c r="J3" s="668"/>
      <c r="K3" s="668"/>
      <c r="L3" s="669" t="s">
        <v>16</v>
      </c>
      <c r="M3" s="668"/>
      <c r="N3" s="668"/>
      <c r="O3" s="668"/>
      <c r="P3" s="668"/>
      <c r="Q3" s="668"/>
      <c r="R3" s="668"/>
      <c r="S3" s="668"/>
      <c r="T3" s="668"/>
      <c r="U3" s="668"/>
      <c r="V3" s="668"/>
      <c r="W3" s="668"/>
      <c r="X3" s="670"/>
      <c r="Y3" s="672" t="s">
        <v>17</v>
      </c>
      <c r="Z3" s="673"/>
      <c r="AA3" s="673"/>
      <c r="AB3" s="674"/>
      <c r="AC3" s="137" t="s">
        <v>15</v>
      </c>
      <c r="AD3" s="668"/>
      <c r="AE3" s="668"/>
      <c r="AF3" s="668"/>
      <c r="AG3" s="668"/>
      <c r="AH3" s="669" t="s">
        <v>16</v>
      </c>
      <c r="AI3" s="668"/>
      <c r="AJ3" s="668"/>
      <c r="AK3" s="668"/>
      <c r="AL3" s="668"/>
      <c r="AM3" s="668"/>
      <c r="AN3" s="668"/>
      <c r="AO3" s="668"/>
      <c r="AP3" s="668"/>
      <c r="AQ3" s="668"/>
      <c r="AR3" s="668"/>
      <c r="AS3" s="668"/>
      <c r="AT3" s="670"/>
      <c r="AU3" s="672" t="s">
        <v>17</v>
      </c>
      <c r="AV3" s="673"/>
      <c r="AW3" s="673"/>
      <c r="AX3" s="675"/>
      <c r="AY3" s="33">
        <v>0</v>
      </c>
    </row>
    <row r="4" spans="1:52" ht="24.75" customHeight="1" thickBot="1" x14ac:dyDescent="0.25">
      <c r="A4" s="746"/>
      <c r="B4" s="747"/>
      <c r="C4" s="747"/>
      <c r="D4" s="747"/>
      <c r="E4" s="747"/>
      <c r="F4" s="748"/>
      <c r="G4" s="691" t="s">
        <v>18</v>
      </c>
      <c r="H4" s="692"/>
      <c r="I4" s="692"/>
      <c r="J4" s="692"/>
      <c r="K4" s="692"/>
      <c r="L4" s="693"/>
      <c r="M4" s="694"/>
      <c r="N4" s="694"/>
      <c r="O4" s="694"/>
      <c r="P4" s="694"/>
      <c r="Q4" s="694"/>
      <c r="R4" s="694"/>
      <c r="S4" s="694"/>
      <c r="T4" s="694"/>
      <c r="U4" s="694"/>
      <c r="V4" s="694"/>
      <c r="W4" s="694"/>
      <c r="X4" s="695"/>
      <c r="Y4" s="696">
        <v>0</v>
      </c>
      <c r="Z4" s="697"/>
      <c r="AA4" s="697"/>
      <c r="AB4" s="698"/>
      <c r="AC4" s="691" t="s">
        <v>18</v>
      </c>
      <c r="AD4" s="692"/>
      <c r="AE4" s="692"/>
      <c r="AF4" s="692"/>
      <c r="AG4" s="692"/>
      <c r="AH4" s="693"/>
      <c r="AI4" s="694"/>
      <c r="AJ4" s="694"/>
      <c r="AK4" s="694"/>
      <c r="AL4" s="694"/>
      <c r="AM4" s="694"/>
      <c r="AN4" s="694"/>
      <c r="AO4" s="694"/>
      <c r="AP4" s="694"/>
      <c r="AQ4" s="694"/>
      <c r="AR4" s="694"/>
      <c r="AS4" s="694"/>
      <c r="AT4" s="695"/>
      <c r="AU4" s="696">
        <v>0</v>
      </c>
      <c r="AV4" s="697"/>
      <c r="AW4" s="697"/>
      <c r="AX4" s="699"/>
      <c r="AY4" s="33">
        <v>0</v>
      </c>
    </row>
    <row r="5" spans="1:52" ht="30" customHeight="1" x14ac:dyDescent="0.2">
      <c r="A5" s="746"/>
      <c r="B5" s="747"/>
      <c r="C5" s="747"/>
      <c r="D5" s="747"/>
      <c r="E5" s="747"/>
      <c r="F5" s="748"/>
      <c r="G5" s="686" t="s">
        <v>764</v>
      </c>
      <c r="H5" s="687"/>
      <c r="I5" s="687"/>
      <c r="J5" s="687"/>
      <c r="K5" s="687"/>
      <c r="L5" s="687"/>
      <c r="M5" s="687"/>
      <c r="N5" s="687"/>
      <c r="O5" s="687"/>
      <c r="P5" s="687"/>
      <c r="Q5" s="687"/>
      <c r="R5" s="687"/>
      <c r="S5" s="687"/>
      <c r="T5" s="687"/>
      <c r="U5" s="687"/>
      <c r="V5" s="687"/>
      <c r="W5" s="687"/>
      <c r="X5" s="687"/>
      <c r="Y5" s="687"/>
      <c r="Z5" s="687"/>
      <c r="AA5" s="687"/>
      <c r="AB5" s="688"/>
      <c r="AC5" s="686" t="s">
        <v>770</v>
      </c>
      <c r="AD5" s="687"/>
      <c r="AE5" s="687"/>
      <c r="AF5" s="687"/>
      <c r="AG5" s="687"/>
      <c r="AH5" s="687"/>
      <c r="AI5" s="687"/>
      <c r="AJ5" s="687"/>
      <c r="AK5" s="687"/>
      <c r="AL5" s="687"/>
      <c r="AM5" s="687"/>
      <c r="AN5" s="687"/>
      <c r="AO5" s="687"/>
      <c r="AP5" s="687"/>
      <c r="AQ5" s="687"/>
      <c r="AR5" s="687"/>
      <c r="AS5" s="687"/>
      <c r="AT5" s="687"/>
      <c r="AU5" s="687"/>
      <c r="AV5" s="687"/>
      <c r="AW5" s="687"/>
      <c r="AX5" s="688"/>
      <c r="AY5">
        <v>0</v>
      </c>
    </row>
    <row r="6" spans="1:52" ht="25.5" customHeight="1" x14ac:dyDescent="0.2">
      <c r="A6" s="746"/>
      <c r="B6" s="747"/>
      <c r="C6" s="747"/>
      <c r="D6" s="747"/>
      <c r="E6" s="747"/>
      <c r="F6" s="748"/>
      <c r="G6" s="137" t="s">
        <v>15</v>
      </c>
      <c r="H6" s="668"/>
      <c r="I6" s="668"/>
      <c r="J6" s="668"/>
      <c r="K6" s="668"/>
      <c r="L6" s="669" t="s">
        <v>16</v>
      </c>
      <c r="M6" s="668"/>
      <c r="N6" s="668"/>
      <c r="O6" s="668"/>
      <c r="P6" s="668"/>
      <c r="Q6" s="668"/>
      <c r="R6" s="668"/>
      <c r="S6" s="668"/>
      <c r="T6" s="668"/>
      <c r="U6" s="668"/>
      <c r="V6" s="668"/>
      <c r="W6" s="668"/>
      <c r="X6" s="670"/>
      <c r="Y6" s="672" t="s">
        <v>17</v>
      </c>
      <c r="Z6" s="673"/>
      <c r="AA6" s="673"/>
      <c r="AB6" s="674"/>
      <c r="AC6" s="137" t="s">
        <v>15</v>
      </c>
      <c r="AD6" s="668"/>
      <c r="AE6" s="668"/>
      <c r="AF6" s="668"/>
      <c r="AG6" s="668"/>
      <c r="AH6" s="669" t="s">
        <v>16</v>
      </c>
      <c r="AI6" s="668"/>
      <c r="AJ6" s="668"/>
      <c r="AK6" s="668"/>
      <c r="AL6" s="668"/>
      <c r="AM6" s="668"/>
      <c r="AN6" s="668"/>
      <c r="AO6" s="668"/>
      <c r="AP6" s="668"/>
      <c r="AQ6" s="668"/>
      <c r="AR6" s="668"/>
      <c r="AS6" s="668"/>
      <c r="AT6" s="670"/>
      <c r="AU6" s="672" t="s">
        <v>17</v>
      </c>
      <c r="AV6" s="673"/>
      <c r="AW6" s="673"/>
      <c r="AX6" s="675"/>
      <c r="AY6" s="33">
        <v>0</v>
      </c>
    </row>
    <row r="7" spans="1:52" ht="24.75" customHeight="1" thickBot="1" x14ac:dyDescent="0.25">
      <c r="A7" s="746"/>
      <c r="B7" s="747"/>
      <c r="C7" s="747"/>
      <c r="D7" s="747"/>
      <c r="E7" s="747"/>
      <c r="F7" s="748"/>
      <c r="G7" s="691" t="s">
        <v>18</v>
      </c>
      <c r="H7" s="692"/>
      <c r="I7" s="692"/>
      <c r="J7" s="692"/>
      <c r="K7" s="692"/>
      <c r="L7" s="693"/>
      <c r="M7" s="694"/>
      <c r="N7" s="694"/>
      <c r="O7" s="694"/>
      <c r="P7" s="694"/>
      <c r="Q7" s="694"/>
      <c r="R7" s="694"/>
      <c r="S7" s="694"/>
      <c r="T7" s="694"/>
      <c r="U7" s="694"/>
      <c r="V7" s="694"/>
      <c r="W7" s="694"/>
      <c r="X7" s="695"/>
      <c r="Y7" s="696">
        <v>0</v>
      </c>
      <c r="Z7" s="697"/>
      <c r="AA7" s="697"/>
      <c r="AB7" s="698"/>
      <c r="AC7" s="691" t="s">
        <v>18</v>
      </c>
      <c r="AD7" s="692"/>
      <c r="AE7" s="692"/>
      <c r="AF7" s="692"/>
      <c r="AG7" s="692"/>
      <c r="AH7" s="693"/>
      <c r="AI7" s="694"/>
      <c r="AJ7" s="694"/>
      <c r="AK7" s="694"/>
      <c r="AL7" s="694"/>
      <c r="AM7" s="694"/>
      <c r="AN7" s="694"/>
      <c r="AO7" s="694"/>
      <c r="AP7" s="694"/>
      <c r="AQ7" s="694"/>
      <c r="AR7" s="694"/>
      <c r="AS7" s="694"/>
      <c r="AT7" s="695"/>
      <c r="AU7" s="696">
        <v>0</v>
      </c>
      <c r="AV7" s="697"/>
      <c r="AW7" s="697"/>
      <c r="AX7" s="699"/>
      <c r="AY7" s="33">
        <v>0</v>
      </c>
    </row>
    <row r="8" spans="1:52" ht="30" customHeight="1" x14ac:dyDescent="0.2">
      <c r="A8" s="746"/>
      <c r="B8" s="747"/>
      <c r="C8" s="747"/>
      <c r="D8" s="747"/>
      <c r="E8" s="747"/>
      <c r="F8" s="748"/>
      <c r="G8" s="686" t="s">
        <v>771</v>
      </c>
      <c r="H8" s="687"/>
      <c r="I8" s="687"/>
      <c r="J8" s="687"/>
      <c r="K8" s="687"/>
      <c r="L8" s="687"/>
      <c r="M8" s="687"/>
      <c r="N8" s="687"/>
      <c r="O8" s="687"/>
      <c r="P8" s="687"/>
      <c r="Q8" s="687"/>
      <c r="R8" s="687"/>
      <c r="S8" s="687"/>
      <c r="T8" s="687"/>
      <c r="U8" s="687"/>
      <c r="V8" s="687"/>
      <c r="W8" s="687"/>
      <c r="X8" s="687"/>
      <c r="Y8" s="687"/>
      <c r="Z8" s="687"/>
      <c r="AA8" s="687"/>
      <c r="AB8" s="688"/>
      <c r="AC8" s="686" t="s">
        <v>774</v>
      </c>
      <c r="AD8" s="687"/>
      <c r="AE8" s="687"/>
      <c r="AF8" s="687"/>
      <c r="AG8" s="687"/>
      <c r="AH8" s="687"/>
      <c r="AI8" s="687"/>
      <c r="AJ8" s="687"/>
      <c r="AK8" s="687"/>
      <c r="AL8" s="687"/>
      <c r="AM8" s="687"/>
      <c r="AN8" s="687"/>
      <c r="AO8" s="687"/>
      <c r="AP8" s="687"/>
      <c r="AQ8" s="687"/>
      <c r="AR8" s="687"/>
      <c r="AS8" s="687"/>
      <c r="AT8" s="687"/>
      <c r="AU8" s="687"/>
      <c r="AV8" s="687"/>
      <c r="AW8" s="687"/>
      <c r="AX8" s="688"/>
      <c r="AY8">
        <v>0</v>
      </c>
    </row>
    <row r="9" spans="1:52" ht="24.75" customHeight="1" x14ac:dyDescent="0.2">
      <c r="A9" s="746"/>
      <c r="B9" s="747"/>
      <c r="C9" s="747"/>
      <c r="D9" s="747"/>
      <c r="E9" s="747"/>
      <c r="F9" s="748"/>
      <c r="G9" s="137" t="s">
        <v>15</v>
      </c>
      <c r="H9" s="668"/>
      <c r="I9" s="668"/>
      <c r="J9" s="668"/>
      <c r="K9" s="668"/>
      <c r="L9" s="669" t="s">
        <v>16</v>
      </c>
      <c r="M9" s="668"/>
      <c r="N9" s="668"/>
      <c r="O9" s="668"/>
      <c r="P9" s="668"/>
      <c r="Q9" s="668"/>
      <c r="R9" s="668"/>
      <c r="S9" s="668"/>
      <c r="T9" s="668"/>
      <c r="U9" s="668"/>
      <c r="V9" s="668"/>
      <c r="W9" s="668"/>
      <c r="X9" s="670"/>
      <c r="Y9" s="672" t="s">
        <v>17</v>
      </c>
      <c r="Z9" s="673"/>
      <c r="AA9" s="673"/>
      <c r="AB9" s="674"/>
      <c r="AC9" s="137" t="s">
        <v>15</v>
      </c>
      <c r="AD9" s="668"/>
      <c r="AE9" s="668"/>
      <c r="AF9" s="668"/>
      <c r="AG9" s="668"/>
      <c r="AH9" s="669" t="s">
        <v>16</v>
      </c>
      <c r="AI9" s="668"/>
      <c r="AJ9" s="668"/>
      <c r="AK9" s="668"/>
      <c r="AL9" s="668"/>
      <c r="AM9" s="668"/>
      <c r="AN9" s="668"/>
      <c r="AO9" s="668"/>
      <c r="AP9" s="668"/>
      <c r="AQ9" s="668"/>
      <c r="AR9" s="668"/>
      <c r="AS9" s="668"/>
      <c r="AT9" s="670"/>
      <c r="AU9" s="672" t="s">
        <v>17</v>
      </c>
      <c r="AV9" s="673"/>
      <c r="AW9" s="673"/>
      <c r="AX9" s="675"/>
      <c r="AY9" s="33">
        <v>0</v>
      </c>
    </row>
    <row r="10" spans="1:52" ht="24.75" customHeight="1" thickBot="1" x14ac:dyDescent="0.25">
      <c r="A10" s="746"/>
      <c r="B10" s="747"/>
      <c r="C10" s="747"/>
      <c r="D10" s="747"/>
      <c r="E10" s="747"/>
      <c r="F10" s="748"/>
      <c r="G10" s="691" t="s">
        <v>18</v>
      </c>
      <c r="H10" s="692"/>
      <c r="I10" s="692"/>
      <c r="J10" s="692"/>
      <c r="K10" s="692"/>
      <c r="L10" s="693"/>
      <c r="M10" s="694"/>
      <c r="N10" s="694"/>
      <c r="O10" s="694"/>
      <c r="P10" s="694"/>
      <c r="Q10" s="694"/>
      <c r="R10" s="694"/>
      <c r="S10" s="694"/>
      <c r="T10" s="694"/>
      <c r="U10" s="694"/>
      <c r="V10" s="694"/>
      <c r="W10" s="694"/>
      <c r="X10" s="695"/>
      <c r="Y10" s="696">
        <v>0</v>
      </c>
      <c r="Z10" s="697"/>
      <c r="AA10" s="697"/>
      <c r="AB10" s="698"/>
      <c r="AC10" s="691" t="s">
        <v>18</v>
      </c>
      <c r="AD10" s="692"/>
      <c r="AE10" s="692"/>
      <c r="AF10" s="692"/>
      <c r="AG10" s="692"/>
      <c r="AH10" s="693"/>
      <c r="AI10" s="694"/>
      <c r="AJ10" s="694"/>
      <c r="AK10" s="694"/>
      <c r="AL10" s="694"/>
      <c r="AM10" s="694"/>
      <c r="AN10" s="694"/>
      <c r="AO10" s="694"/>
      <c r="AP10" s="694"/>
      <c r="AQ10" s="694"/>
      <c r="AR10" s="694"/>
      <c r="AS10" s="694"/>
      <c r="AT10" s="695"/>
      <c r="AU10" s="696">
        <v>0</v>
      </c>
      <c r="AV10" s="697"/>
      <c r="AW10" s="697"/>
      <c r="AX10" s="699"/>
      <c r="AY10" s="33">
        <v>0</v>
      </c>
    </row>
    <row r="11" spans="1:52" ht="30" customHeight="1" x14ac:dyDescent="0.2">
      <c r="A11" s="746"/>
      <c r="B11" s="747"/>
      <c r="C11" s="747"/>
      <c r="D11" s="747"/>
      <c r="E11" s="747"/>
      <c r="F11" s="748"/>
      <c r="G11" s="686" t="s">
        <v>780</v>
      </c>
      <c r="H11" s="687"/>
      <c r="I11" s="687"/>
      <c r="J11" s="687"/>
      <c r="K11" s="687"/>
      <c r="L11" s="687"/>
      <c r="M11" s="687"/>
      <c r="N11" s="687"/>
      <c r="O11" s="687"/>
      <c r="P11" s="687"/>
      <c r="Q11" s="687"/>
      <c r="R11" s="687"/>
      <c r="S11" s="687"/>
      <c r="T11" s="687"/>
      <c r="U11" s="687"/>
      <c r="V11" s="687"/>
      <c r="W11" s="687"/>
      <c r="X11" s="687"/>
      <c r="Y11" s="687"/>
      <c r="Z11" s="687"/>
      <c r="AA11" s="687"/>
      <c r="AB11" s="688"/>
      <c r="AC11" s="686" t="s">
        <v>855</v>
      </c>
      <c r="AD11" s="687"/>
      <c r="AE11" s="687"/>
      <c r="AF11" s="687"/>
      <c r="AG11" s="687"/>
      <c r="AH11" s="687"/>
      <c r="AI11" s="687"/>
      <c r="AJ11" s="687"/>
      <c r="AK11" s="687"/>
      <c r="AL11" s="687"/>
      <c r="AM11" s="687"/>
      <c r="AN11" s="687"/>
      <c r="AO11" s="687"/>
      <c r="AP11" s="687"/>
      <c r="AQ11" s="687"/>
      <c r="AR11" s="687"/>
      <c r="AS11" s="687"/>
      <c r="AT11" s="687"/>
      <c r="AU11" s="687"/>
      <c r="AV11" s="687"/>
      <c r="AW11" s="687"/>
      <c r="AX11" s="689"/>
      <c r="AY11">
        <v>0</v>
      </c>
    </row>
    <row r="12" spans="1:52" ht="24.75" customHeight="1" x14ac:dyDescent="0.2">
      <c r="A12" s="746"/>
      <c r="B12" s="747"/>
      <c r="C12" s="747"/>
      <c r="D12" s="747"/>
      <c r="E12" s="747"/>
      <c r="F12" s="748"/>
      <c r="G12" s="137" t="s">
        <v>15</v>
      </c>
      <c r="H12" s="668"/>
      <c r="I12" s="668"/>
      <c r="J12" s="668"/>
      <c r="K12" s="668"/>
      <c r="L12" s="669" t="s">
        <v>16</v>
      </c>
      <c r="M12" s="668"/>
      <c r="N12" s="668"/>
      <c r="O12" s="668"/>
      <c r="P12" s="668"/>
      <c r="Q12" s="668"/>
      <c r="R12" s="668"/>
      <c r="S12" s="668"/>
      <c r="T12" s="668"/>
      <c r="U12" s="668"/>
      <c r="V12" s="668"/>
      <c r="W12" s="668"/>
      <c r="X12" s="670"/>
      <c r="Y12" s="672" t="s">
        <v>17</v>
      </c>
      <c r="Z12" s="673"/>
      <c r="AA12" s="673"/>
      <c r="AB12" s="674"/>
      <c r="AC12" s="137" t="s">
        <v>15</v>
      </c>
      <c r="AD12" s="668"/>
      <c r="AE12" s="668"/>
      <c r="AF12" s="668"/>
      <c r="AG12" s="668"/>
      <c r="AH12" s="669" t="s">
        <v>16</v>
      </c>
      <c r="AI12" s="668"/>
      <c r="AJ12" s="668"/>
      <c r="AK12" s="668"/>
      <c r="AL12" s="668"/>
      <c r="AM12" s="668"/>
      <c r="AN12" s="668"/>
      <c r="AO12" s="668"/>
      <c r="AP12" s="668"/>
      <c r="AQ12" s="668"/>
      <c r="AR12" s="668"/>
      <c r="AS12" s="668"/>
      <c r="AT12" s="670"/>
      <c r="AU12" s="672" t="s">
        <v>17</v>
      </c>
      <c r="AV12" s="673"/>
      <c r="AW12" s="673"/>
      <c r="AX12" s="675"/>
      <c r="AY12" s="33">
        <v>0</v>
      </c>
    </row>
    <row r="13" spans="1:52" ht="24.75" customHeight="1" x14ac:dyDescent="0.2">
      <c r="A13" s="746"/>
      <c r="B13" s="747"/>
      <c r="C13" s="747"/>
      <c r="D13" s="747"/>
      <c r="E13" s="747"/>
      <c r="F13" s="748"/>
      <c r="G13" s="757"/>
      <c r="H13" s="758"/>
      <c r="I13" s="758"/>
      <c r="J13" s="758"/>
      <c r="K13" s="759"/>
      <c r="L13" s="760"/>
      <c r="M13" s="761"/>
      <c r="N13" s="761"/>
      <c r="O13" s="761"/>
      <c r="P13" s="761"/>
      <c r="Q13" s="761"/>
      <c r="R13" s="761"/>
      <c r="S13" s="761"/>
      <c r="T13" s="761"/>
      <c r="U13" s="761"/>
      <c r="V13" s="761"/>
      <c r="W13" s="761"/>
      <c r="X13" s="762"/>
      <c r="Y13" s="763"/>
      <c r="Z13" s="764"/>
      <c r="AA13" s="764"/>
      <c r="AB13" s="765"/>
      <c r="AC13" s="757" t="s">
        <v>861</v>
      </c>
      <c r="AD13" s="758"/>
      <c r="AE13" s="758"/>
      <c r="AF13" s="758"/>
      <c r="AG13" s="759"/>
      <c r="AH13" s="760" t="s">
        <v>860</v>
      </c>
      <c r="AI13" s="761"/>
      <c r="AJ13" s="761"/>
      <c r="AK13" s="761"/>
      <c r="AL13" s="761"/>
      <c r="AM13" s="761"/>
      <c r="AN13" s="761"/>
      <c r="AO13" s="761"/>
      <c r="AP13" s="761"/>
      <c r="AQ13" s="761"/>
      <c r="AR13" s="761"/>
      <c r="AS13" s="761"/>
      <c r="AT13" s="762"/>
      <c r="AU13" s="763">
        <v>7</v>
      </c>
      <c r="AV13" s="764"/>
      <c r="AW13" s="764"/>
      <c r="AX13" s="766"/>
      <c r="AY13" s="33">
        <v>0</v>
      </c>
    </row>
    <row r="14" spans="1:52" ht="24.75" customHeight="1" thickBot="1" x14ac:dyDescent="0.25">
      <c r="A14" s="749"/>
      <c r="B14" s="750"/>
      <c r="C14" s="750"/>
      <c r="D14" s="750"/>
      <c r="E14" s="750"/>
      <c r="F14" s="751"/>
      <c r="G14" s="734" t="s">
        <v>18</v>
      </c>
      <c r="H14" s="735"/>
      <c r="I14" s="735"/>
      <c r="J14" s="735"/>
      <c r="K14" s="735"/>
      <c r="L14" s="736"/>
      <c r="M14" s="737"/>
      <c r="N14" s="737"/>
      <c r="O14" s="737"/>
      <c r="P14" s="737"/>
      <c r="Q14" s="737"/>
      <c r="R14" s="737"/>
      <c r="S14" s="737"/>
      <c r="T14" s="737"/>
      <c r="U14" s="737"/>
      <c r="V14" s="737"/>
      <c r="W14" s="737"/>
      <c r="X14" s="738"/>
      <c r="Y14" s="739">
        <v>0</v>
      </c>
      <c r="Z14" s="740"/>
      <c r="AA14" s="740"/>
      <c r="AB14" s="741"/>
      <c r="AC14" s="734" t="s">
        <v>18</v>
      </c>
      <c r="AD14" s="735"/>
      <c r="AE14" s="735"/>
      <c r="AF14" s="735"/>
      <c r="AG14" s="735"/>
      <c r="AH14" s="736"/>
      <c r="AI14" s="737"/>
      <c r="AJ14" s="737"/>
      <c r="AK14" s="737"/>
      <c r="AL14" s="737"/>
      <c r="AM14" s="737"/>
      <c r="AN14" s="737"/>
      <c r="AO14" s="737"/>
      <c r="AP14" s="737"/>
      <c r="AQ14" s="737"/>
      <c r="AR14" s="737"/>
      <c r="AS14" s="737"/>
      <c r="AT14" s="738"/>
      <c r="AU14" s="739">
        <v>7</v>
      </c>
      <c r="AV14" s="740"/>
      <c r="AW14" s="740"/>
      <c r="AX14" s="742"/>
      <c r="AY14" s="33">
        <v>0</v>
      </c>
    </row>
    <row r="15" spans="1:52" s="36" customFormat="1" ht="24.75" customHeight="1" thickBot="1" x14ac:dyDescent="0.25">
      <c r="AZ15" s="33"/>
    </row>
    <row r="16" spans="1:52" ht="42.6" customHeight="1" x14ac:dyDescent="0.2">
      <c r="A16" s="752" t="s">
        <v>26</v>
      </c>
      <c r="B16" s="753"/>
      <c r="C16" s="753"/>
      <c r="D16" s="753"/>
      <c r="E16" s="753"/>
      <c r="F16" s="754"/>
      <c r="G16" s="686" t="s">
        <v>809</v>
      </c>
      <c r="H16" s="687"/>
      <c r="I16" s="687"/>
      <c r="J16" s="687"/>
      <c r="K16" s="687"/>
      <c r="L16" s="687"/>
      <c r="M16" s="687"/>
      <c r="N16" s="687"/>
      <c r="O16" s="687"/>
      <c r="P16" s="687"/>
      <c r="Q16" s="687"/>
      <c r="R16" s="687"/>
      <c r="S16" s="687"/>
      <c r="T16" s="687"/>
      <c r="U16" s="687"/>
      <c r="V16" s="687"/>
      <c r="W16" s="687"/>
      <c r="X16" s="687"/>
      <c r="Y16" s="687"/>
      <c r="Z16" s="687"/>
      <c r="AA16" s="687"/>
      <c r="AB16" s="689"/>
      <c r="AC16" s="686" t="s">
        <v>812</v>
      </c>
      <c r="AD16" s="687"/>
      <c r="AE16" s="687"/>
      <c r="AF16" s="687"/>
      <c r="AG16" s="687"/>
      <c r="AH16" s="687"/>
      <c r="AI16" s="687"/>
      <c r="AJ16" s="687"/>
      <c r="AK16" s="687"/>
      <c r="AL16" s="687"/>
      <c r="AM16" s="687"/>
      <c r="AN16" s="687"/>
      <c r="AO16" s="687"/>
      <c r="AP16" s="687"/>
      <c r="AQ16" s="687"/>
      <c r="AR16" s="687"/>
      <c r="AS16" s="687"/>
      <c r="AT16" s="687"/>
      <c r="AU16" s="687"/>
      <c r="AV16" s="687"/>
      <c r="AW16" s="687"/>
      <c r="AX16" s="689"/>
      <c r="AY16">
        <v>2</v>
      </c>
    </row>
    <row r="17" spans="1:51" ht="24.75" customHeight="1" x14ac:dyDescent="0.2">
      <c r="A17" s="746"/>
      <c r="B17" s="747"/>
      <c r="C17" s="747"/>
      <c r="D17" s="747"/>
      <c r="E17" s="747"/>
      <c r="F17" s="748"/>
      <c r="G17" s="137" t="s">
        <v>15</v>
      </c>
      <c r="H17" s="668"/>
      <c r="I17" s="668"/>
      <c r="J17" s="668"/>
      <c r="K17" s="668"/>
      <c r="L17" s="669" t="s">
        <v>16</v>
      </c>
      <c r="M17" s="668"/>
      <c r="N17" s="668"/>
      <c r="O17" s="668"/>
      <c r="P17" s="668"/>
      <c r="Q17" s="668"/>
      <c r="R17" s="668"/>
      <c r="S17" s="668"/>
      <c r="T17" s="668"/>
      <c r="U17" s="668"/>
      <c r="V17" s="668"/>
      <c r="W17" s="668"/>
      <c r="X17" s="670"/>
      <c r="Y17" s="672" t="s">
        <v>17</v>
      </c>
      <c r="Z17" s="673"/>
      <c r="AA17" s="673"/>
      <c r="AB17" s="674"/>
      <c r="AC17" s="137" t="s">
        <v>15</v>
      </c>
      <c r="AD17" s="668"/>
      <c r="AE17" s="668"/>
      <c r="AF17" s="668"/>
      <c r="AG17" s="668"/>
      <c r="AH17" s="669" t="s">
        <v>16</v>
      </c>
      <c r="AI17" s="668"/>
      <c r="AJ17" s="668"/>
      <c r="AK17" s="668"/>
      <c r="AL17" s="668"/>
      <c r="AM17" s="668"/>
      <c r="AN17" s="668"/>
      <c r="AO17" s="668"/>
      <c r="AP17" s="668"/>
      <c r="AQ17" s="668"/>
      <c r="AR17" s="668"/>
      <c r="AS17" s="668"/>
      <c r="AT17" s="670"/>
      <c r="AU17" s="672" t="s">
        <v>17</v>
      </c>
      <c r="AV17" s="673"/>
      <c r="AW17" s="673"/>
      <c r="AX17" s="675"/>
      <c r="AY17" s="33">
        <v>2</v>
      </c>
    </row>
    <row r="18" spans="1:51" ht="67.5" customHeight="1" x14ac:dyDescent="0.2">
      <c r="A18" s="746"/>
      <c r="B18" s="747"/>
      <c r="C18" s="747"/>
      <c r="D18" s="747"/>
      <c r="E18" s="747"/>
      <c r="F18" s="748"/>
      <c r="G18" s="676" t="s">
        <v>797</v>
      </c>
      <c r="H18" s="677"/>
      <c r="I18" s="677"/>
      <c r="J18" s="677"/>
      <c r="K18" s="678"/>
      <c r="L18" s="679" t="s">
        <v>810</v>
      </c>
      <c r="M18" s="680"/>
      <c r="N18" s="680"/>
      <c r="O18" s="680"/>
      <c r="P18" s="680"/>
      <c r="Q18" s="680"/>
      <c r="R18" s="680"/>
      <c r="S18" s="680"/>
      <c r="T18" s="680"/>
      <c r="U18" s="680"/>
      <c r="V18" s="680"/>
      <c r="W18" s="680"/>
      <c r="X18" s="681"/>
      <c r="Y18" s="682">
        <v>30</v>
      </c>
      <c r="Z18" s="683"/>
      <c r="AA18" s="683"/>
      <c r="AB18" s="684"/>
      <c r="AC18" s="676" t="s">
        <v>797</v>
      </c>
      <c r="AD18" s="677"/>
      <c r="AE18" s="677"/>
      <c r="AF18" s="677"/>
      <c r="AG18" s="678"/>
      <c r="AH18" s="679" t="s">
        <v>857</v>
      </c>
      <c r="AI18" s="680"/>
      <c r="AJ18" s="680"/>
      <c r="AK18" s="680"/>
      <c r="AL18" s="680"/>
      <c r="AM18" s="680"/>
      <c r="AN18" s="680"/>
      <c r="AO18" s="680"/>
      <c r="AP18" s="680"/>
      <c r="AQ18" s="680"/>
      <c r="AR18" s="680"/>
      <c r="AS18" s="680"/>
      <c r="AT18" s="681"/>
      <c r="AU18" s="682">
        <v>1</v>
      </c>
      <c r="AV18" s="683"/>
      <c r="AW18" s="683"/>
      <c r="AX18" s="685"/>
      <c r="AY18" s="33">
        <v>2</v>
      </c>
    </row>
    <row r="19" spans="1:51" ht="24.75" customHeight="1" thickBot="1" x14ac:dyDescent="0.25">
      <c r="A19" s="746"/>
      <c r="B19" s="747"/>
      <c r="C19" s="747"/>
      <c r="D19" s="747"/>
      <c r="E19" s="747"/>
      <c r="F19" s="748"/>
      <c r="G19" s="691" t="s">
        <v>18</v>
      </c>
      <c r="H19" s="692"/>
      <c r="I19" s="692"/>
      <c r="J19" s="692"/>
      <c r="K19" s="692"/>
      <c r="L19" s="693"/>
      <c r="M19" s="694"/>
      <c r="N19" s="694"/>
      <c r="O19" s="694"/>
      <c r="P19" s="694"/>
      <c r="Q19" s="694"/>
      <c r="R19" s="694"/>
      <c r="S19" s="694"/>
      <c r="T19" s="694"/>
      <c r="U19" s="694"/>
      <c r="V19" s="694"/>
      <c r="W19" s="694"/>
      <c r="X19" s="695"/>
      <c r="Y19" s="696">
        <v>30</v>
      </c>
      <c r="Z19" s="697"/>
      <c r="AA19" s="697"/>
      <c r="AB19" s="698"/>
      <c r="AC19" s="691" t="s">
        <v>18</v>
      </c>
      <c r="AD19" s="692"/>
      <c r="AE19" s="692"/>
      <c r="AF19" s="692"/>
      <c r="AG19" s="692"/>
      <c r="AH19" s="693"/>
      <c r="AI19" s="694"/>
      <c r="AJ19" s="694"/>
      <c r="AK19" s="694"/>
      <c r="AL19" s="694"/>
      <c r="AM19" s="694"/>
      <c r="AN19" s="694"/>
      <c r="AO19" s="694"/>
      <c r="AP19" s="694"/>
      <c r="AQ19" s="694"/>
      <c r="AR19" s="694"/>
      <c r="AS19" s="694"/>
      <c r="AT19" s="695"/>
      <c r="AU19" s="696">
        <v>1</v>
      </c>
      <c r="AV19" s="697"/>
      <c r="AW19" s="697"/>
      <c r="AX19" s="699"/>
      <c r="AY19" s="33">
        <v>2</v>
      </c>
    </row>
    <row r="20" spans="1:51" ht="42" customHeight="1" x14ac:dyDescent="0.2">
      <c r="A20" s="746"/>
      <c r="B20" s="747"/>
      <c r="C20" s="747"/>
      <c r="D20" s="747"/>
      <c r="E20" s="747"/>
      <c r="F20" s="748"/>
      <c r="G20" s="686" t="s">
        <v>814</v>
      </c>
      <c r="H20" s="687"/>
      <c r="I20" s="687"/>
      <c r="J20" s="687"/>
      <c r="K20" s="687"/>
      <c r="L20" s="687"/>
      <c r="M20" s="687"/>
      <c r="N20" s="687"/>
      <c r="O20" s="687"/>
      <c r="P20" s="687"/>
      <c r="Q20" s="687"/>
      <c r="R20" s="687"/>
      <c r="S20" s="687"/>
      <c r="T20" s="687"/>
      <c r="U20" s="687"/>
      <c r="V20" s="687"/>
      <c r="W20" s="687"/>
      <c r="X20" s="687"/>
      <c r="Y20" s="687"/>
      <c r="Z20" s="687"/>
      <c r="AA20" s="687"/>
      <c r="AB20" s="689"/>
      <c r="AC20" s="686"/>
      <c r="AD20" s="687"/>
      <c r="AE20" s="687"/>
      <c r="AF20" s="687"/>
      <c r="AG20" s="687"/>
      <c r="AH20" s="687"/>
      <c r="AI20" s="687"/>
      <c r="AJ20" s="687"/>
      <c r="AK20" s="687"/>
      <c r="AL20" s="687"/>
      <c r="AM20" s="687"/>
      <c r="AN20" s="687"/>
      <c r="AO20" s="687"/>
      <c r="AP20" s="687"/>
      <c r="AQ20" s="687"/>
      <c r="AR20" s="687"/>
      <c r="AS20" s="687"/>
      <c r="AT20" s="687"/>
      <c r="AU20" s="687"/>
      <c r="AV20" s="687"/>
      <c r="AW20" s="687"/>
      <c r="AX20" s="689"/>
      <c r="AY20">
        <v>1</v>
      </c>
    </row>
    <row r="21" spans="1:51" ht="25.5" customHeight="1" x14ac:dyDescent="0.2">
      <c r="A21" s="746"/>
      <c r="B21" s="747"/>
      <c r="C21" s="747"/>
      <c r="D21" s="747"/>
      <c r="E21" s="747"/>
      <c r="F21" s="748"/>
      <c r="G21" s="137" t="s">
        <v>15</v>
      </c>
      <c r="H21" s="668"/>
      <c r="I21" s="668"/>
      <c r="J21" s="668"/>
      <c r="K21" s="668"/>
      <c r="L21" s="669" t="s">
        <v>16</v>
      </c>
      <c r="M21" s="668"/>
      <c r="N21" s="668"/>
      <c r="O21" s="668"/>
      <c r="P21" s="668"/>
      <c r="Q21" s="668"/>
      <c r="R21" s="668"/>
      <c r="S21" s="668"/>
      <c r="T21" s="668"/>
      <c r="U21" s="668"/>
      <c r="V21" s="668"/>
      <c r="W21" s="668"/>
      <c r="X21" s="670"/>
      <c r="Y21" s="672" t="s">
        <v>17</v>
      </c>
      <c r="Z21" s="673"/>
      <c r="AA21" s="673"/>
      <c r="AB21" s="674"/>
      <c r="AC21" s="137" t="s">
        <v>15</v>
      </c>
      <c r="AD21" s="668"/>
      <c r="AE21" s="668"/>
      <c r="AF21" s="668"/>
      <c r="AG21" s="668"/>
      <c r="AH21" s="669" t="s">
        <v>16</v>
      </c>
      <c r="AI21" s="668"/>
      <c r="AJ21" s="668"/>
      <c r="AK21" s="668"/>
      <c r="AL21" s="668"/>
      <c r="AM21" s="668"/>
      <c r="AN21" s="668"/>
      <c r="AO21" s="668"/>
      <c r="AP21" s="668"/>
      <c r="AQ21" s="668"/>
      <c r="AR21" s="668"/>
      <c r="AS21" s="668"/>
      <c r="AT21" s="670"/>
      <c r="AU21" s="672" t="s">
        <v>17</v>
      </c>
      <c r="AV21" s="673"/>
      <c r="AW21" s="673"/>
      <c r="AX21" s="675"/>
      <c r="AY21" s="33">
        <v>1</v>
      </c>
    </row>
    <row r="22" spans="1:51" ht="66.75" customHeight="1" x14ac:dyDescent="0.2">
      <c r="A22" s="746"/>
      <c r="B22" s="747"/>
      <c r="C22" s="747"/>
      <c r="D22" s="747"/>
      <c r="E22" s="747"/>
      <c r="F22" s="748"/>
      <c r="G22" s="676" t="s">
        <v>797</v>
      </c>
      <c r="H22" s="677"/>
      <c r="I22" s="677"/>
      <c r="J22" s="677"/>
      <c r="K22" s="678"/>
      <c r="L22" s="679" t="s">
        <v>811</v>
      </c>
      <c r="M22" s="680"/>
      <c r="N22" s="680"/>
      <c r="O22" s="680"/>
      <c r="P22" s="680"/>
      <c r="Q22" s="680"/>
      <c r="R22" s="680"/>
      <c r="S22" s="680"/>
      <c r="T22" s="680"/>
      <c r="U22" s="680"/>
      <c r="V22" s="680"/>
      <c r="W22" s="680"/>
      <c r="X22" s="681"/>
      <c r="Y22" s="682">
        <v>59</v>
      </c>
      <c r="Z22" s="683"/>
      <c r="AA22" s="683"/>
      <c r="AB22" s="684"/>
      <c r="AC22" s="676"/>
      <c r="AD22" s="677"/>
      <c r="AE22" s="677"/>
      <c r="AF22" s="677"/>
      <c r="AG22" s="678"/>
      <c r="AH22" s="679"/>
      <c r="AI22" s="680"/>
      <c r="AJ22" s="680"/>
      <c r="AK22" s="680"/>
      <c r="AL22" s="680"/>
      <c r="AM22" s="680"/>
      <c r="AN22" s="680"/>
      <c r="AO22" s="680"/>
      <c r="AP22" s="680"/>
      <c r="AQ22" s="680"/>
      <c r="AR22" s="680"/>
      <c r="AS22" s="680"/>
      <c r="AT22" s="681"/>
      <c r="AU22" s="682"/>
      <c r="AV22" s="683"/>
      <c r="AW22" s="683"/>
      <c r="AX22" s="685"/>
      <c r="AY22" s="33">
        <v>1</v>
      </c>
    </row>
    <row r="23" spans="1:51" ht="24.75" customHeight="1" x14ac:dyDescent="0.2">
      <c r="A23" s="746"/>
      <c r="B23" s="747"/>
      <c r="C23" s="747"/>
      <c r="D23" s="747"/>
      <c r="E23" s="747"/>
      <c r="F23" s="748"/>
      <c r="G23" s="691" t="s">
        <v>18</v>
      </c>
      <c r="H23" s="692"/>
      <c r="I23" s="692"/>
      <c r="J23" s="692"/>
      <c r="K23" s="692"/>
      <c r="L23" s="693"/>
      <c r="M23" s="694"/>
      <c r="N23" s="694"/>
      <c r="O23" s="694"/>
      <c r="P23" s="694"/>
      <c r="Q23" s="694"/>
      <c r="R23" s="694"/>
      <c r="S23" s="694"/>
      <c r="T23" s="694"/>
      <c r="U23" s="694"/>
      <c r="V23" s="694"/>
      <c r="W23" s="694"/>
      <c r="X23" s="695"/>
      <c r="Y23" s="696">
        <v>59</v>
      </c>
      <c r="Z23" s="697"/>
      <c r="AA23" s="697"/>
      <c r="AB23" s="698"/>
      <c r="AC23" s="691" t="s">
        <v>18</v>
      </c>
      <c r="AD23" s="692"/>
      <c r="AE23" s="692"/>
      <c r="AF23" s="692"/>
      <c r="AG23" s="692"/>
      <c r="AH23" s="693"/>
      <c r="AI23" s="694"/>
      <c r="AJ23" s="694"/>
      <c r="AK23" s="694"/>
      <c r="AL23" s="694"/>
      <c r="AM23" s="694"/>
      <c r="AN23" s="694"/>
      <c r="AO23" s="694"/>
      <c r="AP23" s="694"/>
      <c r="AQ23" s="694"/>
      <c r="AR23" s="694"/>
      <c r="AS23" s="694"/>
      <c r="AT23" s="695"/>
      <c r="AU23" s="696">
        <v>0</v>
      </c>
      <c r="AV23" s="697"/>
      <c r="AW23" s="697"/>
      <c r="AX23" s="699"/>
      <c r="AY23" s="33">
        <v>1</v>
      </c>
    </row>
    <row r="24" spans="1:51" ht="24.75" customHeight="1" x14ac:dyDescent="0.2">
      <c r="A24" s="37"/>
      <c r="B24" s="37"/>
      <c r="C24" s="37"/>
      <c r="D24" s="37"/>
      <c r="E24" s="37"/>
      <c r="F24" s="37"/>
      <c r="G24" s="38"/>
      <c r="H24" s="38"/>
      <c r="I24" s="38"/>
      <c r="J24" s="38"/>
      <c r="K24" s="38"/>
      <c r="L24" s="39"/>
      <c r="M24" s="38"/>
      <c r="N24" s="38"/>
      <c r="O24" s="38"/>
      <c r="P24" s="38"/>
      <c r="Q24" s="38"/>
      <c r="R24" s="38"/>
      <c r="S24" s="38"/>
      <c r="T24" s="38"/>
      <c r="U24" s="38"/>
      <c r="V24" s="38"/>
      <c r="W24" s="38"/>
      <c r="X24" s="38"/>
      <c r="Y24" s="40"/>
      <c r="Z24" s="40"/>
      <c r="AA24" s="40"/>
      <c r="AB24" s="40"/>
      <c r="AC24" s="38"/>
      <c r="AD24" s="38"/>
      <c r="AE24" s="38"/>
      <c r="AF24" s="38"/>
      <c r="AG24" s="38"/>
      <c r="AH24" s="39"/>
      <c r="AI24" s="38"/>
      <c r="AJ24" s="38"/>
      <c r="AK24" s="38"/>
      <c r="AL24" s="38"/>
      <c r="AM24" s="38"/>
      <c r="AN24" s="38"/>
      <c r="AO24" s="38"/>
      <c r="AP24" s="38"/>
      <c r="AQ24" s="38"/>
      <c r="AR24" s="38"/>
      <c r="AS24" s="38"/>
      <c r="AT24" s="38"/>
      <c r="AU24" s="40"/>
      <c r="AV24" s="40"/>
      <c r="AW24" s="40"/>
      <c r="AX24" s="40"/>
    </row>
  </sheetData>
  <sheetProtection formatRows="0"/>
  <mergeCells count="104">
    <mergeCell ref="A2:F14"/>
    <mergeCell ref="G2:AB2"/>
    <mergeCell ref="AC2:AX2"/>
    <mergeCell ref="G3:K3"/>
    <mergeCell ref="L3:X3"/>
    <mergeCell ref="Y3:AB3"/>
    <mergeCell ref="AC3:AG3"/>
    <mergeCell ref="AH3:AT3"/>
    <mergeCell ref="AU3:AX3"/>
    <mergeCell ref="G5:AB5"/>
    <mergeCell ref="AC5:AX5"/>
    <mergeCell ref="G6:K6"/>
    <mergeCell ref="L6:X6"/>
    <mergeCell ref="Y6:AB6"/>
    <mergeCell ref="AC6:AG6"/>
    <mergeCell ref="AH6:AT6"/>
    <mergeCell ref="AU6:AX6"/>
    <mergeCell ref="G4:K4"/>
    <mergeCell ref="L4:X4"/>
    <mergeCell ref="Y4:AB4"/>
    <mergeCell ref="AC4:AG4"/>
    <mergeCell ref="AH4:AT4"/>
    <mergeCell ref="AU4:AX4"/>
    <mergeCell ref="G8:AB8"/>
    <mergeCell ref="AC8:AX8"/>
    <mergeCell ref="G9:K9"/>
    <mergeCell ref="L9:X9"/>
    <mergeCell ref="Y9:AB9"/>
    <mergeCell ref="AC9:AG9"/>
    <mergeCell ref="AH9:AT9"/>
    <mergeCell ref="AU9:AX9"/>
    <mergeCell ref="G7:K7"/>
    <mergeCell ref="L7:X7"/>
    <mergeCell ref="Y7:AB7"/>
    <mergeCell ref="AC7:AG7"/>
    <mergeCell ref="AH7:AT7"/>
    <mergeCell ref="AU7:AX7"/>
    <mergeCell ref="G11:AB11"/>
    <mergeCell ref="AC11:AX11"/>
    <mergeCell ref="G12:K12"/>
    <mergeCell ref="L12:X12"/>
    <mergeCell ref="Y12:AB12"/>
    <mergeCell ref="AC12:AG12"/>
    <mergeCell ref="AH12:AT12"/>
    <mergeCell ref="AU12:AX12"/>
    <mergeCell ref="G10:K10"/>
    <mergeCell ref="L10:X10"/>
    <mergeCell ref="Y10:AB10"/>
    <mergeCell ref="AC10:AG10"/>
    <mergeCell ref="AH10:AT10"/>
    <mergeCell ref="AU10:AX10"/>
    <mergeCell ref="G14:K14"/>
    <mergeCell ref="L14:X14"/>
    <mergeCell ref="Y14:AB14"/>
    <mergeCell ref="AC14:AG14"/>
    <mergeCell ref="AH14:AT14"/>
    <mergeCell ref="AU14:AX14"/>
    <mergeCell ref="G13:K13"/>
    <mergeCell ref="L13:X13"/>
    <mergeCell ref="Y13:AB13"/>
    <mergeCell ref="AC13:AG13"/>
    <mergeCell ref="AH13:AT13"/>
    <mergeCell ref="AU13:AX13"/>
    <mergeCell ref="L18:X18"/>
    <mergeCell ref="Y18:AB18"/>
    <mergeCell ref="AC18:AG18"/>
    <mergeCell ref="AH18:AT18"/>
    <mergeCell ref="AU18:AX18"/>
    <mergeCell ref="A16:F23"/>
    <mergeCell ref="G16:AB16"/>
    <mergeCell ref="AC16:AX16"/>
    <mergeCell ref="G17:K17"/>
    <mergeCell ref="L17:X17"/>
    <mergeCell ref="Y17:AB17"/>
    <mergeCell ref="AC17:AG17"/>
    <mergeCell ref="AH17:AT17"/>
    <mergeCell ref="AU17:AX17"/>
    <mergeCell ref="G18:K18"/>
    <mergeCell ref="G20:AB20"/>
    <mergeCell ref="AC20:AX20"/>
    <mergeCell ref="G21:K21"/>
    <mergeCell ref="L21:X21"/>
    <mergeCell ref="Y21:AB21"/>
    <mergeCell ref="AC21:AG21"/>
    <mergeCell ref="AH21:AT21"/>
    <mergeCell ref="AU21:AX21"/>
    <mergeCell ref="G19:K19"/>
    <mergeCell ref="L19:X19"/>
    <mergeCell ref="Y19:AB19"/>
    <mergeCell ref="AC19:AG19"/>
    <mergeCell ref="AH19:AT19"/>
    <mergeCell ref="AU19:AX19"/>
    <mergeCell ref="G23:K23"/>
    <mergeCell ref="L23:X23"/>
    <mergeCell ref="Y23:AB23"/>
    <mergeCell ref="AC23:AG23"/>
    <mergeCell ref="AH23:AT23"/>
    <mergeCell ref="AU23:AX23"/>
    <mergeCell ref="G22:K22"/>
    <mergeCell ref="L22:X22"/>
    <mergeCell ref="Y22:AB22"/>
    <mergeCell ref="AC22:AG22"/>
    <mergeCell ref="AH22:AT22"/>
    <mergeCell ref="AU22:AX22"/>
  </mergeCells>
  <phoneticPr fontId="5"/>
  <conditionalFormatting sqref="Y13 AU13">
    <cfRule type="expression" dxfId="345" priority="239">
      <formula>IF(RIGHT(TEXT(Y13,"0.#"),1)=".",FALSE,TRUE)</formula>
    </cfRule>
    <cfRule type="expression" dxfId="344" priority="240">
      <formula>IF(RIGHT(TEXT(Y13,"0.#"),1)=".",TRUE,FALSE)</formula>
    </cfRule>
  </conditionalFormatting>
  <conditionalFormatting sqref="Y4">
    <cfRule type="expression" dxfId="343" priority="237">
      <formula>IF(RIGHT(TEXT(Y4,"0.#"),1)=".",FALSE,TRUE)</formula>
    </cfRule>
    <cfRule type="expression" dxfId="342" priority="238">
      <formula>IF(RIGHT(TEXT(Y4,"0.#"),1)=".",TRUE,FALSE)</formula>
    </cfRule>
  </conditionalFormatting>
  <conditionalFormatting sqref="AU4">
    <cfRule type="expression" dxfId="341" priority="231">
      <formula>IF(RIGHT(TEXT(AU4,"0.#"),1)=".",FALSE,TRUE)</formula>
    </cfRule>
    <cfRule type="expression" dxfId="340" priority="232">
      <formula>IF(RIGHT(TEXT(AU4,"0.#"),1)=".",TRUE,FALSE)</formula>
    </cfRule>
  </conditionalFormatting>
  <conditionalFormatting sqref="Y7">
    <cfRule type="expression" dxfId="339" priority="225">
      <formula>IF(RIGHT(TEXT(Y7,"0.#"),1)=".",FALSE,TRUE)</formula>
    </cfRule>
    <cfRule type="expression" dxfId="338" priority="226">
      <formula>IF(RIGHT(TEXT(Y7,"0.#"),1)=".",TRUE,FALSE)</formula>
    </cfRule>
  </conditionalFormatting>
  <conditionalFormatting sqref="AU7">
    <cfRule type="expression" dxfId="337" priority="219">
      <formula>IF(RIGHT(TEXT(AU7,"0.#"),1)=".",FALSE,TRUE)</formula>
    </cfRule>
    <cfRule type="expression" dxfId="336" priority="220">
      <formula>IF(RIGHT(TEXT(AU7,"0.#"),1)=".",TRUE,FALSE)</formula>
    </cfRule>
  </conditionalFormatting>
  <conditionalFormatting sqref="Y10">
    <cfRule type="expression" dxfId="335" priority="213">
      <formula>IF(RIGHT(TEXT(Y10,"0.#"),1)=".",FALSE,TRUE)</formula>
    </cfRule>
    <cfRule type="expression" dxfId="334" priority="214">
      <formula>IF(RIGHT(TEXT(Y10,"0.#"),1)=".",TRUE,FALSE)</formula>
    </cfRule>
  </conditionalFormatting>
  <conditionalFormatting sqref="AU10">
    <cfRule type="expression" dxfId="333" priority="207">
      <formula>IF(RIGHT(TEXT(AU10,"0.#"),1)=".",FALSE,TRUE)</formula>
    </cfRule>
    <cfRule type="expression" dxfId="332" priority="208">
      <formula>IF(RIGHT(TEXT(AU10,"0.#"),1)=".",TRUE,FALSE)</formula>
    </cfRule>
  </conditionalFormatting>
  <conditionalFormatting sqref="Y14">
    <cfRule type="expression" dxfId="331" priority="201">
      <formula>IF(RIGHT(TEXT(Y14,"0.#"),1)=".",FALSE,TRUE)</formula>
    </cfRule>
    <cfRule type="expression" dxfId="330" priority="202">
      <formula>IF(RIGHT(TEXT(Y14,"0.#"),1)=".",TRUE,FALSE)</formula>
    </cfRule>
  </conditionalFormatting>
  <conditionalFormatting sqref="AU14">
    <cfRule type="expression" dxfId="329" priority="195">
      <formula>IF(RIGHT(TEXT(AU14,"0.#"),1)=".",FALSE,TRUE)</formula>
    </cfRule>
    <cfRule type="expression" dxfId="328" priority="196">
      <formula>IF(RIGHT(TEXT(AU14,"0.#"),1)=".",TRUE,FALSE)</formula>
    </cfRule>
  </conditionalFormatting>
  <conditionalFormatting sqref="Y19">
    <cfRule type="expression" dxfId="327" priority="189">
      <formula>IF(RIGHT(TEXT(Y19,"0.#"),1)=".",FALSE,TRUE)</formula>
    </cfRule>
    <cfRule type="expression" dxfId="326" priority="190">
      <formula>IF(RIGHT(TEXT(Y19,"0.#"),1)=".",TRUE,FALSE)</formula>
    </cfRule>
  </conditionalFormatting>
  <conditionalFormatting sqref="Y18">
    <cfRule type="expression" dxfId="325" priority="187">
      <formula>IF(RIGHT(TEXT(Y18,"0.#"),1)=".",FALSE,TRUE)</formula>
    </cfRule>
    <cfRule type="expression" dxfId="324" priority="188">
      <formula>IF(RIGHT(TEXT(Y18,"0.#"),1)=".",TRUE,FALSE)</formula>
    </cfRule>
  </conditionalFormatting>
  <conditionalFormatting sqref="AU19">
    <cfRule type="expression" dxfId="323" priority="183">
      <formula>IF(RIGHT(TEXT(AU19,"0.#"),1)=".",FALSE,TRUE)</formula>
    </cfRule>
    <cfRule type="expression" dxfId="322" priority="184">
      <formula>IF(RIGHT(TEXT(AU19,"0.#"),1)=".",TRUE,FALSE)</formula>
    </cfRule>
  </conditionalFormatting>
  <conditionalFormatting sqref="AU18">
    <cfRule type="expression" dxfId="321" priority="181">
      <formula>IF(RIGHT(TEXT(AU18,"0.#"),1)=".",FALSE,TRUE)</formula>
    </cfRule>
    <cfRule type="expression" dxfId="320" priority="182">
      <formula>IF(RIGHT(TEXT(AU18,"0.#"),1)=".",TRUE,FALSE)</formula>
    </cfRule>
  </conditionalFormatting>
  <conditionalFormatting sqref="Y23">
    <cfRule type="expression" dxfId="319" priority="177">
      <formula>IF(RIGHT(TEXT(Y23,"0.#"),1)=".",FALSE,TRUE)</formula>
    </cfRule>
    <cfRule type="expression" dxfId="318" priority="178">
      <formula>IF(RIGHT(TEXT(Y23,"0.#"),1)=".",TRUE,FALSE)</formula>
    </cfRule>
  </conditionalFormatting>
  <conditionalFormatting sqref="Y22">
    <cfRule type="expression" dxfId="317" priority="175">
      <formula>IF(RIGHT(TEXT(Y22,"0.#"),1)=".",FALSE,TRUE)</formula>
    </cfRule>
    <cfRule type="expression" dxfId="316" priority="176">
      <formula>IF(RIGHT(TEXT(Y22,"0.#"),1)=".",TRUE,FALSE)</formula>
    </cfRule>
  </conditionalFormatting>
  <conditionalFormatting sqref="AU23">
    <cfRule type="expression" dxfId="315" priority="171">
      <formula>IF(RIGHT(TEXT(AU23,"0.#"),1)=".",FALSE,TRUE)</formula>
    </cfRule>
    <cfRule type="expression" dxfId="314" priority="172">
      <formula>IF(RIGHT(TEXT(AU23,"0.#"),1)=".",TRUE,FALSE)</formula>
    </cfRule>
  </conditionalFormatting>
  <conditionalFormatting sqref="AU22">
    <cfRule type="expression" dxfId="313" priority="169">
      <formula>IF(RIGHT(TEXT(AU22,"0.#"),1)=".",FALSE,TRUE)</formula>
    </cfRule>
    <cfRule type="expression" dxfId="312" priority="170">
      <formula>IF(RIGHT(TEXT(AU22,"0.#"),1)=".",TRUE,FALSE)</formula>
    </cfRule>
  </conditionalFormatting>
  <dataValidations count="1">
    <dataValidation type="custom" imeMode="disabled" allowBlank="1" showInputMessage="1" showErrorMessage="1" sqref="Y18:AB18 AU18:AX18 Y22:AB22 AU22:AX22 AU13:AX13 Y13:AB13 CM10:CP12 BQ10:BT12">
      <formula1>OR(ISNUMBER(Y10), Y10="-")</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Z178"/>
  <sheetViews>
    <sheetView view="pageBreakPreview" zoomScale="70" zoomScaleNormal="75" zoomScaleSheetLayoutView="70" zoomScalePageLayoutView="70" workbookViewId="0"/>
  </sheetViews>
  <sheetFormatPr defaultColWidth="9" defaultRowHeight="13.2" x14ac:dyDescent="0.2"/>
  <cols>
    <col min="1" max="2" width="2.6640625" style="33" customWidth="1"/>
    <col min="3" max="33" width="2.6640625" style="62" customWidth="1"/>
    <col min="34" max="37" width="3.44140625" style="62" customWidth="1"/>
    <col min="38" max="41" width="2.6640625" style="62" customWidth="1"/>
    <col min="42" max="50" width="3.21875" style="63" customWidth="1"/>
    <col min="51" max="51" width="11.109375" style="33" hidden="1" customWidth="1"/>
    <col min="52" max="57" width="2.21875" style="33" customWidth="1"/>
    <col min="58" max="61" width="9" style="33"/>
    <col min="62" max="62" width="27.88671875" style="33" customWidth="1"/>
    <col min="63" max="63" width="12.21875" style="33" customWidth="1"/>
    <col min="64" max="16384" width="9" style="33"/>
  </cols>
  <sheetData>
    <row r="1" spans="1:52" ht="23.25" customHeight="1" x14ac:dyDescent="0.2">
      <c r="P1" s="63"/>
      <c r="Q1" s="63"/>
      <c r="R1" s="63"/>
      <c r="S1" s="63"/>
      <c r="T1" s="63"/>
      <c r="U1" s="63"/>
      <c r="V1" s="63"/>
      <c r="W1" s="63"/>
      <c r="X1" s="63"/>
      <c r="Y1" s="64"/>
      <c r="Z1" s="64"/>
      <c r="AA1" s="64"/>
      <c r="AB1" s="64"/>
      <c r="AC1" s="64"/>
      <c r="AD1" s="64"/>
      <c r="AE1" s="64"/>
      <c r="AF1" s="64"/>
      <c r="AG1" s="64"/>
      <c r="AH1" s="64"/>
      <c r="AI1" s="64"/>
      <c r="AJ1" s="64"/>
      <c r="AK1" s="64"/>
      <c r="AL1" s="64"/>
      <c r="AM1" s="64"/>
      <c r="AN1" s="64"/>
      <c r="AO1" s="64"/>
      <c r="AP1" s="65"/>
      <c r="AQ1" s="65"/>
      <c r="AR1" s="65"/>
      <c r="AS1" s="65"/>
      <c r="AT1" s="65"/>
      <c r="AU1" s="65"/>
      <c r="AV1" s="65"/>
      <c r="AW1" s="66"/>
    </row>
    <row r="2" spans="1:52" x14ac:dyDescent="0.2">
      <c r="A2" s="9"/>
      <c r="B2" s="46" t="s">
        <v>245</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1</v>
      </c>
    </row>
    <row r="3" spans="1:52" customFormat="1" ht="59.25" customHeight="1" x14ac:dyDescent="0.2">
      <c r="A3" s="705"/>
      <c r="B3" s="705"/>
      <c r="C3" s="460" t="s">
        <v>24</v>
      </c>
      <c r="D3" s="705"/>
      <c r="E3" s="705"/>
      <c r="F3" s="705"/>
      <c r="G3" s="705"/>
      <c r="H3" s="705"/>
      <c r="I3" s="705"/>
      <c r="J3" s="772" t="s">
        <v>226</v>
      </c>
      <c r="K3" s="773"/>
      <c r="L3" s="773"/>
      <c r="M3" s="773"/>
      <c r="N3" s="773"/>
      <c r="O3" s="773"/>
      <c r="P3" s="460" t="s">
        <v>25</v>
      </c>
      <c r="Q3" s="460"/>
      <c r="R3" s="460"/>
      <c r="S3" s="460"/>
      <c r="T3" s="460"/>
      <c r="U3" s="460"/>
      <c r="V3" s="460"/>
      <c r="W3" s="460"/>
      <c r="X3" s="460"/>
      <c r="Y3" s="707" t="s">
        <v>259</v>
      </c>
      <c r="Z3" s="708"/>
      <c r="AA3" s="708"/>
      <c r="AB3" s="708"/>
      <c r="AC3" s="772" t="s">
        <v>253</v>
      </c>
      <c r="AD3" s="772"/>
      <c r="AE3" s="772"/>
      <c r="AF3" s="772"/>
      <c r="AG3" s="772"/>
      <c r="AH3" s="707" t="s">
        <v>219</v>
      </c>
      <c r="AI3" s="705"/>
      <c r="AJ3" s="705"/>
      <c r="AK3" s="705"/>
      <c r="AL3" s="705" t="s">
        <v>19</v>
      </c>
      <c r="AM3" s="705"/>
      <c r="AN3" s="705"/>
      <c r="AO3" s="709"/>
      <c r="AP3" s="771" t="s">
        <v>227</v>
      </c>
      <c r="AQ3" s="771"/>
      <c r="AR3" s="771"/>
      <c r="AS3" s="771"/>
      <c r="AT3" s="771"/>
      <c r="AU3" s="771"/>
      <c r="AV3" s="771"/>
      <c r="AW3" s="771"/>
      <c r="AX3" s="771"/>
      <c r="AY3">
        <f>$AY$2</f>
        <v>1</v>
      </c>
      <c r="AZ3" s="33"/>
    </row>
    <row r="4" spans="1:52" ht="48" customHeight="1" x14ac:dyDescent="0.2">
      <c r="A4" s="767">
        <v>1</v>
      </c>
      <c r="B4" s="767">
        <v>1</v>
      </c>
      <c r="C4" s="712" t="s">
        <v>880</v>
      </c>
      <c r="D4" s="713"/>
      <c r="E4" s="713"/>
      <c r="F4" s="713"/>
      <c r="G4" s="713"/>
      <c r="H4" s="713"/>
      <c r="I4" s="713"/>
      <c r="J4" s="714">
        <v>7011801005147</v>
      </c>
      <c r="K4" s="715"/>
      <c r="L4" s="715"/>
      <c r="M4" s="715"/>
      <c r="N4" s="715"/>
      <c r="O4" s="715"/>
      <c r="P4" s="716" t="s">
        <v>688</v>
      </c>
      <c r="Q4" s="717"/>
      <c r="R4" s="717"/>
      <c r="S4" s="717"/>
      <c r="T4" s="717"/>
      <c r="U4" s="717"/>
      <c r="V4" s="717"/>
      <c r="W4" s="717"/>
      <c r="X4" s="717"/>
      <c r="Y4" s="718">
        <v>0.4</v>
      </c>
      <c r="Z4" s="719"/>
      <c r="AA4" s="719"/>
      <c r="AB4" s="720"/>
      <c r="AC4" s="768" t="s">
        <v>275</v>
      </c>
      <c r="AD4" s="768"/>
      <c r="AE4" s="768"/>
      <c r="AF4" s="768"/>
      <c r="AG4" s="768"/>
      <c r="AH4" s="769" t="s">
        <v>871</v>
      </c>
      <c r="AI4" s="770"/>
      <c r="AJ4" s="770"/>
      <c r="AK4" s="770"/>
      <c r="AL4" s="725"/>
      <c r="AM4" s="726"/>
      <c r="AN4" s="726"/>
      <c r="AO4" s="727"/>
      <c r="AP4" s="728"/>
      <c r="AQ4" s="728"/>
      <c r="AR4" s="728"/>
      <c r="AS4" s="728"/>
      <c r="AT4" s="728"/>
      <c r="AU4" s="728"/>
      <c r="AV4" s="728"/>
      <c r="AW4" s="728"/>
      <c r="AX4" s="728"/>
      <c r="AY4">
        <f>$AY$2</f>
        <v>1</v>
      </c>
    </row>
    <row r="5" spans="1:52" x14ac:dyDescent="0.2">
      <c r="A5" s="41"/>
      <c r="B5" s="41"/>
      <c r="P5" s="63"/>
      <c r="Q5" s="63"/>
      <c r="R5" s="63"/>
      <c r="S5" s="63"/>
      <c r="T5" s="63"/>
      <c r="U5" s="63"/>
      <c r="V5" s="63"/>
      <c r="W5" s="63"/>
      <c r="X5" s="63"/>
      <c r="Y5" s="64"/>
      <c r="Z5" s="64"/>
      <c r="AA5" s="64"/>
      <c r="AB5" s="64"/>
      <c r="AC5" s="64"/>
      <c r="AD5" s="64"/>
      <c r="AE5" s="64"/>
      <c r="AF5" s="64"/>
      <c r="AG5" s="64"/>
      <c r="AH5" s="64"/>
      <c r="AI5" s="64"/>
      <c r="AJ5" s="64"/>
      <c r="AK5" s="64"/>
      <c r="AL5" s="64"/>
      <c r="AM5" s="64"/>
      <c r="AN5" s="64"/>
      <c r="AO5" s="64"/>
      <c r="AY5">
        <f>COUNTA($C$8)</f>
        <v>1</v>
      </c>
    </row>
    <row r="6" spans="1:52" x14ac:dyDescent="0.2">
      <c r="A6" s="9"/>
      <c r="B6" s="46" t="s">
        <v>246</v>
      </c>
      <c r="C6" s="50"/>
      <c r="D6" s="50"/>
      <c r="E6" s="50"/>
      <c r="F6" s="50"/>
      <c r="G6" s="50"/>
      <c r="H6" s="50"/>
      <c r="I6" s="50"/>
      <c r="J6" s="50"/>
      <c r="K6" s="50"/>
      <c r="L6" s="50"/>
      <c r="M6" s="50"/>
      <c r="N6" s="50"/>
      <c r="O6" s="50"/>
      <c r="P6" s="55"/>
      <c r="Q6" s="55"/>
      <c r="R6" s="55"/>
      <c r="S6" s="55"/>
      <c r="T6" s="55"/>
      <c r="U6" s="55"/>
      <c r="V6" s="55"/>
      <c r="W6" s="55"/>
      <c r="X6" s="55"/>
      <c r="Y6" s="56"/>
      <c r="Z6" s="56"/>
      <c r="AA6" s="56"/>
      <c r="AB6" s="56"/>
      <c r="AC6" s="56"/>
      <c r="AD6" s="56"/>
      <c r="AE6" s="56"/>
      <c r="AF6" s="56"/>
      <c r="AG6" s="56"/>
      <c r="AH6" s="56"/>
      <c r="AI6" s="56"/>
      <c r="AJ6" s="56"/>
      <c r="AK6" s="56"/>
      <c r="AL6" s="56"/>
      <c r="AM6" s="56"/>
      <c r="AN6" s="56"/>
      <c r="AO6" s="56"/>
      <c r="AP6" s="55"/>
      <c r="AQ6" s="55"/>
      <c r="AR6" s="55"/>
      <c r="AS6" s="55"/>
      <c r="AT6" s="55"/>
      <c r="AU6" s="55"/>
      <c r="AV6" s="55"/>
      <c r="AW6" s="55"/>
      <c r="AX6" s="55"/>
      <c r="AY6">
        <f>$AY$5</f>
        <v>1</v>
      </c>
    </row>
    <row r="7" spans="1:52" customFormat="1" ht="59.25" customHeight="1" x14ac:dyDescent="0.2">
      <c r="A7" s="705"/>
      <c r="B7" s="705"/>
      <c r="C7" s="705" t="s">
        <v>24</v>
      </c>
      <c r="D7" s="705"/>
      <c r="E7" s="705"/>
      <c r="F7" s="705"/>
      <c r="G7" s="705"/>
      <c r="H7" s="705"/>
      <c r="I7" s="705"/>
      <c r="J7" s="772" t="s">
        <v>226</v>
      </c>
      <c r="K7" s="773"/>
      <c r="L7" s="773"/>
      <c r="M7" s="773"/>
      <c r="N7" s="773"/>
      <c r="O7" s="773"/>
      <c r="P7" s="460" t="s">
        <v>25</v>
      </c>
      <c r="Q7" s="460"/>
      <c r="R7" s="460"/>
      <c r="S7" s="460"/>
      <c r="T7" s="460"/>
      <c r="U7" s="460"/>
      <c r="V7" s="460"/>
      <c r="W7" s="460"/>
      <c r="X7" s="460"/>
      <c r="Y7" s="707" t="s">
        <v>259</v>
      </c>
      <c r="Z7" s="708"/>
      <c r="AA7" s="708"/>
      <c r="AB7" s="708"/>
      <c r="AC7" s="772" t="s">
        <v>253</v>
      </c>
      <c r="AD7" s="772"/>
      <c r="AE7" s="772"/>
      <c r="AF7" s="772"/>
      <c r="AG7" s="772"/>
      <c r="AH7" s="707" t="s">
        <v>219</v>
      </c>
      <c r="AI7" s="705"/>
      <c r="AJ7" s="705"/>
      <c r="AK7" s="705"/>
      <c r="AL7" s="705" t="s">
        <v>19</v>
      </c>
      <c r="AM7" s="705"/>
      <c r="AN7" s="705"/>
      <c r="AO7" s="709"/>
      <c r="AP7" s="771" t="s">
        <v>227</v>
      </c>
      <c r="AQ7" s="771"/>
      <c r="AR7" s="771"/>
      <c r="AS7" s="771"/>
      <c r="AT7" s="771"/>
      <c r="AU7" s="771"/>
      <c r="AV7" s="771"/>
      <c r="AW7" s="771"/>
      <c r="AX7" s="771"/>
      <c r="AY7">
        <f>$AY$5</f>
        <v>1</v>
      </c>
      <c r="AZ7" s="33"/>
    </row>
    <row r="8" spans="1:52" ht="70.5" customHeight="1" x14ac:dyDescent="0.2">
      <c r="A8" s="767">
        <v>1</v>
      </c>
      <c r="B8" s="767">
        <v>1</v>
      </c>
      <c r="C8" s="712" t="s">
        <v>881</v>
      </c>
      <c r="D8" s="713"/>
      <c r="E8" s="713"/>
      <c r="F8" s="713"/>
      <c r="G8" s="713"/>
      <c r="H8" s="713"/>
      <c r="I8" s="713"/>
      <c r="J8" s="714">
        <v>8010401046583</v>
      </c>
      <c r="K8" s="715"/>
      <c r="L8" s="715"/>
      <c r="M8" s="715"/>
      <c r="N8" s="715"/>
      <c r="O8" s="715"/>
      <c r="P8" s="716" t="s">
        <v>835</v>
      </c>
      <c r="Q8" s="717"/>
      <c r="R8" s="717"/>
      <c r="S8" s="717"/>
      <c r="T8" s="717"/>
      <c r="U8" s="717"/>
      <c r="V8" s="717"/>
      <c r="W8" s="717"/>
      <c r="X8" s="717"/>
      <c r="Y8" s="718">
        <v>0.9</v>
      </c>
      <c r="Z8" s="719"/>
      <c r="AA8" s="719"/>
      <c r="AB8" s="720"/>
      <c r="AC8" s="768" t="s">
        <v>275</v>
      </c>
      <c r="AD8" s="768"/>
      <c r="AE8" s="768"/>
      <c r="AF8" s="768"/>
      <c r="AG8" s="768"/>
      <c r="AH8" s="769" t="s">
        <v>871</v>
      </c>
      <c r="AI8" s="770"/>
      <c r="AJ8" s="770"/>
      <c r="AK8" s="770"/>
      <c r="AL8" s="725"/>
      <c r="AM8" s="726"/>
      <c r="AN8" s="726"/>
      <c r="AO8" s="727"/>
      <c r="AP8" s="728"/>
      <c r="AQ8" s="728"/>
      <c r="AR8" s="728"/>
      <c r="AS8" s="728"/>
      <c r="AT8" s="728"/>
      <c r="AU8" s="728"/>
      <c r="AV8" s="728"/>
      <c r="AW8" s="728"/>
      <c r="AX8" s="728"/>
      <c r="AY8">
        <f>$AY$5</f>
        <v>1</v>
      </c>
    </row>
    <row r="9" spans="1:52" x14ac:dyDescent="0.2">
      <c r="P9" s="63"/>
      <c r="Q9" s="63"/>
      <c r="R9" s="63"/>
      <c r="S9" s="63"/>
      <c r="T9" s="63"/>
      <c r="U9" s="63"/>
      <c r="V9" s="63"/>
      <c r="W9" s="63"/>
      <c r="X9" s="63"/>
      <c r="Y9" s="64"/>
      <c r="Z9" s="64"/>
      <c r="AA9" s="64"/>
      <c r="AB9" s="64"/>
      <c r="AC9" s="64"/>
      <c r="AD9" s="64"/>
      <c r="AE9" s="64"/>
      <c r="AF9" s="64"/>
      <c r="AG9" s="64"/>
      <c r="AH9" s="64"/>
      <c r="AI9" s="64"/>
      <c r="AJ9" s="64"/>
      <c r="AK9" s="64"/>
      <c r="AL9" s="64"/>
      <c r="AM9" s="64"/>
      <c r="AN9" s="64"/>
      <c r="AO9" s="64"/>
      <c r="AY9">
        <f>COUNTA($C$12)</f>
        <v>1</v>
      </c>
    </row>
    <row r="10" spans="1:52" x14ac:dyDescent="0.2">
      <c r="A10" s="9"/>
      <c r="B10" s="46" t="s">
        <v>173</v>
      </c>
      <c r="C10" s="50"/>
      <c r="D10" s="50"/>
      <c r="E10" s="50"/>
      <c r="F10" s="50"/>
      <c r="G10" s="50"/>
      <c r="H10" s="50"/>
      <c r="I10" s="50"/>
      <c r="J10" s="50"/>
      <c r="K10" s="50"/>
      <c r="L10" s="50"/>
      <c r="M10" s="50"/>
      <c r="N10" s="50"/>
      <c r="O10" s="50"/>
      <c r="P10" s="55"/>
      <c r="Q10" s="55"/>
      <c r="R10" s="55"/>
      <c r="S10" s="55"/>
      <c r="T10" s="55"/>
      <c r="U10" s="55"/>
      <c r="V10" s="55"/>
      <c r="W10" s="55"/>
      <c r="X10" s="55"/>
      <c r="Y10" s="56"/>
      <c r="Z10" s="56"/>
      <c r="AA10" s="56"/>
      <c r="AB10" s="56"/>
      <c r="AC10" s="56"/>
      <c r="AD10" s="56"/>
      <c r="AE10" s="56"/>
      <c r="AF10" s="56"/>
      <c r="AG10" s="56"/>
      <c r="AH10" s="56"/>
      <c r="AI10" s="56"/>
      <c r="AJ10" s="56"/>
      <c r="AK10" s="56"/>
      <c r="AL10" s="56"/>
      <c r="AM10" s="56"/>
      <c r="AN10" s="56"/>
      <c r="AO10" s="56"/>
      <c r="AP10" s="55"/>
      <c r="AQ10" s="55"/>
      <c r="AR10" s="55"/>
      <c r="AS10" s="55"/>
      <c r="AT10" s="55"/>
      <c r="AU10" s="55"/>
      <c r="AV10" s="55"/>
      <c r="AW10" s="55"/>
      <c r="AX10" s="55"/>
      <c r="AY10" s="33">
        <f>$AY$9</f>
        <v>1</v>
      </c>
    </row>
    <row r="11" spans="1:52" customFormat="1" ht="59.25" customHeight="1" x14ac:dyDescent="0.2">
      <c r="A11" s="705"/>
      <c r="B11" s="705"/>
      <c r="C11" s="705" t="s">
        <v>24</v>
      </c>
      <c r="D11" s="705"/>
      <c r="E11" s="705"/>
      <c r="F11" s="705"/>
      <c r="G11" s="705"/>
      <c r="H11" s="705"/>
      <c r="I11" s="705"/>
      <c r="J11" s="772" t="s">
        <v>226</v>
      </c>
      <c r="K11" s="773"/>
      <c r="L11" s="773"/>
      <c r="M11" s="773"/>
      <c r="N11" s="773"/>
      <c r="O11" s="773"/>
      <c r="P11" s="460" t="s">
        <v>25</v>
      </c>
      <c r="Q11" s="460"/>
      <c r="R11" s="460"/>
      <c r="S11" s="460"/>
      <c r="T11" s="460"/>
      <c r="U11" s="460"/>
      <c r="V11" s="460"/>
      <c r="W11" s="460"/>
      <c r="X11" s="460"/>
      <c r="Y11" s="707" t="s">
        <v>259</v>
      </c>
      <c r="Z11" s="708"/>
      <c r="AA11" s="708"/>
      <c r="AB11" s="708"/>
      <c r="AC11" s="772" t="s">
        <v>253</v>
      </c>
      <c r="AD11" s="772"/>
      <c r="AE11" s="772"/>
      <c r="AF11" s="772"/>
      <c r="AG11" s="772"/>
      <c r="AH11" s="707" t="s">
        <v>219</v>
      </c>
      <c r="AI11" s="705"/>
      <c r="AJ11" s="705"/>
      <c r="AK11" s="705"/>
      <c r="AL11" s="705" t="s">
        <v>19</v>
      </c>
      <c r="AM11" s="705"/>
      <c r="AN11" s="705"/>
      <c r="AO11" s="709"/>
      <c r="AP11" s="771" t="s">
        <v>227</v>
      </c>
      <c r="AQ11" s="771"/>
      <c r="AR11" s="771"/>
      <c r="AS11" s="771"/>
      <c r="AT11" s="771"/>
      <c r="AU11" s="771"/>
      <c r="AV11" s="771"/>
      <c r="AW11" s="771"/>
      <c r="AX11" s="771"/>
      <c r="AY11" s="33">
        <f>$AY$9</f>
        <v>1</v>
      </c>
      <c r="AZ11" s="33"/>
    </row>
    <row r="12" spans="1:52" ht="63" customHeight="1" x14ac:dyDescent="0.2">
      <c r="A12" s="767">
        <v>1</v>
      </c>
      <c r="B12" s="767">
        <v>1</v>
      </c>
      <c r="C12" s="712" t="s">
        <v>882</v>
      </c>
      <c r="D12" s="713"/>
      <c r="E12" s="713"/>
      <c r="F12" s="713"/>
      <c r="G12" s="713"/>
      <c r="H12" s="713"/>
      <c r="I12" s="713"/>
      <c r="J12" s="714">
        <v>1010401067272</v>
      </c>
      <c r="K12" s="715"/>
      <c r="L12" s="715"/>
      <c r="M12" s="715"/>
      <c r="N12" s="715"/>
      <c r="O12" s="715"/>
      <c r="P12" s="716" t="s">
        <v>836</v>
      </c>
      <c r="Q12" s="717"/>
      <c r="R12" s="717"/>
      <c r="S12" s="717"/>
      <c r="T12" s="717"/>
      <c r="U12" s="717"/>
      <c r="V12" s="717"/>
      <c r="W12" s="717"/>
      <c r="X12" s="717"/>
      <c r="Y12" s="718">
        <v>0.2</v>
      </c>
      <c r="Z12" s="719"/>
      <c r="AA12" s="719"/>
      <c r="AB12" s="720"/>
      <c r="AC12" s="768" t="s">
        <v>275</v>
      </c>
      <c r="AD12" s="768"/>
      <c r="AE12" s="768"/>
      <c r="AF12" s="768"/>
      <c r="AG12" s="768"/>
      <c r="AH12" s="769" t="s">
        <v>871</v>
      </c>
      <c r="AI12" s="770"/>
      <c r="AJ12" s="770"/>
      <c r="AK12" s="770"/>
      <c r="AL12" s="725"/>
      <c r="AM12" s="726"/>
      <c r="AN12" s="726"/>
      <c r="AO12" s="727"/>
      <c r="AP12" s="728"/>
      <c r="AQ12" s="728"/>
      <c r="AR12" s="728"/>
      <c r="AS12" s="728"/>
      <c r="AT12" s="728"/>
      <c r="AU12" s="728"/>
      <c r="AV12" s="728"/>
      <c r="AW12" s="728"/>
      <c r="AX12" s="728"/>
      <c r="AY12" s="33">
        <f>$AY$9</f>
        <v>1</v>
      </c>
    </row>
    <row r="13" spans="1:52" x14ac:dyDescent="0.2">
      <c r="P13" s="63"/>
      <c r="Q13" s="63"/>
      <c r="R13" s="63"/>
      <c r="S13" s="63"/>
      <c r="T13" s="63"/>
      <c r="U13" s="63"/>
      <c r="V13" s="63"/>
      <c r="W13" s="63"/>
      <c r="X13" s="63"/>
      <c r="Y13" s="64"/>
      <c r="Z13" s="64"/>
      <c r="AA13" s="64"/>
      <c r="AB13" s="64"/>
      <c r="AC13" s="64"/>
      <c r="AD13" s="64"/>
      <c r="AE13" s="64"/>
      <c r="AF13" s="64"/>
      <c r="AG13" s="64"/>
      <c r="AH13" s="64"/>
      <c r="AI13" s="64"/>
      <c r="AJ13" s="64"/>
      <c r="AK13" s="64"/>
      <c r="AL13" s="64"/>
      <c r="AM13" s="64"/>
      <c r="AN13" s="64"/>
      <c r="AO13" s="64"/>
      <c r="AY13">
        <f>COUNTA($C$16)</f>
        <v>1</v>
      </c>
    </row>
    <row r="14" spans="1:52" x14ac:dyDescent="0.2">
      <c r="A14" s="9"/>
      <c r="B14" s="46" t="s">
        <v>174</v>
      </c>
      <c r="C14" s="50"/>
      <c r="D14" s="50"/>
      <c r="E14" s="50"/>
      <c r="F14" s="50"/>
      <c r="G14" s="50"/>
      <c r="H14" s="50"/>
      <c r="I14" s="50"/>
      <c r="J14" s="50"/>
      <c r="K14" s="50"/>
      <c r="L14" s="50"/>
      <c r="M14" s="50"/>
      <c r="N14" s="50"/>
      <c r="O14" s="50"/>
      <c r="P14" s="55"/>
      <c r="Q14" s="55"/>
      <c r="R14" s="55"/>
      <c r="S14" s="55"/>
      <c r="T14" s="55"/>
      <c r="U14" s="55"/>
      <c r="V14" s="55"/>
      <c r="W14" s="55"/>
      <c r="X14" s="55"/>
      <c r="Y14" s="56"/>
      <c r="Z14" s="56"/>
      <c r="AA14" s="56"/>
      <c r="AB14" s="56"/>
      <c r="AC14" s="56"/>
      <c r="AD14" s="56"/>
      <c r="AE14" s="56"/>
      <c r="AF14" s="56"/>
      <c r="AG14" s="56"/>
      <c r="AH14" s="56"/>
      <c r="AI14" s="56"/>
      <c r="AJ14" s="56"/>
      <c r="AK14" s="56"/>
      <c r="AL14" s="56"/>
      <c r="AM14" s="56"/>
      <c r="AN14" s="56"/>
      <c r="AO14" s="56"/>
      <c r="AP14" s="55"/>
      <c r="AQ14" s="55"/>
      <c r="AR14" s="55"/>
      <c r="AS14" s="55"/>
      <c r="AT14" s="55"/>
      <c r="AU14" s="55"/>
      <c r="AV14" s="55"/>
      <c r="AW14" s="55"/>
      <c r="AX14" s="55"/>
      <c r="AY14" s="33">
        <f>$AY$13</f>
        <v>1</v>
      </c>
    </row>
    <row r="15" spans="1:52" customFormat="1" ht="59.25" customHeight="1" x14ac:dyDescent="0.2">
      <c r="A15" s="705"/>
      <c r="B15" s="705"/>
      <c r="C15" s="705" t="s">
        <v>24</v>
      </c>
      <c r="D15" s="705"/>
      <c r="E15" s="705"/>
      <c r="F15" s="705"/>
      <c r="G15" s="705"/>
      <c r="H15" s="705"/>
      <c r="I15" s="705"/>
      <c r="J15" s="772" t="s">
        <v>226</v>
      </c>
      <c r="K15" s="773"/>
      <c r="L15" s="773"/>
      <c r="M15" s="773"/>
      <c r="N15" s="773"/>
      <c r="O15" s="773"/>
      <c r="P15" s="460" t="s">
        <v>25</v>
      </c>
      <c r="Q15" s="460"/>
      <c r="R15" s="460"/>
      <c r="S15" s="460"/>
      <c r="T15" s="460"/>
      <c r="U15" s="460"/>
      <c r="V15" s="460"/>
      <c r="W15" s="460"/>
      <c r="X15" s="460"/>
      <c r="Y15" s="707" t="s">
        <v>259</v>
      </c>
      <c r="Z15" s="708"/>
      <c r="AA15" s="708"/>
      <c r="AB15" s="708"/>
      <c r="AC15" s="772" t="s">
        <v>253</v>
      </c>
      <c r="AD15" s="772"/>
      <c r="AE15" s="772"/>
      <c r="AF15" s="772"/>
      <c r="AG15" s="772"/>
      <c r="AH15" s="707" t="s">
        <v>219</v>
      </c>
      <c r="AI15" s="705"/>
      <c r="AJ15" s="705"/>
      <c r="AK15" s="705"/>
      <c r="AL15" s="705" t="s">
        <v>19</v>
      </c>
      <c r="AM15" s="705"/>
      <c r="AN15" s="705"/>
      <c r="AO15" s="709"/>
      <c r="AP15" s="771" t="s">
        <v>227</v>
      </c>
      <c r="AQ15" s="771"/>
      <c r="AR15" s="771"/>
      <c r="AS15" s="771"/>
      <c r="AT15" s="771"/>
      <c r="AU15" s="771"/>
      <c r="AV15" s="771"/>
      <c r="AW15" s="771"/>
      <c r="AX15" s="771"/>
      <c r="AY15" s="33">
        <f>$AY$13</f>
        <v>1</v>
      </c>
      <c r="AZ15" s="33"/>
    </row>
    <row r="16" spans="1:52" ht="51" customHeight="1" x14ac:dyDescent="0.2">
      <c r="A16" s="767">
        <v>1</v>
      </c>
      <c r="B16" s="767">
        <v>1</v>
      </c>
      <c r="C16" s="712" t="s">
        <v>883</v>
      </c>
      <c r="D16" s="713"/>
      <c r="E16" s="713"/>
      <c r="F16" s="713"/>
      <c r="G16" s="713"/>
      <c r="H16" s="713"/>
      <c r="I16" s="713"/>
      <c r="J16" s="714">
        <v>7120001106100</v>
      </c>
      <c r="K16" s="715"/>
      <c r="L16" s="715"/>
      <c r="M16" s="715"/>
      <c r="N16" s="715"/>
      <c r="O16" s="715"/>
      <c r="P16" s="716" t="s">
        <v>838</v>
      </c>
      <c r="Q16" s="717"/>
      <c r="R16" s="717"/>
      <c r="S16" s="717"/>
      <c r="T16" s="717"/>
      <c r="U16" s="717"/>
      <c r="V16" s="717"/>
      <c r="W16" s="717"/>
      <c r="X16" s="717"/>
      <c r="Y16" s="718">
        <v>11</v>
      </c>
      <c r="Z16" s="719"/>
      <c r="AA16" s="719"/>
      <c r="AB16" s="720"/>
      <c r="AC16" s="768" t="s">
        <v>270</v>
      </c>
      <c r="AD16" s="768"/>
      <c r="AE16" s="768"/>
      <c r="AF16" s="768"/>
      <c r="AG16" s="768"/>
      <c r="AH16" s="769">
        <v>3</v>
      </c>
      <c r="AI16" s="770"/>
      <c r="AJ16" s="770"/>
      <c r="AK16" s="770"/>
      <c r="AL16" s="725"/>
      <c r="AM16" s="726"/>
      <c r="AN16" s="726"/>
      <c r="AO16" s="727"/>
      <c r="AP16" s="728"/>
      <c r="AQ16" s="728"/>
      <c r="AR16" s="728"/>
      <c r="AS16" s="728"/>
      <c r="AT16" s="728"/>
      <c r="AU16" s="728"/>
      <c r="AV16" s="728"/>
      <c r="AW16" s="728"/>
      <c r="AX16" s="728"/>
      <c r="AY16" s="33">
        <f>$AY$13</f>
        <v>1</v>
      </c>
    </row>
    <row r="17" spans="1:52" x14ac:dyDescent="0.2">
      <c r="P17" s="63"/>
      <c r="Q17" s="63"/>
      <c r="R17" s="63"/>
      <c r="S17" s="63"/>
      <c r="T17" s="63"/>
      <c r="U17" s="63"/>
      <c r="V17" s="63"/>
      <c r="W17" s="63"/>
      <c r="X17" s="63"/>
      <c r="Y17" s="64"/>
      <c r="Z17" s="64"/>
      <c r="AA17" s="64"/>
      <c r="AB17" s="64"/>
      <c r="AC17" s="64"/>
      <c r="AD17" s="64"/>
      <c r="AE17" s="64"/>
      <c r="AF17" s="64"/>
      <c r="AG17" s="64"/>
      <c r="AH17" s="64"/>
      <c r="AI17" s="64"/>
      <c r="AJ17" s="64"/>
      <c r="AK17" s="64"/>
      <c r="AL17" s="64"/>
      <c r="AM17" s="64"/>
      <c r="AN17" s="64"/>
      <c r="AO17" s="64"/>
      <c r="AY17">
        <f>COUNTA($C$20)</f>
        <v>1</v>
      </c>
    </row>
    <row r="18" spans="1:52" x14ac:dyDescent="0.2">
      <c r="A18" s="9"/>
      <c r="B18" s="46" t="s">
        <v>175</v>
      </c>
      <c r="C18" s="50"/>
      <c r="D18" s="50"/>
      <c r="E18" s="50"/>
      <c r="F18" s="50"/>
      <c r="G18" s="50"/>
      <c r="H18" s="50"/>
      <c r="I18" s="50"/>
      <c r="J18" s="50"/>
      <c r="K18" s="50"/>
      <c r="L18" s="50"/>
      <c r="M18" s="50"/>
      <c r="N18" s="50"/>
      <c r="O18" s="50"/>
      <c r="P18" s="55"/>
      <c r="Q18" s="55"/>
      <c r="R18" s="55"/>
      <c r="S18" s="55"/>
      <c r="T18" s="55"/>
      <c r="U18" s="55"/>
      <c r="V18" s="55"/>
      <c r="W18" s="55"/>
      <c r="X18" s="55"/>
      <c r="Y18" s="56"/>
      <c r="Z18" s="56"/>
      <c r="AA18" s="56"/>
      <c r="AB18" s="56"/>
      <c r="AC18" s="56"/>
      <c r="AD18" s="56"/>
      <c r="AE18" s="56"/>
      <c r="AF18" s="56"/>
      <c r="AG18" s="56"/>
      <c r="AH18" s="56"/>
      <c r="AI18" s="56"/>
      <c r="AJ18" s="56"/>
      <c r="AK18" s="56"/>
      <c r="AL18" s="56"/>
      <c r="AM18" s="56"/>
      <c r="AN18" s="56"/>
      <c r="AO18" s="56"/>
      <c r="AP18" s="55"/>
      <c r="AQ18" s="55"/>
      <c r="AR18" s="55"/>
      <c r="AS18" s="55"/>
      <c r="AT18" s="55"/>
      <c r="AU18" s="55"/>
      <c r="AV18" s="55"/>
      <c r="AW18" s="55"/>
      <c r="AX18" s="55"/>
      <c r="AY18" s="33">
        <f>$AY$17</f>
        <v>1</v>
      </c>
    </row>
    <row r="19" spans="1:52" customFormat="1" ht="59.25" customHeight="1" x14ac:dyDescent="0.2">
      <c r="A19" s="705"/>
      <c r="B19" s="705"/>
      <c r="C19" s="705" t="s">
        <v>24</v>
      </c>
      <c r="D19" s="705"/>
      <c r="E19" s="705"/>
      <c r="F19" s="705"/>
      <c r="G19" s="705"/>
      <c r="H19" s="705"/>
      <c r="I19" s="705"/>
      <c r="J19" s="772" t="s">
        <v>226</v>
      </c>
      <c r="K19" s="773"/>
      <c r="L19" s="773"/>
      <c r="M19" s="773"/>
      <c r="N19" s="773"/>
      <c r="O19" s="773"/>
      <c r="P19" s="460" t="s">
        <v>25</v>
      </c>
      <c r="Q19" s="460"/>
      <c r="R19" s="460"/>
      <c r="S19" s="460"/>
      <c r="T19" s="460"/>
      <c r="U19" s="460"/>
      <c r="V19" s="460"/>
      <c r="W19" s="460"/>
      <c r="X19" s="460"/>
      <c r="Y19" s="707" t="s">
        <v>259</v>
      </c>
      <c r="Z19" s="708"/>
      <c r="AA19" s="708"/>
      <c r="AB19" s="708"/>
      <c r="AC19" s="772" t="s">
        <v>253</v>
      </c>
      <c r="AD19" s="772"/>
      <c r="AE19" s="772"/>
      <c r="AF19" s="772"/>
      <c r="AG19" s="772"/>
      <c r="AH19" s="707" t="s">
        <v>219</v>
      </c>
      <c r="AI19" s="705"/>
      <c r="AJ19" s="705"/>
      <c r="AK19" s="705"/>
      <c r="AL19" s="705" t="s">
        <v>19</v>
      </c>
      <c r="AM19" s="705"/>
      <c r="AN19" s="705"/>
      <c r="AO19" s="709"/>
      <c r="AP19" s="771" t="s">
        <v>227</v>
      </c>
      <c r="AQ19" s="771"/>
      <c r="AR19" s="771"/>
      <c r="AS19" s="771"/>
      <c r="AT19" s="771"/>
      <c r="AU19" s="771"/>
      <c r="AV19" s="771"/>
      <c r="AW19" s="771"/>
      <c r="AX19" s="771"/>
      <c r="AY19" s="33">
        <f>$AY$17</f>
        <v>1</v>
      </c>
      <c r="AZ19" s="33"/>
    </row>
    <row r="20" spans="1:52" ht="43.5" customHeight="1" x14ac:dyDescent="0.2">
      <c r="A20" s="767">
        <v>1</v>
      </c>
      <c r="B20" s="767">
        <v>1</v>
      </c>
      <c r="C20" s="712" t="s">
        <v>884</v>
      </c>
      <c r="D20" s="713"/>
      <c r="E20" s="713"/>
      <c r="F20" s="713"/>
      <c r="G20" s="713"/>
      <c r="H20" s="713"/>
      <c r="I20" s="713"/>
      <c r="J20" s="714">
        <v>3011001069046</v>
      </c>
      <c r="K20" s="715"/>
      <c r="L20" s="715"/>
      <c r="M20" s="715"/>
      <c r="N20" s="715"/>
      <c r="O20" s="715"/>
      <c r="P20" s="716" t="s">
        <v>825</v>
      </c>
      <c r="Q20" s="717"/>
      <c r="R20" s="717"/>
      <c r="S20" s="717"/>
      <c r="T20" s="717"/>
      <c r="U20" s="717"/>
      <c r="V20" s="717"/>
      <c r="W20" s="717"/>
      <c r="X20" s="717"/>
      <c r="Y20" s="718">
        <v>8</v>
      </c>
      <c r="Z20" s="719"/>
      <c r="AA20" s="719"/>
      <c r="AB20" s="720"/>
      <c r="AC20" s="768" t="s">
        <v>270</v>
      </c>
      <c r="AD20" s="768"/>
      <c r="AE20" s="768"/>
      <c r="AF20" s="768"/>
      <c r="AG20" s="768"/>
      <c r="AH20" s="769">
        <v>3</v>
      </c>
      <c r="AI20" s="770"/>
      <c r="AJ20" s="770"/>
      <c r="AK20" s="770"/>
      <c r="AL20" s="725"/>
      <c r="AM20" s="726"/>
      <c r="AN20" s="726"/>
      <c r="AO20" s="727"/>
      <c r="AP20" s="728"/>
      <c r="AQ20" s="728"/>
      <c r="AR20" s="728"/>
      <c r="AS20" s="728"/>
      <c r="AT20" s="728"/>
      <c r="AU20" s="728"/>
      <c r="AV20" s="728"/>
      <c r="AW20" s="728"/>
      <c r="AX20" s="728"/>
      <c r="AY20" s="33">
        <f>$AY$17</f>
        <v>1</v>
      </c>
    </row>
    <row r="21" spans="1:52" x14ac:dyDescent="0.2">
      <c r="P21" s="63"/>
      <c r="Q21" s="63"/>
      <c r="R21" s="63"/>
      <c r="S21" s="63"/>
      <c r="T21" s="63"/>
      <c r="U21" s="63"/>
      <c r="V21" s="63"/>
      <c r="W21" s="63"/>
      <c r="X21" s="63"/>
      <c r="Y21" s="64"/>
      <c r="Z21" s="64"/>
      <c r="AA21" s="64"/>
      <c r="AB21" s="64"/>
      <c r="AC21" s="64"/>
      <c r="AD21" s="64"/>
      <c r="AE21" s="64"/>
      <c r="AF21" s="64"/>
      <c r="AG21" s="64"/>
      <c r="AH21" s="64"/>
      <c r="AI21" s="64"/>
      <c r="AJ21" s="64"/>
      <c r="AK21" s="64"/>
      <c r="AL21" s="64"/>
      <c r="AM21" s="64"/>
      <c r="AN21" s="64"/>
      <c r="AO21" s="64"/>
      <c r="AY21">
        <f>COUNTA($C$24)</f>
        <v>1</v>
      </c>
    </row>
    <row r="22" spans="1:52" x14ac:dyDescent="0.2">
      <c r="A22" s="9"/>
      <c r="B22" s="46" t="s">
        <v>176</v>
      </c>
      <c r="C22" s="50"/>
      <c r="D22" s="50"/>
      <c r="E22" s="50"/>
      <c r="F22" s="50"/>
      <c r="G22" s="50"/>
      <c r="H22" s="50"/>
      <c r="I22" s="50"/>
      <c r="J22" s="50"/>
      <c r="K22" s="50"/>
      <c r="L22" s="50"/>
      <c r="M22" s="50"/>
      <c r="N22" s="50"/>
      <c r="O22" s="50"/>
      <c r="P22" s="55"/>
      <c r="Q22" s="55"/>
      <c r="R22" s="55"/>
      <c r="S22" s="55"/>
      <c r="T22" s="55"/>
      <c r="U22" s="55"/>
      <c r="V22" s="55"/>
      <c r="W22" s="55"/>
      <c r="X22" s="55"/>
      <c r="Y22" s="56"/>
      <c r="Z22" s="56"/>
      <c r="AA22" s="56"/>
      <c r="AB22" s="56"/>
      <c r="AC22" s="56"/>
      <c r="AD22" s="56"/>
      <c r="AE22" s="56"/>
      <c r="AF22" s="56"/>
      <c r="AG22" s="56"/>
      <c r="AH22" s="56"/>
      <c r="AI22" s="56"/>
      <c r="AJ22" s="56"/>
      <c r="AK22" s="56"/>
      <c r="AL22" s="56"/>
      <c r="AM22" s="56"/>
      <c r="AN22" s="56"/>
      <c r="AO22" s="56"/>
      <c r="AP22" s="55"/>
      <c r="AQ22" s="55"/>
      <c r="AR22" s="55"/>
      <c r="AS22" s="55"/>
      <c r="AT22" s="55"/>
      <c r="AU22" s="55"/>
      <c r="AV22" s="55"/>
      <c r="AW22" s="55"/>
      <c r="AX22" s="55"/>
      <c r="AY22" s="33">
        <f>$AY$21</f>
        <v>1</v>
      </c>
    </row>
    <row r="23" spans="1:52" customFormat="1" ht="59.25" customHeight="1" x14ac:dyDescent="0.2">
      <c r="A23" s="705"/>
      <c r="B23" s="705"/>
      <c r="C23" s="705" t="s">
        <v>24</v>
      </c>
      <c r="D23" s="705"/>
      <c r="E23" s="705"/>
      <c r="F23" s="705"/>
      <c r="G23" s="705"/>
      <c r="H23" s="705"/>
      <c r="I23" s="705"/>
      <c r="J23" s="772" t="s">
        <v>226</v>
      </c>
      <c r="K23" s="773"/>
      <c r="L23" s="773"/>
      <c r="M23" s="773"/>
      <c r="N23" s="773"/>
      <c r="O23" s="773"/>
      <c r="P23" s="460" t="s">
        <v>25</v>
      </c>
      <c r="Q23" s="460"/>
      <c r="R23" s="460"/>
      <c r="S23" s="460"/>
      <c r="T23" s="460"/>
      <c r="U23" s="460"/>
      <c r="V23" s="460"/>
      <c r="W23" s="460"/>
      <c r="X23" s="460"/>
      <c r="Y23" s="707" t="s">
        <v>259</v>
      </c>
      <c r="Z23" s="708"/>
      <c r="AA23" s="708"/>
      <c r="AB23" s="708"/>
      <c r="AC23" s="772" t="s">
        <v>253</v>
      </c>
      <c r="AD23" s="772"/>
      <c r="AE23" s="772"/>
      <c r="AF23" s="772"/>
      <c r="AG23" s="772"/>
      <c r="AH23" s="707" t="s">
        <v>219</v>
      </c>
      <c r="AI23" s="705"/>
      <c r="AJ23" s="705"/>
      <c r="AK23" s="705"/>
      <c r="AL23" s="705" t="s">
        <v>19</v>
      </c>
      <c r="AM23" s="705"/>
      <c r="AN23" s="705"/>
      <c r="AO23" s="709"/>
      <c r="AP23" s="771" t="s">
        <v>227</v>
      </c>
      <c r="AQ23" s="771"/>
      <c r="AR23" s="771"/>
      <c r="AS23" s="771"/>
      <c r="AT23" s="771"/>
      <c r="AU23" s="771"/>
      <c r="AV23" s="771"/>
      <c r="AW23" s="771"/>
      <c r="AX23" s="771"/>
      <c r="AY23" s="33">
        <f>$AY$21</f>
        <v>1</v>
      </c>
      <c r="AZ23" s="33"/>
    </row>
    <row r="24" spans="1:52" ht="60.75" customHeight="1" x14ac:dyDescent="0.2">
      <c r="A24" s="767">
        <v>1</v>
      </c>
      <c r="B24" s="767">
        <v>1</v>
      </c>
      <c r="C24" s="712" t="s">
        <v>883</v>
      </c>
      <c r="D24" s="713"/>
      <c r="E24" s="713"/>
      <c r="F24" s="713"/>
      <c r="G24" s="713"/>
      <c r="H24" s="713"/>
      <c r="I24" s="713"/>
      <c r="J24" s="714">
        <v>7120001106100</v>
      </c>
      <c r="K24" s="715"/>
      <c r="L24" s="715"/>
      <c r="M24" s="715"/>
      <c r="N24" s="715"/>
      <c r="O24" s="715"/>
      <c r="P24" s="716" t="s">
        <v>839</v>
      </c>
      <c r="Q24" s="717"/>
      <c r="R24" s="717"/>
      <c r="S24" s="717"/>
      <c r="T24" s="717"/>
      <c r="U24" s="717"/>
      <c r="V24" s="717"/>
      <c r="W24" s="717"/>
      <c r="X24" s="717"/>
      <c r="Y24" s="718">
        <v>1</v>
      </c>
      <c r="Z24" s="719"/>
      <c r="AA24" s="719"/>
      <c r="AB24" s="720"/>
      <c r="AC24" s="768" t="s">
        <v>275</v>
      </c>
      <c r="AD24" s="768"/>
      <c r="AE24" s="768"/>
      <c r="AF24" s="768"/>
      <c r="AG24" s="768"/>
      <c r="AH24" s="769" t="s">
        <v>871</v>
      </c>
      <c r="AI24" s="770"/>
      <c r="AJ24" s="770"/>
      <c r="AK24" s="770"/>
      <c r="AL24" s="725"/>
      <c r="AM24" s="726"/>
      <c r="AN24" s="726"/>
      <c r="AO24" s="727"/>
      <c r="AP24" s="728"/>
      <c r="AQ24" s="728"/>
      <c r="AR24" s="728"/>
      <c r="AS24" s="728"/>
      <c r="AT24" s="728"/>
      <c r="AU24" s="728"/>
      <c r="AV24" s="728"/>
      <c r="AW24" s="728"/>
      <c r="AX24" s="728"/>
      <c r="AY24" s="33">
        <f>$AY$21</f>
        <v>1</v>
      </c>
    </row>
    <row r="25" spans="1:52" x14ac:dyDescent="0.2">
      <c r="P25" s="63"/>
      <c r="Q25" s="63"/>
      <c r="R25" s="63"/>
      <c r="S25" s="63"/>
      <c r="T25" s="63"/>
      <c r="U25" s="63"/>
      <c r="V25" s="63"/>
      <c r="W25" s="63"/>
      <c r="X25" s="63"/>
      <c r="Y25" s="64"/>
      <c r="Z25" s="64"/>
      <c r="AA25" s="64"/>
      <c r="AB25" s="64"/>
      <c r="AC25" s="64"/>
      <c r="AD25" s="64"/>
      <c r="AE25" s="64"/>
      <c r="AF25" s="64"/>
      <c r="AG25" s="64"/>
      <c r="AH25" s="64"/>
      <c r="AI25" s="64"/>
      <c r="AJ25" s="64"/>
      <c r="AK25" s="64"/>
      <c r="AL25" s="64"/>
      <c r="AM25" s="64"/>
      <c r="AN25" s="64"/>
      <c r="AO25" s="64"/>
      <c r="AY25">
        <f>COUNTA($C$28)</f>
        <v>1</v>
      </c>
    </row>
    <row r="26" spans="1:52" x14ac:dyDescent="0.2">
      <c r="A26" s="9"/>
      <c r="B26" s="46" t="s">
        <v>177</v>
      </c>
      <c r="C26" s="50"/>
      <c r="D26" s="50"/>
      <c r="E26" s="50"/>
      <c r="F26" s="50"/>
      <c r="G26" s="50"/>
      <c r="H26" s="50"/>
      <c r="I26" s="50"/>
      <c r="J26" s="50"/>
      <c r="K26" s="50"/>
      <c r="L26" s="50"/>
      <c r="M26" s="50"/>
      <c r="N26" s="50"/>
      <c r="O26" s="50"/>
      <c r="P26" s="55"/>
      <c r="Q26" s="55"/>
      <c r="R26" s="55"/>
      <c r="S26" s="55"/>
      <c r="T26" s="55"/>
      <c r="U26" s="55"/>
      <c r="V26" s="55"/>
      <c r="W26" s="55"/>
      <c r="X26" s="55"/>
      <c r="Y26" s="56"/>
      <c r="Z26" s="56"/>
      <c r="AA26" s="56"/>
      <c r="AB26" s="56"/>
      <c r="AC26" s="56"/>
      <c r="AD26" s="56"/>
      <c r="AE26" s="56"/>
      <c r="AF26" s="56"/>
      <c r="AG26" s="56"/>
      <c r="AH26" s="56"/>
      <c r="AI26" s="56"/>
      <c r="AJ26" s="56"/>
      <c r="AK26" s="56"/>
      <c r="AL26" s="56"/>
      <c r="AM26" s="56"/>
      <c r="AN26" s="56"/>
      <c r="AO26" s="56"/>
      <c r="AP26" s="55"/>
      <c r="AQ26" s="55"/>
      <c r="AR26" s="55"/>
      <c r="AS26" s="55"/>
      <c r="AT26" s="55"/>
      <c r="AU26" s="55"/>
      <c r="AV26" s="55"/>
      <c r="AW26" s="55"/>
      <c r="AX26" s="55"/>
      <c r="AY26" s="33">
        <f>$AY$25</f>
        <v>1</v>
      </c>
    </row>
    <row r="27" spans="1:52" customFormat="1" ht="59.25" customHeight="1" x14ac:dyDescent="0.2">
      <c r="A27" s="705"/>
      <c r="B27" s="705"/>
      <c r="C27" s="705" t="s">
        <v>24</v>
      </c>
      <c r="D27" s="705"/>
      <c r="E27" s="705"/>
      <c r="F27" s="705"/>
      <c r="G27" s="705"/>
      <c r="H27" s="705"/>
      <c r="I27" s="705"/>
      <c r="J27" s="772" t="s">
        <v>226</v>
      </c>
      <c r="K27" s="773"/>
      <c r="L27" s="773"/>
      <c r="M27" s="773"/>
      <c r="N27" s="773"/>
      <c r="O27" s="773"/>
      <c r="P27" s="460" t="s">
        <v>25</v>
      </c>
      <c r="Q27" s="460"/>
      <c r="R27" s="460"/>
      <c r="S27" s="460"/>
      <c r="T27" s="460"/>
      <c r="U27" s="460"/>
      <c r="V27" s="460"/>
      <c r="W27" s="460"/>
      <c r="X27" s="460"/>
      <c r="Y27" s="707" t="s">
        <v>259</v>
      </c>
      <c r="Z27" s="708"/>
      <c r="AA27" s="708"/>
      <c r="AB27" s="708"/>
      <c r="AC27" s="772" t="s">
        <v>253</v>
      </c>
      <c r="AD27" s="772"/>
      <c r="AE27" s="772"/>
      <c r="AF27" s="772"/>
      <c r="AG27" s="772"/>
      <c r="AH27" s="707" t="s">
        <v>219</v>
      </c>
      <c r="AI27" s="705"/>
      <c r="AJ27" s="705"/>
      <c r="AK27" s="705"/>
      <c r="AL27" s="705" t="s">
        <v>19</v>
      </c>
      <c r="AM27" s="705"/>
      <c r="AN27" s="705"/>
      <c r="AO27" s="709"/>
      <c r="AP27" s="771" t="s">
        <v>227</v>
      </c>
      <c r="AQ27" s="771"/>
      <c r="AR27" s="771"/>
      <c r="AS27" s="771"/>
      <c r="AT27" s="771"/>
      <c r="AU27" s="771"/>
      <c r="AV27" s="771"/>
      <c r="AW27" s="771"/>
      <c r="AX27" s="771"/>
      <c r="AY27" s="33">
        <f>$AY$25</f>
        <v>1</v>
      </c>
      <c r="AZ27" s="33"/>
    </row>
    <row r="28" spans="1:52" ht="54.75" customHeight="1" x14ac:dyDescent="0.2">
      <c r="A28" s="767">
        <v>1</v>
      </c>
      <c r="B28" s="767">
        <v>1</v>
      </c>
      <c r="C28" s="712" t="s">
        <v>875</v>
      </c>
      <c r="D28" s="713"/>
      <c r="E28" s="713"/>
      <c r="F28" s="713"/>
      <c r="G28" s="713"/>
      <c r="H28" s="713"/>
      <c r="I28" s="713"/>
      <c r="J28" s="714">
        <v>6010005004345</v>
      </c>
      <c r="K28" s="715"/>
      <c r="L28" s="715"/>
      <c r="M28" s="715"/>
      <c r="N28" s="715"/>
      <c r="O28" s="715"/>
      <c r="P28" s="716" t="s">
        <v>843</v>
      </c>
      <c r="Q28" s="717"/>
      <c r="R28" s="717"/>
      <c r="S28" s="717"/>
      <c r="T28" s="717"/>
      <c r="U28" s="717"/>
      <c r="V28" s="717"/>
      <c r="W28" s="717"/>
      <c r="X28" s="717"/>
      <c r="Y28" s="718">
        <v>0.4</v>
      </c>
      <c r="Z28" s="719"/>
      <c r="AA28" s="719"/>
      <c r="AB28" s="720"/>
      <c r="AC28" s="768" t="s">
        <v>275</v>
      </c>
      <c r="AD28" s="768"/>
      <c r="AE28" s="768"/>
      <c r="AF28" s="768"/>
      <c r="AG28" s="768"/>
      <c r="AH28" s="769" t="s">
        <v>871</v>
      </c>
      <c r="AI28" s="770"/>
      <c r="AJ28" s="770"/>
      <c r="AK28" s="770"/>
      <c r="AL28" s="725"/>
      <c r="AM28" s="726"/>
      <c r="AN28" s="726"/>
      <c r="AO28" s="727"/>
      <c r="AP28" s="728"/>
      <c r="AQ28" s="728"/>
      <c r="AR28" s="728"/>
      <c r="AS28" s="728"/>
      <c r="AT28" s="728"/>
      <c r="AU28" s="728"/>
      <c r="AV28" s="728"/>
      <c r="AW28" s="728"/>
      <c r="AX28" s="728"/>
      <c r="AY28" s="33">
        <f>$AY$25</f>
        <v>1</v>
      </c>
    </row>
    <row r="29" spans="1:52" x14ac:dyDescent="0.2">
      <c r="P29" s="63"/>
      <c r="Q29" s="63"/>
      <c r="R29" s="63"/>
      <c r="S29" s="63"/>
      <c r="T29" s="63"/>
      <c r="U29" s="63"/>
      <c r="V29" s="63"/>
      <c r="W29" s="63"/>
      <c r="X29" s="63"/>
      <c r="Y29" s="64"/>
      <c r="Z29" s="64"/>
      <c r="AA29" s="64"/>
      <c r="AB29" s="64"/>
      <c r="AC29" s="64"/>
      <c r="AD29" s="64"/>
      <c r="AE29" s="64"/>
      <c r="AF29" s="64"/>
      <c r="AG29" s="64"/>
      <c r="AH29" s="64"/>
      <c r="AI29" s="64"/>
      <c r="AJ29" s="64"/>
      <c r="AK29" s="64"/>
      <c r="AL29" s="64"/>
      <c r="AM29" s="64"/>
      <c r="AN29" s="64"/>
      <c r="AO29" s="64"/>
      <c r="AY29">
        <f>COUNTA($C$32)</f>
        <v>1</v>
      </c>
    </row>
    <row r="30" spans="1:52" x14ac:dyDescent="0.2">
      <c r="A30" s="9"/>
      <c r="B30" s="46" t="s">
        <v>178</v>
      </c>
      <c r="C30" s="50"/>
      <c r="D30" s="50"/>
      <c r="E30" s="50"/>
      <c r="F30" s="50"/>
      <c r="G30" s="50"/>
      <c r="H30" s="50"/>
      <c r="I30" s="50"/>
      <c r="J30" s="50"/>
      <c r="K30" s="50"/>
      <c r="L30" s="50"/>
      <c r="M30" s="50"/>
      <c r="N30" s="50"/>
      <c r="O30" s="50"/>
      <c r="P30" s="55"/>
      <c r="Q30" s="55"/>
      <c r="R30" s="55"/>
      <c r="S30" s="55"/>
      <c r="T30" s="55"/>
      <c r="U30" s="55"/>
      <c r="V30" s="55"/>
      <c r="W30" s="55"/>
      <c r="X30" s="55"/>
      <c r="Y30" s="56"/>
      <c r="Z30" s="56"/>
      <c r="AA30" s="56"/>
      <c r="AB30" s="56"/>
      <c r="AC30" s="56"/>
      <c r="AD30" s="56"/>
      <c r="AE30" s="56"/>
      <c r="AF30" s="56"/>
      <c r="AG30" s="56"/>
      <c r="AH30" s="56"/>
      <c r="AI30" s="56"/>
      <c r="AJ30" s="56"/>
      <c r="AK30" s="56"/>
      <c r="AL30" s="56"/>
      <c r="AM30" s="56"/>
      <c r="AN30" s="56"/>
      <c r="AO30" s="56"/>
      <c r="AP30" s="55"/>
      <c r="AQ30" s="55"/>
      <c r="AR30" s="55"/>
      <c r="AS30" s="55"/>
      <c r="AT30" s="55"/>
      <c r="AU30" s="55"/>
      <c r="AV30" s="55"/>
      <c r="AW30" s="55"/>
      <c r="AX30" s="55"/>
      <c r="AY30" s="76">
        <f>$AY$29</f>
        <v>1</v>
      </c>
    </row>
    <row r="31" spans="1:52" customFormat="1" ht="59.25" customHeight="1" x14ac:dyDescent="0.2">
      <c r="A31" s="705"/>
      <c r="B31" s="705"/>
      <c r="C31" s="705" t="s">
        <v>24</v>
      </c>
      <c r="D31" s="705"/>
      <c r="E31" s="705"/>
      <c r="F31" s="705"/>
      <c r="G31" s="705"/>
      <c r="H31" s="705"/>
      <c r="I31" s="705"/>
      <c r="J31" s="772" t="s">
        <v>226</v>
      </c>
      <c r="K31" s="773"/>
      <c r="L31" s="773"/>
      <c r="M31" s="773"/>
      <c r="N31" s="773"/>
      <c r="O31" s="773"/>
      <c r="P31" s="460" t="s">
        <v>25</v>
      </c>
      <c r="Q31" s="460"/>
      <c r="R31" s="460"/>
      <c r="S31" s="460"/>
      <c r="T31" s="460"/>
      <c r="U31" s="460"/>
      <c r="V31" s="460"/>
      <c r="W31" s="460"/>
      <c r="X31" s="460"/>
      <c r="Y31" s="707" t="s">
        <v>259</v>
      </c>
      <c r="Z31" s="708"/>
      <c r="AA31" s="708"/>
      <c r="AB31" s="708"/>
      <c r="AC31" s="772" t="s">
        <v>253</v>
      </c>
      <c r="AD31" s="772"/>
      <c r="AE31" s="772"/>
      <c r="AF31" s="772"/>
      <c r="AG31" s="772"/>
      <c r="AH31" s="707" t="s">
        <v>219</v>
      </c>
      <c r="AI31" s="705"/>
      <c r="AJ31" s="705"/>
      <c r="AK31" s="705"/>
      <c r="AL31" s="705" t="s">
        <v>19</v>
      </c>
      <c r="AM31" s="705"/>
      <c r="AN31" s="705"/>
      <c r="AO31" s="709"/>
      <c r="AP31" s="771" t="s">
        <v>227</v>
      </c>
      <c r="AQ31" s="771"/>
      <c r="AR31" s="771"/>
      <c r="AS31" s="771"/>
      <c r="AT31" s="771"/>
      <c r="AU31" s="771"/>
      <c r="AV31" s="771"/>
      <c r="AW31" s="771"/>
      <c r="AX31" s="771"/>
      <c r="AY31" s="76">
        <f>$AY$29</f>
        <v>1</v>
      </c>
      <c r="AZ31" s="33"/>
    </row>
    <row r="32" spans="1:52" ht="56.25" customHeight="1" x14ac:dyDescent="0.2">
      <c r="A32" s="767">
        <v>1</v>
      </c>
      <c r="B32" s="767">
        <v>1</v>
      </c>
      <c r="C32" s="712" t="s">
        <v>882</v>
      </c>
      <c r="D32" s="713"/>
      <c r="E32" s="713"/>
      <c r="F32" s="713"/>
      <c r="G32" s="713"/>
      <c r="H32" s="713"/>
      <c r="I32" s="713"/>
      <c r="J32" s="714">
        <v>1010401067272</v>
      </c>
      <c r="K32" s="715"/>
      <c r="L32" s="715"/>
      <c r="M32" s="715"/>
      <c r="N32" s="715"/>
      <c r="O32" s="715"/>
      <c r="P32" s="716" t="s">
        <v>837</v>
      </c>
      <c r="Q32" s="717"/>
      <c r="R32" s="717"/>
      <c r="S32" s="717"/>
      <c r="T32" s="717"/>
      <c r="U32" s="717"/>
      <c r="V32" s="717"/>
      <c r="W32" s="717"/>
      <c r="X32" s="717"/>
      <c r="Y32" s="718">
        <v>0.2</v>
      </c>
      <c r="Z32" s="719"/>
      <c r="AA32" s="719"/>
      <c r="AB32" s="720"/>
      <c r="AC32" s="768" t="s">
        <v>275</v>
      </c>
      <c r="AD32" s="768"/>
      <c r="AE32" s="768"/>
      <c r="AF32" s="768"/>
      <c r="AG32" s="768"/>
      <c r="AH32" s="769" t="s">
        <v>871</v>
      </c>
      <c r="AI32" s="770"/>
      <c r="AJ32" s="770"/>
      <c r="AK32" s="770"/>
      <c r="AL32" s="725"/>
      <c r="AM32" s="726"/>
      <c r="AN32" s="726"/>
      <c r="AO32" s="727"/>
      <c r="AP32" s="728"/>
      <c r="AQ32" s="728"/>
      <c r="AR32" s="728"/>
      <c r="AS32" s="728"/>
      <c r="AT32" s="728"/>
      <c r="AU32" s="728"/>
      <c r="AV32" s="728"/>
      <c r="AW32" s="728"/>
      <c r="AX32" s="728"/>
      <c r="AY32">
        <f>$AY$29</f>
        <v>1</v>
      </c>
    </row>
    <row r="33" spans="1:52" x14ac:dyDescent="0.2">
      <c r="P33" s="63"/>
      <c r="Q33" s="63"/>
      <c r="R33" s="63"/>
      <c r="S33" s="63"/>
      <c r="T33" s="63"/>
      <c r="U33" s="63"/>
      <c r="V33" s="63"/>
      <c r="W33" s="63"/>
      <c r="X33" s="63"/>
      <c r="Y33" s="64"/>
      <c r="Z33" s="64"/>
      <c r="AA33" s="64"/>
      <c r="AB33" s="64"/>
      <c r="AC33" s="64"/>
      <c r="AD33" s="64"/>
      <c r="AE33" s="64"/>
      <c r="AF33" s="64"/>
      <c r="AG33" s="64"/>
      <c r="AH33" s="64"/>
      <c r="AI33" s="64"/>
      <c r="AJ33" s="64"/>
      <c r="AK33" s="64"/>
      <c r="AL33" s="64"/>
      <c r="AM33" s="64"/>
      <c r="AN33" s="64"/>
      <c r="AO33" s="64"/>
      <c r="AY33">
        <f>COUNTA($C$36)</f>
        <v>1</v>
      </c>
    </row>
    <row r="34" spans="1:52" x14ac:dyDescent="0.2">
      <c r="A34" s="9"/>
      <c r="B34" s="46" t="s">
        <v>179</v>
      </c>
      <c r="C34" s="50"/>
      <c r="D34" s="50"/>
      <c r="E34" s="50"/>
      <c r="F34" s="50"/>
      <c r="G34" s="50"/>
      <c r="H34" s="50"/>
      <c r="I34" s="50"/>
      <c r="J34" s="50"/>
      <c r="K34" s="50"/>
      <c r="L34" s="50"/>
      <c r="M34" s="50"/>
      <c r="N34" s="50"/>
      <c r="O34" s="50"/>
      <c r="P34" s="55"/>
      <c r="Q34" s="55"/>
      <c r="R34" s="55"/>
      <c r="S34" s="55"/>
      <c r="T34" s="55"/>
      <c r="U34" s="55"/>
      <c r="V34" s="55"/>
      <c r="W34" s="55"/>
      <c r="X34" s="55"/>
      <c r="Y34" s="56"/>
      <c r="Z34" s="56"/>
      <c r="AA34" s="56"/>
      <c r="AB34" s="56"/>
      <c r="AC34" s="56"/>
      <c r="AD34" s="56"/>
      <c r="AE34" s="56"/>
      <c r="AF34" s="56"/>
      <c r="AG34" s="56"/>
      <c r="AH34" s="56"/>
      <c r="AI34" s="56"/>
      <c r="AJ34" s="56"/>
      <c r="AK34" s="56"/>
      <c r="AL34" s="56"/>
      <c r="AM34" s="56"/>
      <c r="AN34" s="56"/>
      <c r="AO34" s="56"/>
      <c r="AP34" s="55"/>
      <c r="AQ34" s="55"/>
      <c r="AR34" s="55"/>
      <c r="AS34" s="55"/>
      <c r="AT34" s="55"/>
      <c r="AU34" s="55"/>
      <c r="AV34" s="55"/>
      <c r="AW34" s="55"/>
      <c r="AX34" s="55"/>
      <c r="AY34" s="33">
        <f>$AY$33</f>
        <v>1</v>
      </c>
    </row>
    <row r="35" spans="1:52" customFormat="1" ht="59.25" customHeight="1" x14ac:dyDescent="0.2">
      <c r="A35" s="705"/>
      <c r="B35" s="705"/>
      <c r="C35" s="705" t="s">
        <v>24</v>
      </c>
      <c r="D35" s="705"/>
      <c r="E35" s="705"/>
      <c r="F35" s="705"/>
      <c r="G35" s="705"/>
      <c r="H35" s="705"/>
      <c r="I35" s="705"/>
      <c r="J35" s="772" t="s">
        <v>226</v>
      </c>
      <c r="K35" s="773"/>
      <c r="L35" s="773"/>
      <c r="M35" s="773"/>
      <c r="N35" s="773"/>
      <c r="O35" s="773"/>
      <c r="P35" s="460" t="s">
        <v>25</v>
      </c>
      <c r="Q35" s="460"/>
      <c r="R35" s="460"/>
      <c r="S35" s="460"/>
      <c r="T35" s="460"/>
      <c r="U35" s="460"/>
      <c r="V35" s="460"/>
      <c r="W35" s="460"/>
      <c r="X35" s="460"/>
      <c r="Y35" s="707" t="s">
        <v>259</v>
      </c>
      <c r="Z35" s="708"/>
      <c r="AA35" s="708"/>
      <c r="AB35" s="708"/>
      <c r="AC35" s="772" t="s">
        <v>253</v>
      </c>
      <c r="AD35" s="772"/>
      <c r="AE35" s="772"/>
      <c r="AF35" s="772"/>
      <c r="AG35" s="772"/>
      <c r="AH35" s="707" t="s">
        <v>219</v>
      </c>
      <c r="AI35" s="705"/>
      <c r="AJ35" s="705"/>
      <c r="AK35" s="705"/>
      <c r="AL35" s="705" t="s">
        <v>19</v>
      </c>
      <c r="AM35" s="705"/>
      <c r="AN35" s="705"/>
      <c r="AO35" s="709"/>
      <c r="AP35" s="771" t="s">
        <v>227</v>
      </c>
      <c r="AQ35" s="771"/>
      <c r="AR35" s="771"/>
      <c r="AS35" s="771"/>
      <c r="AT35" s="771"/>
      <c r="AU35" s="771"/>
      <c r="AV35" s="771"/>
      <c r="AW35" s="771"/>
      <c r="AX35" s="771"/>
      <c r="AY35" s="33">
        <f>$AY$33</f>
        <v>1</v>
      </c>
      <c r="AZ35" s="33"/>
    </row>
    <row r="36" spans="1:52" ht="55.5" customHeight="1" x14ac:dyDescent="0.2">
      <c r="A36" s="767">
        <v>1</v>
      </c>
      <c r="B36" s="767">
        <v>1</v>
      </c>
      <c r="C36" s="712" t="s">
        <v>885</v>
      </c>
      <c r="D36" s="713"/>
      <c r="E36" s="713"/>
      <c r="F36" s="713"/>
      <c r="G36" s="713"/>
      <c r="H36" s="713"/>
      <c r="I36" s="713"/>
      <c r="J36" s="714">
        <v>4010401058533</v>
      </c>
      <c r="K36" s="715"/>
      <c r="L36" s="715"/>
      <c r="M36" s="715"/>
      <c r="N36" s="715"/>
      <c r="O36" s="715"/>
      <c r="P36" s="716" t="s">
        <v>844</v>
      </c>
      <c r="Q36" s="717"/>
      <c r="R36" s="717"/>
      <c r="S36" s="717"/>
      <c r="T36" s="717"/>
      <c r="U36" s="717"/>
      <c r="V36" s="717"/>
      <c r="W36" s="717"/>
      <c r="X36" s="717"/>
      <c r="Y36" s="718">
        <v>9</v>
      </c>
      <c r="Z36" s="719"/>
      <c r="AA36" s="719"/>
      <c r="AB36" s="720"/>
      <c r="AC36" s="768" t="s">
        <v>269</v>
      </c>
      <c r="AD36" s="768"/>
      <c r="AE36" s="768"/>
      <c r="AF36" s="768"/>
      <c r="AG36" s="768"/>
      <c r="AH36" s="769">
        <v>2</v>
      </c>
      <c r="AI36" s="770"/>
      <c r="AJ36" s="770"/>
      <c r="AK36" s="770"/>
      <c r="AL36" s="725"/>
      <c r="AM36" s="726"/>
      <c r="AN36" s="726"/>
      <c r="AO36" s="727"/>
      <c r="AP36" s="728"/>
      <c r="AQ36" s="728"/>
      <c r="AR36" s="728"/>
      <c r="AS36" s="728"/>
      <c r="AT36" s="728"/>
      <c r="AU36" s="728"/>
      <c r="AV36" s="728"/>
      <c r="AW36" s="728"/>
      <c r="AX36" s="728"/>
      <c r="AY36" s="33">
        <f>$AY$33</f>
        <v>1</v>
      </c>
    </row>
    <row r="37" spans="1:52" x14ac:dyDescent="0.2">
      <c r="A37" s="41"/>
      <c r="B37" s="41"/>
      <c r="P37" s="63"/>
      <c r="Q37" s="63"/>
      <c r="R37" s="63"/>
      <c r="S37" s="63"/>
      <c r="T37" s="63"/>
      <c r="U37" s="63"/>
      <c r="V37" s="63"/>
      <c r="W37" s="63"/>
      <c r="X37" s="63"/>
      <c r="Y37" s="64"/>
      <c r="Z37" s="64"/>
      <c r="AA37" s="64"/>
      <c r="AB37" s="64"/>
      <c r="AC37" s="64"/>
      <c r="AD37" s="64"/>
      <c r="AE37" s="64"/>
      <c r="AF37" s="64"/>
      <c r="AG37" s="64"/>
      <c r="AH37" s="64"/>
      <c r="AI37" s="64"/>
      <c r="AJ37" s="64"/>
      <c r="AK37" s="64"/>
      <c r="AL37" s="64"/>
      <c r="AM37" s="64"/>
      <c r="AN37" s="64"/>
      <c r="AO37" s="64"/>
      <c r="AY37">
        <f>COUNTA($C$40)</f>
        <v>1</v>
      </c>
    </row>
    <row r="38" spans="1:52" x14ac:dyDescent="0.2">
      <c r="A38" s="9"/>
      <c r="B38" s="46" t="s">
        <v>180</v>
      </c>
      <c r="C38" s="50"/>
      <c r="D38" s="50"/>
      <c r="E38" s="50"/>
      <c r="F38" s="50"/>
      <c r="G38" s="50"/>
      <c r="H38" s="50"/>
      <c r="I38" s="50"/>
      <c r="J38" s="50"/>
      <c r="K38" s="50"/>
      <c r="L38" s="50"/>
      <c r="M38" s="50"/>
      <c r="N38" s="50"/>
      <c r="O38" s="50"/>
      <c r="P38" s="55"/>
      <c r="Q38" s="55"/>
      <c r="R38" s="55"/>
      <c r="S38" s="55"/>
      <c r="T38" s="55"/>
      <c r="U38" s="55"/>
      <c r="V38" s="55"/>
      <c r="W38" s="55"/>
      <c r="X38" s="55"/>
      <c r="Y38" s="56"/>
      <c r="Z38" s="56"/>
      <c r="AA38" s="56"/>
      <c r="AB38" s="56"/>
      <c r="AC38" s="56"/>
      <c r="AD38" s="56"/>
      <c r="AE38" s="56"/>
      <c r="AF38" s="56"/>
      <c r="AG38" s="56"/>
      <c r="AH38" s="56"/>
      <c r="AI38" s="56"/>
      <c r="AJ38" s="56"/>
      <c r="AK38" s="56"/>
      <c r="AL38" s="56"/>
      <c r="AM38" s="56"/>
      <c r="AN38" s="56"/>
      <c r="AO38" s="56"/>
      <c r="AP38" s="55"/>
      <c r="AQ38" s="55"/>
      <c r="AR38" s="55"/>
      <c r="AS38" s="55"/>
      <c r="AT38" s="55"/>
      <c r="AU38" s="55"/>
      <c r="AV38" s="55"/>
      <c r="AW38" s="55"/>
      <c r="AX38" s="55"/>
      <c r="AY38" s="33">
        <f>$AY$37</f>
        <v>1</v>
      </c>
    </row>
    <row r="39" spans="1:52" customFormat="1" ht="59.25" customHeight="1" x14ac:dyDescent="0.2">
      <c r="A39" s="705"/>
      <c r="B39" s="705"/>
      <c r="C39" s="705" t="s">
        <v>24</v>
      </c>
      <c r="D39" s="705"/>
      <c r="E39" s="705"/>
      <c r="F39" s="705"/>
      <c r="G39" s="705"/>
      <c r="H39" s="705"/>
      <c r="I39" s="705"/>
      <c r="J39" s="772" t="s">
        <v>226</v>
      </c>
      <c r="K39" s="773"/>
      <c r="L39" s="773"/>
      <c r="M39" s="773"/>
      <c r="N39" s="773"/>
      <c r="O39" s="773"/>
      <c r="P39" s="460" t="s">
        <v>25</v>
      </c>
      <c r="Q39" s="460"/>
      <c r="R39" s="460"/>
      <c r="S39" s="460"/>
      <c r="T39" s="460"/>
      <c r="U39" s="460"/>
      <c r="V39" s="460"/>
      <c r="W39" s="460"/>
      <c r="X39" s="460"/>
      <c r="Y39" s="707" t="s">
        <v>259</v>
      </c>
      <c r="Z39" s="708"/>
      <c r="AA39" s="708"/>
      <c r="AB39" s="708"/>
      <c r="AC39" s="772" t="s">
        <v>253</v>
      </c>
      <c r="AD39" s="772"/>
      <c r="AE39" s="772"/>
      <c r="AF39" s="772"/>
      <c r="AG39" s="772"/>
      <c r="AH39" s="707" t="s">
        <v>219</v>
      </c>
      <c r="AI39" s="705"/>
      <c r="AJ39" s="705"/>
      <c r="AK39" s="705"/>
      <c r="AL39" s="705" t="s">
        <v>19</v>
      </c>
      <c r="AM39" s="705"/>
      <c r="AN39" s="705"/>
      <c r="AO39" s="709"/>
      <c r="AP39" s="771" t="s">
        <v>227</v>
      </c>
      <c r="AQ39" s="771"/>
      <c r="AR39" s="771"/>
      <c r="AS39" s="771"/>
      <c r="AT39" s="771"/>
      <c r="AU39" s="771"/>
      <c r="AV39" s="771"/>
      <c r="AW39" s="771"/>
      <c r="AX39" s="771"/>
      <c r="AY39" s="33">
        <f>$AY$37</f>
        <v>1</v>
      </c>
      <c r="AZ39" s="33"/>
    </row>
    <row r="40" spans="1:52" ht="40.5" customHeight="1" x14ac:dyDescent="0.2">
      <c r="A40" s="767">
        <v>1</v>
      </c>
      <c r="B40" s="767">
        <v>1</v>
      </c>
      <c r="C40" s="712" t="s">
        <v>886</v>
      </c>
      <c r="D40" s="713"/>
      <c r="E40" s="713"/>
      <c r="F40" s="713"/>
      <c r="G40" s="713"/>
      <c r="H40" s="713"/>
      <c r="I40" s="713"/>
      <c r="J40" s="714">
        <v>3130001018604</v>
      </c>
      <c r="K40" s="715"/>
      <c r="L40" s="715"/>
      <c r="M40" s="715"/>
      <c r="N40" s="715"/>
      <c r="O40" s="715"/>
      <c r="P40" s="716" t="s">
        <v>697</v>
      </c>
      <c r="Q40" s="717"/>
      <c r="R40" s="717"/>
      <c r="S40" s="717"/>
      <c r="T40" s="717"/>
      <c r="U40" s="717"/>
      <c r="V40" s="717"/>
      <c r="W40" s="717"/>
      <c r="X40" s="717"/>
      <c r="Y40" s="718">
        <v>0.8</v>
      </c>
      <c r="Z40" s="719"/>
      <c r="AA40" s="719"/>
      <c r="AB40" s="720"/>
      <c r="AC40" s="768" t="s">
        <v>273</v>
      </c>
      <c r="AD40" s="768"/>
      <c r="AE40" s="768"/>
      <c r="AF40" s="768"/>
      <c r="AG40" s="768"/>
      <c r="AH40" s="769">
        <v>10</v>
      </c>
      <c r="AI40" s="770"/>
      <c r="AJ40" s="770"/>
      <c r="AK40" s="770"/>
      <c r="AL40" s="725"/>
      <c r="AM40" s="726"/>
      <c r="AN40" s="726"/>
      <c r="AO40" s="727"/>
      <c r="AP40" s="728"/>
      <c r="AQ40" s="728"/>
      <c r="AR40" s="728"/>
      <c r="AS40" s="728"/>
      <c r="AT40" s="728"/>
      <c r="AU40" s="728"/>
      <c r="AV40" s="728"/>
      <c r="AW40" s="728"/>
      <c r="AX40" s="728"/>
      <c r="AY40" s="33">
        <f>$AY$37</f>
        <v>1</v>
      </c>
    </row>
    <row r="41" spans="1:52" x14ac:dyDescent="0.2">
      <c r="P41" s="63"/>
      <c r="Q41" s="63"/>
      <c r="R41" s="63"/>
      <c r="S41" s="63"/>
      <c r="T41" s="63"/>
      <c r="U41" s="63"/>
      <c r="V41" s="63"/>
      <c r="W41" s="63"/>
      <c r="X41" s="63"/>
      <c r="Y41" s="64"/>
      <c r="Z41" s="64"/>
      <c r="AA41" s="64"/>
      <c r="AB41" s="64"/>
      <c r="AC41" s="64"/>
      <c r="AD41" s="64"/>
      <c r="AE41" s="64"/>
      <c r="AF41" s="64"/>
      <c r="AG41" s="64"/>
      <c r="AH41" s="64"/>
      <c r="AI41" s="64"/>
      <c r="AJ41" s="64"/>
      <c r="AK41" s="64"/>
      <c r="AL41" s="64"/>
      <c r="AM41" s="64"/>
      <c r="AN41" s="64"/>
      <c r="AO41" s="64"/>
      <c r="AY41">
        <f>COUNTA($C$44)</f>
        <v>1</v>
      </c>
    </row>
    <row r="42" spans="1:52" x14ac:dyDescent="0.2">
      <c r="A42" s="9"/>
      <c r="B42" s="46" t="s">
        <v>181</v>
      </c>
      <c r="C42" s="50"/>
      <c r="D42" s="50"/>
      <c r="E42" s="50"/>
      <c r="F42" s="50"/>
      <c r="G42" s="50"/>
      <c r="H42" s="50"/>
      <c r="I42" s="50"/>
      <c r="J42" s="50"/>
      <c r="K42" s="50"/>
      <c r="L42" s="50"/>
      <c r="M42" s="50"/>
      <c r="N42" s="50"/>
      <c r="O42" s="50"/>
      <c r="P42" s="55"/>
      <c r="Q42" s="55"/>
      <c r="R42" s="55"/>
      <c r="S42" s="55"/>
      <c r="T42" s="55"/>
      <c r="U42" s="55"/>
      <c r="V42" s="55"/>
      <c r="W42" s="55"/>
      <c r="X42" s="55"/>
      <c r="Y42" s="56"/>
      <c r="Z42" s="56"/>
      <c r="AA42" s="56"/>
      <c r="AB42" s="56"/>
      <c r="AC42" s="56"/>
      <c r="AD42" s="56"/>
      <c r="AE42" s="56"/>
      <c r="AF42" s="56"/>
      <c r="AG42" s="56"/>
      <c r="AH42" s="56"/>
      <c r="AI42" s="56"/>
      <c r="AJ42" s="56"/>
      <c r="AK42" s="56"/>
      <c r="AL42" s="56"/>
      <c r="AM42" s="56"/>
      <c r="AN42" s="56"/>
      <c r="AO42" s="56"/>
      <c r="AP42" s="55"/>
      <c r="AQ42" s="55"/>
      <c r="AR42" s="55"/>
      <c r="AS42" s="55"/>
      <c r="AT42" s="55"/>
      <c r="AU42" s="55"/>
      <c r="AV42" s="55"/>
      <c r="AW42" s="55"/>
      <c r="AX42" s="55"/>
      <c r="AY42" s="33">
        <f>$AY$41</f>
        <v>1</v>
      </c>
    </row>
    <row r="43" spans="1:52" customFormat="1" ht="59.25" customHeight="1" x14ac:dyDescent="0.2">
      <c r="A43" s="705"/>
      <c r="B43" s="705"/>
      <c r="C43" s="705" t="s">
        <v>24</v>
      </c>
      <c r="D43" s="705"/>
      <c r="E43" s="705"/>
      <c r="F43" s="705"/>
      <c r="G43" s="705"/>
      <c r="H43" s="705"/>
      <c r="I43" s="705"/>
      <c r="J43" s="772" t="s">
        <v>226</v>
      </c>
      <c r="K43" s="773"/>
      <c r="L43" s="773"/>
      <c r="M43" s="773"/>
      <c r="N43" s="773"/>
      <c r="O43" s="773"/>
      <c r="P43" s="460" t="s">
        <v>25</v>
      </c>
      <c r="Q43" s="460"/>
      <c r="R43" s="460"/>
      <c r="S43" s="460"/>
      <c r="T43" s="460"/>
      <c r="U43" s="460"/>
      <c r="V43" s="460"/>
      <c r="W43" s="460"/>
      <c r="X43" s="460"/>
      <c r="Y43" s="707" t="s">
        <v>259</v>
      </c>
      <c r="Z43" s="708"/>
      <c r="AA43" s="708"/>
      <c r="AB43" s="708"/>
      <c r="AC43" s="772" t="s">
        <v>253</v>
      </c>
      <c r="AD43" s="772"/>
      <c r="AE43" s="772"/>
      <c r="AF43" s="772"/>
      <c r="AG43" s="772"/>
      <c r="AH43" s="707" t="s">
        <v>219</v>
      </c>
      <c r="AI43" s="705"/>
      <c r="AJ43" s="705"/>
      <c r="AK43" s="705"/>
      <c r="AL43" s="705" t="s">
        <v>19</v>
      </c>
      <c r="AM43" s="705"/>
      <c r="AN43" s="705"/>
      <c r="AO43" s="709"/>
      <c r="AP43" s="771" t="s">
        <v>227</v>
      </c>
      <c r="AQ43" s="771"/>
      <c r="AR43" s="771"/>
      <c r="AS43" s="771"/>
      <c r="AT43" s="771"/>
      <c r="AU43" s="771"/>
      <c r="AV43" s="771"/>
      <c r="AW43" s="771"/>
      <c r="AX43" s="771"/>
      <c r="AY43" s="33">
        <f>$AY$41</f>
        <v>1</v>
      </c>
      <c r="AZ43" s="33"/>
    </row>
    <row r="44" spans="1:52" ht="41.25" customHeight="1" x14ac:dyDescent="0.2">
      <c r="A44" s="767">
        <v>1</v>
      </c>
      <c r="B44" s="767">
        <v>1</v>
      </c>
      <c r="C44" s="712" t="s">
        <v>878</v>
      </c>
      <c r="D44" s="713"/>
      <c r="E44" s="713"/>
      <c r="F44" s="713"/>
      <c r="G44" s="713"/>
      <c r="H44" s="713"/>
      <c r="I44" s="713"/>
      <c r="J44" s="714">
        <v>2011101036302</v>
      </c>
      <c r="K44" s="715"/>
      <c r="L44" s="715"/>
      <c r="M44" s="715"/>
      <c r="N44" s="715"/>
      <c r="O44" s="715"/>
      <c r="P44" s="716" t="s">
        <v>700</v>
      </c>
      <c r="Q44" s="717"/>
      <c r="R44" s="717"/>
      <c r="S44" s="717"/>
      <c r="T44" s="717"/>
      <c r="U44" s="717"/>
      <c r="V44" s="717"/>
      <c r="W44" s="717"/>
      <c r="X44" s="717"/>
      <c r="Y44" s="718">
        <v>2</v>
      </c>
      <c r="Z44" s="719"/>
      <c r="AA44" s="719"/>
      <c r="AB44" s="720"/>
      <c r="AC44" s="768" t="s">
        <v>275</v>
      </c>
      <c r="AD44" s="768"/>
      <c r="AE44" s="768"/>
      <c r="AF44" s="768"/>
      <c r="AG44" s="768"/>
      <c r="AH44" s="769" t="s">
        <v>871</v>
      </c>
      <c r="AI44" s="770"/>
      <c r="AJ44" s="770"/>
      <c r="AK44" s="770"/>
      <c r="AL44" s="725"/>
      <c r="AM44" s="726"/>
      <c r="AN44" s="726"/>
      <c r="AO44" s="727"/>
      <c r="AP44" s="728"/>
      <c r="AQ44" s="728"/>
      <c r="AR44" s="728"/>
      <c r="AS44" s="728"/>
      <c r="AT44" s="728"/>
      <c r="AU44" s="728"/>
      <c r="AV44" s="728"/>
      <c r="AW44" s="728"/>
      <c r="AX44" s="728"/>
      <c r="AY44" s="33">
        <f>$AY$41</f>
        <v>1</v>
      </c>
    </row>
    <row r="45" spans="1:52" x14ac:dyDescent="0.2">
      <c r="P45" s="63"/>
      <c r="Q45" s="63"/>
      <c r="R45" s="63"/>
      <c r="S45" s="63"/>
      <c r="T45" s="63"/>
      <c r="U45" s="63"/>
      <c r="V45" s="63"/>
      <c r="W45" s="63"/>
      <c r="X45" s="63"/>
      <c r="Y45" s="64"/>
      <c r="Z45" s="64"/>
      <c r="AA45" s="64"/>
      <c r="AB45" s="64"/>
      <c r="AC45" s="64"/>
      <c r="AD45" s="64"/>
      <c r="AE45" s="64"/>
      <c r="AF45" s="64"/>
      <c r="AG45" s="64"/>
      <c r="AH45" s="64"/>
      <c r="AI45" s="64"/>
      <c r="AJ45" s="64"/>
      <c r="AK45" s="64"/>
      <c r="AL45" s="64"/>
      <c r="AM45" s="64"/>
      <c r="AN45" s="64"/>
      <c r="AO45" s="64"/>
      <c r="AY45">
        <f>COUNTA($C$48)</f>
        <v>1</v>
      </c>
    </row>
    <row r="46" spans="1:52" x14ac:dyDescent="0.2">
      <c r="A46" s="9"/>
      <c r="B46" s="46" t="s">
        <v>182</v>
      </c>
      <c r="C46" s="50"/>
      <c r="D46" s="50"/>
      <c r="E46" s="50"/>
      <c r="F46" s="50"/>
      <c r="G46" s="50"/>
      <c r="H46" s="50"/>
      <c r="I46" s="50"/>
      <c r="J46" s="50"/>
      <c r="K46" s="50"/>
      <c r="L46" s="50"/>
      <c r="M46" s="50"/>
      <c r="N46" s="50"/>
      <c r="O46" s="50"/>
      <c r="P46" s="55"/>
      <c r="Q46" s="55"/>
      <c r="R46" s="55"/>
      <c r="S46" s="55"/>
      <c r="T46" s="55"/>
      <c r="U46" s="55"/>
      <c r="V46" s="55"/>
      <c r="W46" s="55"/>
      <c r="X46" s="55"/>
      <c r="Y46" s="56"/>
      <c r="Z46" s="56"/>
      <c r="AA46" s="56"/>
      <c r="AB46" s="56"/>
      <c r="AC46" s="56"/>
      <c r="AD46" s="56"/>
      <c r="AE46" s="56"/>
      <c r="AF46" s="56"/>
      <c r="AG46" s="56"/>
      <c r="AH46" s="56"/>
      <c r="AI46" s="56"/>
      <c r="AJ46" s="56"/>
      <c r="AK46" s="56"/>
      <c r="AL46" s="56"/>
      <c r="AM46" s="56"/>
      <c r="AN46" s="56"/>
      <c r="AO46" s="56"/>
      <c r="AP46" s="55"/>
      <c r="AQ46" s="55"/>
      <c r="AR46" s="55"/>
      <c r="AS46" s="55"/>
      <c r="AT46" s="55"/>
      <c r="AU46" s="55"/>
      <c r="AV46" s="55"/>
      <c r="AW46" s="55"/>
      <c r="AX46" s="55"/>
      <c r="AY46" s="33">
        <f>$AY$45</f>
        <v>1</v>
      </c>
    </row>
    <row r="47" spans="1:52" customFormat="1" ht="59.25" customHeight="1" x14ac:dyDescent="0.2">
      <c r="A47" s="705"/>
      <c r="B47" s="705"/>
      <c r="C47" s="705" t="s">
        <v>24</v>
      </c>
      <c r="D47" s="705"/>
      <c r="E47" s="705"/>
      <c r="F47" s="705"/>
      <c r="G47" s="705"/>
      <c r="H47" s="705"/>
      <c r="I47" s="705"/>
      <c r="J47" s="772" t="s">
        <v>226</v>
      </c>
      <c r="K47" s="773"/>
      <c r="L47" s="773"/>
      <c r="M47" s="773"/>
      <c r="N47" s="773"/>
      <c r="O47" s="773"/>
      <c r="P47" s="460" t="s">
        <v>25</v>
      </c>
      <c r="Q47" s="460"/>
      <c r="R47" s="460"/>
      <c r="S47" s="460"/>
      <c r="T47" s="460"/>
      <c r="U47" s="460"/>
      <c r="V47" s="460"/>
      <c r="W47" s="460"/>
      <c r="X47" s="460"/>
      <c r="Y47" s="707" t="s">
        <v>259</v>
      </c>
      <c r="Z47" s="708"/>
      <c r="AA47" s="708"/>
      <c r="AB47" s="708"/>
      <c r="AC47" s="772" t="s">
        <v>253</v>
      </c>
      <c r="AD47" s="772"/>
      <c r="AE47" s="772"/>
      <c r="AF47" s="772"/>
      <c r="AG47" s="772"/>
      <c r="AH47" s="707" t="s">
        <v>219</v>
      </c>
      <c r="AI47" s="705"/>
      <c r="AJ47" s="705"/>
      <c r="AK47" s="705"/>
      <c r="AL47" s="705" t="s">
        <v>19</v>
      </c>
      <c r="AM47" s="705"/>
      <c r="AN47" s="705"/>
      <c r="AO47" s="709"/>
      <c r="AP47" s="771" t="s">
        <v>227</v>
      </c>
      <c r="AQ47" s="771"/>
      <c r="AR47" s="771"/>
      <c r="AS47" s="771"/>
      <c r="AT47" s="771"/>
      <c r="AU47" s="771"/>
      <c r="AV47" s="771"/>
      <c r="AW47" s="771"/>
      <c r="AX47" s="771"/>
      <c r="AY47" s="33">
        <f>$AY$45</f>
        <v>1</v>
      </c>
      <c r="AZ47" s="33"/>
    </row>
    <row r="48" spans="1:52" ht="40.5" customHeight="1" x14ac:dyDescent="0.2">
      <c r="A48" s="767">
        <v>1</v>
      </c>
      <c r="B48" s="767">
        <v>1</v>
      </c>
      <c r="C48" s="712" t="s">
        <v>887</v>
      </c>
      <c r="D48" s="713"/>
      <c r="E48" s="713"/>
      <c r="F48" s="713"/>
      <c r="G48" s="713"/>
      <c r="H48" s="713"/>
      <c r="I48" s="713"/>
      <c r="J48" s="714">
        <v>5030001020584</v>
      </c>
      <c r="K48" s="715"/>
      <c r="L48" s="715"/>
      <c r="M48" s="715"/>
      <c r="N48" s="715"/>
      <c r="O48" s="715"/>
      <c r="P48" s="716" t="s">
        <v>703</v>
      </c>
      <c r="Q48" s="717"/>
      <c r="R48" s="717"/>
      <c r="S48" s="717"/>
      <c r="T48" s="717"/>
      <c r="U48" s="717"/>
      <c r="V48" s="717"/>
      <c r="W48" s="717"/>
      <c r="X48" s="717"/>
      <c r="Y48" s="718">
        <v>1</v>
      </c>
      <c r="Z48" s="719"/>
      <c r="AA48" s="719"/>
      <c r="AB48" s="720"/>
      <c r="AC48" s="768" t="s">
        <v>269</v>
      </c>
      <c r="AD48" s="768"/>
      <c r="AE48" s="768"/>
      <c r="AF48" s="768"/>
      <c r="AG48" s="768"/>
      <c r="AH48" s="769">
        <v>4</v>
      </c>
      <c r="AI48" s="770"/>
      <c r="AJ48" s="770"/>
      <c r="AK48" s="770"/>
      <c r="AL48" s="725"/>
      <c r="AM48" s="726"/>
      <c r="AN48" s="726"/>
      <c r="AO48" s="727"/>
      <c r="AP48" s="728"/>
      <c r="AQ48" s="728"/>
      <c r="AR48" s="728"/>
      <c r="AS48" s="728"/>
      <c r="AT48" s="728"/>
      <c r="AU48" s="728"/>
      <c r="AV48" s="728"/>
      <c r="AW48" s="728"/>
      <c r="AX48" s="728"/>
      <c r="AY48" s="33">
        <f>$AY$45</f>
        <v>1</v>
      </c>
    </row>
    <row r="49" spans="1:52" x14ac:dyDescent="0.2">
      <c r="P49" s="63"/>
      <c r="Q49" s="63"/>
      <c r="R49" s="63"/>
      <c r="S49" s="63"/>
      <c r="T49" s="63"/>
      <c r="U49" s="63"/>
      <c r="V49" s="63"/>
      <c r="W49" s="63"/>
      <c r="X49" s="63"/>
      <c r="Y49" s="64"/>
      <c r="Z49" s="64"/>
      <c r="AA49" s="64"/>
      <c r="AB49" s="64"/>
      <c r="AC49" s="64"/>
      <c r="AD49" s="64"/>
      <c r="AE49" s="64"/>
      <c r="AF49" s="64"/>
      <c r="AG49" s="64"/>
      <c r="AH49" s="64"/>
      <c r="AI49" s="64"/>
      <c r="AJ49" s="64"/>
      <c r="AK49" s="64"/>
      <c r="AL49" s="64"/>
      <c r="AM49" s="64"/>
      <c r="AN49" s="64"/>
      <c r="AO49" s="64"/>
      <c r="AY49">
        <f>COUNTA($C$52)</f>
        <v>1</v>
      </c>
    </row>
    <row r="50" spans="1:52" x14ac:dyDescent="0.2">
      <c r="A50" s="9"/>
      <c r="B50" s="46" t="s">
        <v>183</v>
      </c>
      <c r="C50" s="50"/>
      <c r="D50" s="50"/>
      <c r="E50" s="50"/>
      <c r="F50" s="50"/>
      <c r="G50" s="50"/>
      <c r="H50" s="50"/>
      <c r="I50" s="50"/>
      <c r="J50" s="50"/>
      <c r="K50" s="50"/>
      <c r="L50" s="50"/>
      <c r="M50" s="50"/>
      <c r="N50" s="50"/>
      <c r="O50" s="50"/>
      <c r="P50" s="55"/>
      <c r="Q50" s="55"/>
      <c r="R50" s="55"/>
      <c r="S50" s="55"/>
      <c r="T50" s="55"/>
      <c r="U50" s="55"/>
      <c r="V50" s="55"/>
      <c r="W50" s="55"/>
      <c r="X50" s="55"/>
      <c r="Y50" s="56"/>
      <c r="Z50" s="56"/>
      <c r="AA50" s="56"/>
      <c r="AB50" s="56"/>
      <c r="AC50" s="56"/>
      <c r="AD50" s="56"/>
      <c r="AE50" s="56"/>
      <c r="AF50" s="56"/>
      <c r="AG50" s="56"/>
      <c r="AH50" s="56"/>
      <c r="AI50" s="56"/>
      <c r="AJ50" s="56"/>
      <c r="AK50" s="56"/>
      <c r="AL50" s="56"/>
      <c r="AM50" s="56"/>
      <c r="AN50" s="56"/>
      <c r="AO50" s="56"/>
      <c r="AP50" s="55"/>
      <c r="AQ50" s="55"/>
      <c r="AR50" s="55"/>
      <c r="AS50" s="55"/>
      <c r="AT50" s="55"/>
      <c r="AU50" s="55"/>
      <c r="AV50" s="55"/>
      <c r="AW50" s="55"/>
      <c r="AX50" s="55"/>
      <c r="AY50" s="33">
        <f>$AY$49</f>
        <v>1</v>
      </c>
    </row>
    <row r="51" spans="1:52" customFormat="1" ht="59.25" customHeight="1" x14ac:dyDescent="0.2">
      <c r="A51" s="705"/>
      <c r="B51" s="705"/>
      <c r="C51" s="705" t="s">
        <v>24</v>
      </c>
      <c r="D51" s="705"/>
      <c r="E51" s="705"/>
      <c r="F51" s="705"/>
      <c r="G51" s="705"/>
      <c r="H51" s="705"/>
      <c r="I51" s="705"/>
      <c r="J51" s="772" t="s">
        <v>226</v>
      </c>
      <c r="K51" s="773"/>
      <c r="L51" s="773"/>
      <c r="M51" s="773"/>
      <c r="N51" s="773"/>
      <c r="O51" s="773"/>
      <c r="P51" s="460" t="s">
        <v>25</v>
      </c>
      <c r="Q51" s="460"/>
      <c r="R51" s="460"/>
      <c r="S51" s="460"/>
      <c r="T51" s="460"/>
      <c r="U51" s="460"/>
      <c r="V51" s="460"/>
      <c r="W51" s="460"/>
      <c r="X51" s="460"/>
      <c r="Y51" s="707" t="s">
        <v>259</v>
      </c>
      <c r="Z51" s="708"/>
      <c r="AA51" s="708"/>
      <c r="AB51" s="708"/>
      <c r="AC51" s="772" t="s">
        <v>253</v>
      </c>
      <c r="AD51" s="772"/>
      <c r="AE51" s="772"/>
      <c r="AF51" s="772"/>
      <c r="AG51" s="772"/>
      <c r="AH51" s="707" t="s">
        <v>219</v>
      </c>
      <c r="AI51" s="705"/>
      <c r="AJ51" s="705"/>
      <c r="AK51" s="705"/>
      <c r="AL51" s="705" t="s">
        <v>19</v>
      </c>
      <c r="AM51" s="705"/>
      <c r="AN51" s="705"/>
      <c r="AO51" s="709"/>
      <c r="AP51" s="771" t="s">
        <v>227</v>
      </c>
      <c r="AQ51" s="771"/>
      <c r="AR51" s="771"/>
      <c r="AS51" s="771"/>
      <c r="AT51" s="771"/>
      <c r="AU51" s="771"/>
      <c r="AV51" s="771"/>
      <c r="AW51" s="771"/>
      <c r="AX51" s="771"/>
      <c r="AY51" s="33">
        <f>$AY$49</f>
        <v>1</v>
      </c>
      <c r="AZ51" s="33"/>
    </row>
    <row r="52" spans="1:52" ht="45.75" customHeight="1" x14ac:dyDescent="0.2">
      <c r="A52" s="767">
        <v>1</v>
      </c>
      <c r="B52" s="767">
        <v>1</v>
      </c>
      <c r="C52" s="712" t="s">
        <v>882</v>
      </c>
      <c r="D52" s="713"/>
      <c r="E52" s="713"/>
      <c r="F52" s="713"/>
      <c r="G52" s="713"/>
      <c r="H52" s="713"/>
      <c r="I52" s="713"/>
      <c r="J52" s="714">
        <v>1010401067272</v>
      </c>
      <c r="K52" s="715"/>
      <c r="L52" s="715"/>
      <c r="M52" s="715"/>
      <c r="N52" s="715"/>
      <c r="O52" s="715"/>
      <c r="P52" s="716" t="s">
        <v>705</v>
      </c>
      <c r="Q52" s="717"/>
      <c r="R52" s="717"/>
      <c r="S52" s="717"/>
      <c r="T52" s="717"/>
      <c r="U52" s="717"/>
      <c r="V52" s="717"/>
      <c r="W52" s="717"/>
      <c r="X52" s="717"/>
      <c r="Y52" s="718">
        <v>0.2</v>
      </c>
      <c r="Z52" s="719"/>
      <c r="AA52" s="719"/>
      <c r="AB52" s="720"/>
      <c r="AC52" s="768" t="s">
        <v>275</v>
      </c>
      <c r="AD52" s="768"/>
      <c r="AE52" s="768"/>
      <c r="AF52" s="768"/>
      <c r="AG52" s="768"/>
      <c r="AH52" s="769" t="s">
        <v>871</v>
      </c>
      <c r="AI52" s="770"/>
      <c r="AJ52" s="770"/>
      <c r="AK52" s="770"/>
      <c r="AL52" s="725"/>
      <c r="AM52" s="726"/>
      <c r="AN52" s="726"/>
      <c r="AO52" s="727"/>
      <c r="AP52" s="728"/>
      <c r="AQ52" s="728"/>
      <c r="AR52" s="728"/>
      <c r="AS52" s="728"/>
      <c r="AT52" s="728"/>
      <c r="AU52" s="728"/>
      <c r="AV52" s="728"/>
      <c r="AW52" s="728"/>
      <c r="AX52" s="728"/>
      <c r="AY52" s="33">
        <f>$AY$49</f>
        <v>1</v>
      </c>
    </row>
    <row r="53" spans="1:52" x14ac:dyDescent="0.2">
      <c r="P53" s="63"/>
      <c r="Q53" s="63"/>
      <c r="R53" s="63"/>
      <c r="S53" s="63"/>
      <c r="T53" s="63"/>
      <c r="U53" s="63"/>
      <c r="V53" s="63"/>
      <c r="W53" s="63"/>
      <c r="X53" s="63"/>
      <c r="Y53" s="64"/>
      <c r="Z53" s="64"/>
      <c r="AA53" s="64"/>
      <c r="AB53" s="64"/>
      <c r="AC53" s="64"/>
      <c r="AD53" s="64"/>
      <c r="AE53" s="64"/>
      <c r="AF53" s="64"/>
      <c r="AG53" s="64"/>
      <c r="AH53" s="64"/>
      <c r="AI53" s="64"/>
      <c r="AJ53" s="64"/>
      <c r="AK53" s="64"/>
      <c r="AL53" s="64"/>
      <c r="AM53" s="64"/>
      <c r="AN53" s="64"/>
      <c r="AO53" s="64"/>
      <c r="AY53">
        <f>COUNTA($C$56)</f>
        <v>1</v>
      </c>
    </row>
    <row r="54" spans="1:52" x14ac:dyDescent="0.2">
      <c r="A54" s="9"/>
      <c r="B54" s="46" t="s">
        <v>184</v>
      </c>
      <c r="C54" s="50"/>
      <c r="D54" s="50"/>
      <c r="E54" s="50"/>
      <c r="F54" s="50"/>
      <c r="G54" s="50"/>
      <c r="H54" s="50"/>
      <c r="I54" s="50"/>
      <c r="J54" s="50"/>
      <c r="K54" s="50"/>
      <c r="L54" s="50"/>
      <c r="M54" s="50"/>
      <c r="N54" s="50"/>
      <c r="O54" s="50"/>
      <c r="P54" s="55"/>
      <c r="Q54" s="55"/>
      <c r="R54" s="55"/>
      <c r="S54" s="55"/>
      <c r="T54" s="55"/>
      <c r="U54" s="55"/>
      <c r="V54" s="55"/>
      <c r="W54" s="55"/>
      <c r="X54" s="55"/>
      <c r="Y54" s="56"/>
      <c r="Z54" s="56"/>
      <c r="AA54" s="56"/>
      <c r="AB54" s="56"/>
      <c r="AC54" s="56"/>
      <c r="AD54" s="56"/>
      <c r="AE54" s="56"/>
      <c r="AF54" s="56"/>
      <c r="AG54" s="56"/>
      <c r="AH54" s="56"/>
      <c r="AI54" s="56"/>
      <c r="AJ54" s="56"/>
      <c r="AK54" s="56"/>
      <c r="AL54" s="56"/>
      <c r="AM54" s="56"/>
      <c r="AN54" s="56"/>
      <c r="AO54" s="56"/>
      <c r="AP54" s="55"/>
      <c r="AQ54" s="55"/>
      <c r="AR54" s="55"/>
      <c r="AS54" s="55"/>
      <c r="AT54" s="55"/>
      <c r="AU54" s="55"/>
      <c r="AV54" s="55"/>
      <c r="AW54" s="55"/>
      <c r="AX54" s="55"/>
      <c r="AY54" s="33">
        <f>$AY$53</f>
        <v>1</v>
      </c>
    </row>
    <row r="55" spans="1:52" customFormat="1" ht="59.25" customHeight="1" x14ac:dyDescent="0.2">
      <c r="A55" s="705"/>
      <c r="B55" s="705"/>
      <c r="C55" s="705" t="s">
        <v>24</v>
      </c>
      <c r="D55" s="705"/>
      <c r="E55" s="705"/>
      <c r="F55" s="705"/>
      <c r="G55" s="705"/>
      <c r="H55" s="705"/>
      <c r="I55" s="705"/>
      <c r="J55" s="772" t="s">
        <v>226</v>
      </c>
      <c r="K55" s="773"/>
      <c r="L55" s="773"/>
      <c r="M55" s="773"/>
      <c r="N55" s="773"/>
      <c r="O55" s="773"/>
      <c r="P55" s="460" t="s">
        <v>25</v>
      </c>
      <c r="Q55" s="460"/>
      <c r="R55" s="460"/>
      <c r="S55" s="460"/>
      <c r="T55" s="460"/>
      <c r="U55" s="460"/>
      <c r="V55" s="460"/>
      <c r="W55" s="460"/>
      <c r="X55" s="460"/>
      <c r="Y55" s="707" t="s">
        <v>259</v>
      </c>
      <c r="Z55" s="708"/>
      <c r="AA55" s="708"/>
      <c r="AB55" s="708"/>
      <c r="AC55" s="772" t="s">
        <v>253</v>
      </c>
      <c r="AD55" s="772"/>
      <c r="AE55" s="772"/>
      <c r="AF55" s="772"/>
      <c r="AG55" s="772"/>
      <c r="AH55" s="707" t="s">
        <v>219</v>
      </c>
      <c r="AI55" s="705"/>
      <c r="AJ55" s="705"/>
      <c r="AK55" s="705"/>
      <c r="AL55" s="705" t="s">
        <v>19</v>
      </c>
      <c r="AM55" s="705"/>
      <c r="AN55" s="705"/>
      <c r="AO55" s="709"/>
      <c r="AP55" s="771" t="s">
        <v>227</v>
      </c>
      <c r="AQ55" s="771"/>
      <c r="AR55" s="771"/>
      <c r="AS55" s="771"/>
      <c r="AT55" s="771"/>
      <c r="AU55" s="771"/>
      <c r="AV55" s="771"/>
      <c r="AW55" s="771"/>
      <c r="AX55" s="771"/>
      <c r="AY55" s="33">
        <f>$AY$53</f>
        <v>1</v>
      </c>
      <c r="AZ55" s="33"/>
    </row>
    <row r="56" spans="1:52" ht="45.75" customHeight="1" x14ac:dyDescent="0.2">
      <c r="A56" s="767">
        <v>1</v>
      </c>
      <c r="B56" s="767">
        <v>1</v>
      </c>
      <c r="C56" s="712" t="s">
        <v>888</v>
      </c>
      <c r="D56" s="713"/>
      <c r="E56" s="713"/>
      <c r="F56" s="713"/>
      <c r="G56" s="713"/>
      <c r="H56" s="713"/>
      <c r="I56" s="713"/>
      <c r="J56" s="714">
        <v>3120001071843</v>
      </c>
      <c r="K56" s="715"/>
      <c r="L56" s="715"/>
      <c r="M56" s="715"/>
      <c r="N56" s="715"/>
      <c r="O56" s="715"/>
      <c r="P56" s="716" t="s">
        <v>845</v>
      </c>
      <c r="Q56" s="717"/>
      <c r="R56" s="717"/>
      <c r="S56" s="717"/>
      <c r="T56" s="717"/>
      <c r="U56" s="717"/>
      <c r="V56" s="717"/>
      <c r="W56" s="717"/>
      <c r="X56" s="717"/>
      <c r="Y56" s="718">
        <v>11</v>
      </c>
      <c r="Z56" s="719"/>
      <c r="AA56" s="719"/>
      <c r="AB56" s="720"/>
      <c r="AC56" s="768" t="s">
        <v>270</v>
      </c>
      <c r="AD56" s="768"/>
      <c r="AE56" s="768"/>
      <c r="AF56" s="768"/>
      <c r="AG56" s="768"/>
      <c r="AH56" s="769">
        <v>3</v>
      </c>
      <c r="AI56" s="770"/>
      <c r="AJ56" s="770"/>
      <c r="AK56" s="770"/>
      <c r="AL56" s="725"/>
      <c r="AM56" s="726"/>
      <c r="AN56" s="726"/>
      <c r="AO56" s="727"/>
      <c r="AP56" s="728"/>
      <c r="AQ56" s="728"/>
      <c r="AR56" s="728"/>
      <c r="AS56" s="728"/>
      <c r="AT56" s="728"/>
      <c r="AU56" s="728"/>
      <c r="AV56" s="728"/>
      <c r="AW56" s="728"/>
      <c r="AX56" s="728"/>
      <c r="AY56" s="33">
        <f>$AY$53</f>
        <v>1</v>
      </c>
    </row>
    <row r="57" spans="1:52" x14ac:dyDescent="0.2">
      <c r="P57" s="63"/>
      <c r="Q57" s="63"/>
      <c r="R57" s="63"/>
      <c r="S57" s="63"/>
      <c r="T57" s="63"/>
      <c r="U57" s="63"/>
      <c r="V57" s="63"/>
      <c r="W57" s="63"/>
      <c r="X57" s="63"/>
      <c r="Y57" s="64"/>
      <c r="Z57" s="64"/>
      <c r="AA57" s="64"/>
      <c r="AB57" s="64"/>
      <c r="AC57" s="64"/>
      <c r="AD57" s="64"/>
      <c r="AE57" s="64"/>
      <c r="AF57" s="64"/>
      <c r="AG57" s="64"/>
      <c r="AH57" s="64"/>
      <c r="AI57" s="64"/>
      <c r="AJ57" s="64"/>
      <c r="AK57" s="64"/>
      <c r="AL57" s="64"/>
      <c r="AM57" s="64"/>
      <c r="AN57" s="64"/>
      <c r="AO57" s="64"/>
      <c r="AY57">
        <f>COUNTA($C$60)</f>
        <v>1</v>
      </c>
    </row>
    <row r="58" spans="1:52" x14ac:dyDescent="0.2">
      <c r="A58" s="9"/>
      <c r="B58" s="46" t="s">
        <v>185</v>
      </c>
      <c r="C58" s="50"/>
      <c r="D58" s="50"/>
      <c r="E58" s="50"/>
      <c r="F58" s="50"/>
      <c r="G58" s="50"/>
      <c r="H58" s="50"/>
      <c r="I58" s="50"/>
      <c r="J58" s="50"/>
      <c r="K58" s="50"/>
      <c r="L58" s="50"/>
      <c r="M58" s="50"/>
      <c r="N58" s="50"/>
      <c r="O58" s="50"/>
      <c r="P58" s="55"/>
      <c r="Q58" s="55"/>
      <c r="R58" s="55"/>
      <c r="S58" s="55"/>
      <c r="T58" s="55"/>
      <c r="U58" s="55"/>
      <c r="V58" s="55"/>
      <c r="W58" s="55"/>
      <c r="X58" s="55"/>
      <c r="Y58" s="56"/>
      <c r="Z58" s="56"/>
      <c r="AA58" s="56"/>
      <c r="AB58" s="56"/>
      <c r="AC58" s="56"/>
      <c r="AD58" s="56"/>
      <c r="AE58" s="56"/>
      <c r="AF58" s="56"/>
      <c r="AG58" s="56"/>
      <c r="AH58" s="56"/>
      <c r="AI58" s="56"/>
      <c r="AJ58" s="56"/>
      <c r="AK58" s="56"/>
      <c r="AL58" s="56"/>
      <c r="AM58" s="56"/>
      <c r="AN58" s="56"/>
      <c r="AO58" s="56"/>
      <c r="AP58" s="55"/>
      <c r="AQ58" s="55"/>
      <c r="AR58" s="55"/>
      <c r="AS58" s="55"/>
      <c r="AT58" s="55"/>
      <c r="AU58" s="55"/>
      <c r="AV58" s="55"/>
      <c r="AW58" s="55"/>
      <c r="AX58" s="55"/>
      <c r="AY58" s="33">
        <f>$AY$57</f>
        <v>1</v>
      </c>
    </row>
    <row r="59" spans="1:52" customFormat="1" ht="59.25" customHeight="1" x14ac:dyDescent="0.2">
      <c r="A59" s="705"/>
      <c r="B59" s="705"/>
      <c r="C59" s="705" t="s">
        <v>24</v>
      </c>
      <c r="D59" s="705"/>
      <c r="E59" s="705"/>
      <c r="F59" s="705"/>
      <c r="G59" s="705"/>
      <c r="H59" s="705"/>
      <c r="I59" s="705"/>
      <c r="J59" s="772" t="s">
        <v>226</v>
      </c>
      <c r="K59" s="773"/>
      <c r="L59" s="773"/>
      <c r="M59" s="773"/>
      <c r="N59" s="773"/>
      <c r="O59" s="773"/>
      <c r="P59" s="460" t="s">
        <v>25</v>
      </c>
      <c r="Q59" s="460"/>
      <c r="R59" s="460"/>
      <c r="S59" s="460"/>
      <c r="T59" s="460"/>
      <c r="U59" s="460"/>
      <c r="V59" s="460"/>
      <c r="W59" s="460"/>
      <c r="X59" s="460"/>
      <c r="Y59" s="707" t="s">
        <v>259</v>
      </c>
      <c r="Z59" s="708"/>
      <c r="AA59" s="708"/>
      <c r="AB59" s="708"/>
      <c r="AC59" s="772" t="s">
        <v>253</v>
      </c>
      <c r="AD59" s="772"/>
      <c r="AE59" s="772"/>
      <c r="AF59" s="772"/>
      <c r="AG59" s="772"/>
      <c r="AH59" s="707" t="s">
        <v>219</v>
      </c>
      <c r="AI59" s="705"/>
      <c r="AJ59" s="705"/>
      <c r="AK59" s="705"/>
      <c r="AL59" s="705" t="s">
        <v>19</v>
      </c>
      <c r="AM59" s="705"/>
      <c r="AN59" s="705"/>
      <c r="AO59" s="709"/>
      <c r="AP59" s="771" t="s">
        <v>227</v>
      </c>
      <c r="AQ59" s="771"/>
      <c r="AR59" s="771"/>
      <c r="AS59" s="771"/>
      <c r="AT59" s="771"/>
      <c r="AU59" s="771"/>
      <c r="AV59" s="771"/>
      <c r="AW59" s="771"/>
      <c r="AX59" s="771"/>
      <c r="AY59" s="33">
        <f>$AY$57</f>
        <v>1</v>
      </c>
      <c r="AZ59" s="33"/>
    </row>
    <row r="60" spans="1:52" ht="51.75" customHeight="1" x14ac:dyDescent="0.2">
      <c r="A60" s="767">
        <v>1</v>
      </c>
      <c r="B60" s="767">
        <v>1</v>
      </c>
      <c r="C60" s="712" t="s">
        <v>889</v>
      </c>
      <c r="D60" s="713"/>
      <c r="E60" s="713"/>
      <c r="F60" s="713"/>
      <c r="G60" s="713"/>
      <c r="H60" s="713"/>
      <c r="I60" s="713"/>
      <c r="J60" s="714">
        <v>7010001012532</v>
      </c>
      <c r="K60" s="715"/>
      <c r="L60" s="715"/>
      <c r="M60" s="715"/>
      <c r="N60" s="715"/>
      <c r="O60" s="715"/>
      <c r="P60" s="716" t="s">
        <v>708</v>
      </c>
      <c r="Q60" s="717"/>
      <c r="R60" s="717"/>
      <c r="S60" s="717"/>
      <c r="T60" s="717"/>
      <c r="U60" s="717"/>
      <c r="V60" s="717"/>
      <c r="W60" s="717"/>
      <c r="X60" s="717"/>
      <c r="Y60" s="718">
        <v>8</v>
      </c>
      <c r="Z60" s="719"/>
      <c r="AA60" s="719"/>
      <c r="AB60" s="720"/>
      <c r="AC60" s="768" t="s">
        <v>269</v>
      </c>
      <c r="AD60" s="768"/>
      <c r="AE60" s="768"/>
      <c r="AF60" s="768"/>
      <c r="AG60" s="768"/>
      <c r="AH60" s="769">
        <v>3</v>
      </c>
      <c r="AI60" s="770"/>
      <c r="AJ60" s="770"/>
      <c r="AK60" s="770"/>
      <c r="AL60" s="725"/>
      <c r="AM60" s="726"/>
      <c r="AN60" s="726"/>
      <c r="AO60" s="727"/>
      <c r="AP60" s="728"/>
      <c r="AQ60" s="728"/>
      <c r="AR60" s="728"/>
      <c r="AS60" s="728"/>
      <c r="AT60" s="728"/>
      <c r="AU60" s="728"/>
      <c r="AV60" s="728"/>
      <c r="AW60" s="728"/>
      <c r="AX60" s="728"/>
      <c r="AY60" s="33">
        <f>$AY$57</f>
        <v>1</v>
      </c>
    </row>
    <row r="61" spans="1:52" x14ac:dyDescent="0.2">
      <c r="P61" s="63"/>
      <c r="Q61" s="63"/>
      <c r="R61" s="63"/>
      <c r="S61" s="63"/>
      <c r="T61" s="63"/>
      <c r="U61" s="63"/>
      <c r="V61" s="63"/>
      <c r="W61" s="63"/>
      <c r="X61" s="63"/>
      <c r="Y61" s="64"/>
      <c r="Z61" s="64"/>
      <c r="AA61" s="64"/>
      <c r="AB61" s="64"/>
      <c r="AC61" s="64"/>
      <c r="AD61" s="64"/>
      <c r="AE61" s="64"/>
      <c r="AF61" s="64"/>
      <c r="AG61" s="64"/>
      <c r="AH61" s="64"/>
      <c r="AI61" s="64"/>
      <c r="AJ61" s="64"/>
      <c r="AK61" s="64"/>
      <c r="AL61" s="64"/>
      <c r="AM61" s="64"/>
      <c r="AN61" s="64"/>
      <c r="AO61" s="64"/>
      <c r="AY61">
        <f>COUNTA(C$64)</f>
        <v>1</v>
      </c>
    </row>
    <row r="62" spans="1:52" x14ac:dyDescent="0.2">
      <c r="A62" s="9"/>
      <c r="B62" s="46" t="s">
        <v>186</v>
      </c>
      <c r="C62" s="50"/>
      <c r="D62" s="50"/>
      <c r="E62" s="50"/>
      <c r="F62" s="50"/>
      <c r="G62" s="50"/>
      <c r="H62" s="50"/>
      <c r="I62" s="50"/>
      <c r="J62" s="50"/>
      <c r="K62" s="50"/>
      <c r="L62" s="50"/>
      <c r="M62" s="50"/>
      <c r="N62" s="50"/>
      <c r="O62" s="50"/>
      <c r="P62" s="55"/>
      <c r="Q62" s="55"/>
      <c r="R62" s="55"/>
      <c r="S62" s="55"/>
      <c r="T62" s="55"/>
      <c r="U62" s="55"/>
      <c r="V62" s="55"/>
      <c r="W62" s="55"/>
      <c r="X62" s="55"/>
      <c r="Y62" s="56"/>
      <c r="Z62" s="56"/>
      <c r="AA62" s="56"/>
      <c r="AB62" s="56"/>
      <c r="AC62" s="56"/>
      <c r="AD62" s="56"/>
      <c r="AE62" s="56"/>
      <c r="AF62" s="56"/>
      <c r="AG62" s="56"/>
      <c r="AH62" s="56"/>
      <c r="AI62" s="56"/>
      <c r="AJ62" s="56"/>
      <c r="AK62" s="56"/>
      <c r="AL62" s="56"/>
      <c r="AM62" s="56"/>
      <c r="AN62" s="56"/>
      <c r="AO62" s="56"/>
      <c r="AP62" s="55"/>
      <c r="AQ62" s="55"/>
      <c r="AR62" s="55"/>
      <c r="AS62" s="55"/>
      <c r="AT62" s="55"/>
      <c r="AU62" s="55"/>
      <c r="AV62" s="55"/>
      <c r="AW62" s="55"/>
      <c r="AX62" s="55"/>
      <c r="AY62" s="33">
        <f>$AY$61</f>
        <v>1</v>
      </c>
    </row>
    <row r="63" spans="1:52" customFormat="1" ht="59.25" customHeight="1" x14ac:dyDescent="0.2">
      <c r="A63" s="705"/>
      <c r="B63" s="705"/>
      <c r="C63" s="705" t="s">
        <v>24</v>
      </c>
      <c r="D63" s="705"/>
      <c r="E63" s="705"/>
      <c r="F63" s="705"/>
      <c r="G63" s="705"/>
      <c r="H63" s="705"/>
      <c r="I63" s="705"/>
      <c r="J63" s="772" t="s">
        <v>226</v>
      </c>
      <c r="K63" s="773"/>
      <c r="L63" s="773"/>
      <c r="M63" s="773"/>
      <c r="N63" s="773"/>
      <c r="O63" s="773"/>
      <c r="P63" s="460" t="s">
        <v>25</v>
      </c>
      <c r="Q63" s="460"/>
      <c r="R63" s="460"/>
      <c r="S63" s="460"/>
      <c r="T63" s="460"/>
      <c r="U63" s="460"/>
      <c r="V63" s="460"/>
      <c r="W63" s="460"/>
      <c r="X63" s="460"/>
      <c r="Y63" s="707" t="s">
        <v>259</v>
      </c>
      <c r="Z63" s="708"/>
      <c r="AA63" s="708"/>
      <c r="AB63" s="708"/>
      <c r="AC63" s="772" t="s">
        <v>253</v>
      </c>
      <c r="AD63" s="772"/>
      <c r="AE63" s="772"/>
      <c r="AF63" s="772"/>
      <c r="AG63" s="772"/>
      <c r="AH63" s="707" t="s">
        <v>219</v>
      </c>
      <c r="AI63" s="705"/>
      <c r="AJ63" s="705"/>
      <c r="AK63" s="705"/>
      <c r="AL63" s="705" t="s">
        <v>19</v>
      </c>
      <c r="AM63" s="705"/>
      <c r="AN63" s="705"/>
      <c r="AO63" s="709"/>
      <c r="AP63" s="771" t="s">
        <v>227</v>
      </c>
      <c r="AQ63" s="771"/>
      <c r="AR63" s="771"/>
      <c r="AS63" s="771"/>
      <c r="AT63" s="771"/>
      <c r="AU63" s="771"/>
      <c r="AV63" s="771"/>
      <c r="AW63" s="771"/>
      <c r="AX63" s="771"/>
      <c r="AY63" s="33">
        <f>$AY$61</f>
        <v>1</v>
      </c>
      <c r="AZ63" s="33"/>
    </row>
    <row r="64" spans="1:52" ht="51" customHeight="1" x14ac:dyDescent="0.2">
      <c r="A64" s="767">
        <v>1</v>
      </c>
      <c r="B64" s="767">
        <v>1</v>
      </c>
      <c r="C64" s="712" t="s">
        <v>890</v>
      </c>
      <c r="D64" s="713"/>
      <c r="E64" s="713"/>
      <c r="F64" s="713"/>
      <c r="G64" s="713"/>
      <c r="H64" s="713"/>
      <c r="I64" s="713"/>
      <c r="J64" s="714">
        <v>1120005015261</v>
      </c>
      <c r="K64" s="715"/>
      <c r="L64" s="715"/>
      <c r="M64" s="715"/>
      <c r="N64" s="715"/>
      <c r="O64" s="715"/>
      <c r="P64" s="716" t="s">
        <v>846</v>
      </c>
      <c r="Q64" s="717"/>
      <c r="R64" s="717"/>
      <c r="S64" s="717"/>
      <c r="T64" s="717"/>
      <c r="U64" s="717"/>
      <c r="V64" s="717"/>
      <c r="W64" s="717"/>
      <c r="X64" s="717"/>
      <c r="Y64" s="718">
        <v>1</v>
      </c>
      <c r="Z64" s="719"/>
      <c r="AA64" s="719"/>
      <c r="AB64" s="720"/>
      <c r="AC64" s="768" t="s">
        <v>275</v>
      </c>
      <c r="AD64" s="768"/>
      <c r="AE64" s="768"/>
      <c r="AF64" s="768"/>
      <c r="AG64" s="768"/>
      <c r="AH64" s="769" t="s">
        <v>871</v>
      </c>
      <c r="AI64" s="770"/>
      <c r="AJ64" s="770"/>
      <c r="AK64" s="770"/>
      <c r="AL64" s="725"/>
      <c r="AM64" s="726"/>
      <c r="AN64" s="726"/>
      <c r="AO64" s="727"/>
      <c r="AP64" s="728"/>
      <c r="AQ64" s="728"/>
      <c r="AR64" s="728"/>
      <c r="AS64" s="728"/>
      <c r="AT64" s="728"/>
      <c r="AU64" s="728"/>
      <c r="AV64" s="728"/>
      <c r="AW64" s="728"/>
      <c r="AX64" s="728"/>
      <c r="AY64" s="33">
        <f>$AY$61</f>
        <v>1</v>
      </c>
    </row>
    <row r="65" spans="1:52" x14ac:dyDescent="0.2">
      <c r="P65" s="63"/>
      <c r="Q65" s="63"/>
      <c r="R65" s="63"/>
      <c r="S65" s="63"/>
      <c r="T65" s="63"/>
      <c r="U65" s="63"/>
      <c r="V65" s="63"/>
      <c r="W65" s="63"/>
      <c r="X65" s="63"/>
      <c r="Y65" s="64"/>
      <c r="Z65" s="64"/>
      <c r="AA65" s="64"/>
      <c r="AB65" s="64"/>
      <c r="AC65" s="64"/>
      <c r="AD65" s="64"/>
      <c r="AE65" s="64"/>
      <c r="AF65" s="64"/>
      <c r="AG65" s="64"/>
      <c r="AH65" s="64"/>
      <c r="AI65" s="64"/>
      <c r="AJ65" s="64"/>
      <c r="AK65" s="64"/>
      <c r="AL65" s="64"/>
      <c r="AM65" s="64"/>
      <c r="AN65" s="64"/>
      <c r="AO65" s="64"/>
      <c r="AY65">
        <f>COUNTA($C$68)</f>
        <v>1</v>
      </c>
    </row>
    <row r="66" spans="1:52" x14ac:dyDescent="0.2">
      <c r="A66" s="9"/>
      <c r="B66" s="46" t="s">
        <v>187</v>
      </c>
      <c r="C66" s="50"/>
      <c r="D66" s="50"/>
      <c r="E66" s="50"/>
      <c r="F66" s="50"/>
      <c r="G66" s="50"/>
      <c r="H66" s="50"/>
      <c r="I66" s="50"/>
      <c r="J66" s="50"/>
      <c r="K66" s="50"/>
      <c r="L66" s="50"/>
      <c r="M66" s="50"/>
      <c r="N66" s="50"/>
      <c r="O66" s="50"/>
      <c r="P66" s="55"/>
      <c r="Q66" s="55"/>
      <c r="R66" s="55"/>
      <c r="S66" s="55"/>
      <c r="T66" s="55"/>
      <c r="U66" s="55"/>
      <c r="V66" s="55"/>
      <c r="W66" s="55"/>
      <c r="X66" s="55"/>
      <c r="Y66" s="56"/>
      <c r="Z66" s="56"/>
      <c r="AA66" s="56"/>
      <c r="AB66" s="56"/>
      <c r="AC66" s="56"/>
      <c r="AD66" s="56"/>
      <c r="AE66" s="56"/>
      <c r="AF66" s="56"/>
      <c r="AG66" s="56"/>
      <c r="AH66" s="56"/>
      <c r="AI66" s="56"/>
      <c r="AJ66" s="56"/>
      <c r="AK66" s="56"/>
      <c r="AL66" s="56"/>
      <c r="AM66" s="56"/>
      <c r="AN66" s="56"/>
      <c r="AO66" s="56"/>
      <c r="AP66" s="55"/>
      <c r="AQ66" s="55"/>
      <c r="AR66" s="55"/>
      <c r="AS66" s="55"/>
      <c r="AT66" s="55"/>
      <c r="AU66" s="55"/>
      <c r="AV66" s="55"/>
      <c r="AW66" s="55"/>
      <c r="AX66" s="55"/>
      <c r="AY66" s="33">
        <f>$AY$65</f>
        <v>1</v>
      </c>
    </row>
    <row r="67" spans="1:52" customFormat="1" ht="59.25" customHeight="1" x14ac:dyDescent="0.2">
      <c r="A67" s="705"/>
      <c r="B67" s="705"/>
      <c r="C67" s="705" t="s">
        <v>24</v>
      </c>
      <c r="D67" s="705"/>
      <c r="E67" s="705"/>
      <c r="F67" s="705"/>
      <c r="G67" s="705"/>
      <c r="H67" s="705"/>
      <c r="I67" s="705"/>
      <c r="J67" s="772" t="s">
        <v>226</v>
      </c>
      <c r="K67" s="773"/>
      <c r="L67" s="773"/>
      <c r="M67" s="773"/>
      <c r="N67" s="773"/>
      <c r="O67" s="773"/>
      <c r="P67" s="460" t="s">
        <v>25</v>
      </c>
      <c r="Q67" s="460"/>
      <c r="R67" s="460"/>
      <c r="S67" s="460"/>
      <c r="T67" s="460"/>
      <c r="U67" s="460"/>
      <c r="V67" s="460"/>
      <c r="W67" s="460"/>
      <c r="X67" s="460"/>
      <c r="Y67" s="707" t="s">
        <v>259</v>
      </c>
      <c r="Z67" s="708"/>
      <c r="AA67" s="708"/>
      <c r="AB67" s="708"/>
      <c r="AC67" s="772" t="s">
        <v>253</v>
      </c>
      <c r="AD67" s="772"/>
      <c r="AE67" s="772"/>
      <c r="AF67" s="772"/>
      <c r="AG67" s="772"/>
      <c r="AH67" s="707" t="s">
        <v>219</v>
      </c>
      <c r="AI67" s="705"/>
      <c r="AJ67" s="705"/>
      <c r="AK67" s="705"/>
      <c r="AL67" s="705" t="s">
        <v>19</v>
      </c>
      <c r="AM67" s="705"/>
      <c r="AN67" s="705"/>
      <c r="AO67" s="709"/>
      <c r="AP67" s="771" t="s">
        <v>227</v>
      </c>
      <c r="AQ67" s="771"/>
      <c r="AR67" s="771"/>
      <c r="AS67" s="771"/>
      <c r="AT67" s="771"/>
      <c r="AU67" s="771"/>
      <c r="AV67" s="771"/>
      <c r="AW67" s="771"/>
      <c r="AX67" s="771"/>
      <c r="AY67" s="33">
        <f>$AY$65</f>
        <v>1</v>
      </c>
      <c r="AZ67" s="33"/>
    </row>
    <row r="68" spans="1:52" ht="44.25" customHeight="1" x14ac:dyDescent="0.2">
      <c r="A68" s="767">
        <v>1</v>
      </c>
      <c r="B68" s="767">
        <v>1</v>
      </c>
      <c r="C68" s="712" t="s">
        <v>891</v>
      </c>
      <c r="D68" s="713"/>
      <c r="E68" s="713"/>
      <c r="F68" s="713"/>
      <c r="G68" s="713"/>
      <c r="H68" s="713"/>
      <c r="I68" s="713"/>
      <c r="J68" s="714">
        <v>1010401023102</v>
      </c>
      <c r="K68" s="715"/>
      <c r="L68" s="715"/>
      <c r="M68" s="715"/>
      <c r="N68" s="715"/>
      <c r="O68" s="715"/>
      <c r="P68" s="716" t="s">
        <v>711</v>
      </c>
      <c r="Q68" s="717"/>
      <c r="R68" s="717"/>
      <c r="S68" s="717"/>
      <c r="T68" s="717"/>
      <c r="U68" s="717"/>
      <c r="V68" s="717"/>
      <c r="W68" s="717"/>
      <c r="X68" s="717"/>
      <c r="Y68" s="718">
        <v>12</v>
      </c>
      <c r="Z68" s="719"/>
      <c r="AA68" s="719"/>
      <c r="AB68" s="720"/>
      <c r="AC68" s="768" t="s">
        <v>270</v>
      </c>
      <c r="AD68" s="768"/>
      <c r="AE68" s="768"/>
      <c r="AF68" s="768"/>
      <c r="AG68" s="768"/>
      <c r="AH68" s="769">
        <v>2</v>
      </c>
      <c r="AI68" s="770"/>
      <c r="AJ68" s="770"/>
      <c r="AK68" s="770"/>
      <c r="AL68" s="725"/>
      <c r="AM68" s="726"/>
      <c r="AN68" s="726"/>
      <c r="AO68" s="727"/>
      <c r="AP68" s="728"/>
      <c r="AQ68" s="728"/>
      <c r="AR68" s="728"/>
      <c r="AS68" s="728"/>
      <c r="AT68" s="728"/>
      <c r="AU68" s="728"/>
      <c r="AV68" s="728"/>
      <c r="AW68" s="728"/>
      <c r="AX68" s="728"/>
      <c r="AY68" s="33">
        <f>$AY$65</f>
        <v>1</v>
      </c>
    </row>
    <row r="69" spans="1:52" x14ac:dyDescent="0.2">
      <c r="A69" s="41"/>
      <c r="B69" s="41"/>
      <c r="P69" s="63"/>
      <c r="Q69" s="63"/>
      <c r="R69" s="63"/>
      <c r="S69" s="63"/>
      <c r="T69" s="63"/>
      <c r="U69" s="63"/>
      <c r="V69" s="63"/>
      <c r="W69" s="63"/>
      <c r="X69" s="63"/>
      <c r="Y69" s="64"/>
      <c r="Z69" s="64"/>
      <c r="AA69" s="64"/>
      <c r="AB69" s="64"/>
      <c r="AC69" s="64"/>
      <c r="AD69" s="64"/>
      <c r="AE69" s="64"/>
      <c r="AF69" s="64"/>
      <c r="AG69" s="64"/>
      <c r="AH69" s="64"/>
      <c r="AI69" s="64"/>
      <c r="AJ69" s="64"/>
      <c r="AK69" s="64"/>
      <c r="AL69" s="64"/>
      <c r="AM69" s="64"/>
      <c r="AN69" s="64"/>
      <c r="AO69" s="64"/>
      <c r="AY69">
        <f>COUNTA($C$72)</f>
        <v>1</v>
      </c>
    </row>
    <row r="70" spans="1:52" x14ac:dyDescent="0.2">
      <c r="A70" s="9"/>
      <c r="B70" s="46" t="s">
        <v>188</v>
      </c>
      <c r="C70" s="50"/>
      <c r="D70" s="50"/>
      <c r="E70" s="50"/>
      <c r="F70" s="50"/>
      <c r="G70" s="50"/>
      <c r="H70" s="50"/>
      <c r="I70" s="50"/>
      <c r="J70" s="50"/>
      <c r="K70" s="50"/>
      <c r="L70" s="50"/>
      <c r="M70" s="50"/>
      <c r="N70" s="50"/>
      <c r="O70" s="50"/>
      <c r="P70" s="55"/>
      <c r="Q70" s="55"/>
      <c r="R70" s="55"/>
      <c r="S70" s="55"/>
      <c r="T70" s="55"/>
      <c r="U70" s="55"/>
      <c r="V70" s="55"/>
      <c r="W70" s="55"/>
      <c r="X70" s="55"/>
      <c r="Y70" s="56"/>
      <c r="Z70" s="56"/>
      <c r="AA70" s="56"/>
      <c r="AB70" s="56"/>
      <c r="AC70" s="56"/>
      <c r="AD70" s="56"/>
      <c r="AE70" s="56"/>
      <c r="AF70" s="56"/>
      <c r="AG70" s="56"/>
      <c r="AH70" s="56"/>
      <c r="AI70" s="56"/>
      <c r="AJ70" s="56"/>
      <c r="AK70" s="56"/>
      <c r="AL70" s="56"/>
      <c r="AM70" s="56"/>
      <c r="AN70" s="56"/>
      <c r="AO70" s="56"/>
      <c r="AP70" s="55"/>
      <c r="AQ70" s="55"/>
      <c r="AR70" s="55"/>
      <c r="AS70" s="55"/>
      <c r="AT70" s="55"/>
      <c r="AU70" s="55"/>
      <c r="AV70" s="55"/>
      <c r="AW70" s="55"/>
      <c r="AX70" s="55"/>
      <c r="AY70" s="33">
        <f>$AY$69</f>
        <v>1</v>
      </c>
    </row>
    <row r="71" spans="1:52" customFormat="1" ht="59.25" customHeight="1" x14ac:dyDescent="0.2">
      <c r="A71" s="705"/>
      <c r="B71" s="705"/>
      <c r="C71" s="705" t="s">
        <v>24</v>
      </c>
      <c r="D71" s="705"/>
      <c r="E71" s="705"/>
      <c r="F71" s="705"/>
      <c r="G71" s="705"/>
      <c r="H71" s="705"/>
      <c r="I71" s="705"/>
      <c r="J71" s="772" t="s">
        <v>226</v>
      </c>
      <c r="K71" s="773"/>
      <c r="L71" s="773"/>
      <c r="M71" s="773"/>
      <c r="N71" s="773"/>
      <c r="O71" s="773"/>
      <c r="P71" s="460" t="s">
        <v>25</v>
      </c>
      <c r="Q71" s="460"/>
      <c r="R71" s="460"/>
      <c r="S71" s="460"/>
      <c r="T71" s="460"/>
      <c r="U71" s="460"/>
      <c r="V71" s="460"/>
      <c r="W71" s="460"/>
      <c r="X71" s="460"/>
      <c r="Y71" s="707" t="s">
        <v>259</v>
      </c>
      <c r="Z71" s="708"/>
      <c r="AA71" s="708"/>
      <c r="AB71" s="708"/>
      <c r="AC71" s="772" t="s">
        <v>253</v>
      </c>
      <c r="AD71" s="772"/>
      <c r="AE71" s="772"/>
      <c r="AF71" s="772"/>
      <c r="AG71" s="772"/>
      <c r="AH71" s="707" t="s">
        <v>219</v>
      </c>
      <c r="AI71" s="705"/>
      <c r="AJ71" s="705"/>
      <c r="AK71" s="705"/>
      <c r="AL71" s="705" t="s">
        <v>19</v>
      </c>
      <c r="AM71" s="705"/>
      <c r="AN71" s="705"/>
      <c r="AO71" s="709"/>
      <c r="AP71" s="771" t="s">
        <v>227</v>
      </c>
      <c r="AQ71" s="771"/>
      <c r="AR71" s="771"/>
      <c r="AS71" s="771"/>
      <c r="AT71" s="771"/>
      <c r="AU71" s="771"/>
      <c r="AV71" s="771"/>
      <c r="AW71" s="771"/>
      <c r="AX71" s="771"/>
      <c r="AY71" s="33">
        <f>$AY$69</f>
        <v>1</v>
      </c>
      <c r="AZ71" s="33"/>
    </row>
    <row r="72" spans="1:52" ht="54" customHeight="1" x14ac:dyDescent="0.2">
      <c r="A72" s="767">
        <v>1</v>
      </c>
      <c r="B72" s="767">
        <v>1</v>
      </c>
      <c r="C72" s="712" t="s">
        <v>890</v>
      </c>
      <c r="D72" s="713"/>
      <c r="E72" s="713"/>
      <c r="F72" s="713"/>
      <c r="G72" s="713"/>
      <c r="H72" s="713"/>
      <c r="I72" s="713"/>
      <c r="J72" s="714">
        <v>1120005015261</v>
      </c>
      <c r="K72" s="715"/>
      <c r="L72" s="715"/>
      <c r="M72" s="715"/>
      <c r="N72" s="715"/>
      <c r="O72" s="715"/>
      <c r="P72" s="716" t="s">
        <v>847</v>
      </c>
      <c r="Q72" s="717"/>
      <c r="R72" s="717"/>
      <c r="S72" s="717"/>
      <c r="T72" s="717"/>
      <c r="U72" s="717"/>
      <c r="V72" s="717"/>
      <c r="W72" s="717"/>
      <c r="X72" s="717"/>
      <c r="Y72" s="718">
        <v>1</v>
      </c>
      <c r="Z72" s="719"/>
      <c r="AA72" s="719"/>
      <c r="AB72" s="720"/>
      <c r="AC72" s="768" t="s">
        <v>275</v>
      </c>
      <c r="AD72" s="768"/>
      <c r="AE72" s="768"/>
      <c r="AF72" s="768"/>
      <c r="AG72" s="768"/>
      <c r="AH72" s="769" t="s">
        <v>871</v>
      </c>
      <c r="AI72" s="770"/>
      <c r="AJ72" s="770"/>
      <c r="AK72" s="770"/>
      <c r="AL72" s="725"/>
      <c r="AM72" s="726"/>
      <c r="AN72" s="726"/>
      <c r="AO72" s="727"/>
      <c r="AP72" s="728"/>
      <c r="AQ72" s="728"/>
      <c r="AR72" s="728"/>
      <c r="AS72" s="728"/>
      <c r="AT72" s="728"/>
      <c r="AU72" s="728"/>
      <c r="AV72" s="728"/>
      <c r="AW72" s="728"/>
      <c r="AX72" s="728"/>
      <c r="AY72" s="33">
        <f>$AY$69</f>
        <v>1</v>
      </c>
    </row>
    <row r="73" spans="1:52" x14ac:dyDescent="0.2">
      <c r="P73" s="63"/>
      <c r="Q73" s="63"/>
      <c r="R73" s="63"/>
      <c r="S73" s="63"/>
      <c r="T73" s="63"/>
      <c r="U73" s="63"/>
      <c r="V73" s="63"/>
      <c r="W73" s="63"/>
      <c r="X73" s="63"/>
      <c r="Y73" s="64"/>
      <c r="Z73" s="64"/>
      <c r="AA73" s="64"/>
      <c r="AB73" s="64"/>
      <c r="AC73" s="64"/>
      <c r="AD73" s="64"/>
      <c r="AE73" s="64"/>
      <c r="AF73" s="64"/>
      <c r="AG73" s="64"/>
      <c r="AH73" s="64"/>
      <c r="AI73" s="64"/>
      <c r="AJ73" s="64"/>
      <c r="AK73" s="64"/>
      <c r="AL73" s="64"/>
      <c r="AM73" s="64"/>
      <c r="AN73" s="64"/>
      <c r="AO73" s="64"/>
      <c r="AY73">
        <f>COUNTA($C$76)</f>
        <v>1</v>
      </c>
    </row>
    <row r="74" spans="1:52" x14ac:dyDescent="0.2">
      <c r="A74" s="9"/>
      <c r="B74" s="46" t="s">
        <v>189</v>
      </c>
      <c r="C74" s="50"/>
      <c r="D74" s="50"/>
      <c r="E74" s="50"/>
      <c r="F74" s="50"/>
      <c r="G74" s="50"/>
      <c r="H74" s="50"/>
      <c r="I74" s="50"/>
      <c r="J74" s="50"/>
      <c r="K74" s="50"/>
      <c r="L74" s="50"/>
      <c r="M74" s="50"/>
      <c r="N74" s="50"/>
      <c r="O74" s="50"/>
      <c r="P74" s="55"/>
      <c r="Q74" s="55"/>
      <c r="R74" s="55"/>
      <c r="S74" s="55"/>
      <c r="T74" s="55"/>
      <c r="U74" s="55"/>
      <c r="V74" s="55"/>
      <c r="W74" s="55"/>
      <c r="X74" s="55"/>
      <c r="Y74" s="56"/>
      <c r="Z74" s="56"/>
      <c r="AA74" s="56"/>
      <c r="AB74" s="56"/>
      <c r="AC74" s="56"/>
      <c r="AD74" s="56"/>
      <c r="AE74" s="56"/>
      <c r="AF74" s="56"/>
      <c r="AG74" s="56"/>
      <c r="AH74" s="56"/>
      <c r="AI74" s="56"/>
      <c r="AJ74" s="56"/>
      <c r="AK74" s="56"/>
      <c r="AL74" s="56"/>
      <c r="AM74" s="56"/>
      <c r="AN74" s="56"/>
      <c r="AO74" s="56"/>
      <c r="AP74" s="55"/>
      <c r="AQ74" s="55"/>
      <c r="AR74" s="55"/>
      <c r="AS74" s="55"/>
      <c r="AT74" s="55"/>
      <c r="AU74" s="55"/>
      <c r="AV74" s="55"/>
      <c r="AW74" s="55"/>
      <c r="AX74" s="55"/>
      <c r="AY74" s="33">
        <f>$AY$73</f>
        <v>1</v>
      </c>
    </row>
    <row r="75" spans="1:52" customFormat="1" ht="59.25" customHeight="1" x14ac:dyDescent="0.2">
      <c r="A75" s="705"/>
      <c r="B75" s="705"/>
      <c r="C75" s="705" t="s">
        <v>24</v>
      </c>
      <c r="D75" s="705"/>
      <c r="E75" s="705"/>
      <c r="F75" s="705"/>
      <c r="G75" s="705"/>
      <c r="H75" s="705"/>
      <c r="I75" s="705"/>
      <c r="J75" s="772" t="s">
        <v>226</v>
      </c>
      <c r="K75" s="773"/>
      <c r="L75" s="773"/>
      <c r="M75" s="773"/>
      <c r="N75" s="773"/>
      <c r="O75" s="773"/>
      <c r="P75" s="460" t="s">
        <v>25</v>
      </c>
      <c r="Q75" s="460"/>
      <c r="R75" s="460"/>
      <c r="S75" s="460"/>
      <c r="T75" s="460"/>
      <c r="U75" s="460"/>
      <c r="V75" s="460"/>
      <c r="W75" s="460"/>
      <c r="X75" s="460"/>
      <c r="Y75" s="707" t="s">
        <v>259</v>
      </c>
      <c r="Z75" s="708"/>
      <c r="AA75" s="708"/>
      <c r="AB75" s="708"/>
      <c r="AC75" s="772" t="s">
        <v>253</v>
      </c>
      <c r="AD75" s="772"/>
      <c r="AE75" s="772"/>
      <c r="AF75" s="772"/>
      <c r="AG75" s="772"/>
      <c r="AH75" s="707" t="s">
        <v>219</v>
      </c>
      <c r="AI75" s="705"/>
      <c r="AJ75" s="705"/>
      <c r="AK75" s="705"/>
      <c r="AL75" s="705" t="s">
        <v>19</v>
      </c>
      <c r="AM75" s="705"/>
      <c r="AN75" s="705"/>
      <c r="AO75" s="709"/>
      <c r="AP75" s="771" t="s">
        <v>227</v>
      </c>
      <c r="AQ75" s="771"/>
      <c r="AR75" s="771"/>
      <c r="AS75" s="771"/>
      <c r="AT75" s="771"/>
      <c r="AU75" s="771"/>
      <c r="AV75" s="771"/>
      <c r="AW75" s="771"/>
      <c r="AX75" s="771"/>
      <c r="AY75" s="33">
        <f>$AY$73</f>
        <v>1</v>
      </c>
      <c r="AZ75" s="33"/>
    </row>
    <row r="76" spans="1:52" ht="52.5" customHeight="1" x14ac:dyDescent="0.2">
      <c r="A76" s="767">
        <v>1</v>
      </c>
      <c r="B76" s="767">
        <v>1</v>
      </c>
      <c r="C76" s="712" t="s">
        <v>892</v>
      </c>
      <c r="D76" s="713"/>
      <c r="E76" s="713"/>
      <c r="F76" s="713"/>
      <c r="G76" s="713"/>
      <c r="H76" s="713"/>
      <c r="I76" s="713"/>
      <c r="J76" s="714">
        <v>3013301015869</v>
      </c>
      <c r="K76" s="715"/>
      <c r="L76" s="715"/>
      <c r="M76" s="715"/>
      <c r="N76" s="715"/>
      <c r="O76" s="715"/>
      <c r="P76" s="716" t="s">
        <v>848</v>
      </c>
      <c r="Q76" s="717"/>
      <c r="R76" s="717"/>
      <c r="S76" s="717"/>
      <c r="T76" s="717"/>
      <c r="U76" s="717"/>
      <c r="V76" s="717"/>
      <c r="W76" s="717"/>
      <c r="X76" s="717"/>
      <c r="Y76" s="718">
        <v>0.9</v>
      </c>
      <c r="Z76" s="719"/>
      <c r="AA76" s="719"/>
      <c r="AB76" s="720"/>
      <c r="AC76" s="768" t="s">
        <v>275</v>
      </c>
      <c r="AD76" s="768"/>
      <c r="AE76" s="768"/>
      <c r="AF76" s="768"/>
      <c r="AG76" s="768"/>
      <c r="AH76" s="769" t="s">
        <v>871</v>
      </c>
      <c r="AI76" s="770"/>
      <c r="AJ76" s="770"/>
      <c r="AK76" s="770"/>
      <c r="AL76" s="725"/>
      <c r="AM76" s="726"/>
      <c r="AN76" s="726"/>
      <c r="AO76" s="727"/>
      <c r="AP76" s="728"/>
      <c r="AQ76" s="728"/>
      <c r="AR76" s="728"/>
      <c r="AS76" s="728"/>
      <c r="AT76" s="728"/>
      <c r="AU76" s="728"/>
      <c r="AV76" s="728"/>
      <c r="AW76" s="728"/>
      <c r="AX76" s="728"/>
      <c r="AY76" s="33">
        <f>$AY$73</f>
        <v>1</v>
      </c>
    </row>
    <row r="77" spans="1:52" x14ac:dyDescent="0.2">
      <c r="P77" s="63"/>
      <c r="Q77" s="63"/>
      <c r="R77" s="63"/>
      <c r="S77" s="63"/>
      <c r="T77" s="63"/>
      <c r="U77" s="63"/>
      <c r="V77" s="63"/>
      <c r="W77" s="63"/>
      <c r="X77" s="63"/>
      <c r="Y77" s="64"/>
      <c r="Z77" s="64"/>
      <c r="AA77" s="64"/>
      <c r="AB77" s="64"/>
      <c r="AC77" s="64"/>
      <c r="AD77" s="64"/>
      <c r="AE77" s="64"/>
      <c r="AF77" s="64"/>
      <c r="AG77" s="64"/>
      <c r="AH77" s="64"/>
      <c r="AI77" s="64"/>
      <c r="AJ77" s="64"/>
      <c r="AK77" s="64"/>
      <c r="AL77" s="64"/>
      <c r="AM77" s="64"/>
      <c r="AN77" s="64"/>
      <c r="AO77" s="64"/>
      <c r="AY77">
        <f>COUNTA($C$80)</f>
        <v>1</v>
      </c>
    </row>
    <row r="78" spans="1:52" x14ac:dyDescent="0.2">
      <c r="A78" s="9"/>
      <c r="B78" s="46" t="s">
        <v>158</v>
      </c>
      <c r="C78" s="50"/>
      <c r="D78" s="50"/>
      <c r="E78" s="50"/>
      <c r="F78" s="50"/>
      <c r="G78" s="50"/>
      <c r="H78" s="50"/>
      <c r="I78" s="50"/>
      <c r="J78" s="50"/>
      <c r="K78" s="50"/>
      <c r="L78" s="50"/>
      <c r="M78" s="50"/>
      <c r="N78" s="50"/>
      <c r="O78" s="50"/>
      <c r="P78" s="55"/>
      <c r="Q78" s="55"/>
      <c r="R78" s="55"/>
      <c r="S78" s="55"/>
      <c r="T78" s="55"/>
      <c r="U78" s="55"/>
      <c r="V78" s="55"/>
      <c r="W78" s="55"/>
      <c r="X78" s="55"/>
      <c r="Y78" s="56"/>
      <c r="Z78" s="56"/>
      <c r="AA78" s="56"/>
      <c r="AB78" s="56"/>
      <c r="AC78" s="56"/>
      <c r="AD78" s="56"/>
      <c r="AE78" s="56"/>
      <c r="AF78" s="56"/>
      <c r="AG78" s="56"/>
      <c r="AH78" s="56"/>
      <c r="AI78" s="56"/>
      <c r="AJ78" s="56"/>
      <c r="AK78" s="56"/>
      <c r="AL78" s="56"/>
      <c r="AM78" s="56"/>
      <c r="AN78" s="56"/>
      <c r="AO78" s="56"/>
      <c r="AP78" s="55"/>
      <c r="AQ78" s="55"/>
      <c r="AR78" s="55"/>
      <c r="AS78" s="55"/>
      <c r="AT78" s="55"/>
      <c r="AU78" s="55"/>
      <c r="AV78" s="55"/>
      <c r="AW78" s="55"/>
      <c r="AX78" s="55"/>
      <c r="AY78" s="33">
        <f>$AY$77</f>
        <v>1</v>
      </c>
    </row>
    <row r="79" spans="1:52" customFormat="1" ht="59.25" customHeight="1" x14ac:dyDescent="0.2">
      <c r="A79" s="705"/>
      <c r="B79" s="705"/>
      <c r="C79" s="705" t="s">
        <v>24</v>
      </c>
      <c r="D79" s="705"/>
      <c r="E79" s="705"/>
      <c r="F79" s="705"/>
      <c r="G79" s="705"/>
      <c r="H79" s="705"/>
      <c r="I79" s="705"/>
      <c r="J79" s="772" t="s">
        <v>226</v>
      </c>
      <c r="K79" s="773"/>
      <c r="L79" s="773"/>
      <c r="M79" s="773"/>
      <c r="N79" s="773"/>
      <c r="O79" s="773"/>
      <c r="P79" s="460" t="s">
        <v>25</v>
      </c>
      <c r="Q79" s="460"/>
      <c r="R79" s="460"/>
      <c r="S79" s="460"/>
      <c r="T79" s="460"/>
      <c r="U79" s="460"/>
      <c r="V79" s="460"/>
      <c r="W79" s="460"/>
      <c r="X79" s="460"/>
      <c r="Y79" s="707" t="s">
        <v>259</v>
      </c>
      <c r="Z79" s="708"/>
      <c r="AA79" s="708"/>
      <c r="AB79" s="708"/>
      <c r="AC79" s="772" t="s">
        <v>253</v>
      </c>
      <c r="AD79" s="772"/>
      <c r="AE79" s="772"/>
      <c r="AF79" s="772"/>
      <c r="AG79" s="772"/>
      <c r="AH79" s="707" t="s">
        <v>219</v>
      </c>
      <c r="AI79" s="705"/>
      <c r="AJ79" s="705"/>
      <c r="AK79" s="705"/>
      <c r="AL79" s="705" t="s">
        <v>19</v>
      </c>
      <c r="AM79" s="705"/>
      <c r="AN79" s="705"/>
      <c r="AO79" s="709"/>
      <c r="AP79" s="771" t="s">
        <v>227</v>
      </c>
      <c r="AQ79" s="771"/>
      <c r="AR79" s="771"/>
      <c r="AS79" s="771"/>
      <c r="AT79" s="771"/>
      <c r="AU79" s="771"/>
      <c r="AV79" s="771"/>
      <c r="AW79" s="771"/>
      <c r="AX79" s="771"/>
      <c r="AY79" s="33">
        <f>$AY$77</f>
        <v>1</v>
      </c>
      <c r="AZ79" s="33"/>
    </row>
    <row r="80" spans="1:52" ht="68.25" customHeight="1" x14ac:dyDescent="0.2">
      <c r="A80" s="767">
        <v>1</v>
      </c>
      <c r="B80" s="767">
        <v>1</v>
      </c>
      <c r="C80" s="712" t="s">
        <v>893</v>
      </c>
      <c r="D80" s="713"/>
      <c r="E80" s="713"/>
      <c r="F80" s="713"/>
      <c r="G80" s="713"/>
      <c r="H80" s="713"/>
      <c r="I80" s="713"/>
      <c r="J80" s="714">
        <v>7010001064648</v>
      </c>
      <c r="K80" s="715"/>
      <c r="L80" s="715"/>
      <c r="M80" s="715"/>
      <c r="N80" s="715"/>
      <c r="O80" s="715"/>
      <c r="P80" s="716" t="s">
        <v>717</v>
      </c>
      <c r="Q80" s="717"/>
      <c r="R80" s="717"/>
      <c r="S80" s="717"/>
      <c r="T80" s="717"/>
      <c r="U80" s="717"/>
      <c r="V80" s="717"/>
      <c r="W80" s="717"/>
      <c r="X80" s="717"/>
      <c r="Y80" s="718">
        <v>0.2</v>
      </c>
      <c r="Z80" s="719"/>
      <c r="AA80" s="719"/>
      <c r="AB80" s="720"/>
      <c r="AC80" s="768" t="s">
        <v>275</v>
      </c>
      <c r="AD80" s="768"/>
      <c r="AE80" s="768"/>
      <c r="AF80" s="768"/>
      <c r="AG80" s="768"/>
      <c r="AH80" s="769" t="s">
        <v>871</v>
      </c>
      <c r="AI80" s="770"/>
      <c r="AJ80" s="770"/>
      <c r="AK80" s="770"/>
      <c r="AL80" s="725"/>
      <c r="AM80" s="726"/>
      <c r="AN80" s="726"/>
      <c r="AO80" s="727"/>
      <c r="AP80" s="728"/>
      <c r="AQ80" s="728"/>
      <c r="AR80" s="728"/>
      <c r="AS80" s="728"/>
      <c r="AT80" s="728"/>
      <c r="AU80" s="728"/>
      <c r="AV80" s="728"/>
      <c r="AW80" s="728"/>
      <c r="AX80" s="728"/>
      <c r="AY80" s="33">
        <f>$AY$77</f>
        <v>1</v>
      </c>
    </row>
    <row r="81" spans="1:52" x14ac:dyDescent="0.2">
      <c r="P81" s="63"/>
      <c r="Q81" s="63"/>
      <c r="R81" s="63"/>
      <c r="S81" s="63"/>
      <c r="T81" s="63"/>
      <c r="U81" s="63"/>
      <c r="V81" s="63"/>
      <c r="W81" s="63"/>
      <c r="X81" s="63"/>
      <c r="Y81" s="64"/>
      <c r="Z81" s="64"/>
      <c r="AA81" s="64"/>
      <c r="AB81" s="64"/>
      <c r="AC81" s="64"/>
      <c r="AD81" s="64"/>
      <c r="AE81" s="64"/>
      <c r="AF81" s="64"/>
      <c r="AG81" s="64"/>
      <c r="AH81" s="64"/>
      <c r="AI81" s="64"/>
      <c r="AJ81" s="64"/>
      <c r="AK81" s="64"/>
      <c r="AL81" s="64"/>
      <c r="AM81" s="64"/>
      <c r="AN81" s="64"/>
      <c r="AO81" s="64"/>
      <c r="AY81">
        <f>COUNTA($C$84)</f>
        <v>1</v>
      </c>
    </row>
    <row r="82" spans="1:52" x14ac:dyDescent="0.2">
      <c r="A82" s="9"/>
      <c r="B82" s="46" t="s">
        <v>190</v>
      </c>
      <c r="C82" s="50"/>
      <c r="D82" s="50"/>
      <c r="E82" s="50"/>
      <c r="F82" s="50"/>
      <c r="G82" s="50"/>
      <c r="H82" s="50"/>
      <c r="I82" s="50"/>
      <c r="J82" s="50"/>
      <c r="K82" s="50"/>
      <c r="L82" s="50"/>
      <c r="M82" s="50"/>
      <c r="N82" s="50"/>
      <c r="O82" s="50"/>
      <c r="P82" s="55"/>
      <c r="Q82" s="55"/>
      <c r="R82" s="55"/>
      <c r="S82" s="55"/>
      <c r="T82" s="55"/>
      <c r="U82" s="55"/>
      <c r="V82" s="55"/>
      <c r="W82" s="55"/>
      <c r="X82" s="55"/>
      <c r="Y82" s="56"/>
      <c r="Z82" s="56"/>
      <c r="AA82" s="56"/>
      <c r="AB82" s="56"/>
      <c r="AC82" s="56"/>
      <c r="AD82" s="56"/>
      <c r="AE82" s="56"/>
      <c r="AF82" s="56"/>
      <c r="AG82" s="56"/>
      <c r="AH82" s="56"/>
      <c r="AI82" s="56"/>
      <c r="AJ82" s="56"/>
      <c r="AK82" s="56"/>
      <c r="AL82" s="56"/>
      <c r="AM82" s="56"/>
      <c r="AN82" s="56"/>
      <c r="AO82" s="56"/>
      <c r="AP82" s="55"/>
      <c r="AQ82" s="55"/>
      <c r="AR82" s="55"/>
      <c r="AS82" s="55"/>
      <c r="AT82" s="55"/>
      <c r="AU82" s="55"/>
      <c r="AV82" s="55"/>
      <c r="AW82" s="55"/>
      <c r="AX82" s="55"/>
      <c r="AY82" s="33">
        <f>$AY$81</f>
        <v>1</v>
      </c>
    </row>
    <row r="83" spans="1:52" customFormat="1" ht="59.25" customHeight="1" x14ac:dyDescent="0.2">
      <c r="A83" s="705"/>
      <c r="B83" s="705"/>
      <c r="C83" s="705" t="s">
        <v>24</v>
      </c>
      <c r="D83" s="705"/>
      <c r="E83" s="705"/>
      <c r="F83" s="705"/>
      <c r="G83" s="705"/>
      <c r="H83" s="705"/>
      <c r="I83" s="705"/>
      <c r="J83" s="772" t="s">
        <v>226</v>
      </c>
      <c r="K83" s="773"/>
      <c r="L83" s="773"/>
      <c r="M83" s="773"/>
      <c r="N83" s="773"/>
      <c r="O83" s="773"/>
      <c r="P83" s="460" t="s">
        <v>25</v>
      </c>
      <c r="Q83" s="460"/>
      <c r="R83" s="460"/>
      <c r="S83" s="460"/>
      <c r="T83" s="460"/>
      <c r="U83" s="460"/>
      <c r="V83" s="460"/>
      <c r="W83" s="460"/>
      <c r="X83" s="460"/>
      <c r="Y83" s="707" t="s">
        <v>259</v>
      </c>
      <c r="Z83" s="708"/>
      <c r="AA83" s="708"/>
      <c r="AB83" s="708"/>
      <c r="AC83" s="772" t="s">
        <v>253</v>
      </c>
      <c r="AD83" s="772"/>
      <c r="AE83" s="772"/>
      <c r="AF83" s="772"/>
      <c r="AG83" s="772"/>
      <c r="AH83" s="707" t="s">
        <v>219</v>
      </c>
      <c r="AI83" s="705"/>
      <c r="AJ83" s="705"/>
      <c r="AK83" s="705"/>
      <c r="AL83" s="705" t="s">
        <v>19</v>
      </c>
      <c r="AM83" s="705"/>
      <c r="AN83" s="705"/>
      <c r="AO83" s="709"/>
      <c r="AP83" s="771" t="s">
        <v>227</v>
      </c>
      <c r="AQ83" s="771"/>
      <c r="AR83" s="771"/>
      <c r="AS83" s="771"/>
      <c r="AT83" s="771"/>
      <c r="AU83" s="771"/>
      <c r="AV83" s="771"/>
      <c r="AW83" s="771"/>
      <c r="AX83" s="771"/>
      <c r="AY83" s="33">
        <f>$AY$81</f>
        <v>1</v>
      </c>
      <c r="AZ83" s="33"/>
    </row>
    <row r="84" spans="1:52" ht="43.5" customHeight="1" x14ac:dyDescent="0.2">
      <c r="A84" s="767">
        <v>1</v>
      </c>
      <c r="B84" s="767">
        <v>1</v>
      </c>
      <c r="C84" s="712" t="s">
        <v>894</v>
      </c>
      <c r="D84" s="713"/>
      <c r="E84" s="713"/>
      <c r="F84" s="713"/>
      <c r="G84" s="713"/>
      <c r="H84" s="713"/>
      <c r="I84" s="713"/>
      <c r="J84" s="714">
        <v>8011101028104</v>
      </c>
      <c r="K84" s="715"/>
      <c r="L84" s="715"/>
      <c r="M84" s="715"/>
      <c r="N84" s="715"/>
      <c r="O84" s="715"/>
      <c r="P84" s="716" t="s">
        <v>721</v>
      </c>
      <c r="Q84" s="717"/>
      <c r="R84" s="717"/>
      <c r="S84" s="717"/>
      <c r="T84" s="717"/>
      <c r="U84" s="717"/>
      <c r="V84" s="717"/>
      <c r="W84" s="717"/>
      <c r="X84" s="717"/>
      <c r="Y84" s="718">
        <v>0</v>
      </c>
      <c r="Z84" s="719"/>
      <c r="AA84" s="719"/>
      <c r="AB84" s="720"/>
      <c r="AC84" s="768" t="s">
        <v>275</v>
      </c>
      <c r="AD84" s="768"/>
      <c r="AE84" s="768"/>
      <c r="AF84" s="768"/>
      <c r="AG84" s="768"/>
      <c r="AH84" s="769" t="s">
        <v>871</v>
      </c>
      <c r="AI84" s="770"/>
      <c r="AJ84" s="770"/>
      <c r="AK84" s="770"/>
      <c r="AL84" s="725"/>
      <c r="AM84" s="726"/>
      <c r="AN84" s="726"/>
      <c r="AO84" s="727"/>
      <c r="AP84" s="728"/>
      <c r="AQ84" s="728"/>
      <c r="AR84" s="728"/>
      <c r="AS84" s="728"/>
      <c r="AT84" s="728"/>
      <c r="AU84" s="728"/>
      <c r="AV84" s="728"/>
      <c r="AW84" s="728"/>
      <c r="AX84" s="728"/>
      <c r="AY84" s="33">
        <f>$AY$81</f>
        <v>1</v>
      </c>
    </row>
    <row r="85" spans="1:52" x14ac:dyDescent="0.2">
      <c r="P85" s="63"/>
      <c r="Q85" s="63"/>
      <c r="R85" s="63"/>
      <c r="S85" s="63"/>
      <c r="T85" s="63"/>
      <c r="U85" s="63"/>
      <c r="V85" s="63"/>
      <c r="W85" s="63"/>
      <c r="X85" s="63"/>
      <c r="Y85" s="64"/>
      <c r="Z85" s="64"/>
      <c r="AA85" s="64"/>
      <c r="AB85" s="64"/>
      <c r="AC85" s="64"/>
      <c r="AD85" s="64"/>
      <c r="AE85" s="64"/>
      <c r="AF85" s="64"/>
      <c r="AG85" s="64"/>
      <c r="AH85" s="64"/>
      <c r="AI85" s="64"/>
      <c r="AJ85" s="64"/>
      <c r="AK85" s="64"/>
      <c r="AL85" s="64"/>
      <c r="AM85" s="64"/>
      <c r="AN85" s="64"/>
      <c r="AO85" s="64"/>
      <c r="AY85">
        <f>COUNTA($C$88)</f>
        <v>1</v>
      </c>
    </row>
    <row r="86" spans="1:52" x14ac:dyDescent="0.2">
      <c r="A86" s="9"/>
      <c r="B86" s="46" t="s">
        <v>191</v>
      </c>
      <c r="C86" s="50"/>
      <c r="D86" s="50"/>
      <c r="E86" s="50"/>
      <c r="F86" s="50"/>
      <c r="G86" s="50"/>
      <c r="H86" s="50"/>
      <c r="I86" s="50"/>
      <c r="J86" s="50"/>
      <c r="K86" s="50"/>
      <c r="L86" s="50"/>
      <c r="M86" s="50"/>
      <c r="N86" s="50"/>
      <c r="O86" s="50"/>
      <c r="P86" s="55"/>
      <c r="Q86" s="55"/>
      <c r="R86" s="55"/>
      <c r="S86" s="55"/>
      <c r="T86" s="55"/>
      <c r="U86" s="55"/>
      <c r="V86" s="55"/>
      <c r="W86" s="55"/>
      <c r="X86" s="55"/>
      <c r="Y86" s="56"/>
      <c r="Z86" s="56"/>
      <c r="AA86" s="56"/>
      <c r="AB86" s="56"/>
      <c r="AC86" s="56"/>
      <c r="AD86" s="56"/>
      <c r="AE86" s="56"/>
      <c r="AF86" s="56"/>
      <c r="AG86" s="56"/>
      <c r="AH86" s="56"/>
      <c r="AI86" s="56"/>
      <c r="AJ86" s="56"/>
      <c r="AK86" s="56"/>
      <c r="AL86" s="56"/>
      <c r="AM86" s="56"/>
      <c r="AN86" s="56"/>
      <c r="AO86" s="56"/>
      <c r="AP86" s="55"/>
      <c r="AQ86" s="55"/>
      <c r="AR86" s="55"/>
      <c r="AS86" s="55"/>
      <c r="AT86" s="55"/>
      <c r="AU86" s="55"/>
      <c r="AV86" s="55"/>
      <c r="AW86" s="55"/>
      <c r="AX86" s="55"/>
      <c r="AY86" s="33">
        <f>$AY$85</f>
        <v>1</v>
      </c>
    </row>
    <row r="87" spans="1:52" customFormat="1" ht="59.25" customHeight="1" x14ac:dyDescent="0.2">
      <c r="A87" s="705"/>
      <c r="B87" s="705"/>
      <c r="C87" s="705" t="s">
        <v>24</v>
      </c>
      <c r="D87" s="705"/>
      <c r="E87" s="705"/>
      <c r="F87" s="705"/>
      <c r="G87" s="705"/>
      <c r="H87" s="705"/>
      <c r="I87" s="705"/>
      <c r="J87" s="772" t="s">
        <v>226</v>
      </c>
      <c r="K87" s="773"/>
      <c r="L87" s="773"/>
      <c r="M87" s="773"/>
      <c r="N87" s="773"/>
      <c r="O87" s="773"/>
      <c r="P87" s="460" t="s">
        <v>25</v>
      </c>
      <c r="Q87" s="460"/>
      <c r="R87" s="460"/>
      <c r="S87" s="460"/>
      <c r="T87" s="460"/>
      <c r="U87" s="460"/>
      <c r="V87" s="460"/>
      <c r="W87" s="460"/>
      <c r="X87" s="460"/>
      <c r="Y87" s="707" t="s">
        <v>259</v>
      </c>
      <c r="Z87" s="708"/>
      <c r="AA87" s="708"/>
      <c r="AB87" s="708"/>
      <c r="AC87" s="772" t="s">
        <v>253</v>
      </c>
      <c r="AD87" s="772"/>
      <c r="AE87" s="772"/>
      <c r="AF87" s="772"/>
      <c r="AG87" s="772"/>
      <c r="AH87" s="707" t="s">
        <v>219</v>
      </c>
      <c r="AI87" s="705"/>
      <c r="AJ87" s="705"/>
      <c r="AK87" s="705"/>
      <c r="AL87" s="705" t="s">
        <v>19</v>
      </c>
      <c r="AM87" s="705"/>
      <c r="AN87" s="705"/>
      <c r="AO87" s="709"/>
      <c r="AP87" s="771" t="s">
        <v>227</v>
      </c>
      <c r="AQ87" s="771"/>
      <c r="AR87" s="771"/>
      <c r="AS87" s="771"/>
      <c r="AT87" s="771"/>
      <c r="AU87" s="771"/>
      <c r="AV87" s="771"/>
      <c r="AW87" s="771"/>
      <c r="AX87" s="771"/>
      <c r="AY87" s="33">
        <f>$AY$85</f>
        <v>1</v>
      </c>
      <c r="AZ87" s="33"/>
    </row>
    <row r="88" spans="1:52" ht="43.5" customHeight="1" x14ac:dyDescent="0.2">
      <c r="A88" s="767">
        <v>1</v>
      </c>
      <c r="B88" s="767">
        <v>1</v>
      </c>
      <c r="C88" s="712" t="s">
        <v>895</v>
      </c>
      <c r="D88" s="713"/>
      <c r="E88" s="713"/>
      <c r="F88" s="713"/>
      <c r="G88" s="713"/>
      <c r="H88" s="713"/>
      <c r="I88" s="713"/>
      <c r="J88" s="714">
        <v>7120001077523</v>
      </c>
      <c r="K88" s="715"/>
      <c r="L88" s="715"/>
      <c r="M88" s="715"/>
      <c r="N88" s="715"/>
      <c r="O88" s="715"/>
      <c r="P88" s="716" t="s">
        <v>721</v>
      </c>
      <c r="Q88" s="717"/>
      <c r="R88" s="717"/>
      <c r="S88" s="717"/>
      <c r="T88" s="717"/>
      <c r="U88" s="717"/>
      <c r="V88" s="717"/>
      <c r="W88" s="717"/>
      <c r="X88" s="717"/>
      <c r="Y88" s="718">
        <v>0.2</v>
      </c>
      <c r="Z88" s="719"/>
      <c r="AA88" s="719"/>
      <c r="AB88" s="720"/>
      <c r="AC88" s="768" t="s">
        <v>275</v>
      </c>
      <c r="AD88" s="768"/>
      <c r="AE88" s="768"/>
      <c r="AF88" s="768"/>
      <c r="AG88" s="768"/>
      <c r="AH88" s="769" t="s">
        <v>871</v>
      </c>
      <c r="AI88" s="770"/>
      <c r="AJ88" s="770"/>
      <c r="AK88" s="770"/>
      <c r="AL88" s="725"/>
      <c r="AM88" s="726"/>
      <c r="AN88" s="726"/>
      <c r="AO88" s="727"/>
      <c r="AP88" s="728"/>
      <c r="AQ88" s="728"/>
      <c r="AR88" s="728"/>
      <c r="AS88" s="728"/>
      <c r="AT88" s="728"/>
      <c r="AU88" s="728"/>
      <c r="AV88" s="728"/>
      <c r="AW88" s="728"/>
      <c r="AX88" s="728"/>
      <c r="AY88" s="33">
        <f>$AY$85</f>
        <v>1</v>
      </c>
    </row>
    <row r="89" spans="1:52" x14ac:dyDescent="0.2">
      <c r="P89" s="63"/>
      <c r="Q89" s="63"/>
      <c r="R89" s="63"/>
      <c r="S89" s="63"/>
      <c r="T89" s="63"/>
      <c r="U89" s="63"/>
      <c r="V89" s="63"/>
      <c r="W89" s="63"/>
      <c r="X89" s="63"/>
      <c r="Y89" s="64"/>
      <c r="Z89" s="64"/>
      <c r="AA89" s="64"/>
      <c r="AB89" s="64"/>
      <c r="AC89" s="64"/>
      <c r="AD89" s="64"/>
      <c r="AE89" s="64"/>
      <c r="AF89" s="64"/>
      <c r="AG89" s="64"/>
      <c r="AH89" s="64"/>
      <c r="AI89" s="64"/>
      <c r="AJ89" s="64"/>
      <c r="AK89" s="64"/>
      <c r="AL89" s="64"/>
      <c r="AM89" s="64"/>
      <c r="AN89" s="64"/>
      <c r="AO89" s="64"/>
      <c r="AY89">
        <f>COUNTA($C$92)</f>
        <v>1</v>
      </c>
    </row>
    <row r="90" spans="1:52" x14ac:dyDescent="0.2">
      <c r="A90" s="9"/>
      <c r="B90" s="46" t="s">
        <v>192</v>
      </c>
      <c r="C90" s="50"/>
      <c r="D90" s="50"/>
      <c r="E90" s="50"/>
      <c r="F90" s="50"/>
      <c r="G90" s="50"/>
      <c r="H90" s="50"/>
      <c r="I90" s="50"/>
      <c r="J90" s="50"/>
      <c r="K90" s="50"/>
      <c r="L90" s="50"/>
      <c r="M90" s="50"/>
      <c r="N90" s="50"/>
      <c r="O90" s="50"/>
      <c r="P90" s="55"/>
      <c r="Q90" s="55"/>
      <c r="R90" s="55"/>
      <c r="S90" s="55"/>
      <c r="T90" s="55"/>
      <c r="U90" s="55"/>
      <c r="V90" s="55"/>
      <c r="W90" s="55"/>
      <c r="X90" s="55"/>
      <c r="Y90" s="56"/>
      <c r="Z90" s="56"/>
      <c r="AA90" s="56"/>
      <c r="AB90" s="56"/>
      <c r="AC90" s="56"/>
      <c r="AD90" s="56"/>
      <c r="AE90" s="56"/>
      <c r="AF90" s="56"/>
      <c r="AG90" s="56"/>
      <c r="AH90" s="56"/>
      <c r="AI90" s="56"/>
      <c r="AJ90" s="56"/>
      <c r="AK90" s="56"/>
      <c r="AL90" s="56"/>
      <c r="AM90" s="56"/>
      <c r="AN90" s="56"/>
      <c r="AO90" s="56"/>
      <c r="AP90" s="55"/>
      <c r="AQ90" s="55"/>
      <c r="AR90" s="55"/>
      <c r="AS90" s="55"/>
      <c r="AT90" s="55"/>
      <c r="AU90" s="55"/>
      <c r="AV90" s="55"/>
      <c r="AW90" s="55"/>
      <c r="AX90" s="55"/>
      <c r="AY90" s="33">
        <f>$AY$89</f>
        <v>1</v>
      </c>
    </row>
    <row r="91" spans="1:52" customFormat="1" ht="59.25" customHeight="1" x14ac:dyDescent="0.2">
      <c r="A91" s="705"/>
      <c r="B91" s="705"/>
      <c r="C91" s="705" t="s">
        <v>24</v>
      </c>
      <c r="D91" s="705"/>
      <c r="E91" s="705"/>
      <c r="F91" s="705"/>
      <c r="G91" s="705"/>
      <c r="H91" s="705"/>
      <c r="I91" s="705"/>
      <c r="J91" s="772" t="s">
        <v>226</v>
      </c>
      <c r="K91" s="773"/>
      <c r="L91" s="773"/>
      <c r="M91" s="773"/>
      <c r="N91" s="773"/>
      <c r="O91" s="773"/>
      <c r="P91" s="460" t="s">
        <v>25</v>
      </c>
      <c r="Q91" s="460"/>
      <c r="R91" s="460"/>
      <c r="S91" s="460"/>
      <c r="T91" s="460"/>
      <c r="U91" s="460"/>
      <c r="V91" s="460"/>
      <c r="W91" s="460"/>
      <c r="X91" s="460"/>
      <c r="Y91" s="707" t="s">
        <v>259</v>
      </c>
      <c r="Z91" s="708"/>
      <c r="AA91" s="708"/>
      <c r="AB91" s="708"/>
      <c r="AC91" s="772" t="s">
        <v>253</v>
      </c>
      <c r="AD91" s="772"/>
      <c r="AE91" s="772"/>
      <c r="AF91" s="772"/>
      <c r="AG91" s="772"/>
      <c r="AH91" s="707" t="s">
        <v>219</v>
      </c>
      <c r="AI91" s="705"/>
      <c r="AJ91" s="705"/>
      <c r="AK91" s="705"/>
      <c r="AL91" s="705" t="s">
        <v>19</v>
      </c>
      <c r="AM91" s="705"/>
      <c r="AN91" s="705"/>
      <c r="AO91" s="709"/>
      <c r="AP91" s="771" t="s">
        <v>227</v>
      </c>
      <c r="AQ91" s="771"/>
      <c r="AR91" s="771"/>
      <c r="AS91" s="771"/>
      <c r="AT91" s="771"/>
      <c r="AU91" s="771"/>
      <c r="AV91" s="771"/>
      <c r="AW91" s="771"/>
      <c r="AX91" s="771"/>
      <c r="AY91" s="33">
        <f>$AY$89</f>
        <v>1</v>
      </c>
      <c r="AZ91" s="33"/>
    </row>
    <row r="92" spans="1:52" ht="40.5" customHeight="1" x14ac:dyDescent="0.2">
      <c r="A92" s="767">
        <v>1</v>
      </c>
      <c r="B92" s="767">
        <v>1</v>
      </c>
      <c r="C92" s="712" t="s">
        <v>896</v>
      </c>
      <c r="D92" s="713"/>
      <c r="E92" s="713"/>
      <c r="F92" s="713"/>
      <c r="G92" s="713"/>
      <c r="H92" s="713"/>
      <c r="I92" s="713"/>
      <c r="J92" s="714">
        <v>1010001067912</v>
      </c>
      <c r="K92" s="715"/>
      <c r="L92" s="715"/>
      <c r="M92" s="715"/>
      <c r="N92" s="715"/>
      <c r="O92" s="715"/>
      <c r="P92" s="717" t="s">
        <v>720</v>
      </c>
      <c r="Q92" s="717"/>
      <c r="R92" s="717"/>
      <c r="S92" s="717"/>
      <c r="T92" s="717"/>
      <c r="U92" s="717"/>
      <c r="V92" s="717"/>
      <c r="W92" s="717"/>
      <c r="X92" s="717"/>
      <c r="Y92" s="718">
        <v>0.5</v>
      </c>
      <c r="Z92" s="719"/>
      <c r="AA92" s="719"/>
      <c r="AB92" s="720"/>
      <c r="AC92" s="768" t="s">
        <v>275</v>
      </c>
      <c r="AD92" s="768"/>
      <c r="AE92" s="768"/>
      <c r="AF92" s="768"/>
      <c r="AG92" s="768"/>
      <c r="AH92" s="769" t="s">
        <v>871</v>
      </c>
      <c r="AI92" s="770"/>
      <c r="AJ92" s="770"/>
      <c r="AK92" s="770"/>
      <c r="AL92" s="725"/>
      <c r="AM92" s="726"/>
      <c r="AN92" s="726"/>
      <c r="AO92" s="727"/>
      <c r="AP92" s="728"/>
      <c r="AQ92" s="728"/>
      <c r="AR92" s="728"/>
      <c r="AS92" s="728"/>
      <c r="AT92" s="728"/>
      <c r="AU92" s="728"/>
      <c r="AV92" s="728"/>
      <c r="AW92" s="728"/>
      <c r="AX92" s="728"/>
      <c r="AY92" s="33">
        <f>$AY$89</f>
        <v>1</v>
      </c>
    </row>
    <row r="93" spans="1:52" x14ac:dyDescent="0.2">
      <c r="P93" s="63"/>
      <c r="Q93" s="63"/>
      <c r="R93" s="63"/>
      <c r="S93" s="63"/>
      <c r="T93" s="63"/>
      <c r="U93" s="63"/>
      <c r="V93" s="63"/>
      <c r="W93" s="63"/>
      <c r="X93" s="63"/>
      <c r="Y93" s="64"/>
      <c r="Z93" s="64"/>
      <c r="AA93" s="64"/>
      <c r="AB93" s="64"/>
      <c r="AC93" s="64"/>
      <c r="AD93" s="64"/>
      <c r="AE93" s="64"/>
      <c r="AF93" s="64"/>
      <c r="AG93" s="64"/>
      <c r="AH93" s="64"/>
      <c r="AI93" s="64"/>
      <c r="AJ93" s="64"/>
      <c r="AK93" s="64"/>
      <c r="AL93" s="64"/>
      <c r="AM93" s="64"/>
      <c r="AN93" s="64"/>
      <c r="AO93" s="64"/>
      <c r="AY93">
        <f>COUNTA($C$96)</f>
        <v>1</v>
      </c>
    </row>
    <row r="94" spans="1:52" x14ac:dyDescent="0.2">
      <c r="A94" s="9"/>
      <c r="B94" s="46" t="s">
        <v>193</v>
      </c>
      <c r="C94" s="50"/>
      <c r="D94" s="50"/>
      <c r="E94" s="50"/>
      <c r="F94" s="50"/>
      <c r="G94" s="50"/>
      <c r="H94" s="50"/>
      <c r="I94" s="50"/>
      <c r="J94" s="50"/>
      <c r="K94" s="50"/>
      <c r="L94" s="50"/>
      <c r="M94" s="50"/>
      <c r="N94" s="50"/>
      <c r="O94" s="50"/>
      <c r="P94" s="55"/>
      <c r="Q94" s="55"/>
      <c r="R94" s="55"/>
      <c r="S94" s="55"/>
      <c r="T94" s="55"/>
      <c r="U94" s="55"/>
      <c r="V94" s="55"/>
      <c r="W94" s="55"/>
      <c r="X94" s="55"/>
      <c r="Y94" s="56"/>
      <c r="Z94" s="56"/>
      <c r="AA94" s="56"/>
      <c r="AB94" s="56"/>
      <c r="AC94" s="56"/>
      <c r="AD94" s="56"/>
      <c r="AE94" s="56"/>
      <c r="AF94" s="56"/>
      <c r="AG94" s="56"/>
      <c r="AH94" s="56"/>
      <c r="AI94" s="56"/>
      <c r="AJ94" s="56"/>
      <c r="AK94" s="56"/>
      <c r="AL94" s="56"/>
      <c r="AM94" s="56"/>
      <c r="AN94" s="56"/>
      <c r="AO94" s="56"/>
      <c r="AP94" s="55"/>
      <c r="AQ94" s="55"/>
      <c r="AR94" s="55"/>
      <c r="AS94" s="55"/>
      <c r="AT94" s="55"/>
      <c r="AU94" s="55"/>
      <c r="AV94" s="55"/>
      <c r="AW94" s="55"/>
      <c r="AX94" s="55"/>
      <c r="AY94" s="33">
        <f>$AY$93</f>
        <v>1</v>
      </c>
    </row>
    <row r="95" spans="1:52" customFormat="1" ht="59.25" customHeight="1" x14ac:dyDescent="0.2">
      <c r="A95" s="705"/>
      <c r="B95" s="705"/>
      <c r="C95" s="705" t="s">
        <v>24</v>
      </c>
      <c r="D95" s="705"/>
      <c r="E95" s="705"/>
      <c r="F95" s="705"/>
      <c r="G95" s="705"/>
      <c r="H95" s="705"/>
      <c r="I95" s="705"/>
      <c r="J95" s="772" t="s">
        <v>226</v>
      </c>
      <c r="K95" s="773"/>
      <c r="L95" s="773"/>
      <c r="M95" s="773"/>
      <c r="N95" s="773"/>
      <c r="O95" s="773"/>
      <c r="P95" s="460" t="s">
        <v>25</v>
      </c>
      <c r="Q95" s="460"/>
      <c r="R95" s="460"/>
      <c r="S95" s="460"/>
      <c r="T95" s="460"/>
      <c r="U95" s="460"/>
      <c r="V95" s="460"/>
      <c r="W95" s="460"/>
      <c r="X95" s="460"/>
      <c r="Y95" s="707" t="s">
        <v>259</v>
      </c>
      <c r="Z95" s="708"/>
      <c r="AA95" s="708"/>
      <c r="AB95" s="708"/>
      <c r="AC95" s="772" t="s">
        <v>253</v>
      </c>
      <c r="AD95" s="772"/>
      <c r="AE95" s="772"/>
      <c r="AF95" s="772"/>
      <c r="AG95" s="772"/>
      <c r="AH95" s="707" t="s">
        <v>219</v>
      </c>
      <c r="AI95" s="705"/>
      <c r="AJ95" s="705"/>
      <c r="AK95" s="705"/>
      <c r="AL95" s="705" t="s">
        <v>19</v>
      </c>
      <c r="AM95" s="705"/>
      <c r="AN95" s="705"/>
      <c r="AO95" s="709"/>
      <c r="AP95" s="771" t="s">
        <v>227</v>
      </c>
      <c r="AQ95" s="771"/>
      <c r="AR95" s="771"/>
      <c r="AS95" s="771"/>
      <c r="AT95" s="771"/>
      <c r="AU95" s="771"/>
      <c r="AV95" s="771"/>
      <c r="AW95" s="771"/>
      <c r="AX95" s="771"/>
      <c r="AY95" s="33">
        <f>$AY$93</f>
        <v>1</v>
      </c>
      <c r="AZ95" s="33"/>
    </row>
    <row r="96" spans="1:52" ht="48" customHeight="1" x14ac:dyDescent="0.2">
      <c r="A96" s="767">
        <v>1</v>
      </c>
      <c r="B96" s="767">
        <v>1</v>
      </c>
      <c r="C96" s="712" t="s">
        <v>897</v>
      </c>
      <c r="D96" s="713"/>
      <c r="E96" s="713"/>
      <c r="F96" s="713"/>
      <c r="G96" s="713"/>
      <c r="H96" s="713"/>
      <c r="I96" s="713"/>
      <c r="J96" s="714">
        <v>9010401052465</v>
      </c>
      <c r="K96" s="715"/>
      <c r="L96" s="715"/>
      <c r="M96" s="715"/>
      <c r="N96" s="715"/>
      <c r="O96" s="715"/>
      <c r="P96" s="717" t="s">
        <v>720</v>
      </c>
      <c r="Q96" s="717"/>
      <c r="R96" s="717"/>
      <c r="S96" s="717"/>
      <c r="T96" s="717"/>
      <c r="U96" s="717"/>
      <c r="V96" s="717"/>
      <c r="W96" s="717"/>
      <c r="X96" s="717"/>
      <c r="Y96" s="718">
        <v>0.3</v>
      </c>
      <c r="Z96" s="719"/>
      <c r="AA96" s="719"/>
      <c r="AB96" s="720"/>
      <c r="AC96" s="768" t="s">
        <v>275</v>
      </c>
      <c r="AD96" s="768"/>
      <c r="AE96" s="768"/>
      <c r="AF96" s="768"/>
      <c r="AG96" s="768"/>
      <c r="AH96" s="769" t="s">
        <v>871</v>
      </c>
      <c r="AI96" s="770"/>
      <c r="AJ96" s="770"/>
      <c r="AK96" s="770"/>
      <c r="AL96" s="725"/>
      <c r="AM96" s="726"/>
      <c r="AN96" s="726"/>
      <c r="AO96" s="727"/>
      <c r="AP96" s="728"/>
      <c r="AQ96" s="728"/>
      <c r="AR96" s="728"/>
      <c r="AS96" s="728"/>
      <c r="AT96" s="728"/>
      <c r="AU96" s="728"/>
      <c r="AV96" s="728"/>
      <c r="AW96" s="728"/>
      <c r="AX96" s="728"/>
      <c r="AY96" s="33">
        <f>$AY$93</f>
        <v>1</v>
      </c>
    </row>
    <row r="97" spans="1:52" x14ac:dyDescent="0.2">
      <c r="P97" s="63"/>
      <c r="Q97" s="63"/>
      <c r="R97" s="63"/>
      <c r="S97" s="63"/>
      <c r="T97" s="63"/>
      <c r="U97" s="63"/>
      <c r="V97" s="63"/>
      <c r="W97" s="63"/>
      <c r="X97" s="63"/>
      <c r="Y97" s="64"/>
      <c r="Z97" s="64"/>
      <c r="AA97" s="64"/>
      <c r="AB97" s="64"/>
      <c r="AC97" s="64"/>
      <c r="AD97" s="64"/>
      <c r="AE97" s="64"/>
      <c r="AF97" s="64"/>
      <c r="AG97" s="64"/>
      <c r="AH97" s="64"/>
      <c r="AI97" s="64"/>
      <c r="AJ97" s="64"/>
      <c r="AK97" s="64"/>
      <c r="AL97" s="64"/>
      <c r="AM97" s="64"/>
      <c r="AN97" s="64"/>
      <c r="AO97" s="64"/>
      <c r="AY97">
        <f>COUNTA($C$100)</f>
        <v>1</v>
      </c>
    </row>
    <row r="98" spans="1:52" x14ac:dyDescent="0.2">
      <c r="A98" s="9"/>
      <c r="B98" s="46" t="s">
        <v>194</v>
      </c>
      <c r="C98" s="50"/>
      <c r="D98" s="50"/>
      <c r="E98" s="50"/>
      <c r="F98" s="50"/>
      <c r="G98" s="50"/>
      <c r="H98" s="50"/>
      <c r="I98" s="50"/>
      <c r="J98" s="50"/>
      <c r="K98" s="50"/>
      <c r="L98" s="50"/>
      <c r="M98" s="50"/>
      <c r="N98" s="50"/>
      <c r="O98" s="50"/>
      <c r="P98" s="55"/>
      <c r="Q98" s="55"/>
      <c r="R98" s="55"/>
      <c r="S98" s="55"/>
      <c r="T98" s="55"/>
      <c r="U98" s="55"/>
      <c r="V98" s="55"/>
      <c r="W98" s="55"/>
      <c r="X98" s="55"/>
      <c r="Y98" s="56"/>
      <c r="Z98" s="56"/>
      <c r="AA98" s="56"/>
      <c r="AB98" s="56"/>
      <c r="AC98" s="56"/>
      <c r="AD98" s="56"/>
      <c r="AE98" s="56"/>
      <c r="AF98" s="56"/>
      <c r="AG98" s="56"/>
      <c r="AH98" s="56"/>
      <c r="AI98" s="56"/>
      <c r="AJ98" s="56"/>
      <c r="AK98" s="56"/>
      <c r="AL98" s="56"/>
      <c r="AM98" s="56"/>
      <c r="AN98" s="56"/>
      <c r="AO98" s="56"/>
      <c r="AP98" s="55"/>
      <c r="AQ98" s="55"/>
      <c r="AR98" s="55"/>
      <c r="AS98" s="55"/>
      <c r="AT98" s="55"/>
      <c r="AU98" s="55"/>
      <c r="AV98" s="55"/>
      <c r="AW98" s="55"/>
      <c r="AX98" s="55"/>
      <c r="AY98" s="33">
        <f>$AY$97</f>
        <v>1</v>
      </c>
    </row>
    <row r="99" spans="1:52" customFormat="1" ht="59.25" customHeight="1" x14ac:dyDescent="0.2">
      <c r="A99" s="705"/>
      <c r="B99" s="705"/>
      <c r="C99" s="705" t="s">
        <v>24</v>
      </c>
      <c r="D99" s="705"/>
      <c r="E99" s="705"/>
      <c r="F99" s="705"/>
      <c r="G99" s="705"/>
      <c r="H99" s="705"/>
      <c r="I99" s="705"/>
      <c r="J99" s="772" t="s">
        <v>226</v>
      </c>
      <c r="K99" s="773"/>
      <c r="L99" s="773"/>
      <c r="M99" s="773"/>
      <c r="N99" s="773"/>
      <c r="O99" s="773"/>
      <c r="P99" s="460" t="s">
        <v>25</v>
      </c>
      <c r="Q99" s="460"/>
      <c r="R99" s="460"/>
      <c r="S99" s="460"/>
      <c r="T99" s="460"/>
      <c r="U99" s="460"/>
      <c r="V99" s="460"/>
      <c r="W99" s="460"/>
      <c r="X99" s="460"/>
      <c r="Y99" s="707" t="s">
        <v>259</v>
      </c>
      <c r="Z99" s="708"/>
      <c r="AA99" s="708"/>
      <c r="AB99" s="708"/>
      <c r="AC99" s="772" t="s">
        <v>253</v>
      </c>
      <c r="AD99" s="772"/>
      <c r="AE99" s="772"/>
      <c r="AF99" s="772"/>
      <c r="AG99" s="772"/>
      <c r="AH99" s="707" t="s">
        <v>219</v>
      </c>
      <c r="AI99" s="705"/>
      <c r="AJ99" s="705"/>
      <c r="AK99" s="705"/>
      <c r="AL99" s="705" t="s">
        <v>19</v>
      </c>
      <c r="AM99" s="705"/>
      <c r="AN99" s="705"/>
      <c r="AO99" s="709"/>
      <c r="AP99" s="771" t="s">
        <v>227</v>
      </c>
      <c r="AQ99" s="771"/>
      <c r="AR99" s="771"/>
      <c r="AS99" s="771"/>
      <c r="AT99" s="771"/>
      <c r="AU99" s="771"/>
      <c r="AV99" s="771"/>
      <c r="AW99" s="771"/>
      <c r="AX99" s="771"/>
      <c r="AY99" s="33">
        <f>$AY$97</f>
        <v>1</v>
      </c>
      <c r="AZ99" s="33"/>
    </row>
    <row r="100" spans="1:52" ht="42" customHeight="1" x14ac:dyDescent="0.2">
      <c r="A100" s="767">
        <v>1</v>
      </c>
      <c r="B100" s="767">
        <v>1</v>
      </c>
      <c r="C100" s="712" t="s">
        <v>898</v>
      </c>
      <c r="D100" s="713"/>
      <c r="E100" s="713"/>
      <c r="F100" s="713"/>
      <c r="G100" s="713"/>
      <c r="H100" s="713"/>
      <c r="I100" s="713"/>
      <c r="J100" s="714">
        <v>9011101031552</v>
      </c>
      <c r="K100" s="715"/>
      <c r="L100" s="715"/>
      <c r="M100" s="715"/>
      <c r="N100" s="715"/>
      <c r="O100" s="715"/>
      <c r="P100" s="717" t="s">
        <v>720</v>
      </c>
      <c r="Q100" s="717"/>
      <c r="R100" s="717"/>
      <c r="S100" s="717"/>
      <c r="T100" s="717"/>
      <c r="U100" s="717"/>
      <c r="V100" s="717"/>
      <c r="W100" s="717"/>
      <c r="X100" s="717"/>
      <c r="Y100" s="718">
        <v>0.4</v>
      </c>
      <c r="Z100" s="719"/>
      <c r="AA100" s="719"/>
      <c r="AB100" s="720"/>
      <c r="AC100" s="768" t="s">
        <v>275</v>
      </c>
      <c r="AD100" s="768"/>
      <c r="AE100" s="768"/>
      <c r="AF100" s="768"/>
      <c r="AG100" s="768"/>
      <c r="AH100" s="769" t="s">
        <v>871</v>
      </c>
      <c r="AI100" s="770"/>
      <c r="AJ100" s="770"/>
      <c r="AK100" s="770"/>
      <c r="AL100" s="725"/>
      <c r="AM100" s="726"/>
      <c r="AN100" s="726"/>
      <c r="AO100" s="727"/>
      <c r="AP100" s="728"/>
      <c r="AQ100" s="728"/>
      <c r="AR100" s="728"/>
      <c r="AS100" s="728"/>
      <c r="AT100" s="728"/>
      <c r="AU100" s="728"/>
      <c r="AV100" s="728"/>
      <c r="AW100" s="728"/>
      <c r="AX100" s="728"/>
      <c r="AY100" s="33">
        <f>$AY$97</f>
        <v>1</v>
      </c>
    </row>
    <row r="101" spans="1:52" x14ac:dyDescent="0.2">
      <c r="A101" s="41"/>
      <c r="B101" s="41"/>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Y101">
        <f>COUNTA($C$104)</f>
        <v>1</v>
      </c>
    </row>
    <row r="102" spans="1:52" x14ac:dyDescent="0.2">
      <c r="A102" s="9"/>
      <c r="B102" s="46" t="s">
        <v>195</v>
      </c>
      <c r="C102" s="50"/>
      <c r="D102" s="50"/>
      <c r="E102" s="50"/>
      <c r="F102" s="50"/>
      <c r="G102" s="50"/>
      <c r="H102" s="50"/>
      <c r="I102" s="50"/>
      <c r="J102" s="50"/>
      <c r="K102" s="50"/>
      <c r="L102" s="50"/>
      <c r="M102" s="50"/>
      <c r="N102" s="50"/>
      <c r="O102" s="50"/>
      <c r="P102" s="55"/>
      <c r="Q102" s="55"/>
      <c r="R102" s="55"/>
      <c r="S102" s="55"/>
      <c r="T102" s="55"/>
      <c r="U102" s="55"/>
      <c r="V102" s="55"/>
      <c r="W102" s="55"/>
      <c r="X102" s="55"/>
      <c r="Y102" s="56"/>
      <c r="Z102" s="56"/>
      <c r="AA102" s="56"/>
      <c r="AB102" s="56"/>
      <c r="AC102" s="56"/>
      <c r="AD102" s="56"/>
      <c r="AE102" s="56"/>
      <c r="AF102" s="56"/>
      <c r="AG102" s="56"/>
      <c r="AH102" s="56"/>
      <c r="AI102" s="56"/>
      <c r="AJ102" s="56"/>
      <c r="AK102" s="56"/>
      <c r="AL102" s="56"/>
      <c r="AM102" s="56"/>
      <c r="AN102" s="56"/>
      <c r="AO102" s="56"/>
      <c r="AP102" s="55"/>
      <c r="AQ102" s="55"/>
      <c r="AR102" s="55"/>
      <c r="AS102" s="55"/>
      <c r="AT102" s="55"/>
      <c r="AU102" s="55"/>
      <c r="AV102" s="55"/>
      <c r="AW102" s="55"/>
      <c r="AX102" s="55"/>
      <c r="AY102" s="33">
        <f>$AY$101</f>
        <v>1</v>
      </c>
    </row>
    <row r="103" spans="1:52" customFormat="1" ht="59.25" customHeight="1" x14ac:dyDescent="0.2">
      <c r="A103" s="705"/>
      <c r="B103" s="705"/>
      <c r="C103" s="705" t="s">
        <v>24</v>
      </c>
      <c r="D103" s="705"/>
      <c r="E103" s="705"/>
      <c r="F103" s="705"/>
      <c r="G103" s="705"/>
      <c r="H103" s="705"/>
      <c r="I103" s="705"/>
      <c r="J103" s="772" t="s">
        <v>226</v>
      </c>
      <c r="K103" s="773"/>
      <c r="L103" s="773"/>
      <c r="M103" s="773"/>
      <c r="N103" s="773"/>
      <c r="O103" s="773"/>
      <c r="P103" s="460" t="s">
        <v>25</v>
      </c>
      <c r="Q103" s="460"/>
      <c r="R103" s="460"/>
      <c r="S103" s="460"/>
      <c r="T103" s="460"/>
      <c r="U103" s="460"/>
      <c r="V103" s="460"/>
      <c r="W103" s="460"/>
      <c r="X103" s="460"/>
      <c r="Y103" s="707" t="s">
        <v>259</v>
      </c>
      <c r="Z103" s="708"/>
      <c r="AA103" s="708"/>
      <c r="AB103" s="708"/>
      <c r="AC103" s="772" t="s">
        <v>253</v>
      </c>
      <c r="AD103" s="772"/>
      <c r="AE103" s="772"/>
      <c r="AF103" s="772"/>
      <c r="AG103" s="772"/>
      <c r="AH103" s="707" t="s">
        <v>219</v>
      </c>
      <c r="AI103" s="705"/>
      <c r="AJ103" s="705"/>
      <c r="AK103" s="705"/>
      <c r="AL103" s="705" t="s">
        <v>19</v>
      </c>
      <c r="AM103" s="705"/>
      <c r="AN103" s="705"/>
      <c r="AO103" s="709"/>
      <c r="AP103" s="771" t="s">
        <v>227</v>
      </c>
      <c r="AQ103" s="771"/>
      <c r="AR103" s="771"/>
      <c r="AS103" s="771"/>
      <c r="AT103" s="771"/>
      <c r="AU103" s="771"/>
      <c r="AV103" s="771"/>
      <c r="AW103" s="771"/>
      <c r="AX103" s="771"/>
      <c r="AY103" s="33">
        <f>$AY$101</f>
        <v>1</v>
      </c>
      <c r="AZ103" s="33"/>
    </row>
    <row r="104" spans="1:52" ht="44.25" customHeight="1" x14ac:dyDescent="0.2">
      <c r="A104" s="767">
        <v>1</v>
      </c>
      <c r="B104" s="767">
        <v>1</v>
      </c>
      <c r="C104" s="712" t="s">
        <v>894</v>
      </c>
      <c r="D104" s="713"/>
      <c r="E104" s="713"/>
      <c r="F104" s="713"/>
      <c r="G104" s="713"/>
      <c r="H104" s="713"/>
      <c r="I104" s="713"/>
      <c r="J104" s="714">
        <v>8011101028104</v>
      </c>
      <c r="K104" s="715"/>
      <c r="L104" s="715"/>
      <c r="M104" s="715"/>
      <c r="N104" s="715"/>
      <c r="O104" s="715"/>
      <c r="P104" s="716" t="s">
        <v>727</v>
      </c>
      <c r="Q104" s="717"/>
      <c r="R104" s="717"/>
      <c r="S104" s="717"/>
      <c r="T104" s="717"/>
      <c r="U104" s="717"/>
      <c r="V104" s="717"/>
      <c r="W104" s="717"/>
      <c r="X104" s="717"/>
      <c r="Y104" s="718">
        <v>0</v>
      </c>
      <c r="Z104" s="719"/>
      <c r="AA104" s="719"/>
      <c r="AB104" s="720"/>
      <c r="AC104" s="768" t="s">
        <v>275</v>
      </c>
      <c r="AD104" s="768"/>
      <c r="AE104" s="768"/>
      <c r="AF104" s="768"/>
      <c r="AG104" s="768"/>
      <c r="AH104" s="769" t="s">
        <v>871</v>
      </c>
      <c r="AI104" s="770"/>
      <c r="AJ104" s="770"/>
      <c r="AK104" s="770"/>
      <c r="AL104" s="725"/>
      <c r="AM104" s="726"/>
      <c r="AN104" s="726"/>
      <c r="AO104" s="727"/>
      <c r="AP104" s="728"/>
      <c r="AQ104" s="728"/>
      <c r="AR104" s="728"/>
      <c r="AS104" s="728"/>
      <c r="AT104" s="728"/>
      <c r="AU104" s="728"/>
      <c r="AV104" s="728"/>
      <c r="AW104" s="728"/>
      <c r="AX104" s="728"/>
      <c r="AY104" s="33">
        <f>$AY$101</f>
        <v>1</v>
      </c>
    </row>
    <row r="105" spans="1:52" x14ac:dyDescent="0.2">
      <c r="P105" s="63"/>
      <c r="Q105" s="63"/>
      <c r="R105" s="63"/>
      <c r="S105" s="63"/>
      <c r="T105" s="63"/>
      <c r="U105" s="63"/>
      <c r="V105" s="63"/>
      <c r="W105" s="63"/>
      <c r="X105" s="63"/>
      <c r="Y105" s="64"/>
      <c r="Z105" s="64"/>
      <c r="AA105" s="64"/>
      <c r="AB105" s="64"/>
      <c r="AC105" s="64"/>
      <c r="AD105" s="64"/>
      <c r="AE105" s="64"/>
      <c r="AF105" s="64"/>
      <c r="AG105" s="64"/>
      <c r="AH105" s="64"/>
      <c r="AI105" s="64"/>
      <c r="AJ105" s="64"/>
      <c r="AK105" s="64"/>
      <c r="AL105" s="64"/>
      <c r="AM105" s="64"/>
      <c r="AN105" s="64"/>
      <c r="AO105" s="64"/>
      <c r="AY105">
        <f>COUNTA($C$108)</f>
        <v>1</v>
      </c>
    </row>
    <row r="106" spans="1:52" x14ac:dyDescent="0.2">
      <c r="A106" s="9"/>
      <c r="B106" s="46" t="s">
        <v>196</v>
      </c>
      <c r="C106" s="50"/>
      <c r="D106" s="50"/>
      <c r="E106" s="50"/>
      <c r="F106" s="50"/>
      <c r="G106" s="50"/>
      <c r="H106" s="50"/>
      <c r="I106" s="50"/>
      <c r="J106" s="50"/>
      <c r="K106" s="50"/>
      <c r="L106" s="50"/>
      <c r="M106" s="50"/>
      <c r="N106" s="50"/>
      <c r="O106" s="50"/>
      <c r="P106" s="55"/>
      <c r="Q106" s="55"/>
      <c r="R106" s="55"/>
      <c r="S106" s="55"/>
      <c r="T106" s="55"/>
      <c r="U106" s="55"/>
      <c r="V106" s="55"/>
      <c r="W106" s="55"/>
      <c r="X106" s="55"/>
      <c r="Y106" s="56"/>
      <c r="Z106" s="56"/>
      <c r="AA106" s="56"/>
      <c r="AB106" s="56"/>
      <c r="AC106" s="56"/>
      <c r="AD106" s="56"/>
      <c r="AE106" s="56"/>
      <c r="AF106" s="56"/>
      <c r="AG106" s="56"/>
      <c r="AH106" s="56"/>
      <c r="AI106" s="56"/>
      <c r="AJ106" s="56"/>
      <c r="AK106" s="56"/>
      <c r="AL106" s="56"/>
      <c r="AM106" s="56"/>
      <c r="AN106" s="56"/>
      <c r="AO106" s="56"/>
      <c r="AP106" s="55"/>
      <c r="AQ106" s="55"/>
      <c r="AR106" s="55"/>
      <c r="AS106" s="55"/>
      <c r="AT106" s="55"/>
      <c r="AU106" s="55"/>
      <c r="AV106" s="55"/>
      <c r="AW106" s="55"/>
      <c r="AX106" s="55"/>
      <c r="AY106" s="33">
        <f>$AY$105</f>
        <v>1</v>
      </c>
    </row>
    <row r="107" spans="1:52" customFormat="1" ht="59.25" customHeight="1" x14ac:dyDescent="0.2">
      <c r="A107" s="705"/>
      <c r="B107" s="705"/>
      <c r="C107" s="705" t="s">
        <v>24</v>
      </c>
      <c r="D107" s="705"/>
      <c r="E107" s="705"/>
      <c r="F107" s="705"/>
      <c r="G107" s="705"/>
      <c r="H107" s="705"/>
      <c r="I107" s="705"/>
      <c r="J107" s="772" t="s">
        <v>226</v>
      </c>
      <c r="K107" s="773"/>
      <c r="L107" s="773"/>
      <c r="M107" s="773"/>
      <c r="N107" s="773"/>
      <c r="O107" s="773"/>
      <c r="P107" s="460" t="s">
        <v>25</v>
      </c>
      <c r="Q107" s="460"/>
      <c r="R107" s="460"/>
      <c r="S107" s="460"/>
      <c r="T107" s="460"/>
      <c r="U107" s="460"/>
      <c r="V107" s="460"/>
      <c r="W107" s="460"/>
      <c r="X107" s="460"/>
      <c r="Y107" s="707" t="s">
        <v>259</v>
      </c>
      <c r="Z107" s="708"/>
      <c r="AA107" s="708"/>
      <c r="AB107" s="708"/>
      <c r="AC107" s="772" t="s">
        <v>253</v>
      </c>
      <c r="AD107" s="772"/>
      <c r="AE107" s="772"/>
      <c r="AF107" s="772"/>
      <c r="AG107" s="772"/>
      <c r="AH107" s="707" t="s">
        <v>219</v>
      </c>
      <c r="AI107" s="705"/>
      <c r="AJ107" s="705"/>
      <c r="AK107" s="705"/>
      <c r="AL107" s="705" t="s">
        <v>19</v>
      </c>
      <c r="AM107" s="705"/>
      <c r="AN107" s="705"/>
      <c r="AO107" s="709"/>
      <c r="AP107" s="771" t="s">
        <v>227</v>
      </c>
      <c r="AQ107" s="771"/>
      <c r="AR107" s="771"/>
      <c r="AS107" s="771"/>
      <c r="AT107" s="771"/>
      <c r="AU107" s="771"/>
      <c r="AV107" s="771"/>
      <c r="AW107" s="771"/>
      <c r="AX107" s="771"/>
      <c r="AY107" s="33">
        <f>$AY$105</f>
        <v>1</v>
      </c>
      <c r="AZ107" s="33"/>
    </row>
    <row r="108" spans="1:52" ht="50.25" customHeight="1" x14ac:dyDescent="0.2">
      <c r="A108" s="767">
        <v>1</v>
      </c>
      <c r="B108" s="767">
        <v>1</v>
      </c>
      <c r="C108" s="712" t="s">
        <v>895</v>
      </c>
      <c r="D108" s="713"/>
      <c r="E108" s="713"/>
      <c r="F108" s="713"/>
      <c r="G108" s="713"/>
      <c r="H108" s="713"/>
      <c r="I108" s="713"/>
      <c r="J108" s="714">
        <v>7120001077523</v>
      </c>
      <c r="K108" s="715"/>
      <c r="L108" s="715"/>
      <c r="M108" s="715"/>
      <c r="N108" s="715"/>
      <c r="O108" s="715"/>
      <c r="P108" s="716" t="s">
        <v>726</v>
      </c>
      <c r="Q108" s="717"/>
      <c r="R108" s="717"/>
      <c r="S108" s="717"/>
      <c r="T108" s="717"/>
      <c r="U108" s="717"/>
      <c r="V108" s="717"/>
      <c r="W108" s="717"/>
      <c r="X108" s="717"/>
      <c r="Y108" s="718">
        <v>0.2</v>
      </c>
      <c r="Z108" s="719"/>
      <c r="AA108" s="719"/>
      <c r="AB108" s="720"/>
      <c r="AC108" s="768" t="s">
        <v>275</v>
      </c>
      <c r="AD108" s="768"/>
      <c r="AE108" s="768"/>
      <c r="AF108" s="768"/>
      <c r="AG108" s="768"/>
      <c r="AH108" s="769" t="s">
        <v>871</v>
      </c>
      <c r="AI108" s="770"/>
      <c r="AJ108" s="770"/>
      <c r="AK108" s="770"/>
      <c r="AL108" s="725"/>
      <c r="AM108" s="726"/>
      <c r="AN108" s="726"/>
      <c r="AO108" s="727"/>
      <c r="AP108" s="728"/>
      <c r="AQ108" s="728"/>
      <c r="AR108" s="728"/>
      <c r="AS108" s="728"/>
      <c r="AT108" s="728"/>
      <c r="AU108" s="728"/>
      <c r="AV108" s="728"/>
      <c r="AW108" s="728"/>
      <c r="AX108" s="728"/>
      <c r="AY108" s="33">
        <f>$AY$105</f>
        <v>1</v>
      </c>
    </row>
    <row r="109" spans="1:52" x14ac:dyDescent="0.2">
      <c r="P109" s="63"/>
      <c r="Q109" s="63"/>
      <c r="R109" s="63"/>
      <c r="S109" s="63"/>
      <c r="T109" s="63"/>
      <c r="U109" s="63"/>
      <c r="V109" s="63"/>
      <c r="W109" s="63"/>
      <c r="X109" s="63"/>
      <c r="Y109" s="64"/>
      <c r="Z109" s="64"/>
      <c r="AA109" s="64"/>
      <c r="AB109" s="64"/>
      <c r="AC109" s="64"/>
      <c r="AD109" s="64"/>
      <c r="AE109" s="64"/>
      <c r="AF109" s="64"/>
      <c r="AG109" s="64"/>
      <c r="AH109" s="64"/>
      <c r="AI109" s="64"/>
      <c r="AJ109" s="64"/>
      <c r="AK109" s="64"/>
      <c r="AL109" s="64"/>
      <c r="AM109" s="64"/>
      <c r="AN109" s="64"/>
      <c r="AO109" s="64"/>
      <c r="AY109">
        <f>COUNTA($C$112)</f>
        <v>1</v>
      </c>
    </row>
    <row r="110" spans="1:52" x14ac:dyDescent="0.2">
      <c r="A110" s="9"/>
      <c r="B110" s="46" t="s">
        <v>197</v>
      </c>
      <c r="C110" s="50"/>
      <c r="D110" s="50"/>
      <c r="E110" s="50"/>
      <c r="F110" s="50"/>
      <c r="G110" s="50"/>
      <c r="H110" s="50"/>
      <c r="I110" s="50"/>
      <c r="J110" s="50"/>
      <c r="K110" s="50"/>
      <c r="L110" s="50"/>
      <c r="M110" s="50"/>
      <c r="N110" s="50"/>
      <c r="O110" s="50"/>
      <c r="P110" s="55"/>
      <c r="Q110" s="55"/>
      <c r="R110" s="55"/>
      <c r="S110" s="55"/>
      <c r="T110" s="55"/>
      <c r="U110" s="55"/>
      <c r="V110" s="55"/>
      <c r="W110" s="55"/>
      <c r="X110" s="55"/>
      <c r="Y110" s="56"/>
      <c r="Z110" s="56"/>
      <c r="AA110" s="56"/>
      <c r="AB110" s="56"/>
      <c r="AC110" s="56"/>
      <c r="AD110" s="56"/>
      <c r="AE110" s="56"/>
      <c r="AF110" s="56"/>
      <c r="AG110" s="56"/>
      <c r="AH110" s="56"/>
      <c r="AI110" s="56"/>
      <c r="AJ110" s="56"/>
      <c r="AK110" s="56"/>
      <c r="AL110" s="56"/>
      <c r="AM110" s="56"/>
      <c r="AN110" s="56"/>
      <c r="AO110" s="56"/>
      <c r="AP110" s="55"/>
      <c r="AQ110" s="55"/>
      <c r="AR110" s="55"/>
      <c r="AS110" s="55"/>
      <c r="AT110" s="55"/>
      <c r="AU110" s="55"/>
      <c r="AV110" s="55"/>
      <c r="AW110" s="55"/>
      <c r="AX110" s="55"/>
      <c r="AY110" s="33">
        <f>$AY$109</f>
        <v>1</v>
      </c>
    </row>
    <row r="111" spans="1:52" customFormat="1" ht="59.25" customHeight="1" x14ac:dyDescent="0.2">
      <c r="A111" s="705"/>
      <c r="B111" s="705"/>
      <c r="C111" s="705" t="s">
        <v>24</v>
      </c>
      <c r="D111" s="705"/>
      <c r="E111" s="705"/>
      <c r="F111" s="705"/>
      <c r="G111" s="705"/>
      <c r="H111" s="705"/>
      <c r="I111" s="705"/>
      <c r="J111" s="772" t="s">
        <v>226</v>
      </c>
      <c r="K111" s="773"/>
      <c r="L111" s="773"/>
      <c r="M111" s="773"/>
      <c r="N111" s="773"/>
      <c r="O111" s="773"/>
      <c r="P111" s="460" t="s">
        <v>25</v>
      </c>
      <c r="Q111" s="460"/>
      <c r="R111" s="460"/>
      <c r="S111" s="460"/>
      <c r="T111" s="460"/>
      <c r="U111" s="460"/>
      <c r="V111" s="460"/>
      <c r="W111" s="460"/>
      <c r="X111" s="460"/>
      <c r="Y111" s="707" t="s">
        <v>259</v>
      </c>
      <c r="Z111" s="708"/>
      <c r="AA111" s="708"/>
      <c r="AB111" s="708"/>
      <c r="AC111" s="772" t="s">
        <v>253</v>
      </c>
      <c r="AD111" s="772"/>
      <c r="AE111" s="772"/>
      <c r="AF111" s="772"/>
      <c r="AG111" s="772"/>
      <c r="AH111" s="707" t="s">
        <v>219</v>
      </c>
      <c r="AI111" s="705"/>
      <c r="AJ111" s="705"/>
      <c r="AK111" s="705"/>
      <c r="AL111" s="705" t="s">
        <v>19</v>
      </c>
      <c r="AM111" s="705"/>
      <c r="AN111" s="705"/>
      <c r="AO111" s="709"/>
      <c r="AP111" s="771" t="s">
        <v>227</v>
      </c>
      <c r="AQ111" s="771"/>
      <c r="AR111" s="771"/>
      <c r="AS111" s="771"/>
      <c r="AT111" s="771"/>
      <c r="AU111" s="771"/>
      <c r="AV111" s="771"/>
      <c r="AW111" s="771"/>
      <c r="AX111" s="771"/>
      <c r="AY111" s="33">
        <f>$AY$109</f>
        <v>1</v>
      </c>
      <c r="AZ111" s="33"/>
    </row>
    <row r="112" spans="1:52" ht="46.5" customHeight="1" x14ac:dyDescent="0.2">
      <c r="A112" s="767">
        <v>1</v>
      </c>
      <c r="B112" s="767">
        <v>1</v>
      </c>
      <c r="C112" s="712" t="s">
        <v>896</v>
      </c>
      <c r="D112" s="713"/>
      <c r="E112" s="713"/>
      <c r="F112" s="713"/>
      <c r="G112" s="713"/>
      <c r="H112" s="713"/>
      <c r="I112" s="713"/>
      <c r="J112" s="714">
        <v>1010001067912</v>
      </c>
      <c r="K112" s="715"/>
      <c r="L112" s="715"/>
      <c r="M112" s="715"/>
      <c r="N112" s="715"/>
      <c r="O112" s="715"/>
      <c r="P112" s="716" t="s">
        <v>726</v>
      </c>
      <c r="Q112" s="717"/>
      <c r="R112" s="717"/>
      <c r="S112" s="717"/>
      <c r="T112" s="717"/>
      <c r="U112" s="717"/>
      <c r="V112" s="717"/>
      <c r="W112" s="717"/>
      <c r="X112" s="717"/>
      <c r="Y112" s="718">
        <v>0.5</v>
      </c>
      <c r="Z112" s="719"/>
      <c r="AA112" s="719"/>
      <c r="AB112" s="720"/>
      <c r="AC112" s="768" t="s">
        <v>275</v>
      </c>
      <c r="AD112" s="768"/>
      <c r="AE112" s="768"/>
      <c r="AF112" s="768"/>
      <c r="AG112" s="768"/>
      <c r="AH112" s="769" t="s">
        <v>871</v>
      </c>
      <c r="AI112" s="770"/>
      <c r="AJ112" s="770"/>
      <c r="AK112" s="770"/>
      <c r="AL112" s="725"/>
      <c r="AM112" s="726"/>
      <c r="AN112" s="726"/>
      <c r="AO112" s="727"/>
      <c r="AP112" s="728"/>
      <c r="AQ112" s="728"/>
      <c r="AR112" s="728"/>
      <c r="AS112" s="728"/>
      <c r="AT112" s="728"/>
      <c r="AU112" s="728"/>
      <c r="AV112" s="728"/>
      <c r="AW112" s="728"/>
      <c r="AX112" s="728"/>
      <c r="AY112" s="33">
        <f>$AY$109</f>
        <v>1</v>
      </c>
    </row>
    <row r="113" spans="1:52" x14ac:dyDescent="0.2">
      <c r="P113" s="63"/>
      <c r="Q113" s="63"/>
      <c r="R113" s="63"/>
      <c r="S113" s="63"/>
      <c r="T113" s="63"/>
      <c r="U113" s="63"/>
      <c r="V113" s="63"/>
      <c r="W113" s="63"/>
      <c r="X113" s="63"/>
      <c r="Y113" s="64"/>
      <c r="Z113" s="64"/>
      <c r="AA113" s="64"/>
      <c r="AB113" s="64"/>
      <c r="AC113" s="64"/>
      <c r="AD113" s="64"/>
      <c r="AE113" s="64"/>
      <c r="AF113" s="64"/>
      <c r="AG113" s="64"/>
      <c r="AH113" s="64"/>
      <c r="AI113" s="64"/>
      <c r="AJ113" s="64"/>
      <c r="AK113" s="64"/>
      <c r="AL113" s="64"/>
      <c r="AM113" s="64"/>
      <c r="AN113" s="64"/>
      <c r="AO113" s="64"/>
      <c r="AY113">
        <f>COUNTA($C$116)</f>
        <v>1</v>
      </c>
    </row>
    <row r="114" spans="1:52" x14ac:dyDescent="0.2">
      <c r="A114" s="9"/>
      <c r="B114" s="46" t="s">
        <v>159</v>
      </c>
      <c r="C114" s="50"/>
      <c r="D114" s="50"/>
      <c r="E114" s="50"/>
      <c r="F114" s="50"/>
      <c r="G114" s="50"/>
      <c r="H114" s="50"/>
      <c r="I114" s="50"/>
      <c r="J114" s="50"/>
      <c r="K114" s="50"/>
      <c r="L114" s="50"/>
      <c r="M114" s="50"/>
      <c r="N114" s="50"/>
      <c r="O114" s="50"/>
      <c r="P114" s="55"/>
      <c r="Q114" s="55"/>
      <c r="R114" s="55"/>
      <c r="S114" s="55"/>
      <c r="T114" s="55"/>
      <c r="U114" s="55"/>
      <c r="V114" s="55"/>
      <c r="W114" s="55"/>
      <c r="X114" s="55"/>
      <c r="Y114" s="56"/>
      <c r="Z114" s="56"/>
      <c r="AA114" s="56"/>
      <c r="AB114" s="56"/>
      <c r="AC114" s="56"/>
      <c r="AD114" s="56"/>
      <c r="AE114" s="56"/>
      <c r="AF114" s="56"/>
      <c r="AG114" s="56"/>
      <c r="AH114" s="56"/>
      <c r="AI114" s="56"/>
      <c r="AJ114" s="56"/>
      <c r="AK114" s="56"/>
      <c r="AL114" s="56"/>
      <c r="AM114" s="56"/>
      <c r="AN114" s="56"/>
      <c r="AO114" s="56"/>
      <c r="AP114" s="55"/>
      <c r="AQ114" s="55"/>
      <c r="AR114" s="55"/>
      <c r="AS114" s="55"/>
      <c r="AT114" s="55"/>
      <c r="AU114" s="55"/>
      <c r="AV114" s="55"/>
      <c r="AW114" s="55"/>
      <c r="AX114" s="55"/>
      <c r="AY114" s="33">
        <f>$AY$113</f>
        <v>1</v>
      </c>
    </row>
    <row r="115" spans="1:52" customFormat="1" ht="59.25" customHeight="1" x14ac:dyDescent="0.2">
      <c r="A115" s="705"/>
      <c r="B115" s="705"/>
      <c r="C115" s="705" t="s">
        <v>24</v>
      </c>
      <c r="D115" s="705"/>
      <c r="E115" s="705"/>
      <c r="F115" s="705"/>
      <c r="G115" s="705"/>
      <c r="H115" s="705"/>
      <c r="I115" s="705"/>
      <c r="J115" s="772" t="s">
        <v>226</v>
      </c>
      <c r="K115" s="773"/>
      <c r="L115" s="773"/>
      <c r="M115" s="773"/>
      <c r="N115" s="773"/>
      <c r="O115" s="773"/>
      <c r="P115" s="460" t="s">
        <v>25</v>
      </c>
      <c r="Q115" s="460"/>
      <c r="R115" s="460"/>
      <c r="S115" s="460"/>
      <c r="T115" s="460"/>
      <c r="U115" s="460"/>
      <c r="V115" s="460"/>
      <c r="W115" s="460"/>
      <c r="X115" s="460"/>
      <c r="Y115" s="707" t="s">
        <v>259</v>
      </c>
      <c r="Z115" s="708"/>
      <c r="AA115" s="708"/>
      <c r="AB115" s="708"/>
      <c r="AC115" s="772" t="s">
        <v>253</v>
      </c>
      <c r="AD115" s="772"/>
      <c r="AE115" s="772"/>
      <c r="AF115" s="772"/>
      <c r="AG115" s="772"/>
      <c r="AH115" s="707" t="s">
        <v>219</v>
      </c>
      <c r="AI115" s="705"/>
      <c r="AJ115" s="705"/>
      <c r="AK115" s="705"/>
      <c r="AL115" s="705" t="s">
        <v>19</v>
      </c>
      <c r="AM115" s="705"/>
      <c r="AN115" s="705"/>
      <c r="AO115" s="709"/>
      <c r="AP115" s="771" t="s">
        <v>227</v>
      </c>
      <c r="AQ115" s="771"/>
      <c r="AR115" s="771"/>
      <c r="AS115" s="771"/>
      <c r="AT115" s="771"/>
      <c r="AU115" s="771"/>
      <c r="AV115" s="771"/>
      <c r="AW115" s="771"/>
      <c r="AX115" s="771"/>
      <c r="AY115" s="33">
        <f>$AY$113</f>
        <v>1</v>
      </c>
      <c r="AZ115" s="33"/>
    </row>
    <row r="116" spans="1:52" ht="48" customHeight="1" x14ac:dyDescent="0.2">
      <c r="A116" s="767">
        <v>1</v>
      </c>
      <c r="B116" s="767">
        <v>1</v>
      </c>
      <c r="C116" s="712" t="s">
        <v>897</v>
      </c>
      <c r="D116" s="713"/>
      <c r="E116" s="713"/>
      <c r="F116" s="713"/>
      <c r="G116" s="713"/>
      <c r="H116" s="713"/>
      <c r="I116" s="713"/>
      <c r="J116" s="714">
        <v>9010401052465</v>
      </c>
      <c r="K116" s="715"/>
      <c r="L116" s="715"/>
      <c r="M116" s="715"/>
      <c r="N116" s="715"/>
      <c r="O116" s="715"/>
      <c r="P116" s="716" t="s">
        <v>727</v>
      </c>
      <c r="Q116" s="717"/>
      <c r="R116" s="717"/>
      <c r="S116" s="717"/>
      <c r="T116" s="717"/>
      <c r="U116" s="717"/>
      <c r="V116" s="717"/>
      <c r="W116" s="717"/>
      <c r="X116" s="717"/>
      <c r="Y116" s="718">
        <v>0.3</v>
      </c>
      <c r="Z116" s="719"/>
      <c r="AA116" s="719"/>
      <c r="AB116" s="720"/>
      <c r="AC116" s="768" t="s">
        <v>275</v>
      </c>
      <c r="AD116" s="768"/>
      <c r="AE116" s="768"/>
      <c r="AF116" s="768"/>
      <c r="AG116" s="768"/>
      <c r="AH116" s="769" t="s">
        <v>871</v>
      </c>
      <c r="AI116" s="770"/>
      <c r="AJ116" s="770"/>
      <c r="AK116" s="770"/>
      <c r="AL116" s="725"/>
      <c r="AM116" s="726"/>
      <c r="AN116" s="726"/>
      <c r="AO116" s="727"/>
      <c r="AP116" s="728"/>
      <c r="AQ116" s="728"/>
      <c r="AR116" s="728"/>
      <c r="AS116" s="728"/>
      <c r="AT116" s="728"/>
      <c r="AU116" s="728"/>
      <c r="AV116" s="728"/>
      <c r="AW116" s="728"/>
      <c r="AX116" s="728"/>
      <c r="AY116" s="33">
        <f>$AY$113</f>
        <v>1</v>
      </c>
    </row>
    <row r="117" spans="1:52" x14ac:dyDescent="0.2">
      <c r="P117" s="63"/>
      <c r="Q117" s="63"/>
      <c r="R117" s="63"/>
      <c r="S117" s="63"/>
      <c r="T117" s="63"/>
      <c r="U117" s="63"/>
      <c r="V117" s="63"/>
      <c r="W117" s="63"/>
      <c r="X117" s="63"/>
      <c r="Y117" s="64"/>
      <c r="Z117" s="64"/>
      <c r="AA117" s="64"/>
      <c r="AB117" s="64"/>
      <c r="AC117" s="64"/>
      <c r="AD117" s="64"/>
      <c r="AE117" s="64"/>
      <c r="AF117" s="64"/>
      <c r="AG117" s="64"/>
      <c r="AH117" s="64"/>
      <c r="AI117" s="64"/>
      <c r="AJ117" s="64"/>
      <c r="AK117" s="64"/>
      <c r="AL117" s="64"/>
      <c r="AM117" s="64"/>
      <c r="AN117" s="64"/>
      <c r="AO117" s="64"/>
      <c r="AY117">
        <f>COUNTA($C$120)</f>
        <v>1</v>
      </c>
    </row>
    <row r="118" spans="1:52" x14ac:dyDescent="0.2">
      <c r="A118" s="9"/>
      <c r="B118" s="46" t="s">
        <v>198</v>
      </c>
      <c r="C118" s="50"/>
      <c r="D118" s="50"/>
      <c r="E118" s="50"/>
      <c r="F118" s="50"/>
      <c r="G118" s="50"/>
      <c r="H118" s="50"/>
      <c r="I118" s="50"/>
      <c r="J118" s="50"/>
      <c r="K118" s="50"/>
      <c r="L118" s="50"/>
      <c r="M118" s="50"/>
      <c r="N118" s="50"/>
      <c r="O118" s="50"/>
      <c r="P118" s="55"/>
      <c r="Q118" s="55"/>
      <c r="R118" s="55"/>
      <c r="S118" s="55"/>
      <c r="T118" s="55"/>
      <c r="U118" s="55"/>
      <c r="V118" s="55"/>
      <c r="W118" s="55"/>
      <c r="X118" s="55"/>
      <c r="Y118" s="56"/>
      <c r="Z118" s="56"/>
      <c r="AA118" s="56"/>
      <c r="AB118" s="56"/>
      <c r="AC118" s="56"/>
      <c r="AD118" s="56"/>
      <c r="AE118" s="56"/>
      <c r="AF118" s="56"/>
      <c r="AG118" s="56"/>
      <c r="AH118" s="56"/>
      <c r="AI118" s="56"/>
      <c r="AJ118" s="56"/>
      <c r="AK118" s="56"/>
      <c r="AL118" s="56"/>
      <c r="AM118" s="56"/>
      <c r="AN118" s="56"/>
      <c r="AO118" s="56"/>
      <c r="AP118" s="55"/>
      <c r="AQ118" s="55"/>
      <c r="AR118" s="55"/>
      <c r="AS118" s="55"/>
      <c r="AT118" s="55"/>
      <c r="AU118" s="55"/>
      <c r="AV118" s="55"/>
      <c r="AW118" s="55"/>
      <c r="AX118" s="55"/>
      <c r="AY118" s="33">
        <f>$AY$117</f>
        <v>1</v>
      </c>
    </row>
    <row r="119" spans="1:52" customFormat="1" ht="59.25" customHeight="1" x14ac:dyDescent="0.2">
      <c r="A119" s="705"/>
      <c r="B119" s="705"/>
      <c r="C119" s="705" t="s">
        <v>24</v>
      </c>
      <c r="D119" s="705"/>
      <c r="E119" s="705"/>
      <c r="F119" s="705"/>
      <c r="G119" s="705"/>
      <c r="H119" s="705"/>
      <c r="I119" s="705"/>
      <c r="J119" s="772" t="s">
        <v>226</v>
      </c>
      <c r="K119" s="773"/>
      <c r="L119" s="773"/>
      <c r="M119" s="773"/>
      <c r="N119" s="773"/>
      <c r="O119" s="773"/>
      <c r="P119" s="460" t="s">
        <v>25</v>
      </c>
      <c r="Q119" s="460"/>
      <c r="R119" s="460"/>
      <c r="S119" s="460"/>
      <c r="T119" s="460"/>
      <c r="U119" s="460"/>
      <c r="V119" s="460"/>
      <c r="W119" s="460"/>
      <c r="X119" s="460"/>
      <c r="Y119" s="707" t="s">
        <v>259</v>
      </c>
      <c r="Z119" s="708"/>
      <c r="AA119" s="708"/>
      <c r="AB119" s="708"/>
      <c r="AC119" s="772" t="s">
        <v>253</v>
      </c>
      <c r="AD119" s="772"/>
      <c r="AE119" s="772"/>
      <c r="AF119" s="772"/>
      <c r="AG119" s="772"/>
      <c r="AH119" s="707" t="s">
        <v>219</v>
      </c>
      <c r="AI119" s="705"/>
      <c r="AJ119" s="705"/>
      <c r="AK119" s="705"/>
      <c r="AL119" s="705" t="s">
        <v>19</v>
      </c>
      <c r="AM119" s="705"/>
      <c r="AN119" s="705"/>
      <c r="AO119" s="709"/>
      <c r="AP119" s="771" t="s">
        <v>227</v>
      </c>
      <c r="AQ119" s="771"/>
      <c r="AR119" s="771"/>
      <c r="AS119" s="771"/>
      <c r="AT119" s="771"/>
      <c r="AU119" s="771"/>
      <c r="AV119" s="771"/>
      <c r="AW119" s="771"/>
      <c r="AX119" s="771"/>
      <c r="AY119" s="33">
        <f>$AY$117</f>
        <v>1</v>
      </c>
      <c r="AZ119" s="33"/>
    </row>
    <row r="120" spans="1:52" ht="41.25" customHeight="1" x14ac:dyDescent="0.2">
      <c r="A120" s="767">
        <v>1</v>
      </c>
      <c r="B120" s="767">
        <v>1</v>
      </c>
      <c r="C120" s="712" t="s">
        <v>898</v>
      </c>
      <c r="D120" s="713"/>
      <c r="E120" s="713"/>
      <c r="F120" s="713"/>
      <c r="G120" s="713"/>
      <c r="H120" s="713"/>
      <c r="I120" s="713"/>
      <c r="J120" s="714">
        <v>9011101031552</v>
      </c>
      <c r="K120" s="715"/>
      <c r="L120" s="715"/>
      <c r="M120" s="715"/>
      <c r="N120" s="715"/>
      <c r="O120" s="715"/>
      <c r="P120" s="716" t="s">
        <v>727</v>
      </c>
      <c r="Q120" s="717"/>
      <c r="R120" s="717"/>
      <c r="S120" s="717"/>
      <c r="T120" s="717"/>
      <c r="U120" s="717"/>
      <c r="V120" s="717"/>
      <c r="W120" s="717"/>
      <c r="X120" s="717"/>
      <c r="Y120" s="718">
        <v>0.4</v>
      </c>
      <c r="Z120" s="719"/>
      <c r="AA120" s="719"/>
      <c r="AB120" s="720"/>
      <c r="AC120" s="768" t="s">
        <v>275</v>
      </c>
      <c r="AD120" s="768"/>
      <c r="AE120" s="768"/>
      <c r="AF120" s="768"/>
      <c r="AG120" s="768"/>
      <c r="AH120" s="769" t="s">
        <v>871</v>
      </c>
      <c r="AI120" s="770"/>
      <c r="AJ120" s="770"/>
      <c r="AK120" s="770"/>
      <c r="AL120" s="725"/>
      <c r="AM120" s="726"/>
      <c r="AN120" s="726"/>
      <c r="AO120" s="727"/>
      <c r="AP120" s="728"/>
      <c r="AQ120" s="728"/>
      <c r="AR120" s="728"/>
      <c r="AS120" s="728"/>
      <c r="AT120" s="728"/>
      <c r="AU120" s="728"/>
      <c r="AV120" s="728"/>
      <c r="AW120" s="728"/>
      <c r="AX120" s="728"/>
      <c r="AY120" s="33">
        <f>$AY$117</f>
        <v>1</v>
      </c>
    </row>
    <row r="121" spans="1:52" x14ac:dyDescent="0.2">
      <c r="P121" s="63"/>
      <c r="Q121" s="63"/>
      <c r="R121" s="63"/>
      <c r="S121" s="63"/>
      <c r="T121" s="63"/>
      <c r="U121" s="63"/>
      <c r="V121" s="63"/>
      <c r="W121" s="63"/>
      <c r="X121" s="63"/>
      <c r="Y121" s="64"/>
      <c r="Z121" s="64"/>
      <c r="AA121" s="64"/>
      <c r="AB121" s="64"/>
      <c r="AC121" s="64"/>
      <c r="AD121" s="64"/>
      <c r="AE121" s="64"/>
      <c r="AF121" s="64"/>
      <c r="AG121" s="64"/>
      <c r="AH121" s="64"/>
      <c r="AI121" s="64"/>
      <c r="AJ121" s="64"/>
      <c r="AK121" s="64"/>
      <c r="AL121" s="64"/>
      <c r="AM121" s="64"/>
      <c r="AN121" s="64"/>
      <c r="AO121" s="64"/>
      <c r="AY121">
        <f>COUNTA($C$124)</f>
        <v>1</v>
      </c>
    </row>
    <row r="122" spans="1:52" x14ac:dyDescent="0.2">
      <c r="A122" s="9"/>
      <c r="B122" s="46" t="s">
        <v>199</v>
      </c>
      <c r="C122" s="50"/>
      <c r="D122" s="50"/>
      <c r="E122" s="50"/>
      <c r="F122" s="50"/>
      <c r="G122" s="50"/>
      <c r="H122" s="50"/>
      <c r="I122" s="50"/>
      <c r="J122" s="50"/>
      <c r="K122" s="50"/>
      <c r="L122" s="50"/>
      <c r="M122" s="50"/>
      <c r="N122" s="50"/>
      <c r="O122" s="50"/>
      <c r="P122" s="55"/>
      <c r="Q122" s="55"/>
      <c r="R122" s="55"/>
      <c r="S122" s="55"/>
      <c r="T122" s="55"/>
      <c r="U122" s="55"/>
      <c r="V122" s="55"/>
      <c r="W122" s="55"/>
      <c r="X122" s="55"/>
      <c r="Y122" s="56"/>
      <c r="Z122" s="56"/>
      <c r="AA122" s="56"/>
      <c r="AB122" s="56"/>
      <c r="AC122" s="56"/>
      <c r="AD122" s="56"/>
      <c r="AE122" s="56"/>
      <c r="AF122" s="56"/>
      <c r="AG122" s="56"/>
      <c r="AH122" s="56"/>
      <c r="AI122" s="56"/>
      <c r="AJ122" s="56"/>
      <c r="AK122" s="56"/>
      <c r="AL122" s="56"/>
      <c r="AM122" s="56"/>
      <c r="AN122" s="56"/>
      <c r="AO122" s="56"/>
      <c r="AP122" s="55"/>
      <c r="AQ122" s="55"/>
      <c r="AR122" s="55"/>
      <c r="AS122" s="55"/>
      <c r="AT122" s="55"/>
      <c r="AU122" s="55"/>
      <c r="AV122" s="55"/>
      <c r="AW122" s="55"/>
      <c r="AX122" s="55"/>
      <c r="AY122" s="33">
        <f>$AY$121</f>
        <v>1</v>
      </c>
    </row>
    <row r="123" spans="1:52" customFormat="1" ht="59.25" customHeight="1" x14ac:dyDescent="0.2">
      <c r="A123" s="705"/>
      <c r="B123" s="705"/>
      <c r="C123" s="705" t="s">
        <v>24</v>
      </c>
      <c r="D123" s="705"/>
      <c r="E123" s="705"/>
      <c r="F123" s="705"/>
      <c r="G123" s="705"/>
      <c r="H123" s="705"/>
      <c r="I123" s="705"/>
      <c r="J123" s="772" t="s">
        <v>226</v>
      </c>
      <c r="K123" s="773"/>
      <c r="L123" s="773"/>
      <c r="M123" s="773"/>
      <c r="N123" s="773"/>
      <c r="O123" s="773"/>
      <c r="P123" s="460" t="s">
        <v>25</v>
      </c>
      <c r="Q123" s="460"/>
      <c r="R123" s="460"/>
      <c r="S123" s="460"/>
      <c r="T123" s="460"/>
      <c r="U123" s="460"/>
      <c r="V123" s="460"/>
      <c r="W123" s="460"/>
      <c r="X123" s="460"/>
      <c r="Y123" s="707" t="s">
        <v>259</v>
      </c>
      <c r="Z123" s="708"/>
      <c r="AA123" s="708"/>
      <c r="AB123" s="708"/>
      <c r="AC123" s="772" t="s">
        <v>253</v>
      </c>
      <c r="AD123" s="772"/>
      <c r="AE123" s="772"/>
      <c r="AF123" s="772"/>
      <c r="AG123" s="772"/>
      <c r="AH123" s="707" t="s">
        <v>219</v>
      </c>
      <c r="AI123" s="705"/>
      <c r="AJ123" s="705"/>
      <c r="AK123" s="705"/>
      <c r="AL123" s="705" t="s">
        <v>19</v>
      </c>
      <c r="AM123" s="705"/>
      <c r="AN123" s="705"/>
      <c r="AO123" s="709"/>
      <c r="AP123" s="771" t="s">
        <v>227</v>
      </c>
      <c r="AQ123" s="771"/>
      <c r="AR123" s="771"/>
      <c r="AS123" s="771"/>
      <c r="AT123" s="771"/>
      <c r="AU123" s="771"/>
      <c r="AV123" s="771"/>
      <c r="AW123" s="771"/>
      <c r="AX123" s="771"/>
      <c r="AY123" s="33">
        <f>$AY$121</f>
        <v>1</v>
      </c>
      <c r="AZ123" s="33"/>
    </row>
    <row r="124" spans="1:52" ht="41.25" customHeight="1" x14ac:dyDescent="0.2">
      <c r="A124" s="767">
        <v>1</v>
      </c>
      <c r="B124" s="767">
        <v>1</v>
      </c>
      <c r="C124" s="712" t="s">
        <v>899</v>
      </c>
      <c r="D124" s="713"/>
      <c r="E124" s="713"/>
      <c r="F124" s="713"/>
      <c r="G124" s="713"/>
      <c r="H124" s="713"/>
      <c r="I124" s="713"/>
      <c r="J124" s="714">
        <v>6010005017669</v>
      </c>
      <c r="K124" s="715"/>
      <c r="L124" s="715"/>
      <c r="M124" s="715"/>
      <c r="N124" s="715"/>
      <c r="O124" s="715"/>
      <c r="P124" s="716" t="s">
        <v>733</v>
      </c>
      <c r="Q124" s="717"/>
      <c r="R124" s="717"/>
      <c r="S124" s="717"/>
      <c r="T124" s="717"/>
      <c r="U124" s="717"/>
      <c r="V124" s="717"/>
      <c r="W124" s="717"/>
      <c r="X124" s="717"/>
      <c r="Y124" s="718">
        <v>261</v>
      </c>
      <c r="Z124" s="719"/>
      <c r="AA124" s="719"/>
      <c r="AB124" s="720"/>
      <c r="AC124" s="768" t="s">
        <v>276</v>
      </c>
      <c r="AD124" s="768"/>
      <c r="AE124" s="768"/>
      <c r="AF124" s="768"/>
      <c r="AG124" s="768"/>
      <c r="AH124" s="769" t="s">
        <v>871</v>
      </c>
      <c r="AI124" s="770"/>
      <c r="AJ124" s="770"/>
      <c r="AK124" s="770"/>
      <c r="AL124" s="725"/>
      <c r="AM124" s="726"/>
      <c r="AN124" s="726"/>
      <c r="AO124" s="727"/>
      <c r="AP124" s="728"/>
      <c r="AQ124" s="728"/>
      <c r="AR124" s="728"/>
      <c r="AS124" s="728"/>
      <c r="AT124" s="728"/>
      <c r="AU124" s="728"/>
      <c r="AV124" s="728"/>
      <c r="AW124" s="728"/>
      <c r="AX124" s="728"/>
      <c r="AY124" s="33">
        <f>$AY$121</f>
        <v>1</v>
      </c>
    </row>
    <row r="125" spans="1:52" x14ac:dyDescent="0.2">
      <c r="P125" s="63"/>
      <c r="Q125" s="63"/>
      <c r="R125" s="63"/>
      <c r="S125" s="63"/>
      <c r="T125" s="63"/>
      <c r="U125" s="63"/>
      <c r="V125" s="63"/>
      <c r="W125" s="63"/>
      <c r="X125" s="63"/>
      <c r="Y125" s="64"/>
      <c r="Z125" s="64"/>
      <c r="AA125" s="64"/>
      <c r="AB125" s="64"/>
      <c r="AC125" s="64"/>
      <c r="AD125" s="64"/>
      <c r="AE125" s="64"/>
      <c r="AF125" s="64"/>
      <c r="AG125" s="64"/>
      <c r="AH125" s="64"/>
      <c r="AI125" s="64"/>
      <c r="AJ125" s="64"/>
      <c r="AK125" s="64"/>
      <c r="AL125" s="64"/>
      <c r="AM125" s="64"/>
      <c r="AN125" s="64"/>
      <c r="AO125" s="64"/>
      <c r="AY125">
        <f>COUNTA($C$128)</f>
        <v>1</v>
      </c>
    </row>
    <row r="126" spans="1:52" x14ac:dyDescent="0.2">
      <c r="A126" s="9"/>
      <c r="B126" s="46" t="s">
        <v>200</v>
      </c>
      <c r="C126" s="50"/>
      <c r="D126" s="50"/>
      <c r="E126" s="50"/>
      <c r="F126" s="50"/>
      <c r="G126" s="50"/>
      <c r="H126" s="50"/>
      <c r="I126" s="50"/>
      <c r="J126" s="50"/>
      <c r="K126" s="50"/>
      <c r="L126" s="50"/>
      <c r="M126" s="50"/>
      <c r="N126" s="50"/>
      <c r="O126" s="50"/>
      <c r="P126" s="55"/>
      <c r="Q126" s="55"/>
      <c r="R126" s="55"/>
      <c r="S126" s="55"/>
      <c r="T126" s="55"/>
      <c r="U126" s="55"/>
      <c r="V126" s="55"/>
      <c r="W126" s="55"/>
      <c r="X126" s="55"/>
      <c r="Y126" s="56"/>
      <c r="Z126" s="56"/>
      <c r="AA126" s="56"/>
      <c r="AB126" s="56"/>
      <c r="AC126" s="56"/>
      <c r="AD126" s="56"/>
      <c r="AE126" s="56"/>
      <c r="AF126" s="56"/>
      <c r="AG126" s="56"/>
      <c r="AH126" s="56"/>
      <c r="AI126" s="56"/>
      <c r="AJ126" s="56"/>
      <c r="AK126" s="56"/>
      <c r="AL126" s="56"/>
      <c r="AM126" s="56"/>
      <c r="AN126" s="56"/>
      <c r="AO126" s="56"/>
      <c r="AP126" s="55"/>
      <c r="AQ126" s="55"/>
      <c r="AR126" s="55"/>
      <c r="AS126" s="55"/>
      <c r="AT126" s="55"/>
      <c r="AU126" s="55"/>
      <c r="AV126" s="55"/>
      <c r="AW126" s="55"/>
      <c r="AX126" s="55"/>
      <c r="AY126" s="33">
        <f>$AY$125</f>
        <v>1</v>
      </c>
    </row>
    <row r="127" spans="1:52" customFormat="1" ht="59.25" customHeight="1" x14ac:dyDescent="0.2">
      <c r="A127" s="705"/>
      <c r="B127" s="705"/>
      <c r="C127" s="705" t="s">
        <v>24</v>
      </c>
      <c r="D127" s="705"/>
      <c r="E127" s="705"/>
      <c r="F127" s="705"/>
      <c r="G127" s="705"/>
      <c r="H127" s="705"/>
      <c r="I127" s="705"/>
      <c r="J127" s="772" t="s">
        <v>226</v>
      </c>
      <c r="K127" s="773"/>
      <c r="L127" s="773"/>
      <c r="M127" s="773"/>
      <c r="N127" s="773"/>
      <c r="O127" s="773"/>
      <c r="P127" s="460" t="s">
        <v>25</v>
      </c>
      <c r="Q127" s="460"/>
      <c r="R127" s="460"/>
      <c r="S127" s="460"/>
      <c r="T127" s="460"/>
      <c r="U127" s="460"/>
      <c r="V127" s="460"/>
      <c r="W127" s="460"/>
      <c r="X127" s="460"/>
      <c r="Y127" s="707" t="s">
        <v>259</v>
      </c>
      <c r="Z127" s="708"/>
      <c r="AA127" s="708"/>
      <c r="AB127" s="708"/>
      <c r="AC127" s="772" t="s">
        <v>253</v>
      </c>
      <c r="AD127" s="772"/>
      <c r="AE127" s="772"/>
      <c r="AF127" s="772"/>
      <c r="AG127" s="772"/>
      <c r="AH127" s="707" t="s">
        <v>219</v>
      </c>
      <c r="AI127" s="705"/>
      <c r="AJ127" s="705"/>
      <c r="AK127" s="705"/>
      <c r="AL127" s="705" t="s">
        <v>19</v>
      </c>
      <c r="AM127" s="705"/>
      <c r="AN127" s="705"/>
      <c r="AO127" s="709"/>
      <c r="AP127" s="771" t="s">
        <v>227</v>
      </c>
      <c r="AQ127" s="771"/>
      <c r="AR127" s="771"/>
      <c r="AS127" s="771"/>
      <c r="AT127" s="771"/>
      <c r="AU127" s="771"/>
      <c r="AV127" s="771"/>
      <c r="AW127" s="771"/>
      <c r="AX127" s="771"/>
      <c r="AY127" s="33">
        <f>$AY$125</f>
        <v>1</v>
      </c>
      <c r="AZ127" s="33"/>
    </row>
    <row r="128" spans="1:52" ht="49.5" customHeight="1" x14ac:dyDescent="0.2">
      <c r="A128" s="767">
        <v>1</v>
      </c>
      <c r="B128" s="767">
        <v>1</v>
      </c>
      <c r="C128" s="712" t="s">
        <v>885</v>
      </c>
      <c r="D128" s="713"/>
      <c r="E128" s="713"/>
      <c r="F128" s="713"/>
      <c r="G128" s="713"/>
      <c r="H128" s="713"/>
      <c r="I128" s="713"/>
      <c r="J128" s="714">
        <v>4010401058533</v>
      </c>
      <c r="K128" s="715"/>
      <c r="L128" s="715"/>
      <c r="M128" s="715"/>
      <c r="N128" s="715"/>
      <c r="O128" s="715"/>
      <c r="P128" s="716" t="s">
        <v>735</v>
      </c>
      <c r="Q128" s="717"/>
      <c r="R128" s="717"/>
      <c r="S128" s="717"/>
      <c r="T128" s="717"/>
      <c r="U128" s="717"/>
      <c r="V128" s="717"/>
      <c r="W128" s="717"/>
      <c r="X128" s="717"/>
      <c r="Y128" s="718">
        <v>10</v>
      </c>
      <c r="Z128" s="719"/>
      <c r="AA128" s="719"/>
      <c r="AB128" s="720"/>
      <c r="AC128" s="768" t="s">
        <v>270</v>
      </c>
      <c r="AD128" s="768"/>
      <c r="AE128" s="768"/>
      <c r="AF128" s="768"/>
      <c r="AG128" s="768"/>
      <c r="AH128" s="769">
        <v>2</v>
      </c>
      <c r="AI128" s="770"/>
      <c r="AJ128" s="770"/>
      <c r="AK128" s="770"/>
      <c r="AL128" s="725"/>
      <c r="AM128" s="726"/>
      <c r="AN128" s="726"/>
      <c r="AO128" s="727"/>
      <c r="AP128" s="728"/>
      <c r="AQ128" s="728"/>
      <c r="AR128" s="728"/>
      <c r="AS128" s="728"/>
      <c r="AT128" s="728"/>
      <c r="AU128" s="728"/>
      <c r="AV128" s="728"/>
      <c r="AW128" s="728"/>
      <c r="AX128" s="728"/>
      <c r="AY128" s="33">
        <f>$AY$125</f>
        <v>1</v>
      </c>
    </row>
    <row r="129" spans="1:52" x14ac:dyDescent="0.2">
      <c r="P129" s="63"/>
      <c r="Q129" s="63"/>
      <c r="R129" s="63"/>
      <c r="S129" s="63"/>
      <c r="T129" s="63"/>
      <c r="U129" s="63"/>
      <c r="V129" s="63"/>
      <c r="W129" s="63"/>
      <c r="X129" s="63"/>
      <c r="Y129" s="64"/>
      <c r="Z129" s="64"/>
      <c r="AA129" s="64"/>
      <c r="AB129" s="64"/>
      <c r="AC129" s="64"/>
      <c r="AD129" s="64"/>
      <c r="AE129" s="64"/>
      <c r="AF129" s="64"/>
      <c r="AG129" s="64"/>
      <c r="AH129" s="64"/>
      <c r="AI129" s="64"/>
      <c r="AJ129" s="64"/>
      <c r="AK129" s="64"/>
      <c r="AL129" s="64"/>
      <c r="AM129" s="64"/>
      <c r="AN129" s="64"/>
      <c r="AO129" s="64"/>
      <c r="AY129">
        <f>COUNTA($C$132)</f>
        <v>1</v>
      </c>
    </row>
    <row r="130" spans="1:52" x14ac:dyDescent="0.2">
      <c r="A130" s="9"/>
      <c r="B130" s="46" t="s">
        <v>201</v>
      </c>
      <c r="C130" s="50"/>
      <c r="D130" s="50"/>
      <c r="E130" s="50"/>
      <c r="F130" s="50"/>
      <c r="G130" s="50"/>
      <c r="H130" s="50"/>
      <c r="I130" s="50"/>
      <c r="J130" s="50"/>
      <c r="K130" s="50"/>
      <c r="L130" s="50"/>
      <c r="M130" s="50"/>
      <c r="N130" s="50"/>
      <c r="O130" s="50"/>
      <c r="P130" s="55"/>
      <c r="Q130" s="55"/>
      <c r="R130" s="55"/>
      <c r="S130" s="55"/>
      <c r="T130" s="55"/>
      <c r="U130" s="55"/>
      <c r="V130" s="55"/>
      <c r="W130" s="55"/>
      <c r="X130" s="55"/>
      <c r="Y130" s="56"/>
      <c r="Z130" s="56"/>
      <c r="AA130" s="56"/>
      <c r="AB130" s="56"/>
      <c r="AC130" s="56"/>
      <c r="AD130" s="56"/>
      <c r="AE130" s="56"/>
      <c r="AF130" s="56"/>
      <c r="AG130" s="56"/>
      <c r="AH130" s="56"/>
      <c r="AI130" s="56"/>
      <c r="AJ130" s="56"/>
      <c r="AK130" s="56"/>
      <c r="AL130" s="56"/>
      <c r="AM130" s="56"/>
      <c r="AN130" s="56"/>
      <c r="AO130" s="56"/>
      <c r="AP130" s="55"/>
      <c r="AQ130" s="55"/>
      <c r="AR130" s="55"/>
      <c r="AS130" s="55"/>
      <c r="AT130" s="55"/>
      <c r="AU130" s="55"/>
      <c r="AV130" s="55"/>
      <c r="AW130" s="55"/>
      <c r="AX130" s="55"/>
      <c r="AY130" s="33">
        <f>$AY$129</f>
        <v>1</v>
      </c>
    </row>
    <row r="131" spans="1:52" customFormat="1" ht="59.25" customHeight="1" x14ac:dyDescent="0.2">
      <c r="A131" s="705"/>
      <c r="B131" s="705"/>
      <c r="C131" s="705" t="s">
        <v>24</v>
      </c>
      <c r="D131" s="705"/>
      <c r="E131" s="705"/>
      <c r="F131" s="705"/>
      <c r="G131" s="705"/>
      <c r="H131" s="705"/>
      <c r="I131" s="705"/>
      <c r="J131" s="772" t="s">
        <v>226</v>
      </c>
      <c r="K131" s="773"/>
      <c r="L131" s="773"/>
      <c r="M131" s="773"/>
      <c r="N131" s="773"/>
      <c r="O131" s="773"/>
      <c r="P131" s="460" t="s">
        <v>25</v>
      </c>
      <c r="Q131" s="460"/>
      <c r="R131" s="460"/>
      <c r="S131" s="460"/>
      <c r="T131" s="460"/>
      <c r="U131" s="460"/>
      <c r="V131" s="460"/>
      <c r="W131" s="460"/>
      <c r="X131" s="460"/>
      <c r="Y131" s="707" t="s">
        <v>259</v>
      </c>
      <c r="Z131" s="708"/>
      <c r="AA131" s="708"/>
      <c r="AB131" s="708"/>
      <c r="AC131" s="772" t="s">
        <v>253</v>
      </c>
      <c r="AD131" s="772"/>
      <c r="AE131" s="772"/>
      <c r="AF131" s="772"/>
      <c r="AG131" s="772"/>
      <c r="AH131" s="707" t="s">
        <v>219</v>
      </c>
      <c r="AI131" s="705"/>
      <c r="AJ131" s="705"/>
      <c r="AK131" s="705"/>
      <c r="AL131" s="705" t="s">
        <v>19</v>
      </c>
      <c r="AM131" s="705"/>
      <c r="AN131" s="705"/>
      <c r="AO131" s="709"/>
      <c r="AP131" s="771" t="s">
        <v>227</v>
      </c>
      <c r="AQ131" s="771"/>
      <c r="AR131" s="771"/>
      <c r="AS131" s="771"/>
      <c r="AT131" s="771"/>
      <c r="AU131" s="771"/>
      <c r="AV131" s="771"/>
      <c r="AW131" s="771"/>
      <c r="AX131" s="771"/>
      <c r="AY131" s="33">
        <f>$AY$129</f>
        <v>1</v>
      </c>
      <c r="AZ131" s="33"/>
    </row>
    <row r="132" spans="1:52" ht="46.5" customHeight="1" x14ac:dyDescent="0.2">
      <c r="A132" s="767">
        <v>1</v>
      </c>
      <c r="B132" s="767">
        <v>1</v>
      </c>
      <c r="C132" s="712" t="s">
        <v>899</v>
      </c>
      <c r="D132" s="713"/>
      <c r="E132" s="713"/>
      <c r="F132" s="713"/>
      <c r="G132" s="713"/>
      <c r="H132" s="713"/>
      <c r="I132" s="713"/>
      <c r="J132" s="714">
        <v>6010005017669</v>
      </c>
      <c r="K132" s="715"/>
      <c r="L132" s="715"/>
      <c r="M132" s="715"/>
      <c r="N132" s="715"/>
      <c r="O132" s="715"/>
      <c r="P132" s="716" t="s">
        <v>737</v>
      </c>
      <c r="Q132" s="717"/>
      <c r="R132" s="717"/>
      <c r="S132" s="717"/>
      <c r="T132" s="717"/>
      <c r="U132" s="717"/>
      <c r="V132" s="717"/>
      <c r="W132" s="717"/>
      <c r="X132" s="717"/>
      <c r="Y132" s="718">
        <v>61</v>
      </c>
      <c r="Z132" s="719"/>
      <c r="AA132" s="719"/>
      <c r="AB132" s="720"/>
      <c r="AC132" s="768" t="s">
        <v>276</v>
      </c>
      <c r="AD132" s="768"/>
      <c r="AE132" s="768"/>
      <c r="AF132" s="768"/>
      <c r="AG132" s="768"/>
      <c r="AH132" s="769" t="s">
        <v>871</v>
      </c>
      <c r="AI132" s="770"/>
      <c r="AJ132" s="770"/>
      <c r="AK132" s="770"/>
      <c r="AL132" s="725"/>
      <c r="AM132" s="726"/>
      <c r="AN132" s="726"/>
      <c r="AO132" s="727"/>
      <c r="AP132" s="728"/>
      <c r="AQ132" s="728"/>
      <c r="AR132" s="728"/>
      <c r="AS132" s="728"/>
      <c r="AT132" s="728"/>
      <c r="AU132" s="728"/>
      <c r="AV132" s="728"/>
      <c r="AW132" s="728"/>
      <c r="AX132" s="728"/>
      <c r="AY132" s="33">
        <f>$AY$129</f>
        <v>1</v>
      </c>
    </row>
    <row r="133" spans="1:52" x14ac:dyDescent="0.2">
      <c r="A133" s="41"/>
      <c r="B133" s="41"/>
      <c r="P133" s="63"/>
      <c r="Q133" s="63"/>
      <c r="R133" s="63"/>
      <c r="S133" s="63"/>
      <c r="T133" s="63"/>
      <c r="U133" s="63"/>
      <c r="V133" s="63"/>
      <c r="W133" s="63"/>
      <c r="X133" s="63"/>
      <c r="Y133" s="64"/>
      <c r="Z133" s="64"/>
      <c r="AA133" s="64"/>
      <c r="AB133" s="64"/>
      <c r="AC133" s="64"/>
      <c r="AD133" s="64"/>
      <c r="AE133" s="64"/>
      <c r="AF133" s="64"/>
      <c r="AG133" s="64"/>
      <c r="AH133" s="64"/>
      <c r="AI133" s="64"/>
      <c r="AJ133" s="64"/>
      <c r="AK133" s="64"/>
      <c r="AL133" s="64"/>
      <c r="AM133" s="64"/>
      <c r="AN133" s="64"/>
      <c r="AO133" s="64"/>
      <c r="AY133">
        <f>COUNTA($C$136)</f>
        <v>1</v>
      </c>
    </row>
    <row r="134" spans="1:52" x14ac:dyDescent="0.2">
      <c r="A134" s="9"/>
      <c r="B134" s="46" t="s">
        <v>202</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f>$AY$133</f>
        <v>1</v>
      </c>
    </row>
    <row r="135" spans="1:52" customFormat="1" ht="59.25" customHeight="1" x14ac:dyDescent="0.2">
      <c r="A135" s="705"/>
      <c r="B135" s="705"/>
      <c r="C135" s="705" t="s">
        <v>24</v>
      </c>
      <c r="D135" s="705"/>
      <c r="E135" s="705"/>
      <c r="F135" s="705"/>
      <c r="G135" s="705"/>
      <c r="H135" s="705"/>
      <c r="I135" s="705"/>
      <c r="J135" s="772" t="s">
        <v>226</v>
      </c>
      <c r="K135" s="773"/>
      <c r="L135" s="773"/>
      <c r="M135" s="773"/>
      <c r="N135" s="773"/>
      <c r="O135" s="773"/>
      <c r="P135" s="460" t="s">
        <v>25</v>
      </c>
      <c r="Q135" s="460"/>
      <c r="R135" s="460"/>
      <c r="S135" s="460"/>
      <c r="T135" s="460"/>
      <c r="U135" s="460"/>
      <c r="V135" s="460"/>
      <c r="W135" s="460"/>
      <c r="X135" s="460"/>
      <c r="Y135" s="707" t="s">
        <v>259</v>
      </c>
      <c r="Z135" s="708"/>
      <c r="AA135" s="708"/>
      <c r="AB135" s="708"/>
      <c r="AC135" s="772" t="s">
        <v>253</v>
      </c>
      <c r="AD135" s="772"/>
      <c r="AE135" s="772"/>
      <c r="AF135" s="772"/>
      <c r="AG135" s="772"/>
      <c r="AH135" s="707" t="s">
        <v>219</v>
      </c>
      <c r="AI135" s="705"/>
      <c r="AJ135" s="705"/>
      <c r="AK135" s="705"/>
      <c r="AL135" s="705" t="s">
        <v>19</v>
      </c>
      <c r="AM135" s="705"/>
      <c r="AN135" s="705"/>
      <c r="AO135" s="709"/>
      <c r="AP135" s="771" t="s">
        <v>227</v>
      </c>
      <c r="AQ135" s="771"/>
      <c r="AR135" s="771"/>
      <c r="AS135" s="771"/>
      <c r="AT135" s="771"/>
      <c r="AU135" s="771"/>
      <c r="AV135" s="771"/>
      <c r="AW135" s="771"/>
      <c r="AX135" s="771"/>
      <c r="AY135">
        <f>$AY$133</f>
        <v>1</v>
      </c>
      <c r="AZ135" s="33"/>
    </row>
    <row r="136" spans="1:52" ht="52.5" customHeight="1" x14ac:dyDescent="0.2">
      <c r="A136" s="767">
        <v>1</v>
      </c>
      <c r="B136" s="767">
        <v>1</v>
      </c>
      <c r="C136" s="712" t="s">
        <v>890</v>
      </c>
      <c r="D136" s="713"/>
      <c r="E136" s="713"/>
      <c r="F136" s="713"/>
      <c r="G136" s="713"/>
      <c r="H136" s="713"/>
      <c r="I136" s="713"/>
      <c r="J136" s="714">
        <v>1120005015261</v>
      </c>
      <c r="K136" s="715"/>
      <c r="L136" s="715"/>
      <c r="M136" s="715"/>
      <c r="N136" s="715"/>
      <c r="O136" s="715"/>
      <c r="P136" s="716" t="s">
        <v>740</v>
      </c>
      <c r="Q136" s="717"/>
      <c r="R136" s="717"/>
      <c r="S136" s="717"/>
      <c r="T136" s="717"/>
      <c r="U136" s="717"/>
      <c r="V136" s="717"/>
      <c r="W136" s="717"/>
      <c r="X136" s="717"/>
      <c r="Y136" s="718">
        <v>68</v>
      </c>
      <c r="Z136" s="719"/>
      <c r="AA136" s="719"/>
      <c r="AB136" s="720"/>
      <c r="AC136" s="768" t="s">
        <v>270</v>
      </c>
      <c r="AD136" s="768"/>
      <c r="AE136" s="768"/>
      <c r="AF136" s="768"/>
      <c r="AG136" s="768"/>
      <c r="AH136" s="769">
        <v>1</v>
      </c>
      <c r="AI136" s="770"/>
      <c r="AJ136" s="770"/>
      <c r="AK136" s="770"/>
      <c r="AL136" s="725"/>
      <c r="AM136" s="726"/>
      <c r="AN136" s="726"/>
      <c r="AO136" s="727"/>
      <c r="AP136" s="728"/>
      <c r="AQ136" s="728"/>
      <c r="AR136" s="728"/>
      <c r="AS136" s="728"/>
      <c r="AT136" s="728"/>
      <c r="AU136" s="728"/>
      <c r="AV136" s="728"/>
      <c r="AW136" s="728"/>
      <c r="AX136" s="728"/>
      <c r="AY136">
        <f>$AY$133</f>
        <v>1</v>
      </c>
    </row>
    <row r="137" spans="1:52" x14ac:dyDescent="0.2">
      <c r="P137" s="63"/>
      <c r="Q137" s="63"/>
      <c r="R137" s="63"/>
      <c r="S137" s="63"/>
      <c r="T137" s="63"/>
      <c r="U137" s="63"/>
      <c r="V137" s="63"/>
      <c r="W137" s="63"/>
      <c r="X137" s="63"/>
      <c r="Y137" s="64"/>
      <c r="Z137" s="64"/>
      <c r="AA137" s="64"/>
      <c r="AB137" s="64"/>
      <c r="AC137" s="64"/>
      <c r="AD137" s="64"/>
      <c r="AE137" s="64"/>
      <c r="AF137" s="64"/>
      <c r="AG137" s="64"/>
      <c r="AH137" s="64"/>
      <c r="AI137" s="64"/>
      <c r="AJ137" s="64"/>
      <c r="AK137" s="64"/>
      <c r="AL137" s="64"/>
      <c r="AM137" s="64"/>
      <c r="AN137" s="64"/>
      <c r="AO137" s="64"/>
      <c r="AY137">
        <f>COUNTA($C$140)</f>
        <v>1</v>
      </c>
    </row>
    <row r="138" spans="1:52" x14ac:dyDescent="0.2">
      <c r="A138" s="9"/>
      <c r="B138" s="46" t="s">
        <v>203</v>
      </c>
      <c r="C138" s="50"/>
      <c r="D138" s="50"/>
      <c r="E138" s="50"/>
      <c r="F138" s="50"/>
      <c r="G138" s="50"/>
      <c r="H138" s="50"/>
      <c r="I138" s="50"/>
      <c r="J138" s="50"/>
      <c r="K138" s="50"/>
      <c r="L138" s="50"/>
      <c r="M138" s="50"/>
      <c r="N138" s="50"/>
      <c r="O138" s="50"/>
      <c r="P138" s="55"/>
      <c r="Q138" s="55"/>
      <c r="R138" s="55"/>
      <c r="S138" s="55"/>
      <c r="T138" s="55"/>
      <c r="U138" s="55"/>
      <c r="V138" s="55"/>
      <c r="W138" s="55"/>
      <c r="X138" s="55"/>
      <c r="Y138" s="56"/>
      <c r="Z138" s="56"/>
      <c r="AA138" s="56"/>
      <c r="AB138" s="56"/>
      <c r="AC138" s="56"/>
      <c r="AD138" s="56"/>
      <c r="AE138" s="56"/>
      <c r="AF138" s="56"/>
      <c r="AG138" s="56"/>
      <c r="AH138" s="56"/>
      <c r="AI138" s="56"/>
      <c r="AJ138" s="56"/>
      <c r="AK138" s="56"/>
      <c r="AL138" s="56"/>
      <c r="AM138" s="56"/>
      <c r="AN138" s="56"/>
      <c r="AO138" s="56"/>
      <c r="AP138" s="55"/>
      <c r="AQ138" s="55"/>
      <c r="AR138" s="55"/>
      <c r="AS138" s="55"/>
      <c r="AT138" s="55"/>
      <c r="AU138" s="55"/>
      <c r="AV138" s="55"/>
      <c r="AW138" s="55"/>
      <c r="AX138" s="55"/>
      <c r="AY138">
        <f>$AY$137</f>
        <v>1</v>
      </c>
    </row>
    <row r="139" spans="1:52" customFormat="1" ht="59.25" customHeight="1" x14ac:dyDescent="0.2">
      <c r="A139" s="705"/>
      <c r="B139" s="705"/>
      <c r="C139" s="705" t="s">
        <v>24</v>
      </c>
      <c r="D139" s="705"/>
      <c r="E139" s="705"/>
      <c r="F139" s="705"/>
      <c r="G139" s="705"/>
      <c r="H139" s="705"/>
      <c r="I139" s="705"/>
      <c r="J139" s="772" t="s">
        <v>226</v>
      </c>
      <c r="K139" s="773"/>
      <c r="L139" s="773"/>
      <c r="M139" s="773"/>
      <c r="N139" s="773"/>
      <c r="O139" s="773"/>
      <c r="P139" s="460" t="s">
        <v>25</v>
      </c>
      <c r="Q139" s="460"/>
      <c r="R139" s="460"/>
      <c r="S139" s="460"/>
      <c r="T139" s="460"/>
      <c r="U139" s="460"/>
      <c r="V139" s="460"/>
      <c r="W139" s="460"/>
      <c r="X139" s="460"/>
      <c r="Y139" s="707" t="s">
        <v>259</v>
      </c>
      <c r="Z139" s="708"/>
      <c r="AA139" s="708"/>
      <c r="AB139" s="708"/>
      <c r="AC139" s="772" t="s">
        <v>253</v>
      </c>
      <c r="AD139" s="772"/>
      <c r="AE139" s="772"/>
      <c r="AF139" s="772"/>
      <c r="AG139" s="772"/>
      <c r="AH139" s="707" t="s">
        <v>219</v>
      </c>
      <c r="AI139" s="705"/>
      <c r="AJ139" s="705"/>
      <c r="AK139" s="705"/>
      <c r="AL139" s="705" t="s">
        <v>19</v>
      </c>
      <c r="AM139" s="705"/>
      <c r="AN139" s="705"/>
      <c r="AO139" s="709"/>
      <c r="AP139" s="771" t="s">
        <v>227</v>
      </c>
      <c r="AQ139" s="771"/>
      <c r="AR139" s="771"/>
      <c r="AS139" s="771"/>
      <c r="AT139" s="771"/>
      <c r="AU139" s="771"/>
      <c r="AV139" s="771"/>
      <c r="AW139" s="771"/>
      <c r="AX139" s="771"/>
      <c r="AY139">
        <f>$AY$137</f>
        <v>1</v>
      </c>
      <c r="AZ139" s="33"/>
    </row>
    <row r="140" spans="1:52" ht="61.5" customHeight="1" x14ac:dyDescent="0.2">
      <c r="A140" s="767">
        <v>1</v>
      </c>
      <c r="B140" s="767">
        <v>1</v>
      </c>
      <c r="C140" s="712" t="s">
        <v>744</v>
      </c>
      <c r="D140" s="713"/>
      <c r="E140" s="713"/>
      <c r="F140" s="713"/>
      <c r="G140" s="713"/>
      <c r="H140" s="713"/>
      <c r="I140" s="713"/>
      <c r="J140" s="714"/>
      <c r="K140" s="715"/>
      <c r="L140" s="715"/>
      <c r="M140" s="715"/>
      <c r="N140" s="715"/>
      <c r="O140" s="715"/>
      <c r="P140" s="716" t="s">
        <v>852</v>
      </c>
      <c r="Q140" s="717"/>
      <c r="R140" s="717"/>
      <c r="S140" s="717"/>
      <c r="T140" s="717"/>
      <c r="U140" s="717"/>
      <c r="V140" s="717"/>
      <c r="W140" s="717"/>
      <c r="X140" s="717"/>
      <c r="Y140" s="718">
        <v>0</v>
      </c>
      <c r="Z140" s="719"/>
      <c r="AA140" s="719"/>
      <c r="AB140" s="720"/>
      <c r="AC140" s="768" t="s">
        <v>73</v>
      </c>
      <c r="AD140" s="768"/>
      <c r="AE140" s="768"/>
      <c r="AF140" s="768"/>
      <c r="AG140" s="768"/>
      <c r="AH140" s="769" t="s">
        <v>871</v>
      </c>
      <c r="AI140" s="770"/>
      <c r="AJ140" s="770"/>
      <c r="AK140" s="770"/>
      <c r="AL140" s="725"/>
      <c r="AM140" s="726"/>
      <c r="AN140" s="726"/>
      <c r="AO140" s="727"/>
      <c r="AP140" s="728"/>
      <c r="AQ140" s="728"/>
      <c r="AR140" s="728"/>
      <c r="AS140" s="728"/>
      <c r="AT140" s="728"/>
      <c r="AU140" s="728"/>
      <c r="AV140" s="728"/>
      <c r="AW140" s="728"/>
      <c r="AX140" s="728"/>
      <c r="AY140">
        <f>$AY$137</f>
        <v>1</v>
      </c>
    </row>
    <row r="141" spans="1:52" ht="61.5" customHeight="1" x14ac:dyDescent="0.2">
      <c r="A141" s="767">
        <v>2</v>
      </c>
      <c r="B141" s="767">
        <v>1</v>
      </c>
      <c r="C141" s="712" t="s">
        <v>745</v>
      </c>
      <c r="D141" s="713"/>
      <c r="E141" s="713"/>
      <c r="F141" s="713"/>
      <c r="G141" s="713"/>
      <c r="H141" s="713"/>
      <c r="I141" s="713"/>
      <c r="J141" s="714"/>
      <c r="K141" s="715"/>
      <c r="L141" s="715"/>
      <c r="M141" s="715"/>
      <c r="N141" s="715"/>
      <c r="O141" s="715"/>
      <c r="P141" s="716" t="s">
        <v>852</v>
      </c>
      <c r="Q141" s="717"/>
      <c r="R141" s="717"/>
      <c r="S141" s="717"/>
      <c r="T141" s="717"/>
      <c r="U141" s="717"/>
      <c r="V141" s="717"/>
      <c r="W141" s="717"/>
      <c r="X141" s="717"/>
      <c r="Y141" s="718">
        <v>0</v>
      </c>
      <c r="Z141" s="719"/>
      <c r="AA141" s="719"/>
      <c r="AB141" s="720"/>
      <c r="AC141" s="768" t="s">
        <v>73</v>
      </c>
      <c r="AD141" s="768"/>
      <c r="AE141" s="768"/>
      <c r="AF141" s="768"/>
      <c r="AG141" s="768"/>
      <c r="AH141" s="769" t="s">
        <v>871</v>
      </c>
      <c r="AI141" s="770"/>
      <c r="AJ141" s="770"/>
      <c r="AK141" s="770"/>
      <c r="AL141" s="725"/>
      <c r="AM141" s="726"/>
      <c r="AN141" s="726"/>
      <c r="AO141" s="727"/>
      <c r="AP141" s="728"/>
      <c r="AQ141" s="728"/>
      <c r="AR141" s="728"/>
      <c r="AS141" s="728"/>
      <c r="AT141" s="728"/>
      <c r="AU141" s="728"/>
      <c r="AV141" s="728"/>
      <c r="AW141" s="728"/>
      <c r="AX141" s="728"/>
      <c r="AY141">
        <f>COUNTA($C$141)</f>
        <v>1</v>
      </c>
    </row>
    <row r="142" spans="1:52" ht="61.5" customHeight="1" x14ac:dyDescent="0.2">
      <c r="A142" s="767">
        <v>3</v>
      </c>
      <c r="B142" s="767">
        <v>1</v>
      </c>
      <c r="C142" s="712" t="s">
        <v>746</v>
      </c>
      <c r="D142" s="713"/>
      <c r="E142" s="713"/>
      <c r="F142" s="713"/>
      <c r="G142" s="713"/>
      <c r="H142" s="713"/>
      <c r="I142" s="713"/>
      <c r="J142" s="714"/>
      <c r="K142" s="715"/>
      <c r="L142" s="715"/>
      <c r="M142" s="715"/>
      <c r="N142" s="715"/>
      <c r="O142" s="715"/>
      <c r="P142" s="716" t="s">
        <v>852</v>
      </c>
      <c r="Q142" s="717"/>
      <c r="R142" s="717"/>
      <c r="S142" s="717"/>
      <c r="T142" s="717"/>
      <c r="U142" s="717"/>
      <c r="V142" s="717"/>
      <c r="W142" s="717"/>
      <c r="X142" s="717"/>
      <c r="Y142" s="718">
        <v>0</v>
      </c>
      <c r="Z142" s="719"/>
      <c r="AA142" s="719"/>
      <c r="AB142" s="720"/>
      <c r="AC142" s="768" t="s">
        <v>73</v>
      </c>
      <c r="AD142" s="768"/>
      <c r="AE142" s="768"/>
      <c r="AF142" s="768"/>
      <c r="AG142" s="768"/>
      <c r="AH142" s="769" t="s">
        <v>871</v>
      </c>
      <c r="AI142" s="770"/>
      <c r="AJ142" s="770"/>
      <c r="AK142" s="770"/>
      <c r="AL142" s="725"/>
      <c r="AM142" s="726"/>
      <c r="AN142" s="726"/>
      <c r="AO142" s="727"/>
      <c r="AP142" s="728"/>
      <c r="AQ142" s="728"/>
      <c r="AR142" s="728"/>
      <c r="AS142" s="728"/>
      <c r="AT142" s="728"/>
      <c r="AU142" s="728"/>
      <c r="AV142" s="728"/>
      <c r="AW142" s="728"/>
      <c r="AX142" s="728"/>
      <c r="AY142">
        <f>COUNTA($C$142)</f>
        <v>1</v>
      </c>
    </row>
    <row r="143" spans="1:52" ht="61.5" customHeight="1" x14ac:dyDescent="0.2">
      <c r="A143" s="767">
        <v>4</v>
      </c>
      <c r="B143" s="767">
        <v>1</v>
      </c>
      <c r="C143" s="712" t="s">
        <v>815</v>
      </c>
      <c r="D143" s="713"/>
      <c r="E143" s="713"/>
      <c r="F143" s="713"/>
      <c r="G143" s="713"/>
      <c r="H143" s="713"/>
      <c r="I143" s="713"/>
      <c r="J143" s="714"/>
      <c r="K143" s="715"/>
      <c r="L143" s="715"/>
      <c r="M143" s="715"/>
      <c r="N143" s="715"/>
      <c r="O143" s="715"/>
      <c r="P143" s="716" t="s">
        <v>852</v>
      </c>
      <c r="Q143" s="717"/>
      <c r="R143" s="717"/>
      <c r="S143" s="717"/>
      <c r="T143" s="717"/>
      <c r="U143" s="717"/>
      <c r="V143" s="717"/>
      <c r="W143" s="717"/>
      <c r="X143" s="717"/>
      <c r="Y143" s="718">
        <v>0</v>
      </c>
      <c r="Z143" s="719"/>
      <c r="AA143" s="719"/>
      <c r="AB143" s="720"/>
      <c r="AC143" s="768" t="s">
        <v>73</v>
      </c>
      <c r="AD143" s="768"/>
      <c r="AE143" s="768"/>
      <c r="AF143" s="768"/>
      <c r="AG143" s="768"/>
      <c r="AH143" s="769" t="s">
        <v>871</v>
      </c>
      <c r="AI143" s="770"/>
      <c r="AJ143" s="770"/>
      <c r="AK143" s="770"/>
      <c r="AL143" s="725"/>
      <c r="AM143" s="726"/>
      <c r="AN143" s="726"/>
      <c r="AO143" s="727"/>
      <c r="AP143" s="728"/>
      <c r="AQ143" s="728"/>
      <c r="AR143" s="728"/>
      <c r="AS143" s="728"/>
      <c r="AT143" s="728"/>
      <c r="AU143" s="728"/>
      <c r="AV143" s="728"/>
      <c r="AW143" s="728"/>
      <c r="AX143" s="728"/>
      <c r="AY143">
        <f>COUNTA($C$143)</f>
        <v>1</v>
      </c>
    </row>
    <row r="144" spans="1:52" ht="61.5" customHeight="1" x14ac:dyDescent="0.2">
      <c r="A144" s="767">
        <v>5</v>
      </c>
      <c r="B144" s="767">
        <v>1</v>
      </c>
      <c r="C144" s="712" t="s">
        <v>816</v>
      </c>
      <c r="D144" s="713"/>
      <c r="E144" s="713"/>
      <c r="F144" s="713"/>
      <c r="G144" s="713"/>
      <c r="H144" s="713"/>
      <c r="I144" s="713"/>
      <c r="J144" s="714"/>
      <c r="K144" s="715"/>
      <c r="L144" s="715"/>
      <c r="M144" s="715"/>
      <c r="N144" s="715"/>
      <c r="O144" s="715"/>
      <c r="P144" s="716" t="s">
        <v>852</v>
      </c>
      <c r="Q144" s="717"/>
      <c r="R144" s="717"/>
      <c r="S144" s="717"/>
      <c r="T144" s="717"/>
      <c r="U144" s="717"/>
      <c r="V144" s="717"/>
      <c r="W144" s="717"/>
      <c r="X144" s="717"/>
      <c r="Y144" s="718">
        <v>0</v>
      </c>
      <c r="Z144" s="719"/>
      <c r="AA144" s="719"/>
      <c r="AB144" s="720"/>
      <c r="AC144" s="768" t="s">
        <v>73</v>
      </c>
      <c r="AD144" s="768"/>
      <c r="AE144" s="768"/>
      <c r="AF144" s="768"/>
      <c r="AG144" s="768"/>
      <c r="AH144" s="769" t="s">
        <v>871</v>
      </c>
      <c r="AI144" s="770"/>
      <c r="AJ144" s="770"/>
      <c r="AK144" s="770"/>
      <c r="AL144" s="725"/>
      <c r="AM144" s="726"/>
      <c r="AN144" s="726"/>
      <c r="AO144" s="727"/>
      <c r="AP144" s="728"/>
      <c r="AQ144" s="728"/>
      <c r="AR144" s="728"/>
      <c r="AS144" s="728"/>
      <c r="AT144" s="728"/>
      <c r="AU144" s="728"/>
      <c r="AV144" s="728"/>
      <c r="AW144" s="728"/>
      <c r="AX144" s="728"/>
      <c r="AY144">
        <f>COUNTA($C$144)</f>
        <v>1</v>
      </c>
    </row>
    <row r="145" spans="1:52" ht="61.5" customHeight="1" x14ac:dyDescent="0.2">
      <c r="A145" s="767">
        <v>6</v>
      </c>
      <c r="B145" s="767">
        <v>1</v>
      </c>
      <c r="C145" s="712" t="s">
        <v>817</v>
      </c>
      <c r="D145" s="713"/>
      <c r="E145" s="713"/>
      <c r="F145" s="713"/>
      <c r="G145" s="713"/>
      <c r="H145" s="713"/>
      <c r="I145" s="713"/>
      <c r="J145" s="714"/>
      <c r="K145" s="715"/>
      <c r="L145" s="715"/>
      <c r="M145" s="715"/>
      <c r="N145" s="715"/>
      <c r="O145" s="715"/>
      <c r="P145" s="716" t="s">
        <v>852</v>
      </c>
      <c r="Q145" s="717"/>
      <c r="R145" s="717"/>
      <c r="S145" s="717"/>
      <c r="T145" s="717"/>
      <c r="U145" s="717"/>
      <c r="V145" s="717"/>
      <c r="W145" s="717"/>
      <c r="X145" s="717"/>
      <c r="Y145" s="718">
        <v>0</v>
      </c>
      <c r="Z145" s="719"/>
      <c r="AA145" s="719"/>
      <c r="AB145" s="720"/>
      <c r="AC145" s="768" t="s">
        <v>73</v>
      </c>
      <c r="AD145" s="768"/>
      <c r="AE145" s="768"/>
      <c r="AF145" s="768"/>
      <c r="AG145" s="768"/>
      <c r="AH145" s="769" t="s">
        <v>871</v>
      </c>
      <c r="AI145" s="770"/>
      <c r="AJ145" s="770"/>
      <c r="AK145" s="770"/>
      <c r="AL145" s="725"/>
      <c r="AM145" s="726"/>
      <c r="AN145" s="726"/>
      <c r="AO145" s="727"/>
      <c r="AP145" s="728"/>
      <c r="AQ145" s="728"/>
      <c r="AR145" s="728"/>
      <c r="AS145" s="728"/>
      <c r="AT145" s="728"/>
      <c r="AU145" s="728"/>
      <c r="AV145" s="728"/>
      <c r="AW145" s="728"/>
      <c r="AX145" s="728"/>
      <c r="AY145">
        <f>COUNTA($C$145)</f>
        <v>1</v>
      </c>
    </row>
    <row r="146" spans="1:52" ht="61.5" customHeight="1" x14ac:dyDescent="0.2">
      <c r="A146" s="767">
        <v>7</v>
      </c>
      <c r="B146" s="767">
        <v>1</v>
      </c>
      <c r="C146" s="712" t="s">
        <v>750</v>
      </c>
      <c r="D146" s="713"/>
      <c r="E146" s="713"/>
      <c r="F146" s="713"/>
      <c r="G146" s="713"/>
      <c r="H146" s="713"/>
      <c r="I146" s="713"/>
      <c r="J146" s="714"/>
      <c r="K146" s="715"/>
      <c r="L146" s="715"/>
      <c r="M146" s="715"/>
      <c r="N146" s="715"/>
      <c r="O146" s="715"/>
      <c r="P146" s="716" t="s">
        <v>852</v>
      </c>
      <c r="Q146" s="717"/>
      <c r="R146" s="717"/>
      <c r="S146" s="717"/>
      <c r="T146" s="717"/>
      <c r="U146" s="717"/>
      <c r="V146" s="717"/>
      <c r="W146" s="717"/>
      <c r="X146" s="717"/>
      <c r="Y146" s="718">
        <v>0</v>
      </c>
      <c r="Z146" s="719"/>
      <c r="AA146" s="719"/>
      <c r="AB146" s="720"/>
      <c r="AC146" s="768" t="s">
        <v>73</v>
      </c>
      <c r="AD146" s="768"/>
      <c r="AE146" s="768"/>
      <c r="AF146" s="768"/>
      <c r="AG146" s="768"/>
      <c r="AH146" s="769" t="s">
        <v>871</v>
      </c>
      <c r="AI146" s="770"/>
      <c r="AJ146" s="770"/>
      <c r="AK146" s="770"/>
      <c r="AL146" s="725"/>
      <c r="AM146" s="726"/>
      <c r="AN146" s="726"/>
      <c r="AO146" s="727"/>
      <c r="AP146" s="728"/>
      <c r="AQ146" s="728"/>
      <c r="AR146" s="728"/>
      <c r="AS146" s="728"/>
      <c r="AT146" s="728"/>
      <c r="AU146" s="728"/>
      <c r="AV146" s="728"/>
      <c r="AW146" s="728"/>
      <c r="AX146" s="728"/>
      <c r="AY146">
        <f>COUNTA($C$146)</f>
        <v>1</v>
      </c>
    </row>
    <row r="147" spans="1:52" x14ac:dyDescent="0.2">
      <c r="P147" s="63"/>
      <c r="Q147" s="63"/>
      <c r="R147" s="63"/>
      <c r="S147" s="63"/>
      <c r="T147" s="63"/>
      <c r="U147" s="63"/>
      <c r="V147" s="63"/>
      <c r="W147" s="63"/>
      <c r="X147" s="63"/>
      <c r="Y147" s="64"/>
      <c r="Z147" s="64"/>
      <c r="AA147" s="64"/>
      <c r="AB147" s="64"/>
      <c r="AC147" s="64"/>
      <c r="AD147" s="64"/>
      <c r="AE147" s="64"/>
      <c r="AF147" s="64"/>
      <c r="AG147" s="64"/>
      <c r="AH147" s="64"/>
      <c r="AI147" s="64"/>
      <c r="AJ147" s="64"/>
      <c r="AK147" s="64"/>
      <c r="AL147" s="64"/>
      <c r="AM147" s="64"/>
      <c r="AN147" s="64"/>
      <c r="AO147" s="64"/>
      <c r="AY147">
        <f>COUNTA($C$150)</f>
        <v>1</v>
      </c>
    </row>
    <row r="148" spans="1:52" x14ac:dyDescent="0.2">
      <c r="A148" s="9"/>
      <c r="B148" s="46" t="s">
        <v>204</v>
      </c>
      <c r="C148" s="50"/>
      <c r="D148" s="50"/>
      <c r="E148" s="50"/>
      <c r="F148" s="50"/>
      <c r="G148" s="50"/>
      <c r="H148" s="50"/>
      <c r="I148" s="50"/>
      <c r="J148" s="50"/>
      <c r="K148" s="50"/>
      <c r="L148" s="50"/>
      <c r="M148" s="50"/>
      <c r="N148" s="50"/>
      <c r="O148" s="50"/>
      <c r="P148" s="55"/>
      <c r="Q148" s="55"/>
      <c r="R148" s="55"/>
      <c r="S148" s="55"/>
      <c r="T148" s="55"/>
      <c r="U148" s="55"/>
      <c r="V148" s="55"/>
      <c r="W148" s="55"/>
      <c r="X148" s="55"/>
      <c r="Y148" s="56"/>
      <c r="Z148" s="56"/>
      <c r="AA148" s="56"/>
      <c r="AB148" s="56"/>
      <c r="AC148" s="56"/>
      <c r="AD148" s="56"/>
      <c r="AE148" s="56"/>
      <c r="AF148" s="56"/>
      <c r="AG148" s="56"/>
      <c r="AH148" s="56"/>
      <c r="AI148" s="56"/>
      <c r="AJ148" s="56"/>
      <c r="AK148" s="56"/>
      <c r="AL148" s="56"/>
      <c r="AM148" s="56"/>
      <c r="AN148" s="56"/>
      <c r="AO148" s="56"/>
      <c r="AP148" s="55"/>
      <c r="AQ148" s="55"/>
      <c r="AR148" s="55"/>
      <c r="AS148" s="55"/>
      <c r="AT148" s="55"/>
      <c r="AU148" s="55"/>
      <c r="AV148" s="55"/>
      <c r="AW148" s="55"/>
      <c r="AX148" s="55"/>
      <c r="AY148">
        <f>$AY$147</f>
        <v>1</v>
      </c>
    </row>
    <row r="149" spans="1:52" customFormat="1" ht="59.25" customHeight="1" x14ac:dyDescent="0.2">
      <c r="A149" s="705"/>
      <c r="B149" s="705"/>
      <c r="C149" s="705" t="s">
        <v>24</v>
      </c>
      <c r="D149" s="705"/>
      <c r="E149" s="705"/>
      <c r="F149" s="705"/>
      <c r="G149" s="705"/>
      <c r="H149" s="705"/>
      <c r="I149" s="705"/>
      <c r="J149" s="772" t="s">
        <v>226</v>
      </c>
      <c r="K149" s="773"/>
      <c r="L149" s="773"/>
      <c r="M149" s="773"/>
      <c r="N149" s="773"/>
      <c r="O149" s="773"/>
      <c r="P149" s="460" t="s">
        <v>25</v>
      </c>
      <c r="Q149" s="460"/>
      <c r="R149" s="460"/>
      <c r="S149" s="460"/>
      <c r="T149" s="460"/>
      <c r="U149" s="460"/>
      <c r="V149" s="460"/>
      <c r="W149" s="460"/>
      <c r="X149" s="460"/>
      <c r="Y149" s="707" t="s">
        <v>259</v>
      </c>
      <c r="Z149" s="708"/>
      <c r="AA149" s="708"/>
      <c r="AB149" s="708"/>
      <c r="AC149" s="772" t="s">
        <v>253</v>
      </c>
      <c r="AD149" s="772"/>
      <c r="AE149" s="772"/>
      <c r="AF149" s="772"/>
      <c r="AG149" s="772"/>
      <c r="AH149" s="707" t="s">
        <v>219</v>
      </c>
      <c r="AI149" s="705"/>
      <c r="AJ149" s="705"/>
      <c r="AK149" s="705"/>
      <c r="AL149" s="705" t="s">
        <v>19</v>
      </c>
      <c r="AM149" s="705"/>
      <c r="AN149" s="705"/>
      <c r="AO149" s="709"/>
      <c r="AP149" s="771" t="s">
        <v>227</v>
      </c>
      <c r="AQ149" s="771"/>
      <c r="AR149" s="771"/>
      <c r="AS149" s="771"/>
      <c r="AT149" s="771"/>
      <c r="AU149" s="771"/>
      <c r="AV149" s="771"/>
      <c r="AW149" s="771"/>
      <c r="AX149" s="771"/>
      <c r="AY149">
        <f>$AY$147</f>
        <v>1</v>
      </c>
      <c r="AZ149" s="33"/>
    </row>
    <row r="150" spans="1:52" ht="59.25" customHeight="1" x14ac:dyDescent="0.2">
      <c r="A150" s="767">
        <v>1</v>
      </c>
      <c r="B150" s="767">
        <v>1</v>
      </c>
      <c r="C150" s="712" t="s">
        <v>744</v>
      </c>
      <c r="D150" s="713"/>
      <c r="E150" s="713"/>
      <c r="F150" s="713"/>
      <c r="G150" s="713"/>
      <c r="H150" s="713"/>
      <c r="I150" s="713"/>
      <c r="J150" s="714"/>
      <c r="K150" s="715"/>
      <c r="L150" s="715"/>
      <c r="M150" s="715"/>
      <c r="N150" s="715"/>
      <c r="O150" s="715"/>
      <c r="P150" s="716" t="s">
        <v>852</v>
      </c>
      <c r="Q150" s="717"/>
      <c r="R150" s="717"/>
      <c r="S150" s="717"/>
      <c r="T150" s="717"/>
      <c r="U150" s="717"/>
      <c r="V150" s="717"/>
      <c r="W150" s="717"/>
      <c r="X150" s="717"/>
      <c r="Y150" s="718">
        <v>0</v>
      </c>
      <c r="Z150" s="719"/>
      <c r="AA150" s="719"/>
      <c r="AB150" s="720"/>
      <c r="AC150" s="768" t="s">
        <v>73</v>
      </c>
      <c r="AD150" s="768"/>
      <c r="AE150" s="768"/>
      <c r="AF150" s="768"/>
      <c r="AG150" s="768"/>
      <c r="AH150" s="769" t="s">
        <v>871</v>
      </c>
      <c r="AI150" s="770"/>
      <c r="AJ150" s="770"/>
      <c r="AK150" s="770"/>
      <c r="AL150" s="725"/>
      <c r="AM150" s="726"/>
      <c r="AN150" s="726"/>
      <c r="AO150" s="727"/>
      <c r="AP150" s="728"/>
      <c r="AQ150" s="728"/>
      <c r="AR150" s="728"/>
      <c r="AS150" s="728"/>
      <c r="AT150" s="728"/>
      <c r="AU150" s="728"/>
      <c r="AV150" s="728"/>
      <c r="AW150" s="728"/>
      <c r="AX150" s="728"/>
      <c r="AY150">
        <f>$AY$147</f>
        <v>1</v>
      </c>
    </row>
    <row r="151" spans="1:52" ht="59.25" customHeight="1" x14ac:dyDescent="0.2">
      <c r="A151" s="767">
        <v>2</v>
      </c>
      <c r="B151" s="767">
        <v>1</v>
      </c>
      <c r="C151" s="712" t="s">
        <v>745</v>
      </c>
      <c r="D151" s="713"/>
      <c r="E151" s="713"/>
      <c r="F151" s="713"/>
      <c r="G151" s="713"/>
      <c r="H151" s="713"/>
      <c r="I151" s="713"/>
      <c r="J151" s="714"/>
      <c r="K151" s="715"/>
      <c r="L151" s="715"/>
      <c r="M151" s="715"/>
      <c r="N151" s="715"/>
      <c r="O151" s="715"/>
      <c r="P151" s="716" t="s">
        <v>852</v>
      </c>
      <c r="Q151" s="717"/>
      <c r="R151" s="717"/>
      <c r="S151" s="717"/>
      <c r="T151" s="717"/>
      <c r="U151" s="717"/>
      <c r="V151" s="717"/>
      <c r="W151" s="717"/>
      <c r="X151" s="717"/>
      <c r="Y151" s="718">
        <v>0</v>
      </c>
      <c r="Z151" s="719"/>
      <c r="AA151" s="719"/>
      <c r="AB151" s="720"/>
      <c r="AC151" s="768" t="s">
        <v>73</v>
      </c>
      <c r="AD151" s="768"/>
      <c r="AE151" s="768"/>
      <c r="AF151" s="768"/>
      <c r="AG151" s="768"/>
      <c r="AH151" s="769" t="s">
        <v>871</v>
      </c>
      <c r="AI151" s="770"/>
      <c r="AJ151" s="770"/>
      <c r="AK151" s="770"/>
      <c r="AL151" s="725"/>
      <c r="AM151" s="726"/>
      <c r="AN151" s="726"/>
      <c r="AO151" s="727"/>
      <c r="AP151" s="728"/>
      <c r="AQ151" s="728"/>
      <c r="AR151" s="728"/>
      <c r="AS151" s="728"/>
      <c r="AT151" s="728"/>
      <c r="AU151" s="728"/>
      <c r="AV151" s="728"/>
      <c r="AW151" s="728"/>
      <c r="AX151" s="728"/>
      <c r="AY151">
        <f>COUNTA($C$151)</f>
        <v>1</v>
      </c>
    </row>
    <row r="152" spans="1:52" ht="59.25" customHeight="1" x14ac:dyDescent="0.2">
      <c r="A152" s="767">
        <v>3</v>
      </c>
      <c r="B152" s="767">
        <v>1</v>
      </c>
      <c r="C152" s="712" t="s">
        <v>746</v>
      </c>
      <c r="D152" s="713"/>
      <c r="E152" s="713"/>
      <c r="F152" s="713"/>
      <c r="G152" s="713"/>
      <c r="H152" s="713"/>
      <c r="I152" s="713"/>
      <c r="J152" s="714"/>
      <c r="K152" s="715"/>
      <c r="L152" s="715"/>
      <c r="M152" s="715"/>
      <c r="N152" s="715"/>
      <c r="O152" s="715"/>
      <c r="P152" s="716" t="s">
        <v>852</v>
      </c>
      <c r="Q152" s="717"/>
      <c r="R152" s="717"/>
      <c r="S152" s="717"/>
      <c r="T152" s="717"/>
      <c r="U152" s="717"/>
      <c r="V152" s="717"/>
      <c r="W152" s="717"/>
      <c r="X152" s="717"/>
      <c r="Y152" s="718">
        <v>0</v>
      </c>
      <c r="Z152" s="719"/>
      <c r="AA152" s="719"/>
      <c r="AB152" s="720"/>
      <c r="AC152" s="768" t="s">
        <v>73</v>
      </c>
      <c r="AD152" s="768"/>
      <c r="AE152" s="768"/>
      <c r="AF152" s="768"/>
      <c r="AG152" s="768"/>
      <c r="AH152" s="769" t="s">
        <v>871</v>
      </c>
      <c r="AI152" s="770"/>
      <c r="AJ152" s="770"/>
      <c r="AK152" s="770"/>
      <c r="AL152" s="725"/>
      <c r="AM152" s="726"/>
      <c r="AN152" s="726"/>
      <c r="AO152" s="727"/>
      <c r="AP152" s="728"/>
      <c r="AQ152" s="728"/>
      <c r="AR152" s="728"/>
      <c r="AS152" s="728"/>
      <c r="AT152" s="728"/>
      <c r="AU152" s="728"/>
      <c r="AV152" s="728"/>
      <c r="AW152" s="728"/>
      <c r="AX152" s="728"/>
      <c r="AY152">
        <f>COUNTA($C$152)</f>
        <v>1</v>
      </c>
    </row>
    <row r="153" spans="1:52" ht="59.25" customHeight="1" x14ac:dyDescent="0.2">
      <c r="A153" s="767">
        <v>4</v>
      </c>
      <c r="B153" s="767">
        <v>1</v>
      </c>
      <c r="C153" s="712" t="s">
        <v>815</v>
      </c>
      <c r="D153" s="713"/>
      <c r="E153" s="713"/>
      <c r="F153" s="713"/>
      <c r="G153" s="713"/>
      <c r="H153" s="713"/>
      <c r="I153" s="713"/>
      <c r="J153" s="714"/>
      <c r="K153" s="715"/>
      <c r="L153" s="715"/>
      <c r="M153" s="715"/>
      <c r="N153" s="715"/>
      <c r="O153" s="715"/>
      <c r="P153" s="716" t="s">
        <v>852</v>
      </c>
      <c r="Q153" s="717"/>
      <c r="R153" s="717"/>
      <c r="S153" s="717"/>
      <c r="T153" s="717"/>
      <c r="U153" s="717"/>
      <c r="V153" s="717"/>
      <c r="W153" s="717"/>
      <c r="X153" s="717"/>
      <c r="Y153" s="718">
        <v>0</v>
      </c>
      <c r="Z153" s="719"/>
      <c r="AA153" s="719"/>
      <c r="AB153" s="720"/>
      <c r="AC153" s="768" t="s">
        <v>73</v>
      </c>
      <c r="AD153" s="768"/>
      <c r="AE153" s="768"/>
      <c r="AF153" s="768"/>
      <c r="AG153" s="768"/>
      <c r="AH153" s="769" t="s">
        <v>871</v>
      </c>
      <c r="AI153" s="770"/>
      <c r="AJ153" s="770"/>
      <c r="AK153" s="770"/>
      <c r="AL153" s="725"/>
      <c r="AM153" s="726"/>
      <c r="AN153" s="726"/>
      <c r="AO153" s="727"/>
      <c r="AP153" s="728"/>
      <c r="AQ153" s="728"/>
      <c r="AR153" s="728"/>
      <c r="AS153" s="728"/>
      <c r="AT153" s="728"/>
      <c r="AU153" s="728"/>
      <c r="AV153" s="728"/>
      <c r="AW153" s="728"/>
      <c r="AX153" s="728"/>
      <c r="AY153">
        <f>COUNTA($C$153)</f>
        <v>1</v>
      </c>
    </row>
    <row r="154" spans="1:52" ht="59.25" customHeight="1" x14ac:dyDescent="0.2">
      <c r="A154" s="767">
        <v>5</v>
      </c>
      <c r="B154" s="767">
        <v>1</v>
      </c>
      <c r="C154" s="712" t="s">
        <v>816</v>
      </c>
      <c r="D154" s="713"/>
      <c r="E154" s="713"/>
      <c r="F154" s="713"/>
      <c r="G154" s="713"/>
      <c r="H154" s="713"/>
      <c r="I154" s="713"/>
      <c r="J154" s="714"/>
      <c r="K154" s="715"/>
      <c r="L154" s="715"/>
      <c r="M154" s="715"/>
      <c r="N154" s="715"/>
      <c r="O154" s="715"/>
      <c r="P154" s="716" t="s">
        <v>852</v>
      </c>
      <c r="Q154" s="717"/>
      <c r="R154" s="717"/>
      <c r="S154" s="717"/>
      <c r="T154" s="717"/>
      <c r="U154" s="717"/>
      <c r="V154" s="717"/>
      <c r="W154" s="717"/>
      <c r="X154" s="717"/>
      <c r="Y154" s="718">
        <v>0</v>
      </c>
      <c r="Z154" s="719"/>
      <c r="AA154" s="719"/>
      <c r="AB154" s="720"/>
      <c r="AC154" s="768" t="s">
        <v>73</v>
      </c>
      <c r="AD154" s="768"/>
      <c r="AE154" s="768"/>
      <c r="AF154" s="768"/>
      <c r="AG154" s="768"/>
      <c r="AH154" s="769" t="s">
        <v>871</v>
      </c>
      <c r="AI154" s="770"/>
      <c r="AJ154" s="770"/>
      <c r="AK154" s="770"/>
      <c r="AL154" s="725"/>
      <c r="AM154" s="726"/>
      <c r="AN154" s="726"/>
      <c r="AO154" s="727"/>
      <c r="AP154" s="728"/>
      <c r="AQ154" s="728"/>
      <c r="AR154" s="728"/>
      <c r="AS154" s="728"/>
      <c r="AT154" s="728"/>
      <c r="AU154" s="728"/>
      <c r="AV154" s="728"/>
      <c r="AW154" s="728"/>
      <c r="AX154" s="728"/>
      <c r="AY154">
        <f>COUNTA($C$154)</f>
        <v>1</v>
      </c>
    </row>
    <row r="155" spans="1:52" ht="59.25" customHeight="1" x14ac:dyDescent="0.2">
      <c r="A155" s="767">
        <v>6</v>
      </c>
      <c r="B155" s="767">
        <v>1</v>
      </c>
      <c r="C155" s="712" t="s">
        <v>817</v>
      </c>
      <c r="D155" s="713"/>
      <c r="E155" s="713"/>
      <c r="F155" s="713"/>
      <c r="G155" s="713"/>
      <c r="H155" s="713"/>
      <c r="I155" s="713"/>
      <c r="J155" s="714"/>
      <c r="K155" s="715"/>
      <c r="L155" s="715"/>
      <c r="M155" s="715"/>
      <c r="N155" s="715"/>
      <c r="O155" s="715"/>
      <c r="P155" s="716" t="s">
        <v>852</v>
      </c>
      <c r="Q155" s="717"/>
      <c r="R155" s="717"/>
      <c r="S155" s="717"/>
      <c r="T155" s="717"/>
      <c r="U155" s="717"/>
      <c r="V155" s="717"/>
      <c r="W155" s="717"/>
      <c r="X155" s="717"/>
      <c r="Y155" s="718">
        <v>0</v>
      </c>
      <c r="Z155" s="719"/>
      <c r="AA155" s="719"/>
      <c r="AB155" s="720"/>
      <c r="AC155" s="768" t="s">
        <v>73</v>
      </c>
      <c r="AD155" s="768"/>
      <c r="AE155" s="768"/>
      <c r="AF155" s="768"/>
      <c r="AG155" s="768"/>
      <c r="AH155" s="769" t="s">
        <v>871</v>
      </c>
      <c r="AI155" s="770"/>
      <c r="AJ155" s="770"/>
      <c r="AK155" s="770"/>
      <c r="AL155" s="725"/>
      <c r="AM155" s="726"/>
      <c r="AN155" s="726"/>
      <c r="AO155" s="727"/>
      <c r="AP155" s="728"/>
      <c r="AQ155" s="728"/>
      <c r="AR155" s="728"/>
      <c r="AS155" s="728"/>
      <c r="AT155" s="728"/>
      <c r="AU155" s="728"/>
      <c r="AV155" s="728"/>
      <c r="AW155" s="728"/>
      <c r="AX155" s="728"/>
      <c r="AY155">
        <f>COUNTA($C$155)</f>
        <v>1</v>
      </c>
    </row>
    <row r="156" spans="1:52" ht="59.25" customHeight="1" x14ac:dyDescent="0.2">
      <c r="A156" s="767">
        <v>7</v>
      </c>
      <c r="B156" s="767">
        <v>1</v>
      </c>
      <c r="C156" s="712" t="s">
        <v>750</v>
      </c>
      <c r="D156" s="713"/>
      <c r="E156" s="713"/>
      <c r="F156" s="713"/>
      <c r="G156" s="713"/>
      <c r="H156" s="713"/>
      <c r="I156" s="713"/>
      <c r="J156" s="714"/>
      <c r="K156" s="715"/>
      <c r="L156" s="715"/>
      <c r="M156" s="715"/>
      <c r="N156" s="715"/>
      <c r="O156" s="715"/>
      <c r="P156" s="716" t="s">
        <v>852</v>
      </c>
      <c r="Q156" s="717"/>
      <c r="R156" s="717"/>
      <c r="S156" s="717"/>
      <c r="T156" s="717"/>
      <c r="U156" s="717"/>
      <c r="V156" s="717"/>
      <c r="W156" s="717"/>
      <c r="X156" s="717"/>
      <c r="Y156" s="718">
        <v>0</v>
      </c>
      <c r="Z156" s="719"/>
      <c r="AA156" s="719"/>
      <c r="AB156" s="720"/>
      <c r="AC156" s="768" t="s">
        <v>73</v>
      </c>
      <c r="AD156" s="768"/>
      <c r="AE156" s="768"/>
      <c r="AF156" s="768"/>
      <c r="AG156" s="768"/>
      <c r="AH156" s="769" t="s">
        <v>871</v>
      </c>
      <c r="AI156" s="770"/>
      <c r="AJ156" s="770"/>
      <c r="AK156" s="770"/>
      <c r="AL156" s="725"/>
      <c r="AM156" s="726"/>
      <c r="AN156" s="726"/>
      <c r="AO156" s="727"/>
      <c r="AP156" s="728"/>
      <c r="AQ156" s="728"/>
      <c r="AR156" s="728"/>
      <c r="AS156" s="728"/>
      <c r="AT156" s="728"/>
      <c r="AU156" s="728"/>
      <c r="AV156" s="728"/>
      <c r="AW156" s="728"/>
      <c r="AX156" s="728"/>
      <c r="AY156">
        <f>COUNTA($C$156)</f>
        <v>1</v>
      </c>
    </row>
    <row r="157" spans="1:52" x14ac:dyDescent="0.2">
      <c r="P157" s="63"/>
      <c r="Q157" s="63"/>
      <c r="R157" s="63"/>
      <c r="S157" s="63"/>
      <c r="T157" s="63"/>
      <c r="U157" s="63"/>
      <c r="V157" s="63"/>
      <c r="W157" s="63"/>
      <c r="X157" s="63"/>
      <c r="Y157" s="64"/>
      <c r="Z157" s="64"/>
      <c r="AA157" s="64"/>
      <c r="AB157" s="64"/>
      <c r="AC157" s="64"/>
      <c r="AD157" s="64"/>
      <c r="AE157" s="64"/>
      <c r="AF157" s="64"/>
      <c r="AG157" s="64"/>
      <c r="AH157" s="64"/>
      <c r="AI157" s="64"/>
      <c r="AJ157" s="64"/>
      <c r="AK157" s="64"/>
      <c r="AL157" s="64"/>
      <c r="AM157" s="64"/>
      <c r="AN157" s="64"/>
      <c r="AO157" s="64"/>
      <c r="AY157">
        <f>COUNTA($C$160)</f>
        <v>1</v>
      </c>
    </row>
    <row r="158" spans="1:52" x14ac:dyDescent="0.2">
      <c r="A158" s="9"/>
      <c r="B158" s="46" t="s">
        <v>205</v>
      </c>
      <c r="C158" s="50"/>
      <c r="D158" s="50"/>
      <c r="E158" s="50"/>
      <c r="F158" s="50"/>
      <c r="G158" s="50"/>
      <c r="H158" s="50"/>
      <c r="I158" s="50"/>
      <c r="J158" s="50"/>
      <c r="K158" s="50"/>
      <c r="L158" s="50"/>
      <c r="M158" s="50"/>
      <c r="N158" s="50"/>
      <c r="O158" s="50"/>
      <c r="P158" s="55"/>
      <c r="Q158" s="55"/>
      <c r="R158" s="55"/>
      <c r="S158" s="55"/>
      <c r="T158" s="55"/>
      <c r="U158" s="55"/>
      <c r="V158" s="55"/>
      <c r="W158" s="55"/>
      <c r="X158" s="55"/>
      <c r="Y158" s="56"/>
      <c r="Z158" s="56"/>
      <c r="AA158" s="56"/>
      <c r="AB158" s="56"/>
      <c r="AC158" s="56"/>
      <c r="AD158" s="56"/>
      <c r="AE158" s="56"/>
      <c r="AF158" s="56"/>
      <c r="AG158" s="56"/>
      <c r="AH158" s="56"/>
      <c r="AI158" s="56"/>
      <c r="AJ158" s="56"/>
      <c r="AK158" s="56"/>
      <c r="AL158" s="56"/>
      <c r="AM158" s="56"/>
      <c r="AN158" s="56"/>
      <c r="AO158" s="56"/>
      <c r="AP158" s="55"/>
      <c r="AQ158" s="55"/>
      <c r="AR158" s="55"/>
      <c r="AS158" s="55"/>
      <c r="AT158" s="55"/>
      <c r="AU158" s="55"/>
      <c r="AV158" s="55"/>
      <c r="AW158" s="55"/>
      <c r="AX158" s="55"/>
      <c r="AY158">
        <f>$AY$157</f>
        <v>1</v>
      </c>
    </row>
    <row r="159" spans="1:52" customFormat="1" ht="59.25" customHeight="1" x14ac:dyDescent="0.2">
      <c r="A159" s="705"/>
      <c r="B159" s="705"/>
      <c r="C159" s="705" t="s">
        <v>24</v>
      </c>
      <c r="D159" s="705"/>
      <c r="E159" s="705"/>
      <c r="F159" s="705"/>
      <c r="G159" s="705"/>
      <c r="H159" s="705"/>
      <c r="I159" s="705"/>
      <c r="J159" s="772" t="s">
        <v>226</v>
      </c>
      <c r="K159" s="773"/>
      <c r="L159" s="773"/>
      <c r="M159" s="773"/>
      <c r="N159" s="773"/>
      <c r="O159" s="773"/>
      <c r="P159" s="460" t="s">
        <v>25</v>
      </c>
      <c r="Q159" s="460"/>
      <c r="R159" s="460"/>
      <c r="S159" s="460"/>
      <c r="T159" s="460"/>
      <c r="U159" s="460"/>
      <c r="V159" s="460"/>
      <c r="W159" s="460"/>
      <c r="X159" s="460"/>
      <c r="Y159" s="707" t="s">
        <v>259</v>
      </c>
      <c r="Z159" s="708"/>
      <c r="AA159" s="708"/>
      <c r="AB159" s="708"/>
      <c r="AC159" s="772" t="s">
        <v>253</v>
      </c>
      <c r="AD159" s="772"/>
      <c r="AE159" s="772"/>
      <c r="AF159" s="772"/>
      <c r="AG159" s="772"/>
      <c r="AH159" s="707" t="s">
        <v>219</v>
      </c>
      <c r="AI159" s="705"/>
      <c r="AJ159" s="705"/>
      <c r="AK159" s="705"/>
      <c r="AL159" s="705" t="s">
        <v>19</v>
      </c>
      <c r="AM159" s="705"/>
      <c r="AN159" s="705"/>
      <c r="AO159" s="709"/>
      <c r="AP159" s="771" t="s">
        <v>227</v>
      </c>
      <c r="AQ159" s="771"/>
      <c r="AR159" s="771"/>
      <c r="AS159" s="771"/>
      <c r="AT159" s="771"/>
      <c r="AU159" s="771"/>
      <c r="AV159" s="771"/>
      <c r="AW159" s="771"/>
      <c r="AX159" s="771"/>
      <c r="AY159">
        <f>$AY$157</f>
        <v>1</v>
      </c>
      <c r="AZ159" s="33"/>
    </row>
    <row r="160" spans="1:52" ht="51" customHeight="1" x14ac:dyDescent="0.2">
      <c r="A160" s="767">
        <v>1</v>
      </c>
      <c r="B160" s="767">
        <v>1</v>
      </c>
      <c r="C160" s="712" t="s">
        <v>900</v>
      </c>
      <c r="D160" s="713"/>
      <c r="E160" s="713"/>
      <c r="F160" s="713"/>
      <c r="G160" s="713"/>
      <c r="H160" s="713"/>
      <c r="I160" s="713"/>
      <c r="J160" s="714">
        <v>4013201004021</v>
      </c>
      <c r="K160" s="715"/>
      <c r="L160" s="715"/>
      <c r="M160" s="715"/>
      <c r="N160" s="715"/>
      <c r="O160" s="715"/>
      <c r="P160" s="716" t="s">
        <v>752</v>
      </c>
      <c r="Q160" s="717"/>
      <c r="R160" s="717"/>
      <c r="S160" s="717"/>
      <c r="T160" s="717"/>
      <c r="U160" s="717"/>
      <c r="V160" s="717"/>
      <c r="W160" s="717"/>
      <c r="X160" s="717"/>
      <c r="Y160" s="718">
        <v>0.5</v>
      </c>
      <c r="Z160" s="719"/>
      <c r="AA160" s="719"/>
      <c r="AB160" s="720"/>
      <c r="AC160" s="768" t="s">
        <v>73</v>
      </c>
      <c r="AD160" s="768"/>
      <c r="AE160" s="768"/>
      <c r="AF160" s="768"/>
      <c r="AG160" s="768"/>
      <c r="AH160" s="769" t="s">
        <v>871</v>
      </c>
      <c r="AI160" s="770"/>
      <c r="AJ160" s="770"/>
      <c r="AK160" s="770"/>
      <c r="AL160" s="725"/>
      <c r="AM160" s="726"/>
      <c r="AN160" s="726"/>
      <c r="AO160" s="727"/>
      <c r="AP160" s="728"/>
      <c r="AQ160" s="728"/>
      <c r="AR160" s="728"/>
      <c r="AS160" s="728"/>
      <c r="AT160" s="728"/>
      <c r="AU160" s="728"/>
      <c r="AV160" s="728"/>
      <c r="AW160" s="728"/>
      <c r="AX160" s="728"/>
      <c r="AY160">
        <f>$AY$157</f>
        <v>1</v>
      </c>
    </row>
    <row r="161" spans="1:52" x14ac:dyDescent="0.2">
      <c r="P161" s="63"/>
      <c r="Q161" s="63"/>
      <c r="R161" s="63"/>
      <c r="S161" s="63"/>
      <c r="T161" s="63"/>
      <c r="U161" s="63"/>
      <c r="V161" s="63"/>
      <c r="W161" s="63"/>
      <c r="X161" s="63"/>
      <c r="Y161" s="64"/>
      <c r="Z161" s="64"/>
      <c r="AA161" s="64"/>
      <c r="AB161" s="64"/>
      <c r="AC161" s="64"/>
      <c r="AD161" s="64"/>
      <c r="AE161" s="64"/>
      <c r="AF161" s="64"/>
      <c r="AG161" s="64"/>
      <c r="AH161" s="64"/>
      <c r="AI161" s="64"/>
      <c r="AJ161" s="64"/>
      <c r="AK161" s="64"/>
      <c r="AL161" s="64"/>
      <c r="AM161" s="64"/>
      <c r="AN161" s="64"/>
      <c r="AO161" s="64"/>
      <c r="AY161">
        <f>COUNTA($C$164)</f>
        <v>1</v>
      </c>
    </row>
    <row r="162" spans="1:52" x14ac:dyDescent="0.2">
      <c r="A162" s="9"/>
      <c r="B162" s="46" t="s">
        <v>160</v>
      </c>
      <c r="C162" s="50"/>
      <c r="D162" s="50"/>
      <c r="E162" s="50"/>
      <c r="F162" s="50"/>
      <c r="G162" s="50"/>
      <c r="H162" s="50"/>
      <c r="I162" s="50"/>
      <c r="J162" s="50"/>
      <c r="K162" s="50"/>
      <c r="L162" s="50"/>
      <c r="M162" s="50"/>
      <c r="N162" s="50"/>
      <c r="O162" s="50"/>
      <c r="P162" s="55"/>
      <c r="Q162" s="55"/>
      <c r="R162" s="55"/>
      <c r="S162" s="55"/>
      <c r="T162" s="55"/>
      <c r="U162" s="55"/>
      <c r="V162" s="55"/>
      <c r="W162" s="55"/>
      <c r="X162" s="55"/>
      <c r="Y162" s="56"/>
      <c r="Z162" s="56"/>
      <c r="AA162" s="56"/>
      <c r="AB162" s="56"/>
      <c r="AC162" s="56"/>
      <c r="AD162" s="56"/>
      <c r="AE162" s="56"/>
      <c r="AF162" s="56"/>
      <c r="AG162" s="56"/>
      <c r="AH162" s="56"/>
      <c r="AI162" s="56"/>
      <c r="AJ162" s="56"/>
      <c r="AK162" s="56"/>
      <c r="AL162" s="56"/>
      <c r="AM162" s="56"/>
      <c r="AN162" s="56"/>
      <c r="AO162" s="56"/>
      <c r="AP162" s="55"/>
      <c r="AQ162" s="55"/>
      <c r="AR162" s="55"/>
      <c r="AS162" s="55"/>
      <c r="AT162" s="55"/>
      <c r="AU162" s="55"/>
      <c r="AV162" s="55"/>
      <c r="AW162" s="55"/>
      <c r="AX162" s="55"/>
      <c r="AY162">
        <f>$AY$161</f>
        <v>1</v>
      </c>
    </row>
    <row r="163" spans="1:52" customFormat="1" ht="59.25" customHeight="1" x14ac:dyDescent="0.2">
      <c r="A163" s="705"/>
      <c r="B163" s="705"/>
      <c r="C163" s="705" t="s">
        <v>24</v>
      </c>
      <c r="D163" s="705"/>
      <c r="E163" s="705"/>
      <c r="F163" s="705"/>
      <c r="G163" s="705"/>
      <c r="H163" s="705"/>
      <c r="I163" s="705"/>
      <c r="J163" s="772" t="s">
        <v>226</v>
      </c>
      <c r="K163" s="773"/>
      <c r="L163" s="773"/>
      <c r="M163" s="773"/>
      <c r="N163" s="773"/>
      <c r="O163" s="773"/>
      <c r="P163" s="460" t="s">
        <v>25</v>
      </c>
      <c r="Q163" s="460"/>
      <c r="R163" s="460"/>
      <c r="S163" s="460"/>
      <c r="T163" s="460"/>
      <c r="U163" s="460"/>
      <c r="V163" s="460"/>
      <c r="W163" s="460"/>
      <c r="X163" s="460"/>
      <c r="Y163" s="707" t="s">
        <v>259</v>
      </c>
      <c r="Z163" s="708"/>
      <c r="AA163" s="708"/>
      <c r="AB163" s="708"/>
      <c r="AC163" s="772" t="s">
        <v>253</v>
      </c>
      <c r="AD163" s="772"/>
      <c r="AE163" s="772"/>
      <c r="AF163" s="772"/>
      <c r="AG163" s="772"/>
      <c r="AH163" s="707" t="s">
        <v>219</v>
      </c>
      <c r="AI163" s="705"/>
      <c r="AJ163" s="705"/>
      <c r="AK163" s="705"/>
      <c r="AL163" s="705" t="s">
        <v>19</v>
      </c>
      <c r="AM163" s="705"/>
      <c r="AN163" s="705"/>
      <c r="AO163" s="709"/>
      <c r="AP163" s="771" t="s">
        <v>227</v>
      </c>
      <c r="AQ163" s="771"/>
      <c r="AR163" s="771"/>
      <c r="AS163" s="771"/>
      <c r="AT163" s="771"/>
      <c r="AU163" s="771"/>
      <c r="AV163" s="771"/>
      <c r="AW163" s="771"/>
      <c r="AX163" s="771"/>
      <c r="AY163">
        <f>$AY$161</f>
        <v>1</v>
      </c>
      <c r="AZ163" s="33"/>
    </row>
    <row r="164" spans="1:52" ht="57" customHeight="1" x14ac:dyDescent="0.2">
      <c r="A164" s="767">
        <v>1</v>
      </c>
      <c r="B164" s="767">
        <v>1</v>
      </c>
      <c r="C164" s="712" t="s">
        <v>744</v>
      </c>
      <c r="D164" s="713"/>
      <c r="E164" s="713"/>
      <c r="F164" s="713"/>
      <c r="G164" s="713"/>
      <c r="H164" s="713"/>
      <c r="I164" s="713"/>
      <c r="J164" s="714" t="s">
        <v>751</v>
      </c>
      <c r="K164" s="715"/>
      <c r="L164" s="715"/>
      <c r="M164" s="715"/>
      <c r="N164" s="715"/>
      <c r="O164" s="715"/>
      <c r="P164" s="716" t="s">
        <v>753</v>
      </c>
      <c r="Q164" s="717"/>
      <c r="R164" s="717"/>
      <c r="S164" s="717"/>
      <c r="T164" s="717"/>
      <c r="U164" s="717"/>
      <c r="V164" s="717"/>
      <c r="W164" s="717"/>
      <c r="X164" s="717"/>
      <c r="Y164" s="718">
        <v>0</v>
      </c>
      <c r="Z164" s="719"/>
      <c r="AA164" s="719"/>
      <c r="AB164" s="720"/>
      <c r="AC164" s="768" t="s">
        <v>73</v>
      </c>
      <c r="AD164" s="768"/>
      <c r="AE164" s="768"/>
      <c r="AF164" s="768"/>
      <c r="AG164" s="768"/>
      <c r="AH164" s="769" t="s">
        <v>871</v>
      </c>
      <c r="AI164" s="770"/>
      <c r="AJ164" s="770"/>
      <c r="AK164" s="770"/>
      <c r="AL164" s="725"/>
      <c r="AM164" s="726"/>
      <c r="AN164" s="726"/>
      <c r="AO164" s="727"/>
      <c r="AP164" s="728"/>
      <c r="AQ164" s="728"/>
      <c r="AR164" s="728"/>
      <c r="AS164" s="728"/>
      <c r="AT164" s="728"/>
      <c r="AU164" s="728"/>
      <c r="AV164" s="728"/>
      <c r="AW164" s="728"/>
      <c r="AX164" s="728"/>
      <c r="AY164">
        <f>$AY$161</f>
        <v>1</v>
      </c>
    </row>
    <row r="165" spans="1:52" ht="57" customHeight="1" x14ac:dyDescent="0.2">
      <c r="A165" s="767">
        <v>2</v>
      </c>
      <c r="B165" s="767">
        <v>1</v>
      </c>
      <c r="C165" s="712" t="s">
        <v>745</v>
      </c>
      <c r="D165" s="713"/>
      <c r="E165" s="713"/>
      <c r="F165" s="713"/>
      <c r="G165" s="713"/>
      <c r="H165" s="713"/>
      <c r="I165" s="713"/>
      <c r="J165" s="714" t="s">
        <v>751</v>
      </c>
      <c r="K165" s="715"/>
      <c r="L165" s="715"/>
      <c r="M165" s="715"/>
      <c r="N165" s="715"/>
      <c r="O165" s="715"/>
      <c r="P165" s="716" t="s">
        <v>753</v>
      </c>
      <c r="Q165" s="717"/>
      <c r="R165" s="717"/>
      <c r="S165" s="717"/>
      <c r="T165" s="717"/>
      <c r="U165" s="717"/>
      <c r="V165" s="717"/>
      <c r="W165" s="717"/>
      <c r="X165" s="717"/>
      <c r="Y165" s="718">
        <v>0</v>
      </c>
      <c r="Z165" s="719"/>
      <c r="AA165" s="719"/>
      <c r="AB165" s="720"/>
      <c r="AC165" s="768" t="s">
        <v>73</v>
      </c>
      <c r="AD165" s="768"/>
      <c r="AE165" s="768"/>
      <c r="AF165" s="768"/>
      <c r="AG165" s="768"/>
      <c r="AH165" s="769" t="s">
        <v>871</v>
      </c>
      <c r="AI165" s="770"/>
      <c r="AJ165" s="770"/>
      <c r="AK165" s="770"/>
      <c r="AL165" s="725"/>
      <c r="AM165" s="726"/>
      <c r="AN165" s="726"/>
      <c r="AO165" s="727"/>
      <c r="AP165" s="728"/>
      <c r="AQ165" s="728"/>
      <c r="AR165" s="728"/>
      <c r="AS165" s="728"/>
      <c r="AT165" s="728"/>
      <c r="AU165" s="728"/>
      <c r="AV165" s="728"/>
      <c r="AW165" s="728"/>
      <c r="AX165" s="728"/>
      <c r="AY165">
        <f>COUNTA($C$165)</f>
        <v>1</v>
      </c>
    </row>
    <row r="166" spans="1:52" ht="57" customHeight="1" x14ac:dyDescent="0.2">
      <c r="A166" s="767">
        <v>3</v>
      </c>
      <c r="B166" s="767">
        <v>1</v>
      </c>
      <c r="C166" s="712" t="s">
        <v>746</v>
      </c>
      <c r="D166" s="713"/>
      <c r="E166" s="713"/>
      <c r="F166" s="713"/>
      <c r="G166" s="713"/>
      <c r="H166" s="713"/>
      <c r="I166" s="713"/>
      <c r="J166" s="714" t="s">
        <v>751</v>
      </c>
      <c r="K166" s="715"/>
      <c r="L166" s="715"/>
      <c r="M166" s="715"/>
      <c r="N166" s="715"/>
      <c r="O166" s="715"/>
      <c r="P166" s="716" t="s">
        <v>753</v>
      </c>
      <c r="Q166" s="717"/>
      <c r="R166" s="717"/>
      <c r="S166" s="717"/>
      <c r="T166" s="717"/>
      <c r="U166" s="717"/>
      <c r="V166" s="717"/>
      <c r="W166" s="717"/>
      <c r="X166" s="717"/>
      <c r="Y166" s="718">
        <v>0</v>
      </c>
      <c r="Z166" s="719"/>
      <c r="AA166" s="719"/>
      <c r="AB166" s="720"/>
      <c r="AC166" s="768" t="s">
        <v>73</v>
      </c>
      <c r="AD166" s="768"/>
      <c r="AE166" s="768"/>
      <c r="AF166" s="768"/>
      <c r="AG166" s="768"/>
      <c r="AH166" s="769" t="s">
        <v>871</v>
      </c>
      <c r="AI166" s="770"/>
      <c r="AJ166" s="770"/>
      <c r="AK166" s="770"/>
      <c r="AL166" s="725"/>
      <c r="AM166" s="726"/>
      <c r="AN166" s="726"/>
      <c r="AO166" s="727"/>
      <c r="AP166" s="728"/>
      <c r="AQ166" s="728"/>
      <c r="AR166" s="728"/>
      <c r="AS166" s="728"/>
      <c r="AT166" s="728"/>
      <c r="AU166" s="728"/>
      <c r="AV166" s="728"/>
      <c r="AW166" s="728"/>
      <c r="AX166" s="728"/>
      <c r="AY166">
        <f>COUNTA($C$166)</f>
        <v>1</v>
      </c>
    </row>
    <row r="167" spans="1:52" ht="57" customHeight="1" x14ac:dyDescent="0.2">
      <c r="A167" s="767">
        <v>4</v>
      </c>
      <c r="B167" s="767">
        <v>1</v>
      </c>
      <c r="C167" s="712" t="s">
        <v>747</v>
      </c>
      <c r="D167" s="713"/>
      <c r="E167" s="713"/>
      <c r="F167" s="713"/>
      <c r="G167" s="713"/>
      <c r="H167" s="713"/>
      <c r="I167" s="713"/>
      <c r="J167" s="714" t="s">
        <v>751</v>
      </c>
      <c r="K167" s="715"/>
      <c r="L167" s="715"/>
      <c r="M167" s="715"/>
      <c r="N167" s="715"/>
      <c r="O167" s="715"/>
      <c r="P167" s="716" t="s">
        <v>753</v>
      </c>
      <c r="Q167" s="717"/>
      <c r="R167" s="717"/>
      <c r="S167" s="717"/>
      <c r="T167" s="717"/>
      <c r="U167" s="717"/>
      <c r="V167" s="717"/>
      <c r="W167" s="717"/>
      <c r="X167" s="717"/>
      <c r="Y167" s="718">
        <v>0</v>
      </c>
      <c r="Z167" s="719"/>
      <c r="AA167" s="719"/>
      <c r="AB167" s="720"/>
      <c r="AC167" s="768" t="s">
        <v>73</v>
      </c>
      <c r="AD167" s="768"/>
      <c r="AE167" s="768"/>
      <c r="AF167" s="768"/>
      <c r="AG167" s="768"/>
      <c r="AH167" s="769" t="s">
        <v>871</v>
      </c>
      <c r="AI167" s="770"/>
      <c r="AJ167" s="770"/>
      <c r="AK167" s="770"/>
      <c r="AL167" s="725"/>
      <c r="AM167" s="726"/>
      <c r="AN167" s="726"/>
      <c r="AO167" s="727"/>
      <c r="AP167" s="728"/>
      <c r="AQ167" s="728"/>
      <c r="AR167" s="728"/>
      <c r="AS167" s="728"/>
      <c r="AT167" s="728"/>
      <c r="AU167" s="728"/>
      <c r="AV167" s="728"/>
      <c r="AW167" s="728"/>
      <c r="AX167" s="728"/>
      <c r="AY167">
        <f>COUNTA($C$167)</f>
        <v>1</v>
      </c>
    </row>
    <row r="168" spans="1:52" ht="57" customHeight="1" x14ac:dyDescent="0.2">
      <c r="A168" s="767">
        <v>5</v>
      </c>
      <c r="B168" s="767">
        <v>1</v>
      </c>
      <c r="C168" s="712" t="s">
        <v>748</v>
      </c>
      <c r="D168" s="713"/>
      <c r="E168" s="713"/>
      <c r="F168" s="713"/>
      <c r="G168" s="713"/>
      <c r="H168" s="713"/>
      <c r="I168" s="713"/>
      <c r="J168" s="714" t="s">
        <v>751</v>
      </c>
      <c r="K168" s="715"/>
      <c r="L168" s="715"/>
      <c r="M168" s="715"/>
      <c r="N168" s="715"/>
      <c r="O168" s="715"/>
      <c r="P168" s="716" t="s">
        <v>753</v>
      </c>
      <c r="Q168" s="717"/>
      <c r="R168" s="717"/>
      <c r="S168" s="717"/>
      <c r="T168" s="717"/>
      <c r="U168" s="717"/>
      <c r="V168" s="717"/>
      <c r="W168" s="717"/>
      <c r="X168" s="717"/>
      <c r="Y168" s="718">
        <v>0</v>
      </c>
      <c r="Z168" s="719"/>
      <c r="AA168" s="719"/>
      <c r="AB168" s="720"/>
      <c r="AC168" s="768" t="s">
        <v>73</v>
      </c>
      <c r="AD168" s="768"/>
      <c r="AE168" s="768"/>
      <c r="AF168" s="768"/>
      <c r="AG168" s="768"/>
      <c r="AH168" s="769" t="s">
        <v>871</v>
      </c>
      <c r="AI168" s="770"/>
      <c r="AJ168" s="770"/>
      <c r="AK168" s="770"/>
      <c r="AL168" s="725"/>
      <c r="AM168" s="726"/>
      <c r="AN168" s="726"/>
      <c r="AO168" s="727"/>
      <c r="AP168" s="728"/>
      <c r="AQ168" s="728"/>
      <c r="AR168" s="728"/>
      <c r="AS168" s="728"/>
      <c r="AT168" s="728"/>
      <c r="AU168" s="728"/>
      <c r="AV168" s="728"/>
      <c r="AW168" s="728"/>
      <c r="AX168" s="728"/>
      <c r="AY168">
        <f>COUNTA($C$168)</f>
        <v>1</v>
      </c>
    </row>
    <row r="169" spans="1:52" ht="57" customHeight="1" x14ac:dyDescent="0.2">
      <c r="A169" s="767">
        <v>6</v>
      </c>
      <c r="B169" s="767">
        <v>1</v>
      </c>
      <c r="C169" s="712" t="s">
        <v>749</v>
      </c>
      <c r="D169" s="713"/>
      <c r="E169" s="713"/>
      <c r="F169" s="713"/>
      <c r="G169" s="713"/>
      <c r="H169" s="713"/>
      <c r="I169" s="713"/>
      <c r="J169" s="714" t="s">
        <v>751</v>
      </c>
      <c r="K169" s="715"/>
      <c r="L169" s="715"/>
      <c r="M169" s="715"/>
      <c r="N169" s="715"/>
      <c r="O169" s="715"/>
      <c r="P169" s="716" t="s">
        <v>753</v>
      </c>
      <c r="Q169" s="717"/>
      <c r="R169" s="717"/>
      <c r="S169" s="717"/>
      <c r="T169" s="717"/>
      <c r="U169" s="717"/>
      <c r="V169" s="717"/>
      <c r="W169" s="717"/>
      <c r="X169" s="717"/>
      <c r="Y169" s="718">
        <v>0</v>
      </c>
      <c r="Z169" s="719"/>
      <c r="AA169" s="719"/>
      <c r="AB169" s="720"/>
      <c r="AC169" s="768" t="s">
        <v>73</v>
      </c>
      <c r="AD169" s="768"/>
      <c r="AE169" s="768"/>
      <c r="AF169" s="768"/>
      <c r="AG169" s="768"/>
      <c r="AH169" s="769" t="s">
        <v>871</v>
      </c>
      <c r="AI169" s="770"/>
      <c r="AJ169" s="770"/>
      <c r="AK169" s="770"/>
      <c r="AL169" s="725"/>
      <c r="AM169" s="726"/>
      <c r="AN169" s="726"/>
      <c r="AO169" s="727"/>
      <c r="AP169" s="728"/>
      <c r="AQ169" s="728"/>
      <c r="AR169" s="728"/>
      <c r="AS169" s="728"/>
      <c r="AT169" s="728"/>
      <c r="AU169" s="728"/>
      <c r="AV169" s="728"/>
      <c r="AW169" s="728"/>
      <c r="AX169" s="728"/>
      <c r="AY169">
        <f>COUNTA($C$169)</f>
        <v>1</v>
      </c>
    </row>
    <row r="170" spans="1:52" ht="57" customHeight="1" x14ac:dyDescent="0.2">
      <c r="A170" s="767">
        <v>7</v>
      </c>
      <c r="B170" s="767">
        <v>1</v>
      </c>
      <c r="C170" s="712" t="s">
        <v>750</v>
      </c>
      <c r="D170" s="713"/>
      <c r="E170" s="713"/>
      <c r="F170" s="713"/>
      <c r="G170" s="713"/>
      <c r="H170" s="713"/>
      <c r="I170" s="713"/>
      <c r="J170" s="714" t="s">
        <v>751</v>
      </c>
      <c r="K170" s="715"/>
      <c r="L170" s="715"/>
      <c r="M170" s="715"/>
      <c r="N170" s="715"/>
      <c r="O170" s="715"/>
      <c r="P170" s="716" t="s">
        <v>753</v>
      </c>
      <c r="Q170" s="717"/>
      <c r="R170" s="717"/>
      <c r="S170" s="717"/>
      <c r="T170" s="717"/>
      <c r="U170" s="717"/>
      <c r="V170" s="717"/>
      <c r="W170" s="717"/>
      <c r="X170" s="717"/>
      <c r="Y170" s="718">
        <v>0</v>
      </c>
      <c r="Z170" s="719"/>
      <c r="AA170" s="719"/>
      <c r="AB170" s="720"/>
      <c r="AC170" s="768" t="s">
        <v>73</v>
      </c>
      <c r="AD170" s="768"/>
      <c r="AE170" s="768"/>
      <c r="AF170" s="768"/>
      <c r="AG170" s="768"/>
      <c r="AH170" s="769" t="s">
        <v>871</v>
      </c>
      <c r="AI170" s="770"/>
      <c r="AJ170" s="770"/>
      <c r="AK170" s="770"/>
      <c r="AL170" s="725"/>
      <c r="AM170" s="726"/>
      <c r="AN170" s="726"/>
      <c r="AO170" s="727"/>
      <c r="AP170" s="728"/>
      <c r="AQ170" s="728"/>
      <c r="AR170" s="728"/>
      <c r="AS170" s="728"/>
      <c r="AT170" s="728"/>
      <c r="AU170" s="728"/>
      <c r="AV170" s="728"/>
      <c r="AW170" s="728"/>
      <c r="AX170" s="728"/>
      <c r="AY170">
        <f>COUNTA($C$170)</f>
        <v>1</v>
      </c>
    </row>
    <row r="171" spans="1:52" x14ac:dyDescent="0.2">
      <c r="P171" s="63"/>
      <c r="Q171" s="63"/>
      <c r="R171" s="63"/>
      <c r="S171" s="63"/>
      <c r="T171" s="63"/>
      <c r="U171" s="63"/>
      <c r="V171" s="63"/>
      <c r="W171" s="63"/>
      <c r="X171" s="63"/>
      <c r="Y171" s="64"/>
      <c r="Z171" s="64"/>
      <c r="AA171" s="64"/>
      <c r="AB171" s="64"/>
      <c r="AC171" s="64"/>
      <c r="AD171" s="64"/>
      <c r="AE171" s="64"/>
      <c r="AF171" s="64"/>
      <c r="AG171" s="64"/>
      <c r="AH171" s="64"/>
      <c r="AI171" s="64"/>
      <c r="AJ171" s="64"/>
      <c r="AK171" s="64"/>
      <c r="AL171" s="64"/>
      <c r="AM171" s="64"/>
      <c r="AN171" s="64"/>
      <c r="AO171" s="64"/>
      <c r="AY171">
        <f>COUNTA($C$174)</f>
        <v>1</v>
      </c>
    </row>
    <row r="172" spans="1:52" x14ac:dyDescent="0.2">
      <c r="A172" s="9"/>
      <c r="B172" s="46" t="s">
        <v>206</v>
      </c>
      <c r="C172" s="50"/>
      <c r="D172" s="50"/>
      <c r="E172" s="50"/>
      <c r="F172" s="50"/>
      <c r="G172" s="50"/>
      <c r="H172" s="50"/>
      <c r="I172" s="50"/>
      <c r="J172" s="50"/>
      <c r="K172" s="50"/>
      <c r="L172" s="50"/>
      <c r="M172" s="50"/>
      <c r="N172" s="50"/>
      <c r="O172" s="50"/>
      <c r="P172" s="55"/>
      <c r="Q172" s="55"/>
      <c r="R172" s="55"/>
      <c r="S172" s="55"/>
      <c r="T172" s="55"/>
      <c r="U172" s="55"/>
      <c r="V172" s="55"/>
      <c r="W172" s="55"/>
      <c r="X172" s="55"/>
      <c r="Y172" s="56"/>
      <c r="Z172" s="56"/>
      <c r="AA172" s="56"/>
      <c r="AB172" s="56"/>
      <c r="AC172" s="56"/>
      <c r="AD172" s="56"/>
      <c r="AE172" s="56"/>
      <c r="AF172" s="56"/>
      <c r="AG172" s="56"/>
      <c r="AH172" s="56"/>
      <c r="AI172" s="56"/>
      <c r="AJ172" s="56"/>
      <c r="AK172" s="56"/>
      <c r="AL172" s="56"/>
      <c r="AM172" s="56"/>
      <c r="AN172" s="56"/>
      <c r="AO172" s="56"/>
      <c r="AP172" s="55"/>
      <c r="AQ172" s="55"/>
      <c r="AR172" s="55"/>
      <c r="AS172" s="55"/>
      <c r="AT172" s="55"/>
      <c r="AU172" s="55"/>
      <c r="AV172" s="55"/>
      <c r="AW172" s="55"/>
      <c r="AX172" s="55"/>
      <c r="AY172">
        <f>$AY$171</f>
        <v>1</v>
      </c>
    </row>
    <row r="173" spans="1:52" customFormat="1" ht="59.25" customHeight="1" x14ac:dyDescent="0.2">
      <c r="A173" s="705"/>
      <c r="B173" s="705"/>
      <c r="C173" s="705" t="s">
        <v>24</v>
      </c>
      <c r="D173" s="705"/>
      <c r="E173" s="705"/>
      <c r="F173" s="705"/>
      <c r="G173" s="705"/>
      <c r="H173" s="705"/>
      <c r="I173" s="705"/>
      <c r="J173" s="772" t="s">
        <v>226</v>
      </c>
      <c r="K173" s="773"/>
      <c r="L173" s="773"/>
      <c r="M173" s="773"/>
      <c r="N173" s="773"/>
      <c r="O173" s="773"/>
      <c r="P173" s="460" t="s">
        <v>25</v>
      </c>
      <c r="Q173" s="460"/>
      <c r="R173" s="460"/>
      <c r="S173" s="460"/>
      <c r="T173" s="460"/>
      <c r="U173" s="460"/>
      <c r="V173" s="460"/>
      <c r="W173" s="460"/>
      <c r="X173" s="460"/>
      <c r="Y173" s="707" t="s">
        <v>259</v>
      </c>
      <c r="Z173" s="708"/>
      <c r="AA173" s="708"/>
      <c r="AB173" s="708"/>
      <c r="AC173" s="772" t="s">
        <v>253</v>
      </c>
      <c r="AD173" s="772"/>
      <c r="AE173" s="772"/>
      <c r="AF173" s="772"/>
      <c r="AG173" s="772"/>
      <c r="AH173" s="707" t="s">
        <v>219</v>
      </c>
      <c r="AI173" s="705"/>
      <c r="AJ173" s="705"/>
      <c r="AK173" s="705"/>
      <c r="AL173" s="705" t="s">
        <v>19</v>
      </c>
      <c r="AM173" s="705"/>
      <c r="AN173" s="705"/>
      <c r="AO173" s="709"/>
      <c r="AP173" s="771" t="s">
        <v>227</v>
      </c>
      <c r="AQ173" s="771"/>
      <c r="AR173" s="771"/>
      <c r="AS173" s="771"/>
      <c r="AT173" s="771"/>
      <c r="AU173" s="771"/>
      <c r="AV173" s="771"/>
      <c r="AW173" s="771"/>
      <c r="AX173" s="771"/>
      <c r="AY173">
        <f>$AY$171</f>
        <v>1</v>
      </c>
      <c r="AZ173" s="33"/>
    </row>
    <row r="174" spans="1:52" ht="70.5" customHeight="1" x14ac:dyDescent="0.2">
      <c r="A174" s="767">
        <v>1</v>
      </c>
      <c r="B174" s="767">
        <v>1</v>
      </c>
      <c r="C174" s="712" t="s">
        <v>900</v>
      </c>
      <c r="D174" s="713"/>
      <c r="E174" s="713"/>
      <c r="F174" s="713"/>
      <c r="G174" s="713"/>
      <c r="H174" s="713"/>
      <c r="I174" s="713"/>
      <c r="J174" s="714">
        <v>4013201004021</v>
      </c>
      <c r="K174" s="715"/>
      <c r="L174" s="715"/>
      <c r="M174" s="715"/>
      <c r="N174" s="715"/>
      <c r="O174" s="715"/>
      <c r="P174" s="716" t="s">
        <v>755</v>
      </c>
      <c r="Q174" s="717"/>
      <c r="R174" s="717"/>
      <c r="S174" s="717"/>
      <c r="T174" s="717"/>
      <c r="U174" s="717"/>
      <c r="V174" s="717"/>
      <c r="W174" s="717"/>
      <c r="X174" s="717"/>
      <c r="Y174" s="718">
        <v>0.1</v>
      </c>
      <c r="Z174" s="719"/>
      <c r="AA174" s="719"/>
      <c r="AB174" s="720"/>
      <c r="AC174" s="768" t="s">
        <v>73</v>
      </c>
      <c r="AD174" s="768"/>
      <c r="AE174" s="768"/>
      <c r="AF174" s="768"/>
      <c r="AG174" s="768"/>
      <c r="AH174" s="769" t="s">
        <v>871</v>
      </c>
      <c r="AI174" s="770"/>
      <c r="AJ174" s="770"/>
      <c r="AK174" s="770"/>
      <c r="AL174" s="725"/>
      <c r="AM174" s="726"/>
      <c r="AN174" s="726"/>
      <c r="AO174" s="727"/>
      <c r="AP174" s="728"/>
      <c r="AQ174" s="728"/>
      <c r="AR174" s="728"/>
      <c r="AS174" s="728"/>
      <c r="AT174" s="728"/>
      <c r="AU174" s="728"/>
      <c r="AV174" s="728"/>
      <c r="AW174" s="728"/>
      <c r="AX174" s="728"/>
      <c r="AY174">
        <f>$AY$171</f>
        <v>1</v>
      </c>
    </row>
    <row r="175" spans="1:52" x14ac:dyDescent="0.2">
      <c r="P175" s="63"/>
      <c r="Q175" s="63"/>
      <c r="R175" s="63"/>
      <c r="S175" s="63"/>
      <c r="T175" s="63"/>
      <c r="U175" s="63"/>
      <c r="V175" s="63"/>
      <c r="W175" s="63"/>
      <c r="X175" s="63"/>
      <c r="Y175" s="64"/>
      <c r="Z175" s="64"/>
      <c r="AA175" s="64"/>
      <c r="AB175" s="64"/>
      <c r="AC175" s="64"/>
      <c r="AD175" s="64"/>
      <c r="AE175" s="64"/>
      <c r="AF175" s="64"/>
      <c r="AG175" s="64"/>
      <c r="AH175" s="64"/>
      <c r="AI175" s="64"/>
      <c r="AJ175" s="64"/>
      <c r="AK175" s="64"/>
      <c r="AL175" s="64"/>
      <c r="AM175" s="64"/>
      <c r="AN175" s="64"/>
      <c r="AO175" s="64"/>
      <c r="AY175">
        <f>COUNTA($C$178)</f>
        <v>1</v>
      </c>
    </row>
    <row r="176" spans="1:52" x14ac:dyDescent="0.2">
      <c r="A176" s="9"/>
      <c r="B176" s="46" t="s">
        <v>207</v>
      </c>
      <c r="C176" s="50"/>
      <c r="D176" s="50"/>
      <c r="E176" s="50"/>
      <c r="F176" s="50"/>
      <c r="G176" s="50"/>
      <c r="H176" s="50"/>
      <c r="I176" s="50"/>
      <c r="J176" s="50"/>
      <c r="K176" s="50"/>
      <c r="L176" s="50"/>
      <c r="M176" s="50"/>
      <c r="N176" s="50"/>
      <c r="O176" s="50"/>
      <c r="P176" s="55"/>
      <c r="Q176" s="55"/>
      <c r="R176" s="55"/>
      <c r="S176" s="55"/>
      <c r="T176" s="55"/>
      <c r="U176" s="55"/>
      <c r="V176" s="55"/>
      <c r="W176" s="55"/>
      <c r="X176" s="55"/>
      <c r="Y176" s="56"/>
      <c r="Z176" s="56"/>
      <c r="AA176" s="56"/>
      <c r="AB176" s="56"/>
      <c r="AC176" s="56"/>
      <c r="AD176" s="56"/>
      <c r="AE176" s="56"/>
      <c r="AF176" s="56"/>
      <c r="AG176" s="56"/>
      <c r="AH176" s="56"/>
      <c r="AI176" s="56"/>
      <c r="AJ176" s="56"/>
      <c r="AK176" s="56"/>
      <c r="AL176" s="56"/>
      <c r="AM176" s="56"/>
      <c r="AN176" s="56"/>
      <c r="AO176" s="56"/>
      <c r="AP176" s="55"/>
      <c r="AQ176" s="55"/>
      <c r="AR176" s="55"/>
      <c r="AS176" s="55"/>
      <c r="AT176" s="55"/>
      <c r="AU176" s="55"/>
      <c r="AV176" s="55"/>
      <c r="AW176" s="55"/>
      <c r="AX176" s="55"/>
      <c r="AY176">
        <f>$AY$175</f>
        <v>1</v>
      </c>
    </row>
    <row r="177" spans="1:52" customFormat="1" ht="59.25" customHeight="1" x14ac:dyDescent="0.2">
      <c r="A177" s="705"/>
      <c r="B177" s="705"/>
      <c r="C177" s="705" t="s">
        <v>24</v>
      </c>
      <c r="D177" s="705"/>
      <c r="E177" s="705"/>
      <c r="F177" s="705"/>
      <c r="G177" s="705"/>
      <c r="H177" s="705"/>
      <c r="I177" s="705"/>
      <c r="J177" s="772" t="s">
        <v>226</v>
      </c>
      <c r="K177" s="773"/>
      <c r="L177" s="773"/>
      <c r="M177" s="773"/>
      <c r="N177" s="773"/>
      <c r="O177" s="773"/>
      <c r="P177" s="460" t="s">
        <v>25</v>
      </c>
      <c r="Q177" s="460"/>
      <c r="R177" s="460"/>
      <c r="S177" s="460"/>
      <c r="T177" s="460"/>
      <c r="U177" s="460"/>
      <c r="V177" s="460"/>
      <c r="W177" s="460"/>
      <c r="X177" s="460"/>
      <c r="Y177" s="707" t="s">
        <v>259</v>
      </c>
      <c r="Z177" s="708"/>
      <c r="AA177" s="708"/>
      <c r="AB177" s="708"/>
      <c r="AC177" s="772" t="s">
        <v>253</v>
      </c>
      <c r="AD177" s="772"/>
      <c r="AE177" s="772"/>
      <c r="AF177" s="772"/>
      <c r="AG177" s="772"/>
      <c r="AH177" s="707" t="s">
        <v>219</v>
      </c>
      <c r="AI177" s="705"/>
      <c r="AJ177" s="705"/>
      <c r="AK177" s="705"/>
      <c r="AL177" s="705" t="s">
        <v>19</v>
      </c>
      <c r="AM177" s="705"/>
      <c r="AN177" s="705"/>
      <c r="AO177" s="709"/>
      <c r="AP177" s="771" t="s">
        <v>227</v>
      </c>
      <c r="AQ177" s="771"/>
      <c r="AR177" s="771"/>
      <c r="AS177" s="771"/>
      <c r="AT177" s="771"/>
      <c r="AU177" s="771"/>
      <c r="AV177" s="771"/>
      <c r="AW177" s="771"/>
      <c r="AX177" s="771"/>
      <c r="AY177">
        <f>$AY$175</f>
        <v>1</v>
      </c>
      <c r="AZ177" s="33"/>
    </row>
    <row r="178" spans="1:52" ht="65.25" customHeight="1" x14ac:dyDescent="0.2">
      <c r="A178" s="767">
        <v>1</v>
      </c>
      <c r="B178" s="767">
        <v>1</v>
      </c>
      <c r="C178" s="712" t="s">
        <v>892</v>
      </c>
      <c r="D178" s="713"/>
      <c r="E178" s="713"/>
      <c r="F178" s="713"/>
      <c r="G178" s="713"/>
      <c r="H178" s="713"/>
      <c r="I178" s="713"/>
      <c r="J178" s="714">
        <v>3013301015869</v>
      </c>
      <c r="K178" s="715"/>
      <c r="L178" s="715"/>
      <c r="M178" s="715"/>
      <c r="N178" s="715"/>
      <c r="O178" s="715"/>
      <c r="P178" s="716" t="s">
        <v>849</v>
      </c>
      <c r="Q178" s="717"/>
      <c r="R178" s="717"/>
      <c r="S178" s="717"/>
      <c r="T178" s="717"/>
      <c r="U178" s="717"/>
      <c r="V178" s="717"/>
      <c r="W178" s="717"/>
      <c r="X178" s="717"/>
      <c r="Y178" s="718">
        <v>0.2</v>
      </c>
      <c r="Z178" s="719"/>
      <c r="AA178" s="719"/>
      <c r="AB178" s="720"/>
      <c r="AC178" s="768" t="s">
        <v>275</v>
      </c>
      <c r="AD178" s="768"/>
      <c r="AE178" s="768"/>
      <c r="AF178" s="768"/>
      <c r="AG178" s="768"/>
      <c r="AH178" s="769" t="s">
        <v>871</v>
      </c>
      <c r="AI178" s="770"/>
      <c r="AJ178" s="770"/>
      <c r="AK178" s="770"/>
      <c r="AL178" s="725"/>
      <c r="AM178" s="726"/>
      <c r="AN178" s="726"/>
      <c r="AO178" s="727"/>
      <c r="AP178" s="728"/>
      <c r="AQ178" s="728"/>
      <c r="AR178" s="728"/>
      <c r="AS178" s="728"/>
      <c r="AT178" s="728"/>
      <c r="AU178" s="728"/>
      <c r="AV178" s="728"/>
      <c r="AW178" s="728"/>
      <c r="AX178" s="728"/>
      <c r="AY178">
        <f>$AY$175</f>
        <v>1</v>
      </c>
    </row>
  </sheetData>
  <sheetProtection formatRows="0"/>
  <mergeCells count="882">
    <mergeCell ref="AL174:AO174"/>
    <mergeCell ref="AP174:AX174"/>
    <mergeCell ref="AP166:AX166"/>
    <mergeCell ref="AL153:AO153"/>
    <mergeCell ref="AP153:AX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63:AO163"/>
    <mergeCell ref="AP163:AX163"/>
    <mergeCell ref="AL167:AO167"/>
    <mergeCell ref="AL151:AO151"/>
    <mergeCell ref="AP151:AX151"/>
    <mergeCell ref="AP145:AX145"/>
    <mergeCell ref="AP146:AX146"/>
    <mergeCell ref="AL149:AO149"/>
    <mergeCell ref="AP149:AX149"/>
    <mergeCell ref="C150:I150"/>
    <mergeCell ref="J150:O150"/>
    <mergeCell ref="P150:X150"/>
    <mergeCell ref="Y150:AB150"/>
    <mergeCell ref="AC150:AG150"/>
    <mergeCell ref="AH150:AK150"/>
    <mergeCell ref="AL150:AO150"/>
    <mergeCell ref="AP150:AX150"/>
    <mergeCell ref="AL139:AO139"/>
    <mergeCell ref="AP139:AX139"/>
    <mergeCell ref="C140:I140"/>
    <mergeCell ref="J140:O140"/>
    <mergeCell ref="P140:X140"/>
    <mergeCell ref="Y140:AB140"/>
    <mergeCell ref="AC140:AG140"/>
    <mergeCell ref="AH140:AK140"/>
    <mergeCell ref="AL140:AO140"/>
    <mergeCell ref="AP140:AX140"/>
    <mergeCell ref="AP136:AX136"/>
    <mergeCell ref="C127:I127"/>
    <mergeCell ref="J127:O127"/>
    <mergeCell ref="P127:X127"/>
    <mergeCell ref="Y127:AB127"/>
    <mergeCell ref="AC127:AG127"/>
    <mergeCell ref="AH127:AK127"/>
    <mergeCell ref="AL127:AO127"/>
    <mergeCell ref="AP127:AX127"/>
    <mergeCell ref="AP128:AX128"/>
    <mergeCell ref="AP132:AX132"/>
    <mergeCell ref="AP131:AX131"/>
    <mergeCell ref="AP135:AX135"/>
    <mergeCell ref="AH100:AK100"/>
    <mergeCell ref="AL100:AO100"/>
    <mergeCell ref="AP100:AX100"/>
    <mergeCell ref="AL116:AO116"/>
    <mergeCell ref="AP116:AX116"/>
    <mergeCell ref="AL111:AO111"/>
    <mergeCell ref="AP111:AX111"/>
    <mergeCell ref="P112:X112"/>
    <mergeCell ref="Y112:AB112"/>
    <mergeCell ref="AC112:AG112"/>
    <mergeCell ref="AH112:AK112"/>
    <mergeCell ref="AL112:AO112"/>
    <mergeCell ref="AP112:AX112"/>
    <mergeCell ref="AL115:AO115"/>
    <mergeCell ref="AP115:AX115"/>
    <mergeCell ref="AH103:AK103"/>
    <mergeCell ref="AL103:AO103"/>
    <mergeCell ref="AP103:AX103"/>
    <mergeCell ref="AH104:AK104"/>
    <mergeCell ref="AL104:AO104"/>
    <mergeCell ref="AP104:AX104"/>
    <mergeCell ref="AP95:AX95"/>
    <mergeCell ref="AP91:AX91"/>
    <mergeCell ref="AP92:AX92"/>
    <mergeCell ref="C99:I99"/>
    <mergeCell ref="J99:O99"/>
    <mergeCell ref="P99:X99"/>
    <mergeCell ref="Y99:AB99"/>
    <mergeCell ref="AC99:AG99"/>
    <mergeCell ref="AH99:AK99"/>
    <mergeCell ref="AL99:AO99"/>
    <mergeCell ref="AP99:AX99"/>
    <mergeCell ref="AP96:AX96"/>
    <mergeCell ref="AP84:AX84"/>
    <mergeCell ref="AL71:AO71"/>
    <mergeCell ref="AP71:AX71"/>
    <mergeCell ref="C72:I72"/>
    <mergeCell ref="J72:O72"/>
    <mergeCell ref="P72:X72"/>
    <mergeCell ref="Y72:AB72"/>
    <mergeCell ref="AC72:AG72"/>
    <mergeCell ref="AH72:AK72"/>
    <mergeCell ref="AL72:AO72"/>
    <mergeCell ref="AP72:AX72"/>
    <mergeCell ref="AH71:AK71"/>
    <mergeCell ref="AP79:AX79"/>
    <mergeCell ref="AP80:AX80"/>
    <mergeCell ref="AP83:AX83"/>
    <mergeCell ref="AH67:AK67"/>
    <mergeCell ref="AL67:AO67"/>
    <mergeCell ref="AP67:AX67"/>
    <mergeCell ref="C68:I68"/>
    <mergeCell ref="J68:O68"/>
    <mergeCell ref="P68:X68"/>
    <mergeCell ref="Y68:AB68"/>
    <mergeCell ref="AC68:AG68"/>
    <mergeCell ref="AH68:AK68"/>
    <mergeCell ref="AL68:AO68"/>
    <mergeCell ref="AP68:AX68"/>
    <mergeCell ref="AP64:AX64"/>
    <mergeCell ref="C55:I55"/>
    <mergeCell ref="J55:O55"/>
    <mergeCell ref="P55:X55"/>
    <mergeCell ref="Y55:AB55"/>
    <mergeCell ref="AC55:AG55"/>
    <mergeCell ref="AH55:AK55"/>
    <mergeCell ref="AL55:AO55"/>
    <mergeCell ref="AP55:AX55"/>
    <mergeCell ref="AP56:AX56"/>
    <mergeCell ref="AP60:AX60"/>
    <mergeCell ref="AP59:AX59"/>
    <mergeCell ref="AP63:AX63"/>
    <mergeCell ref="AH28:AK28"/>
    <mergeCell ref="AL28:AO28"/>
    <mergeCell ref="AP28:AX28"/>
    <mergeCell ref="AL44:AO44"/>
    <mergeCell ref="AP44:AX44"/>
    <mergeCell ref="AL39:AO39"/>
    <mergeCell ref="AP39:AX39"/>
    <mergeCell ref="P40:X40"/>
    <mergeCell ref="Y40:AB40"/>
    <mergeCell ref="AC40:AG40"/>
    <mergeCell ref="AH40:AK40"/>
    <mergeCell ref="AL40:AO40"/>
    <mergeCell ref="AP40:AX40"/>
    <mergeCell ref="AL43:AO43"/>
    <mergeCell ref="AP43:AX43"/>
    <mergeCell ref="AH31:AK31"/>
    <mergeCell ref="AL31:AO31"/>
    <mergeCell ref="AP31:AX31"/>
    <mergeCell ref="AH32:AK32"/>
    <mergeCell ref="AL32:AO32"/>
    <mergeCell ref="AP32:AX32"/>
    <mergeCell ref="AP23:AX23"/>
    <mergeCell ref="AP19:AX19"/>
    <mergeCell ref="AP20:AX20"/>
    <mergeCell ref="C27:I27"/>
    <mergeCell ref="J27:O27"/>
    <mergeCell ref="P27:X27"/>
    <mergeCell ref="Y27:AB27"/>
    <mergeCell ref="AC27:AG27"/>
    <mergeCell ref="AH27:AK27"/>
    <mergeCell ref="AL27:AO27"/>
    <mergeCell ref="AP27:AX27"/>
    <mergeCell ref="AP24:AX24"/>
    <mergeCell ref="Y3:AB3"/>
    <mergeCell ref="AC3:AG3"/>
    <mergeCell ref="AH3:AK3"/>
    <mergeCell ref="AL3:AO3"/>
    <mergeCell ref="AL12:AO12"/>
    <mergeCell ref="AP12:AX12"/>
    <mergeCell ref="C4:I4"/>
    <mergeCell ref="J4:O4"/>
    <mergeCell ref="P4:X4"/>
    <mergeCell ref="Y4:AB4"/>
    <mergeCell ref="AC4:AG4"/>
    <mergeCell ref="AH4:AK4"/>
    <mergeCell ref="AL4:AO4"/>
    <mergeCell ref="AP4:AX4"/>
    <mergeCell ref="AP11:AX11"/>
    <mergeCell ref="AP3:AX3"/>
    <mergeCell ref="AP7:AX7"/>
    <mergeCell ref="AP8:AX8"/>
    <mergeCell ref="Y11:AB11"/>
    <mergeCell ref="AC11:AG11"/>
    <mergeCell ref="AH11:AK11"/>
    <mergeCell ref="AL11:AO11"/>
    <mergeCell ref="Y12:AB12"/>
    <mergeCell ref="AC12:AG12"/>
    <mergeCell ref="Y7:AB7"/>
    <mergeCell ref="AC7:AG7"/>
    <mergeCell ref="AH7:AK7"/>
    <mergeCell ref="AL7:AO7"/>
    <mergeCell ref="C8:I8"/>
    <mergeCell ref="J8:O8"/>
    <mergeCell ref="P8:X8"/>
    <mergeCell ref="Y8:AB8"/>
    <mergeCell ref="AC8:AG8"/>
    <mergeCell ref="AH8:AK8"/>
    <mergeCell ref="AL8:AO8"/>
    <mergeCell ref="A3:B3"/>
    <mergeCell ref="A4:B4"/>
    <mergeCell ref="C3:I3"/>
    <mergeCell ref="J3:O3"/>
    <mergeCell ref="P3:X3"/>
    <mergeCell ref="A12:B12"/>
    <mergeCell ref="A11:B11"/>
    <mergeCell ref="C11:I11"/>
    <mergeCell ref="J11:O11"/>
    <mergeCell ref="P11:X11"/>
    <mergeCell ref="C12:I12"/>
    <mergeCell ref="J12:O12"/>
    <mergeCell ref="P12:X12"/>
    <mergeCell ref="A8:B8"/>
    <mergeCell ref="A7:B7"/>
    <mergeCell ref="C7:I7"/>
    <mergeCell ref="J7:O7"/>
    <mergeCell ref="P7:X7"/>
    <mergeCell ref="AH12:AK1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9:B19"/>
    <mergeCell ref="C20:I20"/>
    <mergeCell ref="J20:O20"/>
    <mergeCell ref="P20:X20"/>
    <mergeCell ref="Y20:AB20"/>
    <mergeCell ref="AC20:AG20"/>
    <mergeCell ref="AH20:AK20"/>
    <mergeCell ref="AL20:AO20"/>
    <mergeCell ref="C19:I19"/>
    <mergeCell ref="J19:O19"/>
    <mergeCell ref="P19:X19"/>
    <mergeCell ref="Y19:AB19"/>
    <mergeCell ref="AC19:AG19"/>
    <mergeCell ref="AH19:AK19"/>
    <mergeCell ref="AL19:AO19"/>
    <mergeCell ref="A23:B23"/>
    <mergeCell ref="C24:I24"/>
    <mergeCell ref="J24:O24"/>
    <mergeCell ref="P24:X24"/>
    <mergeCell ref="Y24:AB24"/>
    <mergeCell ref="AC24:AG24"/>
    <mergeCell ref="AH24:AK24"/>
    <mergeCell ref="AL24:AO24"/>
    <mergeCell ref="A20:B20"/>
    <mergeCell ref="C23:I23"/>
    <mergeCell ref="J23:O23"/>
    <mergeCell ref="P23:X23"/>
    <mergeCell ref="Y23:AB23"/>
    <mergeCell ref="AC23:AG23"/>
    <mergeCell ref="AH23:AK23"/>
    <mergeCell ref="AL23:AO23"/>
    <mergeCell ref="A24:B24"/>
    <mergeCell ref="A27:B27"/>
    <mergeCell ref="A28:B28"/>
    <mergeCell ref="A32:B32"/>
    <mergeCell ref="A31:B31"/>
    <mergeCell ref="C31:I31"/>
    <mergeCell ref="J31:O31"/>
    <mergeCell ref="P31:X31"/>
    <mergeCell ref="Y31:AB31"/>
    <mergeCell ref="AC31:AG31"/>
    <mergeCell ref="C32:I32"/>
    <mergeCell ref="J32:O32"/>
    <mergeCell ref="P32:X32"/>
    <mergeCell ref="Y32:AB32"/>
    <mergeCell ref="AC32:AG32"/>
    <mergeCell ref="C28:I28"/>
    <mergeCell ref="J28:O28"/>
    <mergeCell ref="P28:X28"/>
    <mergeCell ref="Y28:AB28"/>
    <mergeCell ref="AC28:AG28"/>
    <mergeCell ref="A36:B36"/>
    <mergeCell ref="A35:B35"/>
    <mergeCell ref="C35:I35"/>
    <mergeCell ref="J35:O35"/>
    <mergeCell ref="P35:X35"/>
    <mergeCell ref="Y35:AB35"/>
    <mergeCell ref="AC35:AG35"/>
    <mergeCell ref="AH35:AK35"/>
    <mergeCell ref="AL35:AO35"/>
    <mergeCell ref="AP35:AX35"/>
    <mergeCell ref="C36:I36"/>
    <mergeCell ref="J36:O36"/>
    <mergeCell ref="P36:X36"/>
    <mergeCell ref="Y36:AB36"/>
    <mergeCell ref="AC36:AG36"/>
    <mergeCell ref="AH36:AK36"/>
    <mergeCell ref="AL36:AO36"/>
    <mergeCell ref="AP36:AX36"/>
    <mergeCell ref="A39:B39"/>
    <mergeCell ref="C39:I39"/>
    <mergeCell ref="J39:O39"/>
    <mergeCell ref="P39:X39"/>
    <mergeCell ref="Y39:AB39"/>
    <mergeCell ref="AC39:AG39"/>
    <mergeCell ref="AH39:AK39"/>
    <mergeCell ref="A40:B40"/>
    <mergeCell ref="A44:B44"/>
    <mergeCell ref="A43:B43"/>
    <mergeCell ref="C43:I43"/>
    <mergeCell ref="J43:O43"/>
    <mergeCell ref="P43:X43"/>
    <mergeCell ref="Y43:AB43"/>
    <mergeCell ref="AC43:AG43"/>
    <mergeCell ref="AH43:AK43"/>
    <mergeCell ref="C44:I44"/>
    <mergeCell ref="J44:O44"/>
    <mergeCell ref="P44:X44"/>
    <mergeCell ref="Y44:AB44"/>
    <mergeCell ref="AC44:AG44"/>
    <mergeCell ref="AH44:AK44"/>
    <mergeCell ref="C40:I40"/>
    <mergeCell ref="J40:O40"/>
    <mergeCell ref="A48:B48"/>
    <mergeCell ref="A47:B47"/>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6:B56"/>
    <mergeCell ref="A55:B55"/>
    <mergeCell ref="C56:I56"/>
    <mergeCell ref="J56:O56"/>
    <mergeCell ref="P56:X56"/>
    <mergeCell ref="Y56:AB56"/>
    <mergeCell ref="AC56:AG56"/>
    <mergeCell ref="AH56:AK56"/>
    <mergeCell ref="AL56:AO56"/>
    <mergeCell ref="A60:B60"/>
    <mergeCell ref="A59:B59"/>
    <mergeCell ref="C60:I60"/>
    <mergeCell ref="J60:O60"/>
    <mergeCell ref="P60:X60"/>
    <mergeCell ref="Y60:AB60"/>
    <mergeCell ref="AC60:AG60"/>
    <mergeCell ref="AH60:AK60"/>
    <mergeCell ref="AL60:AO60"/>
    <mergeCell ref="C59:I59"/>
    <mergeCell ref="J59:O59"/>
    <mergeCell ref="P59:X59"/>
    <mergeCell ref="Y59:AB59"/>
    <mergeCell ref="AC59:AG59"/>
    <mergeCell ref="AH59:AK59"/>
    <mergeCell ref="AL59:AO59"/>
    <mergeCell ref="A63:B63"/>
    <mergeCell ref="A64:B64"/>
    <mergeCell ref="C63:I63"/>
    <mergeCell ref="J63:O63"/>
    <mergeCell ref="P63:X63"/>
    <mergeCell ref="Y63:AB63"/>
    <mergeCell ref="AC63:AG63"/>
    <mergeCell ref="AH63:AK63"/>
    <mergeCell ref="AL63:AO63"/>
    <mergeCell ref="C64:I64"/>
    <mergeCell ref="J64:O64"/>
    <mergeCell ref="P64:X64"/>
    <mergeCell ref="Y64:AB64"/>
    <mergeCell ref="AC64:AG64"/>
    <mergeCell ref="AH64:AK64"/>
    <mergeCell ref="AL64:AO64"/>
    <mergeCell ref="A68:B68"/>
    <mergeCell ref="A67:B67"/>
    <mergeCell ref="A72:B72"/>
    <mergeCell ref="A71:B71"/>
    <mergeCell ref="C71:I71"/>
    <mergeCell ref="J71:O71"/>
    <mergeCell ref="P71:X71"/>
    <mergeCell ref="Y71:AB71"/>
    <mergeCell ref="AC71:AG71"/>
    <mergeCell ref="C67:I67"/>
    <mergeCell ref="J67:O67"/>
    <mergeCell ref="P67:X67"/>
    <mergeCell ref="Y67:AB67"/>
    <mergeCell ref="AC67:AG67"/>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80:B80"/>
    <mergeCell ref="A79:B79"/>
    <mergeCell ref="C79:I79"/>
    <mergeCell ref="J79:O79"/>
    <mergeCell ref="P79:X79"/>
    <mergeCell ref="Y79:AB79"/>
    <mergeCell ref="AC79:AG79"/>
    <mergeCell ref="AH79:AK79"/>
    <mergeCell ref="AL79:AO79"/>
    <mergeCell ref="C80:I80"/>
    <mergeCell ref="J80:O80"/>
    <mergeCell ref="P80:X80"/>
    <mergeCell ref="Y80:AB80"/>
    <mergeCell ref="AC80:AG80"/>
    <mergeCell ref="AH80:AK80"/>
    <mergeCell ref="AL80:AO80"/>
    <mergeCell ref="A84:B84"/>
    <mergeCell ref="A83:B83"/>
    <mergeCell ref="C83:I83"/>
    <mergeCell ref="J83:O83"/>
    <mergeCell ref="P83:X83"/>
    <mergeCell ref="Y83:AB83"/>
    <mergeCell ref="AC83:AG83"/>
    <mergeCell ref="AH83:AK83"/>
    <mergeCell ref="AL83:AO83"/>
    <mergeCell ref="C84:I84"/>
    <mergeCell ref="J84:O84"/>
    <mergeCell ref="P84:X84"/>
    <mergeCell ref="Y84:AB84"/>
    <mergeCell ref="AC84:AG84"/>
    <mergeCell ref="AH84:AK84"/>
    <mergeCell ref="AL84:AO8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91:B91"/>
    <mergeCell ref="C92:I92"/>
    <mergeCell ref="J92:O92"/>
    <mergeCell ref="P92:X92"/>
    <mergeCell ref="Y92:AB92"/>
    <mergeCell ref="AC92:AG92"/>
    <mergeCell ref="AH92:AK92"/>
    <mergeCell ref="AL92:AO92"/>
    <mergeCell ref="C91:I91"/>
    <mergeCell ref="J91:O91"/>
    <mergeCell ref="P91:X91"/>
    <mergeCell ref="Y91:AB91"/>
    <mergeCell ref="AC91:AG91"/>
    <mergeCell ref="AH91:AK91"/>
    <mergeCell ref="AL91:AO91"/>
    <mergeCell ref="A95:B95"/>
    <mergeCell ref="C96:I96"/>
    <mergeCell ref="J96:O96"/>
    <mergeCell ref="P96:X96"/>
    <mergeCell ref="Y96:AB96"/>
    <mergeCell ref="AC96:AG96"/>
    <mergeCell ref="AH96:AK96"/>
    <mergeCell ref="AL96:AO96"/>
    <mergeCell ref="A92:B92"/>
    <mergeCell ref="C95:I95"/>
    <mergeCell ref="J95:O95"/>
    <mergeCell ref="P95:X95"/>
    <mergeCell ref="Y95:AB95"/>
    <mergeCell ref="AC95:AG95"/>
    <mergeCell ref="AH95:AK95"/>
    <mergeCell ref="AL95:AO95"/>
    <mergeCell ref="A96:B96"/>
    <mergeCell ref="A99:B99"/>
    <mergeCell ref="A100:B100"/>
    <mergeCell ref="A104:B104"/>
    <mergeCell ref="A103:B103"/>
    <mergeCell ref="C103:I103"/>
    <mergeCell ref="J103:O103"/>
    <mergeCell ref="P103:X103"/>
    <mergeCell ref="Y103:AB103"/>
    <mergeCell ref="AC103:AG103"/>
    <mergeCell ref="C104:I104"/>
    <mergeCell ref="J104:O104"/>
    <mergeCell ref="P104:X104"/>
    <mergeCell ref="Y104:AB104"/>
    <mergeCell ref="AC104:AG104"/>
    <mergeCell ref="C100:I100"/>
    <mergeCell ref="J100:O100"/>
    <mergeCell ref="P100:X100"/>
    <mergeCell ref="Y100:AB100"/>
    <mergeCell ref="AC100:AG100"/>
    <mergeCell ref="A108:B108"/>
    <mergeCell ref="A107:B107"/>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AL108:AO108"/>
    <mergeCell ref="AP108:AX108"/>
    <mergeCell ref="A111:B111"/>
    <mergeCell ref="C111:I111"/>
    <mergeCell ref="J111:O111"/>
    <mergeCell ref="P111:X111"/>
    <mergeCell ref="Y111:AB111"/>
    <mergeCell ref="AC111:AG111"/>
    <mergeCell ref="AH111:AK111"/>
    <mergeCell ref="A112:B112"/>
    <mergeCell ref="A116:B116"/>
    <mergeCell ref="A115:B115"/>
    <mergeCell ref="C115:I115"/>
    <mergeCell ref="J115:O115"/>
    <mergeCell ref="P115:X115"/>
    <mergeCell ref="Y115:AB115"/>
    <mergeCell ref="AC115:AG115"/>
    <mergeCell ref="AH115:AK115"/>
    <mergeCell ref="C116:I116"/>
    <mergeCell ref="J116:O116"/>
    <mergeCell ref="P116:X116"/>
    <mergeCell ref="Y116:AB116"/>
    <mergeCell ref="AC116:AG116"/>
    <mergeCell ref="AH116:AK116"/>
    <mergeCell ref="C112:I112"/>
    <mergeCell ref="J112:O112"/>
    <mergeCell ref="A120:B120"/>
    <mergeCell ref="A119:B119"/>
    <mergeCell ref="C119:I119"/>
    <mergeCell ref="J119:O119"/>
    <mergeCell ref="P119:X119"/>
    <mergeCell ref="Y119:AB119"/>
    <mergeCell ref="AC119:AG119"/>
    <mergeCell ref="AH119:AK119"/>
    <mergeCell ref="AL119:AO119"/>
    <mergeCell ref="AP119:AX119"/>
    <mergeCell ref="C120:I120"/>
    <mergeCell ref="J120:O120"/>
    <mergeCell ref="P120:X120"/>
    <mergeCell ref="Y120:AB120"/>
    <mergeCell ref="AC120:AG120"/>
    <mergeCell ref="AH120:AK120"/>
    <mergeCell ref="AL120:AO120"/>
    <mergeCell ref="AP120:AX120"/>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8:B128"/>
    <mergeCell ref="A127:B127"/>
    <mergeCell ref="C128:I128"/>
    <mergeCell ref="J128:O128"/>
    <mergeCell ref="P128:X128"/>
    <mergeCell ref="Y128:AB128"/>
    <mergeCell ref="AC128:AG128"/>
    <mergeCell ref="AH128:AK128"/>
    <mergeCell ref="AL128:AO128"/>
    <mergeCell ref="A132:B132"/>
    <mergeCell ref="A131:B131"/>
    <mergeCell ref="C132:I132"/>
    <mergeCell ref="J132:O132"/>
    <mergeCell ref="P132:X132"/>
    <mergeCell ref="Y132:AB132"/>
    <mergeCell ref="AC132:AG132"/>
    <mergeCell ref="AH132:AK132"/>
    <mergeCell ref="AL132:AO132"/>
    <mergeCell ref="C131:I131"/>
    <mergeCell ref="J131:O131"/>
    <mergeCell ref="P131:X131"/>
    <mergeCell ref="Y131:AB131"/>
    <mergeCell ref="AC131:AG131"/>
    <mergeCell ref="AH131:AK131"/>
    <mergeCell ref="AL131:AO131"/>
    <mergeCell ref="A135:B135"/>
    <mergeCell ref="A136:B136"/>
    <mergeCell ref="C135:I135"/>
    <mergeCell ref="J135:O135"/>
    <mergeCell ref="P135:X135"/>
    <mergeCell ref="Y135:AB135"/>
    <mergeCell ref="AC135:AG135"/>
    <mergeCell ref="AH135:AK135"/>
    <mergeCell ref="AL135:AO135"/>
    <mergeCell ref="C136:I136"/>
    <mergeCell ref="J136:O136"/>
    <mergeCell ref="P136:X136"/>
    <mergeCell ref="Y136:AB136"/>
    <mergeCell ref="AC136:AG136"/>
    <mergeCell ref="AH136:AK136"/>
    <mergeCell ref="AL136:AO136"/>
    <mergeCell ref="A141:B141"/>
    <mergeCell ref="A140:B140"/>
    <mergeCell ref="A139:B139"/>
    <mergeCell ref="C141:I141"/>
    <mergeCell ref="J141:O141"/>
    <mergeCell ref="P141:X141"/>
    <mergeCell ref="Y141:AB141"/>
    <mergeCell ref="AC141:AG141"/>
    <mergeCell ref="AH141:AK141"/>
    <mergeCell ref="C139:I139"/>
    <mergeCell ref="J139:O139"/>
    <mergeCell ref="P139:X139"/>
    <mergeCell ref="Y139:AB139"/>
    <mergeCell ref="AC139:AG139"/>
    <mergeCell ref="AH139:AK139"/>
    <mergeCell ref="AL141:AO141"/>
    <mergeCell ref="AP141:AX141"/>
    <mergeCell ref="A144:B144"/>
    <mergeCell ref="A143:B143"/>
    <mergeCell ref="A142:B142"/>
    <mergeCell ref="C142:I142"/>
    <mergeCell ref="J142:O142"/>
    <mergeCell ref="P142:X142"/>
    <mergeCell ref="Y142:AB142"/>
    <mergeCell ref="AC142:AG142"/>
    <mergeCell ref="AH142:AK142"/>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A146:B146"/>
    <mergeCell ref="A145:B145"/>
    <mergeCell ref="C146:I146"/>
    <mergeCell ref="J146:O146"/>
    <mergeCell ref="P146:X146"/>
    <mergeCell ref="Y146:AB146"/>
    <mergeCell ref="AC146:AG146"/>
    <mergeCell ref="AH146:AK146"/>
    <mergeCell ref="AL146:AO146"/>
    <mergeCell ref="Y144:AB144"/>
    <mergeCell ref="AC144:AG144"/>
    <mergeCell ref="AH144:AK144"/>
    <mergeCell ref="AL144:AO144"/>
    <mergeCell ref="AP144:AX144"/>
    <mergeCell ref="C145:I145"/>
    <mergeCell ref="J145:O145"/>
    <mergeCell ref="P145:X145"/>
    <mergeCell ref="Y145:AB145"/>
    <mergeCell ref="AC145:AG145"/>
    <mergeCell ref="AH145:AK145"/>
    <mergeCell ref="AL145:AO145"/>
    <mergeCell ref="A150:B150"/>
    <mergeCell ref="A149:B149"/>
    <mergeCell ref="C149:I149"/>
    <mergeCell ref="J149:O149"/>
    <mergeCell ref="P149:X149"/>
    <mergeCell ref="Y149:AB149"/>
    <mergeCell ref="AC149:AG149"/>
    <mergeCell ref="AH149:AK149"/>
    <mergeCell ref="A153:B153"/>
    <mergeCell ref="A152:B152"/>
    <mergeCell ref="A151:B151"/>
    <mergeCell ref="C152:I152"/>
    <mergeCell ref="J152:O152"/>
    <mergeCell ref="P152:X152"/>
    <mergeCell ref="Y152:AB152"/>
    <mergeCell ref="AC152:AG152"/>
    <mergeCell ref="AH152:AK152"/>
    <mergeCell ref="C151:I151"/>
    <mergeCell ref="J151:O151"/>
    <mergeCell ref="P151:X151"/>
    <mergeCell ref="Y151:AB151"/>
    <mergeCell ref="AC151:AG151"/>
    <mergeCell ref="AH151:AK151"/>
    <mergeCell ref="AL152:AO152"/>
    <mergeCell ref="AP152:AX152"/>
    <mergeCell ref="C153:I153"/>
    <mergeCell ref="J153:O153"/>
    <mergeCell ref="P153:X153"/>
    <mergeCell ref="Y153:AB153"/>
    <mergeCell ref="AC153:AG153"/>
    <mergeCell ref="AH153:AK153"/>
    <mergeCell ref="A156:B156"/>
    <mergeCell ref="A155:B155"/>
    <mergeCell ref="A154:B154"/>
    <mergeCell ref="C156:I156"/>
    <mergeCell ref="J156:O156"/>
    <mergeCell ref="P156:X156"/>
    <mergeCell ref="Y156:AB156"/>
    <mergeCell ref="AC156:AG156"/>
    <mergeCell ref="AH156:AK156"/>
    <mergeCell ref="AL156:AO156"/>
    <mergeCell ref="AP156:AX156"/>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5:B165"/>
    <mergeCell ref="A164:B164"/>
    <mergeCell ref="A163:B163"/>
    <mergeCell ref="C163:I163"/>
    <mergeCell ref="J163:O163"/>
    <mergeCell ref="P163:X163"/>
    <mergeCell ref="Y163:AB163"/>
    <mergeCell ref="AC163:AG163"/>
    <mergeCell ref="AH163:AK163"/>
    <mergeCell ref="C164:I164"/>
    <mergeCell ref="J164:O164"/>
    <mergeCell ref="P164:X164"/>
    <mergeCell ref="Y164:AB164"/>
    <mergeCell ref="AC164:AG164"/>
    <mergeCell ref="AH164:AK164"/>
    <mergeCell ref="Y168:AB168"/>
    <mergeCell ref="AC168:AG168"/>
    <mergeCell ref="AH168:AK168"/>
    <mergeCell ref="AL168:AO168"/>
    <mergeCell ref="AP168:AX168"/>
    <mergeCell ref="C167:I167"/>
    <mergeCell ref="J167:O167"/>
    <mergeCell ref="P167:X167"/>
    <mergeCell ref="Y167:AB167"/>
    <mergeCell ref="AC167:AG167"/>
    <mergeCell ref="AH167:AK167"/>
    <mergeCell ref="AL164:AO164"/>
    <mergeCell ref="AP164:AX164"/>
    <mergeCell ref="C165:I165"/>
    <mergeCell ref="J165:O165"/>
    <mergeCell ref="P165:X165"/>
    <mergeCell ref="Y165:AB165"/>
    <mergeCell ref="AC165:AG165"/>
    <mergeCell ref="AH165:AK165"/>
    <mergeCell ref="AL165:AO165"/>
    <mergeCell ref="AP165:AX165"/>
    <mergeCell ref="AP173:AX173"/>
    <mergeCell ref="AL166:AO166"/>
    <mergeCell ref="A170:B170"/>
    <mergeCell ref="A169:B169"/>
    <mergeCell ref="C169:I169"/>
    <mergeCell ref="J169:O169"/>
    <mergeCell ref="P169:X169"/>
    <mergeCell ref="Y169:AB169"/>
    <mergeCell ref="AC169:AG169"/>
    <mergeCell ref="AH169:AK169"/>
    <mergeCell ref="AL169:AO169"/>
    <mergeCell ref="A168:B168"/>
    <mergeCell ref="A167:B167"/>
    <mergeCell ref="A166:B166"/>
    <mergeCell ref="C166:I166"/>
    <mergeCell ref="J166:O166"/>
    <mergeCell ref="P166:X166"/>
    <mergeCell ref="Y166:AB166"/>
    <mergeCell ref="AC166:AG166"/>
    <mergeCell ref="AH166:AK166"/>
    <mergeCell ref="AP167:AX167"/>
    <mergeCell ref="C168:I168"/>
    <mergeCell ref="J168:O168"/>
    <mergeCell ref="P168:X168"/>
    <mergeCell ref="AP169:AX169"/>
    <mergeCell ref="C170:I170"/>
    <mergeCell ref="J170:O170"/>
    <mergeCell ref="P170:X170"/>
    <mergeCell ref="Y170:AB170"/>
    <mergeCell ref="AC170:AG170"/>
    <mergeCell ref="AH170:AK170"/>
    <mergeCell ref="AL170:AO170"/>
    <mergeCell ref="AP170:AX170"/>
    <mergeCell ref="AL177:AO177"/>
    <mergeCell ref="AP177:AX177"/>
    <mergeCell ref="A174:B174"/>
    <mergeCell ref="A173:B173"/>
    <mergeCell ref="C173:I173"/>
    <mergeCell ref="J173:O173"/>
    <mergeCell ref="P173:X173"/>
    <mergeCell ref="Y173:AB173"/>
    <mergeCell ref="AC173:AG173"/>
    <mergeCell ref="AH173:AK173"/>
    <mergeCell ref="C174:I174"/>
    <mergeCell ref="J174:O174"/>
    <mergeCell ref="P174:X174"/>
    <mergeCell ref="Y174:AB174"/>
    <mergeCell ref="AC174:AG174"/>
    <mergeCell ref="AH174:AK174"/>
    <mergeCell ref="A177:B177"/>
    <mergeCell ref="C177:I177"/>
    <mergeCell ref="J177:O177"/>
    <mergeCell ref="P177:X177"/>
    <mergeCell ref="Y177:AB177"/>
    <mergeCell ref="AC177:AG177"/>
    <mergeCell ref="AH177:AK177"/>
    <mergeCell ref="AL173:AO173"/>
    <mergeCell ref="A178:B178"/>
    <mergeCell ref="C178:I178"/>
    <mergeCell ref="J178:O178"/>
    <mergeCell ref="P178:X178"/>
    <mergeCell ref="Y178:AB178"/>
    <mergeCell ref="AC178:AG178"/>
    <mergeCell ref="AH178:AK178"/>
    <mergeCell ref="AL178:AO178"/>
    <mergeCell ref="AP178:AX178"/>
  </mergeCells>
  <phoneticPr fontId="5"/>
  <conditionalFormatting sqref="AL4:AO4">
    <cfRule type="expression" dxfId="311" priority="245">
      <formula>IF(AND(AL4&gt;=0, RIGHT(TEXT(AL4,"0.#"),1)&lt;&gt;"."),TRUE,FALSE)</formula>
    </cfRule>
    <cfRule type="expression" dxfId="310" priority="246">
      <formula>IF(AND(AL4&gt;=0, RIGHT(TEXT(AL4,"0.#"),1)="."),TRUE,FALSE)</formula>
    </cfRule>
    <cfRule type="expression" dxfId="309" priority="247">
      <formula>IF(AND(AL4&lt;0, RIGHT(TEXT(AL4,"0.#"),1)&lt;&gt;"."),TRUE,FALSE)</formula>
    </cfRule>
    <cfRule type="expression" dxfId="308" priority="248">
      <formula>IF(AND(AL4&lt;0, RIGHT(TEXT(AL4,"0.#"),1)="."),TRUE,FALSE)</formula>
    </cfRule>
  </conditionalFormatting>
  <conditionalFormatting sqref="Y4">
    <cfRule type="expression" dxfId="307" priority="243">
      <formula>IF(RIGHT(TEXT(Y4,"0.#"),1)=".",FALSE,TRUE)</formula>
    </cfRule>
    <cfRule type="expression" dxfId="306" priority="244">
      <formula>IF(RIGHT(TEXT(Y4,"0.#"),1)=".",TRUE,FALSE)</formula>
    </cfRule>
  </conditionalFormatting>
  <conditionalFormatting sqref="AL8:AO8">
    <cfRule type="expression" dxfId="305" priority="239">
      <formula>IF(AND(AL8&gt;=0, RIGHT(TEXT(AL8,"0.#"),1)&lt;&gt;"."),TRUE,FALSE)</formula>
    </cfRule>
    <cfRule type="expression" dxfId="304" priority="240">
      <formula>IF(AND(AL8&gt;=0, RIGHT(TEXT(AL8,"0.#"),1)="."),TRUE,FALSE)</formula>
    </cfRule>
    <cfRule type="expression" dxfId="303" priority="241">
      <formula>IF(AND(AL8&lt;0, RIGHT(TEXT(AL8,"0.#"),1)&lt;&gt;"."),TRUE,FALSE)</formula>
    </cfRule>
    <cfRule type="expression" dxfId="302" priority="242">
      <formula>IF(AND(AL8&lt;0, RIGHT(TEXT(AL8,"0.#"),1)="."),TRUE,FALSE)</formula>
    </cfRule>
  </conditionalFormatting>
  <conditionalFormatting sqref="Y8">
    <cfRule type="expression" dxfId="301" priority="237">
      <formula>IF(RIGHT(TEXT(Y8,"0.#"),1)=".",FALSE,TRUE)</formula>
    </cfRule>
    <cfRule type="expression" dxfId="300" priority="238">
      <formula>IF(RIGHT(TEXT(Y8,"0.#"),1)=".",TRUE,FALSE)</formula>
    </cfRule>
  </conditionalFormatting>
  <conditionalFormatting sqref="AL12:AO12">
    <cfRule type="expression" dxfId="299" priority="233">
      <formula>IF(AND(AL12&gt;=0, RIGHT(TEXT(AL12,"0.#"),1)&lt;&gt;"."),TRUE,FALSE)</formula>
    </cfRule>
    <cfRule type="expression" dxfId="298" priority="234">
      <formula>IF(AND(AL12&gt;=0, RIGHT(TEXT(AL12,"0.#"),1)="."),TRUE,FALSE)</formula>
    </cfRule>
    <cfRule type="expression" dxfId="297" priority="235">
      <formula>IF(AND(AL12&lt;0, RIGHT(TEXT(AL12,"0.#"),1)&lt;&gt;"."),TRUE,FALSE)</formula>
    </cfRule>
    <cfRule type="expression" dxfId="296" priority="236">
      <formula>IF(AND(AL12&lt;0, RIGHT(TEXT(AL12,"0.#"),1)="."),TRUE,FALSE)</formula>
    </cfRule>
  </conditionalFormatting>
  <conditionalFormatting sqref="Y12">
    <cfRule type="expression" dxfId="295" priority="231">
      <formula>IF(RIGHT(TEXT(Y12,"0.#"),1)=".",FALSE,TRUE)</formula>
    </cfRule>
    <cfRule type="expression" dxfId="294" priority="232">
      <formula>IF(RIGHT(TEXT(Y12,"0.#"),1)=".",TRUE,FALSE)</formula>
    </cfRule>
  </conditionalFormatting>
  <conditionalFormatting sqref="AL16:AO16">
    <cfRule type="expression" dxfId="293" priority="227">
      <formula>IF(AND(AL16&gt;=0, RIGHT(TEXT(AL16,"0.#"),1)&lt;&gt;"."),TRUE,FALSE)</formula>
    </cfRule>
    <cfRule type="expression" dxfId="292" priority="228">
      <formula>IF(AND(AL16&gt;=0, RIGHT(TEXT(AL16,"0.#"),1)="."),TRUE,FALSE)</formula>
    </cfRule>
    <cfRule type="expression" dxfId="291" priority="229">
      <formula>IF(AND(AL16&lt;0, RIGHT(TEXT(AL16,"0.#"),1)&lt;&gt;"."),TRUE,FALSE)</formula>
    </cfRule>
    <cfRule type="expression" dxfId="290" priority="230">
      <formula>IF(AND(AL16&lt;0, RIGHT(TEXT(AL16,"0.#"),1)="."),TRUE,FALSE)</formula>
    </cfRule>
  </conditionalFormatting>
  <conditionalFormatting sqref="Y16">
    <cfRule type="expression" dxfId="289" priority="225">
      <formula>IF(RIGHT(TEXT(Y16,"0.#"),1)=".",FALSE,TRUE)</formula>
    </cfRule>
    <cfRule type="expression" dxfId="288" priority="226">
      <formula>IF(RIGHT(TEXT(Y16,"0.#"),1)=".",TRUE,FALSE)</formula>
    </cfRule>
  </conditionalFormatting>
  <conditionalFormatting sqref="AL20:AO20">
    <cfRule type="expression" dxfId="287" priority="221">
      <formula>IF(AND(AL20&gt;=0, RIGHT(TEXT(AL20,"0.#"),1)&lt;&gt;"."),TRUE,FALSE)</formula>
    </cfRule>
    <cfRule type="expression" dxfId="286" priority="222">
      <formula>IF(AND(AL20&gt;=0, RIGHT(TEXT(AL20,"0.#"),1)="."),TRUE,FALSE)</formula>
    </cfRule>
    <cfRule type="expression" dxfId="285" priority="223">
      <formula>IF(AND(AL20&lt;0, RIGHT(TEXT(AL20,"0.#"),1)&lt;&gt;"."),TRUE,FALSE)</formula>
    </cfRule>
    <cfRule type="expression" dxfId="284" priority="224">
      <formula>IF(AND(AL20&lt;0, RIGHT(TEXT(AL20,"0.#"),1)="."),TRUE,FALSE)</formula>
    </cfRule>
  </conditionalFormatting>
  <conditionalFormatting sqref="Y20">
    <cfRule type="expression" dxfId="283" priority="219">
      <formula>IF(RIGHT(TEXT(Y20,"0.#"),1)=".",FALSE,TRUE)</formula>
    </cfRule>
    <cfRule type="expression" dxfId="282" priority="220">
      <formula>IF(RIGHT(TEXT(Y20,"0.#"),1)=".",TRUE,FALSE)</formula>
    </cfRule>
  </conditionalFormatting>
  <conditionalFormatting sqref="AL24:AO24">
    <cfRule type="expression" dxfId="281" priority="215">
      <formula>IF(AND(AL24&gt;=0, RIGHT(TEXT(AL24,"0.#"),1)&lt;&gt;"."),TRUE,FALSE)</formula>
    </cfRule>
    <cfRule type="expression" dxfId="280" priority="216">
      <formula>IF(AND(AL24&gt;=0, RIGHT(TEXT(AL24,"0.#"),1)="."),TRUE,FALSE)</formula>
    </cfRule>
    <cfRule type="expression" dxfId="279" priority="217">
      <formula>IF(AND(AL24&lt;0, RIGHT(TEXT(AL24,"0.#"),1)&lt;&gt;"."),TRUE,FALSE)</formula>
    </cfRule>
    <cfRule type="expression" dxfId="278" priority="218">
      <formula>IF(AND(AL24&lt;0, RIGHT(TEXT(AL24,"0.#"),1)="."),TRUE,FALSE)</formula>
    </cfRule>
  </conditionalFormatting>
  <conditionalFormatting sqref="Y24">
    <cfRule type="expression" dxfId="277" priority="213">
      <formula>IF(RIGHT(TEXT(Y24,"0.#"),1)=".",FALSE,TRUE)</formula>
    </cfRule>
    <cfRule type="expression" dxfId="276" priority="214">
      <formula>IF(RIGHT(TEXT(Y24,"0.#"),1)=".",TRUE,FALSE)</formula>
    </cfRule>
  </conditionalFormatting>
  <conditionalFormatting sqref="AL28:AO28">
    <cfRule type="expression" dxfId="275" priority="209">
      <formula>IF(AND(AL28&gt;=0, RIGHT(TEXT(AL28,"0.#"),1)&lt;&gt;"."),TRUE,FALSE)</formula>
    </cfRule>
    <cfRule type="expression" dxfId="274" priority="210">
      <formula>IF(AND(AL28&gt;=0, RIGHT(TEXT(AL28,"0.#"),1)="."),TRUE,FALSE)</formula>
    </cfRule>
    <cfRule type="expression" dxfId="273" priority="211">
      <formula>IF(AND(AL28&lt;0, RIGHT(TEXT(AL28,"0.#"),1)&lt;&gt;"."),TRUE,FALSE)</formula>
    </cfRule>
    <cfRule type="expression" dxfId="272" priority="212">
      <formula>IF(AND(AL28&lt;0, RIGHT(TEXT(AL28,"0.#"),1)="."),TRUE,FALSE)</formula>
    </cfRule>
  </conditionalFormatting>
  <conditionalFormatting sqref="Y28">
    <cfRule type="expression" dxfId="271" priority="207">
      <formula>IF(RIGHT(TEXT(Y28,"0.#"),1)=".",FALSE,TRUE)</formula>
    </cfRule>
    <cfRule type="expression" dxfId="270" priority="208">
      <formula>IF(RIGHT(TEXT(Y28,"0.#"),1)=".",TRUE,FALSE)</formula>
    </cfRule>
  </conditionalFormatting>
  <conditionalFormatting sqref="AL32:AO32">
    <cfRule type="expression" dxfId="269" priority="203">
      <formula>IF(AND(AL32&gt;=0, RIGHT(TEXT(AL32,"0.#"),1)&lt;&gt;"."),TRUE,FALSE)</formula>
    </cfRule>
    <cfRule type="expression" dxfId="268" priority="204">
      <formula>IF(AND(AL32&gt;=0, RIGHT(TEXT(AL32,"0.#"),1)="."),TRUE,FALSE)</formula>
    </cfRule>
    <cfRule type="expression" dxfId="267" priority="205">
      <formula>IF(AND(AL32&lt;0, RIGHT(TEXT(AL32,"0.#"),1)&lt;&gt;"."),TRUE,FALSE)</formula>
    </cfRule>
    <cfRule type="expression" dxfId="266" priority="206">
      <formula>IF(AND(AL32&lt;0, RIGHT(TEXT(AL32,"0.#"),1)="."),TRUE,FALSE)</formula>
    </cfRule>
  </conditionalFormatting>
  <conditionalFormatting sqref="Y32">
    <cfRule type="expression" dxfId="265" priority="201">
      <formula>IF(RIGHT(TEXT(Y32,"0.#"),1)=".",FALSE,TRUE)</formula>
    </cfRule>
    <cfRule type="expression" dxfId="264" priority="202">
      <formula>IF(RIGHT(TEXT(Y32,"0.#"),1)=".",TRUE,FALSE)</formula>
    </cfRule>
  </conditionalFormatting>
  <conditionalFormatting sqref="AL36:AO36">
    <cfRule type="expression" dxfId="263" priority="197">
      <formula>IF(AND(AL36&gt;=0, RIGHT(TEXT(AL36,"0.#"),1)&lt;&gt;"."),TRUE,FALSE)</formula>
    </cfRule>
    <cfRule type="expression" dxfId="262" priority="198">
      <formula>IF(AND(AL36&gt;=0, RIGHT(TEXT(AL36,"0.#"),1)="."),TRUE,FALSE)</formula>
    </cfRule>
    <cfRule type="expression" dxfId="261" priority="199">
      <formula>IF(AND(AL36&lt;0, RIGHT(TEXT(AL36,"0.#"),1)&lt;&gt;"."),TRUE,FALSE)</formula>
    </cfRule>
    <cfRule type="expression" dxfId="260" priority="200">
      <formula>IF(AND(AL36&lt;0, RIGHT(TEXT(AL36,"0.#"),1)="."),TRUE,FALSE)</formula>
    </cfRule>
  </conditionalFormatting>
  <conditionalFormatting sqref="Y36">
    <cfRule type="expression" dxfId="259" priority="195">
      <formula>IF(RIGHT(TEXT(Y36,"0.#"),1)=".",FALSE,TRUE)</formula>
    </cfRule>
    <cfRule type="expression" dxfId="258" priority="196">
      <formula>IF(RIGHT(TEXT(Y36,"0.#"),1)=".",TRUE,FALSE)</formula>
    </cfRule>
  </conditionalFormatting>
  <conditionalFormatting sqref="AL40:AO40">
    <cfRule type="expression" dxfId="257" priority="191">
      <formula>IF(AND(AL40&gt;=0, RIGHT(TEXT(AL40,"0.#"),1)&lt;&gt;"."),TRUE,FALSE)</formula>
    </cfRule>
    <cfRule type="expression" dxfId="256" priority="192">
      <formula>IF(AND(AL40&gt;=0, RIGHT(TEXT(AL40,"0.#"),1)="."),TRUE,FALSE)</formula>
    </cfRule>
    <cfRule type="expression" dxfId="255" priority="193">
      <formula>IF(AND(AL40&lt;0, RIGHT(TEXT(AL40,"0.#"),1)&lt;&gt;"."),TRUE,FALSE)</formula>
    </cfRule>
    <cfRule type="expression" dxfId="254" priority="194">
      <formula>IF(AND(AL40&lt;0, RIGHT(TEXT(AL40,"0.#"),1)="."),TRUE,FALSE)</formula>
    </cfRule>
  </conditionalFormatting>
  <conditionalFormatting sqref="Y40">
    <cfRule type="expression" dxfId="253" priority="189">
      <formula>IF(RIGHT(TEXT(Y40,"0.#"),1)=".",FALSE,TRUE)</formula>
    </cfRule>
    <cfRule type="expression" dxfId="252" priority="190">
      <formula>IF(RIGHT(TEXT(Y40,"0.#"),1)=".",TRUE,FALSE)</formula>
    </cfRule>
  </conditionalFormatting>
  <conditionalFormatting sqref="AL44:AO44">
    <cfRule type="expression" dxfId="251" priority="185">
      <formula>IF(AND(AL44&gt;=0, RIGHT(TEXT(AL44,"0.#"),1)&lt;&gt;"."),TRUE,FALSE)</formula>
    </cfRule>
    <cfRule type="expression" dxfId="250" priority="186">
      <formula>IF(AND(AL44&gt;=0, RIGHT(TEXT(AL44,"0.#"),1)="."),TRUE,FALSE)</formula>
    </cfRule>
    <cfRule type="expression" dxfId="249" priority="187">
      <formula>IF(AND(AL44&lt;0, RIGHT(TEXT(AL44,"0.#"),1)&lt;&gt;"."),TRUE,FALSE)</formula>
    </cfRule>
    <cfRule type="expression" dxfId="248" priority="188">
      <formula>IF(AND(AL44&lt;0, RIGHT(TEXT(AL44,"0.#"),1)="."),TRUE,FALSE)</formula>
    </cfRule>
  </conditionalFormatting>
  <conditionalFormatting sqref="Y44">
    <cfRule type="expression" dxfId="247" priority="183">
      <formula>IF(RIGHT(TEXT(Y44,"0.#"),1)=".",FALSE,TRUE)</formula>
    </cfRule>
    <cfRule type="expression" dxfId="246" priority="184">
      <formula>IF(RIGHT(TEXT(Y44,"0.#"),1)=".",TRUE,FALSE)</formula>
    </cfRule>
  </conditionalFormatting>
  <conditionalFormatting sqref="AL48:AO48">
    <cfRule type="expression" dxfId="245" priority="179">
      <formula>IF(AND(AL48&gt;=0, RIGHT(TEXT(AL48,"0.#"),1)&lt;&gt;"."),TRUE,FALSE)</formula>
    </cfRule>
    <cfRule type="expression" dxfId="244" priority="180">
      <formula>IF(AND(AL48&gt;=0, RIGHT(TEXT(AL48,"0.#"),1)="."),TRUE,FALSE)</formula>
    </cfRule>
    <cfRule type="expression" dxfId="243" priority="181">
      <formula>IF(AND(AL48&lt;0, RIGHT(TEXT(AL48,"0.#"),1)&lt;&gt;"."),TRUE,FALSE)</formula>
    </cfRule>
    <cfRule type="expression" dxfId="242" priority="182">
      <formula>IF(AND(AL48&lt;0, RIGHT(TEXT(AL48,"0.#"),1)="."),TRUE,FALSE)</formula>
    </cfRule>
  </conditionalFormatting>
  <conditionalFormatting sqref="Y48">
    <cfRule type="expression" dxfId="241" priority="177">
      <formula>IF(RIGHT(TEXT(Y48,"0.#"),1)=".",FALSE,TRUE)</formula>
    </cfRule>
    <cfRule type="expression" dxfId="240" priority="178">
      <formula>IF(RIGHT(TEXT(Y48,"0.#"),1)=".",TRUE,FALSE)</formula>
    </cfRule>
  </conditionalFormatting>
  <conditionalFormatting sqref="AL52:AO52">
    <cfRule type="expression" dxfId="239" priority="173">
      <formula>IF(AND(AL52&gt;=0, RIGHT(TEXT(AL52,"0.#"),1)&lt;&gt;"."),TRUE,FALSE)</formula>
    </cfRule>
    <cfRule type="expression" dxfId="238" priority="174">
      <formula>IF(AND(AL52&gt;=0, RIGHT(TEXT(AL52,"0.#"),1)="."),TRUE,FALSE)</formula>
    </cfRule>
    <cfRule type="expression" dxfId="237" priority="175">
      <formula>IF(AND(AL52&lt;0, RIGHT(TEXT(AL52,"0.#"),1)&lt;&gt;"."),TRUE,FALSE)</formula>
    </cfRule>
    <cfRule type="expression" dxfId="236" priority="176">
      <formula>IF(AND(AL52&lt;0, RIGHT(TEXT(AL52,"0.#"),1)="."),TRUE,FALSE)</formula>
    </cfRule>
  </conditionalFormatting>
  <conditionalFormatting sqref="Y52">
    <cfRule type="expression" dxfId="235" priority="171">
      <formula>IF(RIGHT(TEXT(Y52,"0.#"),1)=".",FALSE,TRUE)</formula>
    </cfRule>
    <cfRule type="expression" dxfId="234" priority="172">
      <formula>IF(RIGHT(TEXT(Y52,"0.#"),1)=".",TRUE,FALSE)</formula>
    </cfRule>
  </conditionalFormatting>
  <conditionalFormatting sqref="AL56:AO56">
    <cfRule type="expression" dxfId="233" priority="167">
      <formula>IF(AND(AL56&gt;=0, RIGHT(TEXT(AL56,"0.#"),1)&lt;&gt;"."),TRUE,FALSE)</formula>
    </cfRule>
    <cfRule type="expression" dxfId="232" priority="168">
      <formula>IF(AND(AL56&gt;=0, RIGHT(TEXT(AL56,"0.#"),1)="."),TRUE,FALSE)</formula>
    </cfRule>
    <cfRule type="expression" dxfId="231" priority="169">
      <formula>IF(AND(AL56&lt;0, RIGHT(TEXT(AL56,"0.#"),1)&lt;&gt;"."),TRUE,FALSE)</formula>
    </cfRule>
    <cfRule type="expression" dxfId="230" priority="170">
      <formula>IF(AND(AL56&lt;0, RIGHT(TEXT(AL56,"0.#"),1)="."),TRUE,FALSE)</formula>
    </cfRule>
  </conditionalFormatting>
  <conditionalFormatting sqref="Y56">
    <cfRule type="expression" dxfId="229" priority="165">
      <formula>IF(RIGHT(TEXT(Y56,"0.#"),1)=".",FALSE,TRUE)</formula>
    </cfRule>
    <cfRule type="expression" dxfId="228" priority="166">
      <formula>IF(RIGHT(TEXT(Y56,"0.#"),1)=".",TRUE,FALSE)</formula>
    </cfRule>
  </conditionalFormatting>
  <conditionalFormatting sqref="AL60:AO60">
    <cfRule type="expression" dxfId="227" priority="161">
      <formula>IF(AND(AL60&gt;=0, RIGHT(TEXT(AL60,"0.#"),1)&lt;&gt;"."),TRUE,FALSE)</formula>
    </cfRule>
    <cfRule type="expression" dxfId="226" priority="162">
      <formula>IF(AND(AL60&gt;=0, RIGHT(TEXT(AL60,"0.#"),1)="."),TRUE,FALSE)</formula>
    </cfRule>
    <cfRule type="expression" dxfId="225" priority="163">
      <formula>IF(AND(AL60&lt;0, RIGHT(TEXT(AL60,"0.#"),1)&lt;&gt;"."),TRUE,FALSE)</formula>
    </cfRule>
    <cfRule type="expression" dxfId="224" priority="164">
      <formula>IF(AND(AL60&lt;0, RIGHT(TEXT(AL60,"0.#"),1)="."),TRUE,FALSE)</formula>
    </cfRule>
  </conditionalFormatting>
  <conditionalFormatting sqref="Y60">
    <cfRule type="expression" dxfId="223" priority="159">
      <formula>IF(RIGHT(TEXT(Y60,"0.#"),1)=".",FALSE,TRUE)</formula>
    </cfRule>
    <cfRule type="expression" dxfId="222" priority="160">
      <formula>IF(RIGHT(TEXT(Y60,"0.#"),1)=".",TRUE,FALSE)</formula>
    </cfRule>
  </conditionalFormatting>
  <conditionalFormatting sqref="AL64:AO64">
    <cfRule type="expression" dxfId="221" priority="155">
      <formula>IF(AND(AL64&gt;=0, RIGHT(TEXT(AL64,"0.#"),1)&lt;&gt;"."),TRUE,FALSE)</formula>
    </cfRule>
    <cfRule type="expression" dxfId="220" priority="156">
      <formula>IF(AND(AL64&gt;=0, RIGHT(TEXT(AL64,"0.#"),1)="."),TRUE,FALSE)</formula>
    </cfRule>
    <cfRule type="expression" dxfId="219" priority="157">
      <formula>IF(AND(AL64&lt;0, RIGHT(TEXT(AL64,"0.#"),1)&lt;&gt;"."),TRUE,FALSE)</formula>
    </cfRule>
    <cfRule type="expression" dxfId="218" priority="158">
      <formula>IF(AND(AL64&lt;0, RIGHT(TEXT(AL64,"0.#"),1)="."),TRUE,FALSE)</formula>
    </cfRule>
  </conditionalFormatting>
  <conditionalFormatting sqref="Y64">
    <cfRule type="expression" dxfId="217" priority="153">
      <formula>IF(RIGHT(TEXT(Y64,"0.#"),1)=".",FALSE,TRUE)</formula>
    </cfRule>
    <cfRule type="expression" dxfId="216" priority="154">
      <formula>IF(RIGHT(TEXT(Y64,"0.#"),1)=".",TRUE,FALSE)</formula>
    </cfRule>
  </conditionalFormatting>
  <conditionalFormatting sqref="AL68:AO68">
    <cfRule type="expression" dxfId="215" priority="149">
      <formula>IF(AND(AL68&gt;=0, RIGHT(TEXT(AL68,"0.#"),1)&lt;&gt;"."),TRUE,FALSE)</formula>
    </cfRule>
    <cfRule type="expression" dxfId="214" priority="150">
      <formula>IF(AND(AL68&gt;=0, RIGHT(TEXT(AL68,"0.#"),1)="."),TRUE,FALSE)</formula>
    </cfRule>
    <cfRule type="expression" dxfId="213" priority="151">
      <formula>IF(AND(AL68&lt;0, RIGHT(TEXT(AL68,"0.#"),1)&lt;&gt;"."),TRUE,FALSE)</formula>
    </cfRule>
    <cfRule type="expression" dxfId="212" priority="152">
      <formula>IF(AND(AL68&lt;0, RIGHT(TEXT(AL68,"0.#"),1)="."),TRUE,FALSE)</formula>
    </cfRule>
  </conditionalFormatting>
  <conditionalFormatting sqref="Y68">
    <cfRule type="expression" dxfId="211" priority="147">
      <formula>IF(RIGHT(TEXT(Y68,"0.#"),1)=".",FALSE,TRUE)</formula>
    </cfRule>
    <cfRule type="expression" dxfId="210" priority="148">
      <formula>IF(RIGHT(TEXT(Y68,"0.#"),1)=".",TRUE,FALSE)</formula>
    </cfRule>
  </conditionalFormatting>
  <conditionalFormatting sqref="AL72:AO72">
    <cfRule type="expression" dxfId="209" priority="143">
      <formula>IF(AND(AL72&gt;=0, RIGHT(TEXT(AL72,"0.#"),1)&lt;&gt;"."),TRUE,FALSE)</formula>
    </cfRule>
    <cfRule type="expression" dxfId="208" priority="144">
      <formula>IF(AND(AL72&gt;=0, RIGHT(TEXT(AL72,"0.#"),1)="."),TRUE,FALSE)</formula>
    </cfRule>
    <cfRule type="expression" dxfId="207" priority="145">
      <formula>IF(AND(AL72&lt;0, RIGHT(TEXT(AL72,"0.#"),1)&lt;&gt;"."),TRUE,FALSE)</formula>
    </cfRule>
    <cfRule type="expression" dxfId="206" priority="146">
      <formula>IF(AND(AL72&lt;0, RIGHT(TEXT(AL72,"0.#"),1)="."),TRUE,FALSE)</formula>
    </cfRule>
  </conditionalFormatting>
  <conditionalFormatting sqref="Y72">
    <cfRule type="expression" dxfId="205" priority="141">
      <formula>IF(RIGHT(TEXT(Y72,"0.#"),1)=".",FALSE,TRUE)</formula>
    </cfRule>
    <cfRule type="expression" dxfId="204" priority="142">
      <formula>IF(RIGHT(TEXT(Y72,"0.#"),1)=".",TRUE,FALSE)</formula>
    </cfRule>
  </conditionalFormatting>
  <conditionalFormatting sqref="AL76:AO76">
    <cfRule type="expression" dxfId="203" priority="137">
      <formula>IF(AND(AL76&gt;=0, RIGHT(TEXT(AL76,"0.#"),1)&lt;&gt;"."),TRUE,FALSE)</formula>
    </cfRule>
    <cfRule type="expression" dxfId="202" priority="138">
      <formula>IF(AND(AL76&gt;=0, RIGHT(TEXT(AL76,"0.#"),1)="."),TRUE,FALSE)</formula>
    </cfRule>
    <cfRule type="expression" dxfId="201" priority="139">
      <formula>IF(AND(AL76&lt;0, RIGHT(TEXT(AL76,"0.#"),1)&lt;&gt;"."),TRUE,FALSE)</formula>
    </cfRule>
    <cfRule type="expression" dxfId="200" priority="140">
      <formula>IF(AND(AL76&lt;0, RIGHT(TEXT(AL76,"0.#"),1)="."),TRUE,FALSE)</formula>
    </cfRule>
  </conditionalFormatting>
  <conditionalFormatting sqref="Y76">
    <cfRule type="expression" dxfId="199" priority="135">
      <formula>IF(RIGHT(TEXT(Y76,"0.#"),1)=".",FALSE,TRUE)</formula>
    </cfRule>
    <cfRule type="expression" dxfId="198" priority="136">
      <formula>IF(RIGHT(TEXT(Y76,"0.#"),1)=".",TRUE,FALSE)</formula>
    </cfRule>
  </conditionalFormatting>
  <conditionalFormatting sqref="AL80:AO80">
    <cfRule type="expression" dxfId="197" priority="131">
      <formula>IF(AND(AL80&gt;=0, RIGHT(TEXT(AL80,"0.#"),1)&lt;&gt;"."),TRUE,FALSE)</formula>
    </cfRule>
    <cfRule type="expression" dxfId="196" priority="132">
      <formula>IF(AND(AL80&gt;=0, RIGHT(TEXT(AL80,"0.#"),1)="."),TRUE,FALSE)</formula>
    </cfRule>
    <cfRule type="expression" dxfId="195" priority="133">
      <formula>IF(AND(AL80&lt;0, RIGHT(TEXT(AL80,"0.#"),1)&lt;&gt;"."),TRUE,FALSE)</formula>
    </cfRule>
    <cfRule type="expression" dxfId="194" priority="134">
      <formula>IF(AND(AL80&lt;0, RIGHT(TEXT(AL80,"0.#"),1)="."),TRUE,FALSE)</formula>
    </cfRule>
  </conditionalFormatting>
  <conditionalFormatting sqref="Y80">
    <cfRule type="expression" dxfId="193" priority="129">
      <formula>IF(RIGHT(TEXT(Y80,"0.#"),1)=".",FALSE,TRUE)</formula>
    </cfRule>
    <cfRule type="expression" dxfId="192" priority="130">
      <formula>IF(RIGHT(TEXT(Y80,"0.#"),1)=".",TRUE,FALSE)</formula>
    </cfRule>
  </conditionalFormatting>
  <conditionalFormatting sqref="AL84:AO84">
    <cfRule type="expression" dxfId="191" priority="125">
      <formula>IF(AND(AL84&gt;=0, RIGHT(TEXT(AL84,"0.#"),1)&lt;&gt;"."),TRUE,FALSE)</formula>
    </cfRule>
    <cfRule type="expression" dxfId="190" priority="126">
      <formula>IF(AND(AL84&gt;=0, RIGHT(TEXT(AL84,"0.#"),1)="."),TRUE,FALSE)</formula>
    </cfRule>
    <cfRule type="expression" dxfId="189" priority="127">
      <formula>IF(AND(AL84&lt;0, RIGHT(TEXT(AL84,"0.#"),1)&lt;&gt;"."),TRUE,FALSE)</formula>
    </cfRule>
    <cfRule type="expression" dxfId="188" priority="128">
      <formula>IF(AND(AL84&lt;0, RIGHT(TEXT(AL84,"0.#"),1)="."),TRUE,FALSE)</formula>
    </cfRule>
  </conditionalFormatting>
  <conditionalFormatting sqref="Y84">
    <cfRule type="expression" dxfId="187" priority="123">
      <formula>IF(RIGHT(TEXT(Y84,"0.#"),1)=".",FALSE,TRUE)</formula>
    </cfRule>
    <cfRule type="expression" dxfId="186" priority="124">
      <formula>IF(RIGHT(TEXT(Y84,"0.#"),1)=".",TRUE,FALSE)</formula>
    </cfRule>
  </conditionalFormatting>
  <conditionalFormatting sqref="AL88:AO88">
    <cfRule type="expression" dxfId="185" priority="119">
      <formula>IF(AND(AL88&gt;=0, RIGHT(TEXT(AL88,"0.#"),1)&lt;&gt;"."),TRUE,FALSE)</formula>
    </cfRule>
    <cfRule type="expression" dxfId="184" priority="120">
      <formula>IF(AND(AL88&gt;=0, RIGHT(TEXT(AL88,"0.#"),1)="."),TRUE,FALSE)</formula>
    </cfRule>
    <cfRule type="expression" dxfId="183" priority="121">
      <formula>IF(AND(AL88&lt;0, RIGHT(TEXT(AL88,"0.#"),1)&lt;&gt;"."),TRUE,FALSE)</formula>
    </cfRule>
    <cfRule type="expression" dxfId="182" priority="122">
      <formula>IF(AND(AL88&lt;0, RIGHT(TEXT(AL88,"0.#"),1)="."),TRUE,FALSE)</formula>
    </cfRule>
  </conditionalFormatting>
  <conditionalFormatting sqref="Y88">
    <cfRule type="expression" dxfId="181" priority="117">
      <formula>IF(RIGHT(TEXT(Y88,"0.#"),1)=".",FALSE,TRUE)</formula>
    </cfRule>
    <cfRule type="expression" dxfId="180" priority="118">
      <formula>IF(RIGHT(TEXT(Y88,"0.#"),1)=".",TRUE,FALSE)</formula>
    </cfRule>
  </conditionalFormatting>
  <conditionalFormatting sqref="AL92:AO92">
    <cfRule type="expression" dxfId="179" priority="113">
      <formula>IF(AND(AL92&gt;=0, RIGHT(TEXT(AL92,"0.#"),1)&lt;&gt;"."),TRUE,FALSE)</formula>
    </cfRule>
    <cfRule type="expression" dxfId="178" priority="114">
      <formula>IF(AND(AL92&gt;=0, RIGHT(TEXT(AL92,"0.#"),1)="."),TRUE,FALSE)</formula>
    </cfRule>
    <cfRule type="expression" dxfId="177" priority="115">
      <formula>IF(AND(AL92&lt;0, RIGHT(TEXT(AL92,"0.#"),1)&lt;&gt;"."),TRUE,FALSE)</formula>
    </cfRule>
    <cfRule type="expression" dxfId="176" priority="116">
      <formula>IF(AND(AL92&lt;0, RIGHT(TEXT(AL92,"0.#"),1)="."),TRUE,FALSE)</formula>
    </cfRule>
  </conditionalFormatting>
  <conditionalFormatting sqref="Y92">
    <cfRule type="expression" dxfId="175" priority="111">
      <formula>IF(RIGHT(TEXT(Y92,"0.#"),1)=".",FALSE,TRUE)</formula>
    </cfRule>
    <cfRule type="expression" dxfId="174" priority="112">
      <formula>IF(RIGHT(TEXT(Y92,"0.#"),1)=".",TRUE,FALSE)</formula>
    </cfRule>
  </conditionalFormatting>
  <conditionalFormatting sqref="AL96:AO96">
    <cfRule type="expression" dxfId="173" priority="107">
      <formula>IF(AND(AL96&gt;=0, RIGHT(TEXT(AL96,"0.#"),1)&lt;&gt;"."),TRUE,FALSE)</formula>
    </cfRule>
    <cfRule type="expression" dxfId="172" priority="108">
      <formula>IF(AND(AL96&gt;=0, RIGHT(TEXT(AL96,"0.#"),1)="."),TRUE,FALSE)</formula>
    </cfRule>
    <cfRule type="expression" dxfId="171" priority="109">
      <formula>IF(AND(AL96&lt;0, RIGHT(TEXT(AL96,"0.#"),1)&lt;&gt;"."),TRUE,FALSE)</formula>
    </cfRule>
    <cfRule type="expression" dxfId="170" priority="110">
      <formula>IF(AND(AL96&lt;0, RIGHT(TEXT(AL96,"0.#"),1)="."),TRUE,FALSE)</formula>
    </cfRule>
  </conditionalFormatting>
  <conditionalFormatting sqref="Y96">
    <cfRule type="expression" dxfId="169" priority="105">
      <formula>IF(RIGHT(TEXT(Y96,"0.#"),1)=".",FALSE,TRUE)</formula>
    </cfRule>
    <cfRule type="expression" dxfId="168" priority="106">
      <formula>IF(RIGHT(TEXT(Y96,"0.#"),1)=".",TRUE,FALSE)</formula>
    </cfRule>
  </conditionalFormatting>
  <conditionalFormatting sqref="AL100:AO100">
    <cfRule type="expression" dxfId="167" priority="101">
      <formula>IF(AND(AL100&gt;=0, RIGHT(TEXT(AL100,"0.#"),1)&lt;&gt;"."),TRUE,FALSE)</formula>
    </cfRule>
    <cfRule type="expression" dxfId="166" priority="102">
      <formula>IF(AND(AL100&gt;=0, RIGHT(TEXT(AL100,"0.#"),1)="."),TRUE,FALSE)</formula>
    </cfRule>
    <cfRule type="expression" dxfId="165" priority="103">
      <formula>IF(AND(AL100&lt;0, RIGHT(TEXT(AL100,"0.#"),1)&lt;&gt;"."),TRUE,FALSE)</formula>
    </cfRule>
    <cfRule type="expression" dxfId="164" priority="104">
      <formula>IF(AND(AL100&lt;0, RIGHT(TEXT(AL100,"0.#"),1)="."),TRUE,FALSE)</formula>
    </cfRule>
  </conditionalFormatting>
  <conditionalFormatting sqref="Y100">
    <cfRule type="expression" dxfId="163" priority="99">
      <formula>IF(RIGHT(TEXT(Y100,"0.#"),1)=".",FALSE,TRUE)</formula>
    </cfRule>
    <cfRule type="expression" dxfId="162" priority="100">
      <formula>IF(RIGHT(TEXT(Y100,"0.#"),1)=".",TRUE,FALSE)</formula>
    </cfRule>
  </conditionalFormatting>
  <conditionalFormatting sqref="AL104:AO104">
    <cfRule type="expression" dxfId="161" priority="95">
      <formula>IF(AND(AL104&gt;=0, RIGHT(TEXT(AL104,"0.#"),1)&lt;&gt;"."),TRUE,FALSE)</formula>
    </cfRule>
    <cfRule type="expression" dxfId="160" priority="96">
      <formula>IF(AND(AL104&gt;=0, RIGHT(TEXT(AL104,"0.#"),1)="."),TRUE,FALSE)</formula>
    </cfRule>
    <cfRule type="expression" dxfId="159" priority="97">
      <formula>IF(AND(AL104&lt;0, RIGHT(TEXT(AL104,"0.#"),1)&lt;&gt;"."),TRUE,FALSE)</formula>
    </cfRule>
    <cfRule type="expression" dxfId="158" priority="98">
      <formula>IF(AND(AL104&lt;0, RIGHT(TEXT(AL104,"0.#"),1)="."),TRUE,FALSE)</formula>
    </cfRule>
  </conditionalFormatting>
  <conditionalFormatting sqref="Y104">
    <cfRule type="expression" dxfId="157" priority="93">
      <formula>IF(RIGHT(TEXT(Y104,"0.#"),1)=".",FALSE,TRUE)</formula>
    </cfRule>
    <cfRule type="expression" dxfId="156" priority="94">
      <formula>IF(RIGHT(TEXT(Y104,"0.#"),1)=".",TRUE,FALSE)</formula>
    </cfRule>
  </conditionalFormatting>
  <conditionalFormatting sqref="AL108:AO108">
    <cfRule type="expression" dxfId="155" priority="89">
      <formula>IF(AND(AL108&gt;=0, RIGHT(TEXT(AL108,"0.#"),1)&lt;&gt;"."),TRUE,FALSE)</formula>
    </cfRule>
    <cfRule type="expression" dxfId="154" priority="90">
      <formula>IF(AND(AL108&gt;=0, RIGHT(TEXT(AL108,"0.#"),1)="."),TRUE,FALSE)</formula>
    </cfRule>
    <cfRule type="expression" dxfId="153" priority="91">
      <formula>IF(AND(AL108&lt;0, RIGHT(TEXT(AL108,"0.#"),1)&lt;&gt;"."),TRUE,FALSE)</formula>
    </cfRule>
    <cfRule type="expression" dxfId="152" priority="92">
      <formula>IF(AND(AL108&lt;0, RIGHT(TEXT(AL108,"0.#"),1)="."),TRUE,FALSE)</formula>
    </cfRule>
  </conditionalFormatting>
  <conditionalFormatting sqref="AL112:AO112">
    <cfRule type="expression" dxfId="151" priority="83">
      <formula>IF(AND(AL112&gt;=0, RIGHT(TEXT(AL112,"0.#"),1)&lt;&gt;"."),TRUE,FALSE)</formula>
    </cfRule>
    <cfRule type="expression" dxfId="150" priority="84">
      <formula>IF(AND(AL112&gt;=0, RIGHT(TEXT(AL112,"0.#"),1)="."),TRUE,FALSE)</formula>
    </cfRule>
    <cfRule type="expression" dxfId="149" priority="85">
      <formula>IF(AND(AL112&lt;0, RIGHT(TEXT(AL112,"0.#"),1)&lt;&gt;"."),TRUE,FALSE)</formula>
    </cfRule>
    <cfRule type="expression" dxfId="148" priority="86">
      <formula>IF(AND(AL112&lt;0, RIGHT(TEXT(AL112,"0.#"),1)="."),TRUE,FALSE)</formula>
    </cfRule>
  </conditionalFormatting>
  <conditionalFormatting sqref="AL116:AO116">
    <cfRule type="expression" dxfId="147" priority="77">
      <formula>IF(AND(AL116&gt;=0, RIGHT(TEXT(AL116,"0.#"),1)&lt;&gt;"."),TRUE,FALSE)</formula>
    </cfRule>
    <cfRule type="expression" dxfId="146" priority="78">
      <formula>IF(AND(AL116&gt;=0, RIGHT(TEXT(AL116,"0.#"),1)="."),TRUE,FALSE)</formula>
    </cfRule>
    <cfRule type="expression" dxfId="145" priority="79">
      <formula>IF(AND(AL116&lt;0, RIGHT(TEXT(AL116,"0.#"),1)&lt;&gt;"."),TRUE,FALSE)</formula>
    </cfRule>
    <cfRule type="expression" dxfId="144" priority="80">
      <formula>IF(AND(AL116&lt;0, RIGHT(TEXT(AL116,"0.#"),1)="."),TRUE,FALSE)</formula>
    </cfRule>
  </conditionalFormatting>
  <conditionalFormatting sqref="Y116">
    <cfRule type="expression" dxfId="143" priority="75">
      <formula>IF(RIGHT(TEXT(Y116,"0.#"),1)=".",FALSE,TRUE)</formula>
    </cfRule>
    <cfRule type="expression" dxfId="142" priority="76">
      <formula>IF(RIGHT(TEXT(Y116,"0.#"),1)=".",TRUE,FALSE)</formula>
    </cfRule>
  </conditionalFormatting>
  <conditionalFormatting sqref="AL120:AO120">
    <cfRule type="expression" dxfId="141" priority="71">
      <formula>IF(AND(AL120&gt;=0, RIGHT(TEXT(AL120,"0.#"),1)&lt;&gt;"."),TRUE,FALSE)</formula>
    </cfRule>
    <cfRule type="expression" dxfId="140" priority="72">
      <formula>IF(AND(AL120&gt;=0, RIGHT(TEXT(AL120,"0.#"),1)="."),TRUE,FALSE)</formula>
    </cfRule>
    <cfRule type="expression" dxfId="139" priority="73">
      <formula>IF(AND(AL120&lt;0, RIGHT(TEXT(AL120,"0.#"),1)&lt;&gt;"."),TRUE,FALSE)</formula>
    </cfRule>
    <cfRule type="expression" dxfId="138" priority="74">
      <formula>IF(AND(AL120&lt;0, RIGHT(TEXT(AL120,"0.#"),1)="."),TRUE,FALSE)</formula>
    </cfRule>
  </conditionalFormatting>
  <conditionalFormatting sqref="Y120">
    <cfRule type="expression" dxfId="137" priority="69">
      <formula>IF(RIGHT(TEXT(Y120,"0.#"),1)=".",FALSE,TRUE)</formula>
    </cfRule>
    <cfRule type="expression" dxfId="136" priority="70">
      <formula>IF(RIGHT(TEXT(Y120,"0.#"),1)=".",TRUE,FALSE)</formula>
    </cfRule>
  </conditionalFormatting>
  <conditionalFormatting sqref="AL124:AO124">
    <cfRule type="expression" dxfId="135" priority="65">
      <formula>IF(AND(AL124&gt;=0, RIGHT(TEXT(AL124,"0.#"),1)&lt;&gt;"."),TRUE,FALSE)</formula>
    </cfRule>
    <cfRule type="expression" dxfId="134" priority="66">
      <formula>IF(AND(AL124&gt;=0, RIGHT(TEXT(AL124,"0.#"),1)="."),TRUE,FALSE)</formula>
    </cfRule>
    <cfRule type="expression" dxfId="133" priority="67">
      <formula>IF(AND(AL124&lt;0, RIGHT(TEXT(AL124,"0.#"),1)&lt;&gt;"."),TRUE,FALSE)</formula>
    </cfRule>
    <cfRule type="expression" dxfId="132" priority="68">
      <formula>IF(AND(AL124&lt;0, RIGHT(TEXT(AL124,"0.#"),1)="."),TRUE,FALSE)</formula>
    </cfRule>
  </conditionalFormatting>
  <conditionalFormatting sqref="Y124">
    <cfRule type="expression" dxfId="131" priority="63">
      <formula>IF(RIGHT(TEXT(Y124,"0.#"),1)=".",FALSE,TRUE)</formula>
    </cfRule>
    <cfRule type="expression" dxfId="130" priority="64">
      <formula>IF(RIGHT(TEXT(Y124,"0.#"),1)=".",TRUE,FALSE)</formula>
    </cfRule>
  </conditionalFormatting>
  <conditionalFormatting sqref="AL128:AO128">
    <cfRule type="expression" dxfId="129" priority="59">
      <formula>IF(AND(AL128&gt;=0, RIGHT(TEXT(AL128,"0.#"),1)&lt;&gt;"."),TRUE,FALSE)</formula>
    </cfRule>
    <cfRule type="expression" dxfId="128" priority="60">
      <formula>IF(AND(AL128&gt;=0, RIGHT(TEXT(AL128,"0.#"),1)="."),TRUE,FALSE)</formula>
    </cfRule>
    <cfRule type="expression" dxfId="127" priority="61">
      <formula>IF(AND(AL128&lt;0, RIGHT(TEXT(AL128,"0.#"),1)&lt;&gt;"."),TRUE,FALSE)</formula>
    </cfRule>
    <cfRule type="expression" dxfId="126" priority="62">
      <formula>IF(AND(AL128&lt;0, RIGHT(TEXT(AL128,"0.#"),1)="."),TRUE,FALSE)</formula>
    </cfRule>
  </conditionalFormatting>
  <conditionalFormatting sqref="Y128">
    <cfRule type="expression" dxfId="125" priority="57">
      <formula>IF(RIGHT(TEXT(Y128,"0.#"),1)=".",FALSE,TRUE)</formula>
    </cfRule>
    <cfRule type="expression" dxfId="124" priority="58">
      <formula>IF(RIGHT(TEXT(Y128,"0.#"),1)=".",TRUE,FALSE)</formula>
    </cfRule>
  </conditionalFormatting>
  <conditionalFormatting sqref="AL132:AO132">
    <cfRule type="expression" dxfId="123" priority="53">
      <formula>IF(AND(AL132&gt;=0, RIGHT(TEXT(AL132,"0.#"),1)&lt;&gt;"."),TRUE,FALSE)</formula>
    </cfRule>
    <cfRule type="expression" dxfId="122" priority="54">
      <formula>IF(AND(AL132&gt;=0, RIGHT(TEXT(AL132,"0.#"),1)="."),TRUE,FALSE)</formula>
    </cfRule>
    <cfRule type="expression" dxfId="121" priority="55">
      <formula>IF(AND(AL132&lt;0, RIGHT(TEXT(AL132,"0.#"),1)&lt;&gt;"."),TRUE,FALSE)</formula>
    </cfRule>
    <cfRule type="expression" dxfId="120" priority="56">
      <formula>IF(AND(AL132&lt;0, RIGHT(TEXT(AL132,"0.#"),1)="."),TRUE,FALSE)</formula>
    </cfRule>
  </conditionalFormatting>
  <conditionalFormatting sqref="Y132">
    <cfRule type="expression" dxfId="119" priority="51">
      <formula>IF(RIGHT(TEXT(Y132,"0.#"),1)=".",FALSE,TRUE)</formula>
    </cfRule>
    <cfRule type="expression" dxfId="118" priority="52">
      <formula>IF(RIGHT(TEXT(Y132,"0.#"),1)=".",TRUE,FALSE)</formula>
    </cfRule>
  </conditionalFormatting>
  <conditionalFormatting sqref="AL136:AO136">
    <cfRule type="expression" dxfId="117" priority="47">
      <formula>IF(AND(AL136&gt;=0, RIGHT(TEXT(AL136,"0.#"),1)&lt;&gt;"."),TRUE,FALSE)</formula>
    </cfRule>
    <cfRule type="expression" dxfId="116" priority="48">
      <formula>IF(AND(AL136&gt;=0, RIGHT(TEXT(AL136,"0.#"),1)="."),TRUE,FALSE)</formula>
    </cfRule>
    <cfRule type="expression" dxfId="115" priority="49">
      <formula>IF(AND(AL136&lt;0, RIGHT(TEXT(AL136,"0.#"),1)&lt;&gt;"."),TRUE,FALSE)</formula>
    </cfRule>
    <cfRule type="expression" dxfId="114" priority="50">
      <formula>IF(AND(AL136&lt;0, RIGHT(TEXT(AL136,"0.#"),1)="."),TRUE,FALSE)</formula>
    </cfRule>
  </conditionalFormatting>
  <conditionalFormatting sqref="Y136">
    <cfRule type="expression" dxfId="113" priority="45">
      <formula>IF(RIGHT(TEXT(Y136,"0.#"),1)=".",FALSE,TRUE)</formula>
    </cfRule>
    <cfRule type="expression" dxfId="112" priority="46">
      <formula>IF(RIGHT(TEXT(Y136,"0.#"),1)=".",TRUE,FALSE)</formula>
    </cfRule>
  </conditionalFormatting>
  <conditionalFormatting sqref="AL140:AO146">
    <cfRule type="expression" dxfId="111" priority="41">
      <formula>IF(AND(AL140&gt;=0, RIGHT(TEXT(AL140,"0.#"),1)&lt;&gt;"."),TRUE,FALSE)</formula>
    </cfRule>
    <cfRule type="expression" dxfId="110" priority="42">
      <formula>IF(AND(AL140&gt;=0, RIGHT(TEXT(AL140,"0.#"),1)="."),TRUE,FALSE)</formula>
    </cfRule>
    <cfRule type="expression" dxfId="109" priority="43">
      <formula>IF(AND(AL140&lt;0, RIGHT(TEXT(AL140,"0.#"),1)&lt;&gt;"."),TRUE,FALSE)</formula>
    </cfRule>
    <cfRule type="expression" dxfId="108" priority="44">
      <formula>IF(AND(AL140&lt;0, RIGHT(TEXT(AL140,"0.#"),1)="."),TRUE,FALSE)</formula>
    </cfRule>
  </conditionalFormatting>
  <conditionalFormatting sqref="Y140:Y146">
    <cfRule type="expression" dxfId="107" priority="39">
      <formula>IF(RIGHT(TEXT(Y140,"0.#"),1)=".",FALSE,TRUE)</formula>
    </cfRule>
    <cfRule type="expression" dxfId="106" priority="40">
      <formula>IF(RIGHT(TEXT(Y140,"0.#"),1)=".",TRUE,FALSE)</formula>
    </cfRule>
  </conditionalFormatting>
  <conditionalFormatting sqref="AL150:AO156">
    <cfRule type="expression" dxfId="105" priority="35">
      <formula>IF(AND(AL150&gt;=0, RIGHT(TEXT(AL150,"0.#"),1)&lt;&gt;"."),TRUE,FALSE)</formula>
    </cfRule>
    <cfRule type="expression" dxfId="104" priority="36">
      <formula>IF(AND(AL150&gt;=0, RIGHT(TEXT(AL150,"0.#"),1)="."),TRUE,FALSE)</formula>
    </cfRule>
    <cfRule type="expression" dxfId="103" priority="37">
      <formula>IF(AND(AL150&lt;0, RIGHT(TEXT(AL150,"0.#"),1)&lt;&gt;"."),TRUE,FALSE)</formula>
    </cfRule>
    <cfRule type="expression" dxfId="102" priority="38">
      <formula>IF(AND(AL150&lt;0, RIGHT(TEXT(AL150,"0.#"),1)="."),TRUE,FALSE)</formula>
    </cfRule>
  </conditionalFormatting>
  <conditionalFormatting sqref="Y151:Y156">
    <cfRule type="expression" dxfId="101" priority="33">
      <formula>IF(RIGHT(TEXT(Y151,"0.#"),1)=".",FALSE,TRUE)</formula>
    </cfRule>
    <cfRule type="expression" dxfId="100" priority="34">
      <formula>IF(RIGHT(TEXT(Y151,"0.#"),1)=".",TRUE,FALSE)</formula>
    </cfRule>
  </conditionalFormatting>
  <conditionalFormatting sqref="AL160:AO160">
    <cfRule type="expression" dxfId="99" priority="29">
      <formula>IF(AND(AL160&gt;=0, RIGHT(TEXT(AL160,"0.#"),1)&lt;&gt;"."),TRUE,FALSE)</formula>
    </cfRule>
    <cfRule type="expression" dxfId="98" priority="30">
      <formula>IF(AND(AL160&gt;=0, RIGHT(TEXT(AL160,"0.#"),1)="."),TRUE,FALSE)</formula>
    </cfRule>
    <cfRule type="expression" dxfId="97" priority="31">
      <formula>IF(AND(AL160&lt;0, RIGHT(TEXT(AL160,"0.#"),1)&lt;&gt;"."),TRUE,FALSE)</formula>
    </cfRule>
    <cfRule type="expression" dxfId="96" priority="32">
      <formula>IF(AND(AL160&lt;0, RIGHT(TEXT(AL160,"0.#"),1)="."),TRUE,FALSE)</formula>
    </cfRule>
  </conditionalFormatting>
  <conditionalFormatting sqref="Y160">
    <cfRule type="expression" dxfId="95" priority="27">
      <formula>IF(RIGHT(TEXT(Y160,"0.#"),1)=".",FALSE,TRUE)</formula>
    </cfRule>
    <cfRule type="expression" dxfId="94" priority="28">
      <formula>IF(RIGHT(TEXT(Y160,"0.#"),1)=".",TRUE,FALSE)</formula>
    </cfRule>
  </conditionalFormatting>
  <conditionalFormatting sqref="AL164:AO170">
    <cfRule type="expression" dxfId="93" priority="23">
      <formula>IF(AND(AL164&gt;=0, RIGHT(TEXT(AL164,"0.#"),1)&lt;&gt;"."),TRUE,FALSE)</formula>
    </cfRule>
    <cfRule type="expression" dxfId="92" priority="24">
      <formula>IF(AND(AL164&gt;=0, RIGHT(TEXT(AL164,"0.#"),1)="."),TRUE,FALSE)</formula>
    </cfRule>
    <cfRule type="expression" dxfId="91" priority="25">
      <formula>IF(AND(AL164&lt;0, RIGHT(TEXT(AL164,"0.#"),1)&lt;&gt;"."),TRUE,FALSE)</formula>
    </cfRule>
    <cfRule type="expression" dxfId="90" priority="26">
      <formula>IF(AND(AL164&lt;0, RIGHT(TEXT(AL164,"0.#"),1)="."),TRUE,FALSE)</formula>
    </cfRule>
  </conditionalFormatting>
  <conditionalFormatting sqref="Y164:Y170">
    <cfRule type="expression" dxfId="89" priority="21">
      <formula>IF(RIGHT(TEXT(Y164,"0.#"),1)=".",FALSE,TRUE)</formula>
    </cfRule>
    <cfRule type="expression" dxfId="88" priority="22">
      <formula>IF(RIGHT(TEXT(Y164,"0.#"),1)=".",TRUE,FALSE)</formula>
    </cfRule>
  </conditionalFormatting>
  <conditionalFormatting sqref="AL174:AO174">
    <cfRule type="expression" dxfId="87" priority="17">
      <formula>IF(AND(AL174&gt;=0, RIGHT(TEXT(AL174,"0.#"),1)&lt;&gt;"."),TRUE,FALSE)</formula>
    </cfRule>
    <cfRule type="expression" dxfId="86" priority="18">
      <formula>IF(AND(AL174&gt;=0, RIGHT(TEXT(AL174,"0.#"),1)="."),TRUE,FALSE)</formula>
    </cfRule>
    <cfRule type="expression" dxfId="85" priority="19">
      <formula>IF(AND(AL174&lt;0, RIGHT(TEXT(AL174,"0.#"),1)&lt;&gt;"."),TRUE,FALSE)</formula>
    </cfRule>
    <cfRule type="expression" dxfId="84" priority="20">
      <formula>IF(AND(AL174&lt;0, RIGHT(TEXT(AL174,"0.#"),1)="."),TRUE,FALSE)</formula>
    </cfRule>
  </conditionalFormatting>
  <conditionalFormatting sqref="AL178:AO178">
    <cfRule type="expression" dxfId="83" priority="11">
      <formula>IF(AND(AL178&gt;=0, RIGHT(TEXT(AL178,"0.#"),1)&lt;&gt;"."),TRUE,FALSE)</formula>
    </cfRule>
    <cfRule type="expression" dxfId="82" priority="12">
      <formula>IF(AND(AL178&gt;=0, RIGHT(TEXT(AL178,"0.#"),1)="."),TRUE,FALSE)</formula>
    </cfRule>
    <cfRule type="expression" dxfId="81" priority="13">
      <formula>IF(AND(AL178&lt;0, RIGHT(TEXT(AL178,"0.#"),1)&lt;&gt;"."),TRUE,FALSE)</formula>
    </cfRule>
    <cfRule type="expression" dxfId="80" priority="14">
      <formula>IF(AND(AL178&lt;0, RIGHT(TEXT(AL178,"0.#"),1)="."),TRUE,FALSE)</formula>
    </cfRule>
  </conditionalFormatting>
  <conditionalFormatting sqref="Y178">
    <cfRule type="expression" dxfId="79" priority="9">
      <formula>IF(RIGHT(TEXT(Y178,"0.#"),1)=".",FALSE,TRUE)</formula>
    </cfRule>
    <cfRule type="expression" dxfId="78" priority="10">
      <formula>IF(RIGHT(TEXT(Y178,"0.#"),1)=".",TRUE,FALSE)</formula>
    </cfRule>
  </conditionalFormatting>
  <conditionalFormatting sqref="Y108">
    <cfRule type="expression" dxfId="77" priority="7">
      <formula>IF(RIGHT(TEXT(Y108,"0.#"),1)=".",FALSE,TRUE)</formula>
    </cfRule>
    <cfRule type="expression" dxfId="76" priority="8">
      <formula>IF(RIGHT(TEXT(Y108,"0.#"),1)=".",TRUE,FALSE)</formula>
    </cfRule>
  </conditionalFormatting>
  <conditionalFormatting sqref="Y112">
    <cfRule type="expression" dxfId="75" priority="5">
      <formula>IF(RIGHT(TEXT(Y112,"0.#"),1)=".",FALSE,TRUE)</formula>
    </cfRule>
    <cfRule type="expression" dxfId="74" priority="6">
      <formula>IF(RIGHT(TEXT(Y112,"0.#"),1)=".",TRUE,FALSE)</formula>
    </cfRule>
  </conditionalFormatting>
  <conditionalFormatting sqref="Y150">
    <cfRule type="expression" dxfId="73" priority="3">
      <formula>IF(RIGHT(TEXT(Y150,"0.#"),1)=".",FALSE,TRUE)</formula>
    </cfRule>
    <cfRule type="expression" dxfId="72" priority="4">
      <formula>IF(RIGHT(TEXT(Y150,"0.#"),1)=".",TRUE,FALSE)</formula>
    </cfRule>
  </conditionalFormatting>
  <conditionalFormatting sqref="Y174">
    <cfRule type="expression" dxfId="71" priority="1">
      <formula>IF(RIGHT(TEXT(Y174,"0.#"),1)=".",FALSE,TRUE)</formula>
    </cfRule>
    <cfRule type="expression" dxfId="70" priority="2">
      <formula>IF(RIGHT(TEXT(Y174,"0.#"),1)=".",TRUE,FALSE)</formula>
    </cfRule>
  </conditionalFormatting>
  <dataValidations count="3">
    <dataValidation type="custom" imeMode="disabled" allowBlank="1" showInputMessage="1" showErrorMessage="1" sqref="AL92 AL60 AL64 AL100 AL8 AL128 AL24 AL160 AL136 AL68 AL28 AL140:AL146 AL132 AL12 AL32 AL164:AL170 AL36 AL40 AL44 AL48 AL52 AL56 AL20 AL150:AL156 AL16 AL72 AL76 AL80 AL84 AL88 AL4 AL96 AL174 AL104 AL108 AL112 AL116 AL120 AL124 AL178 Y174:AB174 Y4:AB4 Y8:AB8 Y12:AB12 Y16:AB16 Y20:AB20 Y24:AB24 Y28:AB28 Y32:AB32 Y36:AB36 Y40:AB40 Y44:AB44 Y48:AB48 Y52:AB52 Y56:AB56 Y60:AB60 Y64:AB64 Y68:AB68 Y72:AB72 Y76:AB76 Y80:AB80 Y84:AB84 Y88:AB88 Y92:AB92 Y96:AB96 Y100:AB100 Y104:AB104 Y108:AB108 Y112:AB112 Y116:AB116 Y120:AB120 Y124:AB124 Y128:AB128 Y132:AB132 Y136:AB136 Y140:AB146 Y150:AB156 Y160:AB160 Y164:AB170 Y178:AB178">
      <formula1>OR(ISNUMBER(Y4), Y4="-")</formula1>
    </dataValidation>
    <dataValidation type="custom" imeMode="disabled" allowBlank="1" showInputMessage="1" showErrorMessage="1" sqref="AH4:AK4 AH8:AK8 AH12:AK12 AH16:AK16 AH20:AK20 AH24:AK24 AH28:AK28 AH32:AK32 AH36:AK36 AH40:AK40 AH44:AK44 AH48:AK48 AH52:AK52 AH56:AK56 AH60:AK60 AH64:AK64 AH68:AK68 AH72:AK72 AH76:AK76 AH80:AK80 AH84:AK84 AH88:AK88 AH92:AK92 AH96:AK96 AH100:AK100 AH104:AK104 AH108:AK108 AH112:AK112 AH116:AK116 AH120:AK120 AH124:AK124 AH128:AK128 AH132:AK132 AH136:AK136 AH140:AK146 AH150:AK156 AH160:AK160 AH164:AK170 AH174:AK174 AH178:AK178">
      <formula1>OR(AND(MOD(IF(ISNUMBER(AH4), AH4, 0.5),1)=0, 0&lt;=AH4), AH4="-")</formula1>
    </dataValidation>
    <dataValidation type="custom" allowBlank="1" showInputMessage="1" showErrorMessage="1" errorTitle="法人番号チェック" error="法人番号は13桁の数字で入力してください。" sqref="J178:O178 J174:O174 J164:O170 J160:O160 J150:O156 J140:O146 J136:O136 J132:O132 J128:O128 J124:O124 J120:O120 J116:O116 J112:O112 J108:O108 J104:O104 J100:O100 J96:O96 J92:O92 J88:O88 J84:O84 J80:O80 J76:O76 J72:O72 J68:O68 J64:O64 J60:O60 J56:O56 J52:O52 J48:O48 J44:O44 J40:O40 J36:O36 J32:O32 J28:O28 J24:O24 J20:O20 J16:O16 J12:O12 J8:O8 J4:O4">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5" manualBreakCount="5">
    <brk id="33" max="49" man="1"/>
    <brk id="69" max="49" man="1"/>
    <brk id="105" max="49" man="1"/>
    <brk id="137" max="49" man="1"/>
    <brk id="16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AC150:AG156 AC164:AG170 AC160:AG160 AC174:AG174 AC4:AG4 AC8:AG8 AC12:AG12 AC16:AG16 AC20:AG20 AC24:AG24 AC28:AG28 AC32:AG32 AC36:AG36 AC40:AG40 AC44:AG44 AC48:AG48 AC52:AG52 AC56:AG56 AC60:AG60 AC64:AG64 AC68:AG68 AC72:AG72 AC76:AG76 AC80:AG80 AC84:AG84 AC88:AG88 AC92:AG92 AC96:AG96 AC100:AG100 AC104:AG104 AC108:AG108 AC112:AG112 AC116:AG116 AC120:AG120 AC124:AG124 AC128:AG128 AC132:AG132 AC136:AG136 AC140:AG146 AC178:AG178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Z68"/>
  <sheetViews>
    <sheetView view="pageBreakPreview" zoomScale="85" zoomScaleNormal="75" zoomScaleSheetLayoutView="85" zoomScalePageLayoutView="70" workbookViewId="0"/>
  </sheetViews>
  <sheetFormatPr defaultColWidth="9" defaultRowHeight="13.2" x14ac:dyDescent="0.2"/>
  <cols>
    <col min="1" max="2" width="2.6640625" style="33" customWidth="1"/>
    <col min="3" max="33" width="2.6640625" style="62" customWidth="1"/>
    <col min="34" max="37" width="3.44140625" style="62" customWidth="1"/>
    <col min="38" max="41" width="2.6640625" style="62" customWidth="1"/>
    <col min="42" max="50" width="3.21875" style="63" customWidth="1"/>
    <col min="51" max="51" width="11.109375" style="33" hidden="1" customWidth="1"/>
    <col min="52" max="57" width="2.21875" style="33" customWidth="1"/>
    <col min="58" max="61" width="9" style="33"/>
    <col min="62" max="62" width="27.88671875" style="33" customWidth="1"/>
    <col min="63" max="63" width="12.21875" style="33" customWidth="1"/>
    <col min="64" max="16384" width="9" style="33"/>
  </cols>
  <sheetData>
    <row r="1" spans="1:52" ht="23.25" customHeight="1" x14ac:dyDescent="0.2">
      <c r="P1" s="63"/>
      <c r="Q1" s="63"/>
      <c r="R1" s="63"/>
      <c r="S1" s="63"/>
      <c r="T1" s="63"/>
      <c r="U1" s="63"/>
      <c r="V1" s="63"/>
      <c r="W1" s="63"/>
      <c r="X1" s="63"/>
      <c r="Y1" s="64"/>
      <c r="Z1" s="64"/>
      <c r="AA1" s="64"/>
      <c r="AB1" s="64"/>
      <c r="AC1" s="64"/>
      <c r="AD1" s="64"/>
      <c r="AE1" s="64"/>
      <c r="AF1" s="64"/>
      <c r="AG1" s="64"/>
      <c r="AH1" s="64"/>
      <c r="AI1" s="64"/>
      <c r="AJ1" s="64"/>
      <c r="AK1" s="64"/>
      <c r="AL1" s="64"/>
      <c r="AM1" s="64"/>
      <c r="AN1" s="64"/>
      <c r="AO1" s="64"/>
      <c r="AP1" s="65"/>
      <c r="AQ1" s="65"/>
      <c r="AR1" s="65"/>
      <c r="AS1" s="65"/>
      <c r="AT1" s="65"/>
      <c r="AU1" s="65"/>
      <c r="AV1" s="65"/>
      <c r="AW1" s="66"/>
    </row>
    <row r="2" spans="1:52" x14ac:dyDescent="0.2">
      <c r="A2" s="9"/>
      <c r="B2" s="46" t="s">
        <v>759</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1</v>
      </c>
    </row>
    <row r="3" spans="1:52" customFormat="1" ht="59.25" customHeight="1" x14ac:dyDescent="0.2">
      <c r="A3" s="705"/>
      <c r="B3" s="705"/>
      <c r="C3" s="460" t="s">
        <v>24</v>
      </c>
      <c r="D3" s="705"/>
      <c r="E3" s="705"/>
      <c r="F3" s="705"/>
      <c r="G3" s="705"/>
      <c r="H3" s="705"/>
      <c r="I3" s="705"/>
      <c r="J3" s="772" t="s">
        <v>226</v>
      </c>
      <c r="K3" s="773"/>
      <c r="L3" s="773"/>
      <c r="M3" s="773"/>
      <c r="N3" s="773"/>
      <c r="O3" s="773"/>
      <c r="P3" s="460" t="s">
        <v>25</v>
      </c>
      <c r="Q3" s="460"/>
      <c r="R3" s="460"/>
      <c r="S3" s="460"/>
      <c r="T3" s="460"/>
      <c r="U3" s="460"/>
      <c r="V3" s="460"/>
      <c r="W3" s="460"/>
      <c r="X3" s="460"/>
      <c r="Y3" s="707" t="s">
        <v>225</v>
      </c>
      <c r="Z3" s="708"/>
      <c r="AA3" s="708"/>
      <c r="AB3" s="708"/>
      <c r="AC3" s="772" t="s">
        <v>253</v>
      </c>
      <c r="AD3" s="772"/>
      <c r="AE3" s="772"/>
      <c r="AF3" s="772"/>
      <c r="AG3" s="772"/>
      <c r="AH3" s="707" t="s">
        <v>219</v>
      </c>
      <c r="AI3" s="705"/>
      <c r="AJ3" s="705"/>
      <c r="AK3" s="705"/>
      <c r="AL3" s="705" t="s">
        <v>19</v>
      </c>
      <c r="AM3" s="705"/>
      <c r="AN3" s="705"/>
      <c r="AO3" s="709"/>
      <c r="AP3" s="771" t="s">
        <v>227</v>
      </c>
      <c r="AQ3" s="771"/>
      <c r="AR3" s="771"/>
      <c r="AS3" s="771"/>
      <c r="AT3" s="771"/>
      <c r="AU3" s="771"/>
      <c r="AV3" s="771"/>
      <c r="AW3" s="771"/>
      <c r="AX3" s="771"/>
      <c r="AY3">
        <f>$AY$2</f>
        <v>1</v>
      </c>
      <c r="AZ3" s="33"/>
    </row>
    <row r="4" spans="1:52" ht="59.25" customHeight="1" x14ac:dyDescent="0.2">
      <c r="A4" s="767">
        <v>1</v>
      </c>
      <c r="B4" s="767">
        <v>1</v>
      </c>
      <c r="C4" s="712" t="s">
        <v>892</v>
      </c>
      <c r="D4" s="713"/>
      <c r="E4" s="713"/>
      <c r="F4" s="713"/>
      <c r="G4" s="713"/>
      <c r="H4" s="713"/>
      <c r="I4" s="713"/>
      <c r="J4" s="714">
        <v>3013301015869</v>
      </c>
      <c r="K4" s="715"/>
      <c r="L4" s="715"/>
      <c r="M4" s="715"/>
      <c r="N4" s="715"/>
      <c r="O4" s="715"/>
      <c r="P4" s="716" t="s">
        <v>757</v>
      </c>
      <c r="Q4" s="717"/>
      <c r="R4" s="717"/>
      <c r="S4" s="717"/>
      <c r="T4" s="717"/>
      <c r="U4" s="717"/>
      <c r="V4" s="717"/>
      <c r="W4" s="717"/>
      <c r="X4" s="717"/>
      <c r="Y4" s="718">
        <v>0.2</v>
      </c>
      <c r="Z4" s="719"/>
      <c r="AA4" s="719"/>
      <c r="AB4" s="720"/>
      <c r="AC4" s="768" t="s">
        <v>275</v>
      </c>
      <c r="AD4" s="768"/>
      <c r="AE4" s="768"/>
      <c r="AF4" s="768"/>
      <c r="AG4" s="768"/>
      <c r="AH4" s="769" t="s">
        <v>871</v>
      </c>
      <c r="AI4" s="770"/>
      <c r="AJ4" s="770"/>
      <c r="AK4" s="770"/>
      <c r="AL4" s="725"/>
      <c r="AM4" s="726"/>
      <c r="AN4" s="726"/>
      <c r="AO4" s="727"/>
      <c r="AP4" s="728"/>
      <c r="AQ4" s="728"/>
      <c r="AR4" s="728"/>
      <c r="AS4" s="728"/>
      <c r="AT4" s="728"/>
      <c r="AU4" s="728"/>
      <c r="AV4" s="728"/>
      <c r="AW4" s="728"/>
      <c r="AX4" s="728"/>
      <c r="AY4">
        <f>$AY$2</f>
        <v>1</v>
      </c>
    </row>
    <row r="5" spans="1:52" x14ac:dyDescent="0.2">
      <c r="A5" s="41"/>
      <c r="B5" s="41"/>
      <c r="P5" s="63"/>
      <c r="Q5" s="63"/>
      <c r="R5" s="63"/>
      <c r="S5" s="63"/>
      <c r="T5" s="63"/>
      <c r="U5" s="63"/>
      <c r="V5" s="63"/>
      <c r="W5" s="63"/>
      <c r="X5" s="63"/>
      <c r="Y5" s="64"/>
      <c r="Z5" s="64"/>
      <c r="AA5" s="64"/>
      <c r="AB5" s="64"/>
      <c r="AC5" s="64"/>
      <c r="AD5" s="64"/>
      <c r="AE5" s="64"/>
      <c r="AF5" s="64"/>
      <c r="AG5" s="64"/>
      <c r="AH5" s="64"/>
      <c r="AI5" s="64"/>
      <c r="AJ5" s="64"/>
      <c r="AK5" s="64"/>
      <c r="AL5" s="64"/>
      <c r="AM5" s="64"/>
      <c r="AN5" s="64"/>
      <c r="AO5" s="64"/>
      <c r="AY5">
        <f>COUNTA($C$8)</f>
        <v>1</v>
      </c>
    </row>
    <row r="6" spans="1:52" x14ac:dyDescent="0.2">
      <c r="A6" s="9"/>
      <c r="B6" s="46" t="s">
        <v>762</v>
      </c>
      <c r="C6" s="50"/>
      <c r="D6" s="50"/>
      <c r="E6" s="50"/>
      <c r="F6" s="50"/>
      <c r="G6" s="50"/>
      <c r="H6" s="50"/>
      <c r="I6" s="50"/>
      <c r="J6" s="50"/>
      <c r="K6" s="50"/>
      <c r="L6" s="50"/>
      <c r="M6" s="50"/>
      <c r="N6" s="50"/>
      <c r="O6" s="50"/>
      <c r="P6" s="55"/>
      <c r="Q6" s="55"/>
      <c r="R6" s="55"/>
      <c r="S6" s="55"/>
      <c r="T6" s="55"/>
      <c r="U6" s="55"/>
      <c r="V6" s="55"/>
      <c r="W6" s="55"/>
      <c r="X6" s="55"/>
      <c r="Y6" s="56"/>
      <c r="Z6" s="56"/>
      <c r="AA6" s="56"/>
      <c r="AB6" s="56"/>
      <c r="AC6" s="56"/>
      <c r="AD6" s="56"/>
      <c r="AE6" s="56"/>
      <c r="AF6" s="56"/>
      <c r="AG6" s="56"/>
      <c r="AH6" s="56"/>
      <c r="AI6" s="56"/>
      <c r="AJ6" s="56"/>
      <c r="AK6" s="56"/>
      <c r="AL6" s="56"/>
      <c r="AM6" s="56"/>
      <c r="AN6" s="56"/>
      <c r="AO6" s="56"/>
      <c r="AP6" s="55"/>
      <c r="AQ6" s="55"/>
      <c r="AR6" s="55"/>
      <c r="AS6" s="55"/>
      <c r="AT6" s="55"/>
      <c r="AU6" s="55"/>
      <c r="AV6" s="55"/>
      <c r="AW6" s="55"/>
      <c r="AX6" s="55"/>
      <c r="AY6">
        <f>$AY$5</f>
        <v>1</v>
      </c>
    </row>
    <row r="7" spans="1:52" customFormat="1" ht="59.25" customHeight="1" x14ac:dyDescent="0.2">
      <c r="A7" s="705"/>
      <c r="B7" s="705"/>
      <c r="C7" s="705" t="s">
        <v>24</v>
      </c>
      <c r="D7" s="705"/>
      <c r="E7" s="705"/>
      <c r="F7" s="705"/>
      <c r="G7" s="705"/>
      <c r="H7" s="705"/>
      <c r="I7" s="705"/>
      <c r="J7" s="772" t="s">
        <v>226</v>
      </c>
      <c r="K7" s="773"/>
      <c r="L7" s="773"/>
      <c r="M7" s="773"/>
      <c r="N7" s="773"/>
      <c r="O7" s="773"/>
      <c r="P7" s="460" t="s">
        <v>25</v>
      </c>
      <c r="Q7" s="460"/>
      <c r="R7" s="460"/>
      <c r="S7" s="460"/>
      <c r="T7" s="460"/>
      <c r="U7" s="460"/>
      <c r="V7" s="460"/>
      <c r="W7" s="460"/>
      <c r="X7" s="460"/>
      <c r="Y7" s="707" t="s">
        <v>225</v>
      </c>
      <c r="Z7" s="708"/>
      <c r="AA7" s="708"/>
      <c r="AB7" s="708"/>
      <c r="AC7" s="772" t="s">
        <v>253</v>
      </c>
      <c r="AD7" s="772"/>
      <c r="AE7" s="772"/>
      <c r="AF7" s="772"/>
      <c r="AG7" s="772"/>
      <c r="AH7" s="707" t="s">
        <v>219</v>
      </c>
      <c r="AI7" s="705"/>
      <c r="AJ7" s="705"/>
      <c r="AK7" s="705"/>
      <c r="AL7" s="705" t="s">
        <v>19</v>
      </c>
      <c r="AM7" s="705"/>
      <c r="AN7" s="705"/>
      <c r="AO7" s="709"/>
      <c r="AP7" s="771" t="s">
        <v>227</v>
      </c>
      <c r="AQ7" s="771"/>
      <c r="AR7" s="771"/>
      <c r="AS7" s="771"/>
      <c r="AT7" s="771"/>
      <c r="AU7" s="771"/>
      <c r="AV7" s="771"/>
      <c r="AW7" s="771"/>
      <c r="AX7" s="771"/>
      <c r="AY7">
        <f>$AY$5</f>
        <v>1</v>
      </c>
      <c r="AZ7" s="33"/>
    </row>
    <row r="8" spans="1:52" ht="64.5" customHeight="1" x14ac:dyDescent="0.2">
      <c r="A8" s="767">
        <v>1</v>
      </c>
      <c r="B8" s="767">
        <v>1</v>
      </c>
      <c r="C8" s="712" t="s">
        <v>892</v>
      </c>
      <c r="D8" s="713"/>
      <c r="E8" s="713"/>
      <c r="F8" s="713"/>
      <c r="G8" s="713"/>
      <c r="H8" s="713"/>
      <c r="I8" s="713"/>
      <c r="J8" s="714">
        <v>3013301015869</v>
      </c>
      <c r="K8" s="715"/>
      <c r="L8" s="715"/>
      <c r="M8" s="715"/>
      <c r="N8" s="715"/>
      <c r="O8" s="715"/>
      <c r="P8" s="716" t="s">
        <v>761</v>
      </c>
      <c r="Q8" s="717"/>
      <c r="R8" s="717"/>
      <c r="S8" s="717"/>
      <c r="T8" s="717"/>
      <c r="U8" s="717"/>
      <c r="V8" s="717"/>
      <c r="W8" s="717"/>
      <c r="X8" s="717"/>
      <c r="Y8" s="718">
        <v>0.2</v>
      </c>
      <c r="Z8" s="719"/>
      <c r="AA8" s="719"/>
      <c r="AB8" s="720"/>
      <c r="AC8" s="768" t="s">
        <v>275</v>
      </c>
      <c r="AD8" s="768"/>
      <c r="AE8" s="768"/>
      <c r="AF8" s="768"/>
      <c r="AG8" s="768"/>
      <c r="AH8" s="769" t="s">
        <v>871</v>
      </c>
      <c r="AI8" s="770"/>
      <c r="AJ8" s="770"/>
      <c r="AK8" s="770"/>
      <c r="AL8" s="725"/>
      <c r="AM8" s="726"/>
      <c r="AN8" s="726"/>
      <c r="AO8" s="727"/>
      <c r="AP8" s="728"/>
      <c r="AQ8" s="728"/>
      <c r="AR8" s="728"/>
      <c r="AS8" s="728"/>
      <c r="AT8" s="728"/>
      <c r="AU8" s="728"/>
      <c r="AV8" s="728"/>
      <c r="AW8" s="728"/>
      <c r="AX8" s="728"/>
      <c r="AY8">
        <f>$AY$5</f>
        <v>1</v>
      </c>
    </row>
    <row r="9" spans="1:52" x14ac:dyDescent="0.2">
      <c r="P9" s="63"/>
      <c r="Q9" s="63"/>
      <c r="R9" s="63"/>
      <c r="S9" s="63"/>
      <c r="T9" s="63"/>
      <c r="U9" s="63"/>
      <c r="V9" s="63"/>
      <c r="W9" s="63"/>
      <c r="X9" s="63"/>
      <c r="Y9" s="64"/>
      <c r="Z9" s="64"/>
      <c r="AA9" s="64"/>
      <c r="AB9" s="64"/>
      <c r="AC9" s="64"/>
      <c r="AD9" s="64"/>
      <c r="AE9" s="64"/>
      <c r="AF9" s="64"/>
      <c r="AG9" s="64"/>
      <c r="AH9" s="64"/>
      <c r="AI9" s="64"/>
      <c r="AJ9" s="64"/>
      <c r="AK9" s="64"/>
      <c r="AL9" s="64"/>
      <c r="AM9" s="64"/>
      <c r="AN9" s="64"/>
      <c r="AO9" s="64"/>
      <c r="AY9">
        <f>COUNTA($C$12)</f>
        <v>1</v>
      </c>
    </row>
    <row r="10" spans="1:52" x14ac:dyDescent="0.2">
      <c r="A10" s="9"/>
      <c r="B10" s="46" t="s">
        <v>765</v>
      </c>
      <c r="C10" s="50"/>
      <c r="D10" s="50"/>
      <c r="E10" s="50"/>
      <c r="F10" s="50"/>
      <c r="G10" s="50"/>
      <c r="H10" s="50"/>
      <c r="I10" s="50"/>
      <c r="J10" s="50"/>
      <c r="K10" s="50"/>
      <c r="L10" s="50"/>
      <c r="M10" s="50"/>
      <c r="N10" s="50"/>
      <c r="O10" s="50"/>
      <c r="P10" s="55"/>
      <c r="Q10" s="55"/>
      <c r="R10" s="55"/>
      <c r="S10" s="55"/>
      <c r="T10" s="55"/>
      <c r="U10" s="55"/>
      <c r="V10" s="55"/>
      <c r="W10" s="55"/>
      <c r="X10" s="55"/>
      <c r="Y10" s="56"/>
      <c r="Z10" s="56"/>
      <c r="AA10" s="56"/>
      <c r="AB10" s="56"/>
      <c r="AC10" s="56"/>
      <c r="AD10" s="56"/>
      <c r="AE10" s="56"/>
      <c r="AF10" s="56"/>
      <c r="AG10" s="56"/>
      <c r="AH10" s="56"/>
      <c r="AI10" s="56"/>
      <c r="AJ10" s="56"/>
      <c r="AK10" s="56"/>
      <c r="AL10" s="56"/>
      <c r="AM10" s="56"/>
      <c r="AN10" s="56"/>
      <c r="AO10" s="56"/>
      <c r="AP10" s="55"/>
      <c r="AQ10" s="55"/>
      <c r="AR10" s="55"/>
      <c r="AS10" s="55"/>
      <c r="AT10" s="55"/>
      <c r="AU10" s="55"/>
      <c r="AV10" s="55"/>
      <c r="AW10" s="55"/>
      <c r="AX10" s="55"/>
      <c r="AY10" s="33">
        <f>$AY$9</f>
        <v>1</v>
      </c>
    </row>
    <row r="11" spans="1:52" customFormat="1" ht="59.25" customHeight="1" x14ac:dyDescent="0.2">
      <c r="A11" s="705"/>
      <c r="B11" s="705"/>
      <c r="C11" s="705" t="s">
        <v>24</v>
      </c>
      <c r="D11" s="705"/>
      <c r="E11" s="705"/>
      <c r="F11" s="705"/>
      <c r="G11" s="705"/>
      <c r="H11" s="705"/>
      <c r="I11" s="705"/>
      <c r="J11" s="772" t="s">
        <v>226</v>
      </c>
      <c r="K11" s="773"/>
      <c r="L11" s="773"/>
      <c r="M11" s="773"/>
      <c r="N11" s="773"/>
      <c r="O11" s="773"/>
      <c r="P11" s="460" t="s">
        <v>25</v>
      </c>
      <c r="Q11" s="460"/>
      <c r="R11" s="460"/>
      <c r="S11" s="460"/>
      <c r="T11" s="460"/>
      <c r="U11" s="460"/>
      <c r="V11" s="460"/>
      <c r="W11" s="460"/>
      <c r="X11" s="460"/>
      <c r="Y11" s="707" t="s">
        <v>225</v>
      </c>
      <c r="Z11" s="708"/>
      <c r="AA11" s="708"/>
      <c r="AB11" s="708"/>
      <c r="AC11" s="772" t="s">
        <v>253</v>
      </c>
      <c r="AD11" s="772"/>
      <c r="AE11" s="772"/>
      <c r="AF11" s="772"/>
      <c r="AG11" s="772"/>
      <c r="AH11" s="707" t="s">
        <v>219</v>
      </c>
      <c r="AI11" s="705"/>
      <c r="AJ11" s="705"/>
      <c r="AK11" s="705"/>
      <c r="AL11" s="705" t="s">
        <v>19</v>
      </c>
      <c r="AM11" s="705"/>
      <c r="AN11" s="705"/>
      <c r="AO11" s="709"/>
      <c r="AP11" s="771" t="s">
        <v>227</v>
      </c>
      <c r="AQ11" s="771"/>
      <c r="AR11" s="771"/>
      <c r="AS11" s="771"/>
      <c r="AT11" s="771"/>
      <c r="AU11" s="771"/>
      <c r="AV11" s="771"/>
      <c r="AW11" s="771"/>
      <c r="AX11" s="771"/>
      <c r="AY11" s="33">
        <f>$AY$9</f>
        <v>1</v>
      </c>
      <c r="AZ11" s="33"/>
    </row>
    <row r="12" spans="1:52" ht="60.75" customHeight="1" x14ac:dyDescent="0.2">
      <c r="A12" s="767">
        <v>1</v>
      </c>
      <c r="B12" s="767">
        <v>1</v>
      </c>
      <c r="C12" s="712" t="s">
        <v>892</v>
      </c>
      <c r="D12" s="713"/>
      <c r="E12" s="713"/>
      <c r="F12" s="713"/>
      <c r="G12" s="713"/>
      <c r="H12" s="713"/>
      <c r="I12" s="713"/>
      <c r="J12" s="714">
        <v>3013301015869</v>
      </c>
      <c r="K12" s="715"/>
      <c r="L12" s="715"/>
      <c r="M12" s="715"/>
      <c r="N12" s="715"/>
      <c r="O12" s="715"/>
      <c r="P12" s="716" t="s">
        <v>766</v>
      </c>
      <c r="Q12" s="717"/>
      <c r="R12" s="717"/>
      <c r="S12" s="717"/>
      <c r="T12" s="717"/>
      <c r="U12" s="717"/>
      <c r="V12" s="717"/>
      <c r="W12" s="717"/>
      <c r="X12" s="717"/>
      <c r="Y12" s="718">
        <v>0.2</v>
      </c>
      <c r="Z12" s="719"/>
      <c r="AA12" s="719"/>
      <c r="AB12" s="720"/>
      <c r="AC12" s="768" t="s">
        <v>275</v>
      </c>
      <c r="AD12" s="768"/>
      <c r="AE12" s="768"/>
      <c r="AF12" s="768"/>
      <c r="AG12" s="768"/>
      <c r="AH12" s="769" t="s">
        <v>871</v>
      </c>
      <c r="AI12" s="770"/>
      <c r="AJ12" s="770"/>
      <c r="AK12" s="770"/>
      <c r="AL12" s="725"/>
      <c r="AM12" s="726"/>
      <c r="AN12" s="726"/>
      <c r="AO12" s="727"/>
      <c r="AP12" s="728"/>
      <c r="AQ12" s="728"/>
      <c r="AR12" s="728"/>
      <c r="AS12" s="728"/>
      <c r="AT12" s="728"/>
      <c r="AU12" s="728"/>
      <c r="AV12" s="728"/>
      <c r="AW12" s="728"/>
      <c r="AX12" s="728"/>
      <c r="AY12" s="33">
        <f>$AY$9</f>
        <v>1</v>
      </c>
    </row>
    <row r="13" spans="1:52" x14ac:dyDescent="0.2">
      <c r="P13" s="63"/>
      <c r="Q13" s="63"/>
      <c r="R13" s="63"/>
      <c r="S13" s="63"/>
      <c r="T13" s="63"/>
      <c r="U13" s="63"/>
      <c r="V13" s="63"/>
      <c r="W13" s="63"/>
      <c r="X13" s="63"/>
      <c r="Y13" s="64"/>
      <c r="Z13" s="64"/>
      <c r="AA13" s="64"/>
      <c r="AB13" s="64"/>
      <c r="AC13" s="64"/>
      <c r="AD13" s="64"/>
      <c r="AE13" s="64"/>
      <c r="AF13" s="64"/>
      <c r="AG13" s="64"/>
      <c r="AH13" s="64"/>
      <c r="AI13" s="64"/>
      <c r="AJ13" s="64"/>
      <c r="AK13" s="64"/>
      <c r="AL13" s="64"/>
      <c r="AM13" s="64"/>
      <c r="AN13" s="64"/>
      <c r="AO13" s="64"/>
      <c r="AY13">
        <f>COUNTA($C$16)</f>
        <v>1</v>
      </c>
    </row>
    <row r="14" spans="1:52" x14ac:dyDescent="0.2">
      <c r="A14" s="9"/>
      <c r="B14" s="46" t="s">
        <v>767</v>
      </c>
      <c r="C14" s="50"/>
      <c r="D14" s="50"/>
      <c r="E14" s="50"/>
      <c r="F14" s="50"/>
      <c r="G14" s="50"/>
      <c r="H14" s="50"/>
      <c r="I14" s="50"/>
      <c r="J14" s="50"/>
      <c r="K14" s="50"/>
      <c r="L14" s="50"/>
      <c r="M14" s="50"/>
      <c r="N14" s="50"/>
      <c r="O14" s="50"/>
      <c r="P14" s="55"/>
      <c r="Q14" s="55"/>
      <c r="R14" s="55"/>
      <c r="S14" s="55"/>
      <c r="T14" s="55"/>
      <c r="U14" s="55"/>
      <c r="V14" s="55"/>
      <c r="W14" s="55"/>
      <c r="X14" s="55"/>
      <c r="Y14" s="56"/>
      <c r="Z14" s="56"/>
      <c r="AA14" s="56"/>
      <c r="AB14" s="56"/>
      <c r="AC14" s="56"/>
      <c r="AD14" s="56"/>
      <c r="AE14" s="56"/>
      <c r="AF14" s="56"/>
      <c r="AG14" s="56"/>
      <c r="AH14" s="56"/>
      <c r="AI14" s="56"/>
      <c r="AJ14" s="56"/>
      <c r="AK14" s="56"/>
      <c r="AL14" s="56"/>
      <c r="AM14" s="56"/>
      <c r="AN14" s="56"/>
      <c r="AO14" s="56"/>
      <c r="AP14" s="55"/>
      <c r="AQ14" s="55"/>
      <c r="AR14" s="55"/>
      <c r="AS14" s="55"/>
      <c r="AT14" s="55"/>
      <c r="AU14" s="55"/>
      <c r="AV14" s="55"/>
      <c r="AW14" s="55"/>
      <c r="AX14" s="55"/>
      <c r="AY14" s="33">
        <f>$AY$13</f>
        <v>1</v>
      </c>
    </row>
    <row r="15" spans="1:52" customFormat="1" ht="59.25" customHeight="1" x14ac:dyDescent="0.2">
      <c r="A15" s="705"/>
      <c r="B15" s="705"/>
      <c r="C15" s="705" t="s">
        <v>24</v>
      </c>
      <c r="D15" s="705"/>
      <c r="E15" s="705"/>
      <c r="F15" s="705"/>
      <c r="G15" s="705"/>
      <c r="H15" s="705"/>
      <c r="I15" s="705"/>
      <c r="J15" s="772" t="s">
        <v>226</v>
      </c>
      <c r="K15" s="773"/>
      <c r="L15" s="773"/>
      <c r="M15" s="773"/>
      <c r="N15" s="773"/>
      <c r="O15" s="773"/>
      <c r="P15" s="460" t="s">
        <v>25</v>
      </c>
      <c r="Q15" s="460"/>
      <c r="R15" s="460"/>
      <c r="S15" s="460"/>
      <c r="T15" s="460"/>
      <c r="U15" s="460"/>
      <c r="V15" s="460"/>
      <c r="W15" s="460"/>
      <c r="X15" s="460"/>
      <c r="Y15" s="707" t="s">
        <v>225</v>
      </c>
      <c r="Z15" s="708"/>
      <c r="AA15" s="708"/>
      <c r="AB15" s="708"/>
      <c r="AC15" s="772" t="s">
        <v>253</v>
      </c>
      <c r="AD15" s="772"/>
      <c r="AE15" s="772"/>
      <c r="AF15" s="772"/>
      <c r="AG15" s="772"/>
      <c r="AH15" s="707" t="s">
        <v>219</v>
      </c>
      <c r="AI15" s="705"/>
      <c r="AJ15" s="705"/>
      <c r="AK15" s="705"/>
      <c r="AL15" s="705" t="s">
        <v>19</v>
      </c>
      <c r="AM15" s="705"/>
      <c r="AN15" s="705"/>
      <c r="AO15" s="709"/>
      <c r="AP15" s="771" t="s">
        <v>227</v>
      </c>
      <c r="AQ15" s="771"/>
      <c r="AR15" s="771"/>
      <c r="AS15" s="771"/>
      <c r="AT15" s="771"/>
      <c r="AU15" s="771"/>
      <c r="AV15" s="771"/>
      <c r="AW15" s="771"/>
      <c r="AX15" s="771"/>
      <c r="AY15" s="33">
        <f>$AY$13</f>
        <v>1</v>
      </c>
      <c r="AZ15" s="33"/>
    </row>
    <row r="16" spans="1:52" ht="59.25" customHeight="1" x14ac:dyDescent="0.2">
      <c r="A16" s="767">
        <v>1</v>
      </c>
      <c r="B16" s="767">
        <v>1</v>
      </c>
      <c r="C16" s="712" t="s">
        <v>892</v>
      </c>
      <c r="D16" s="713"/>
      <c r="E16" s="713"/>
      <c r="F16" s="713"/>
      <c r="G16" s="713"/>
      <c r="H16" s="713"/>
      <c r="I16" s="713"/>
      <c r="J16" s="714">
        <v>3013301015869</v>
      </c>
      <c r="K16" s="715"/>
      <c r="L16" s="715"/>
      <c r="M16" s="715"/>
      <c r="N16" s="715"/>
      <c r="O16" s="715"/>
      <c r="P16" s="716" t="s">
        <v>850</v>
      </c>
      <c r="Q16" s="717"/>
      <c r="R16" s="717"/>
      <c r="S16" s="717"/>
      <c r="T16" s="717"/>
      <c r="U16" s="717"/>
      <c r="V16" s="717"/>
      <c r="W16" s="717"/>
      <c r="X16" s="717"/>
      <c r="Y16" s="718">
        <v>0.2</v>
      </c>
      <c r="Z16" s="719"/>
      <c r="AA16" s="719"/>
      <c r="AB16" s="720"/>
      <c r="AC16" s="768" t="s">
        <v>275</v>
      </c>
      <c r="AD16" s="768"/>
      <c r="AE16" s="768"/>
      <c r="AF16" s="768"/>
      <c r="AG16" s="768"/>
      <c r="AH16" s="769" t="s">
        <v>871</v>
      </c>
      <c r="AI16" s="770"/>
      <c r="AJ16" s="770"/>
      <c r="AK16" s="770"/>
      <c r="AL16" s="725"/>
      <c r="AM16" s="726"/>
      <c r="AN16" s="726"/>
      <c r="AO16" s="727"/>
      <c r="AP16" s="728"/>
      <c r="AQ16" s="728"/>
      <c r="AR16" s="728"/>
      <c r="AS16" s="728"/>
      <c r="AT16" s="728"/>
      <c r="AU16" s="728"/>
      <c r="AV16" s="728"/>
      <c r="AW16" s="728"/>
      <c r="AX16" s="728"/>
      <c r="AY16" s="33">
        <f>$AY$13</f>
        <v>1</v>
      </c>
    </row>
    <row r="17" spans="1:52" x14ac:dyDescent="0.2">
      <c r="P17" s="63"/>
      <c r="Q17" s="63"/>
      <c r="R17" s="63"/>
      <c r="S17" s="63"/>
      <c r="T17" s="63"/>
      <c r="U17" s="63"/>
      <c r="V17" s="63"/>
      <c r="W17" s="63"/>
      <c r="X17" s="63"/>
      <c r="Y17" s="64"/>
      <c r="Z17" s="64"/>
      <c r="AA17" s="64"/>
      <c r="AB17" s="64"/>
      <c r="AC17" s="64"/>
      <c r="AD17" s="64"/>
      <c r="AE17" s="64"/>
      <c r="AF17" s="64"/>
      <c r="AG17" s="64"/>
      <c r="AH17" s="64"/>
      <c r="AI17" s="64"/>
      <c r="AJ17" s="64"/>
      <c r="AK17" s="64"/>
      <c r="AL17" s="64"/>
      <c r="AM17" s="64"/>
      <c r="AN17" s="64"/>
      <c r="AO17" s="64"/>
      <c r="AY17">
        <f>COUNTA($C$20)</f>
        <v>1</v>
      </c>
    </row>
    <row r="18" spans="1:52" x14ac:dyDescent="0.2">
      <c r="A18" s="9"/>
      <c r="B18" s="46" t="s">
        <v>768</v>
      </c>
      <c r="C18" s="50"/>
      <c r="D18" s="50"/>
      <c r="E18" s="50"/>
      <c r="F18" s="50"/>
      <c r="G18" s="50"/>
      <c r="H18" s="50"/>
      <c r="I18" s="50"/>
      <c r="J18" s="50"/>
      <c r="K18" s="50"/>
      <c r="L18" s="50"/>
      <c r="M18" s="50"/>
      <c r="N18" s="50"/>
      <c r="O18" s="50"/>
      <c r="P18" s="55"/>
      <c r="Q18" s="55"/>
      <c r="R18" s="55"/>
      <c r="S18" s="55"/>
      <c r="T18" s="55"/>
      <c r="U18" s="55"/>
      <c r="V18" s="55"/>
      <c r="W18" s="55"/>
      <c r="X18" s="55"/>
      <c r="Y18" s="56"/>
      <c r="Z18" s="56"/>
      <c r="AA18" s="56"/>
      <c r="AB18" s="56"/>
      <c r="AC18" s="56"/>
      <c r="AD18" s="56"/>
      <c r="AE18" s="56"/>
      <c r="AF18" s="56"/>
      <c r="AG18" s="56"/>
      <c r="AH18" s="56"/>
      <c r="AI18" s="56"/>
      <c r="AJ18" s="56"/>
      <c r="AK18" s="56"/>
      <c r="AL18" s="56"/>
      <c r="AM18" s="56"/>
      <c r="AN18" s="56"/>
      <c r="AO18" s="56"/>
      <c r="AP18" s="55"/>
      <c r="AQ18" s="55"/>
      <c r="AR18" s="55"/>
      <c r="AS18" s="55"/>
      <c r="AT18" s="55"/>
      <c r="AU18" s="55"/>
      <c r="AV18" s="55"/>
      <c r="AW18" s="55"/>
      <c r="AX18" s="55"/>
      <c r="AY18" s="33">
        <f>$AY$17</f>
        <v>1</v>
      </c>
    </row>
    <row r="19" spans="1:52" customFormat="1" ht="59.25" customHeight="1" x14ac:dyDescent="0.2">
      <c r="A19" s="705"/>
      <c r="B19" s="705"/>
      <c r="C19" s="705" t="s">
        <v>24</v>
      </c>
      <c r="D19" s="705"/>
      <c r="E19" s="705"/>
      <c r="F19" s="705"/>
      <c r="G19" s="705"/>
      <c r="H19" s="705"/>
      <c r="I19" s="705"/>
      <c r="J19" s="772" t="s">
        <v>226</v>
      </c>
      <c r="K19" s="773"/>
      <c r="L19" s="773"/>
      <c r="M19" s="773"/>
      <c r="N19" s="773"/>
      <c r="O19" s="773"/>
      <c r="P19" s="460" t="s">
        <v>25</v>
      </c>
      <c r="Q19" s="460"/>
      <c r="R19" s="460"/>
      <c r="S19" s="460"/>
      <c r="T19" s="460"/>
      <c r="U19" s="460"/>
      <c r="V19" s="460"/>
      <c r="W19" s="460"/>
      <c r="X19" s="460"/>
      <c r="Y19" s="707" t="s">
        <v>225</v>
      </c>
      <c r="Z19" s="708"/>
      <c r="AA19" s="708"/>
      <c r="AB19" s="708"/>
      <c r="AC19" s="772" t="s">
        <v>253</v>
      </c>
      <c r="AD19" s="772"/>
      <c r="AE19" s="772"/>
      <c r="AF19" s="772"/>
      <c r="AG19" s="772"/>
      <c r="AH19" s="707" t="s">
        <v>219</v>
      </c>
      <c r="AI19" s="705"/>
      <c r="AJ19" s="705"/>
      <c r="AK19" s="705"/>
      <c r="AL19" s="705" t="s">
        <v>19</v>
      </c>
      <c r="AM19" s="705"/>
      <c r="AN19" s="705"/>
      <c r="AO19" s="709"/>
      <c r="AP19" s="771" t="s">
        <v>227</v>
      </c>
      <c r="AQ19" s="771"/>
      <c r="AR19" s="771"/>
      <c r="AS19" s="771"/>
      <c r="AT19" s="771"/>
      <c r="AU19" s="771"/>
      <c r="AV19" s="771"/>
      <c r="AW19" s="771"/>
      <c r="AX19" s="771"/>
      <c r="AY19" s="33">
        <f>$AY$17</f>
        <v>1</v>
      </c>
      <c r="AZ19" s="33"/>
    </row>
    <row r="20" spans="1:52" ht="60" customHeight="1" x14ac:dyDescent="0.2">
      <c r="A20" s="767">
        <v>1</v>
      </c>
      <c r="B20" s="767">
        <v>1</v>
      </c>
      <c r="C20" s="712" t="s">
        <v>892</v>
      </c>
      <c r="D20" s="713"/>
      <c r="E20" s="713"/>
      <c r="F20" s="713"/>
      <c r="G20" s="713"/>
      <c r="H20" s="713"/>
      <c r="I20" s="713"/>
      <c r="J20" s="714">
        <v>3013301015869</v>
      </c>
      <c r="K20" s="715"/>
      <c r="L20" s="715"/>
      <c r="M20" s="715"/>
      <c r="N20" s="715"/>
      <c r="O20" s="715"/>
      <c r="P20" s="716" t="s">
        <v>769</v>
      </c>
      <c r="Q20" s="717"/>
      <c r="R20" s="717"/>
      <c r="S20" s="717"/>
      <c r="T20" s="717"/>
      <c r="U20" s="717"/>
      <c r="V20" s="717"/>
      <c r="W20" s="717"/>
      <c r="X20" s="717"/>
      <c r="Y20" s="718">
        <v>0.1</v>
      </c>
      <c r="Z20" s="719"/>
      <c r="AA20" s="719"/>
      <c r="AB20" s="720"/>
      <c r="AC20" s="768" t="s">
        <v>275</v>
      </c>
      <c r="AD20" s="768"/>
      <c r="AE20" s="768"/>
      <c r="AF20" s="768"/>
      <c r="AG20" s="768"/>
      <c r="AH20" s="769" t="s">
        <v>871</v>
      </c>
      <c r="AI20" s="770"/>
      <c r="AJ20" s="770"/>
      <c r="AK20" s="770"/>
      <c r="AL20" s="725"/>
      <c r="AM20" s="726"/>
      <c r="AN20" s="726"/>
      <c r="AO20" s="727"/>
      <c r="AP20" s="728"/>
      <c r="AQ20" s="728"/>
      <c r="AR20" s="728"/>
      <c r="AS20" s="728"/>
      <c r="AT20" s="728"/>
      <c r="AU20" s="728"/>
      <c r="AV20" s="728"/>
      <c r="AW20" s="728"/>
      <c r="AX20" s="728"/>
      <c r="AY20" s="33">
        <f>$AY$17</f>
        <v>1</v>
      </c>
    </row>
    <row r="21" spans="1:52" x14ac:dyDescent="0.2">
      <c r="P21" s="63"/>
      <c r="Q21" s="63"/>
      <c r="R21" s="63"/>
      <c r="S21" s="63"/>
      <c r="T21" s="63"/>
      <c r="U21" s="63"/>
      <c r="V21" s="63"/>
      <c r="W21" s="63"/>
      <c r="X21" s="63"/>
      <c r="Y21" s="64"/>
      <c r="Z21" s="64"/>
      <c r="AA21" s="64"/>
      <c r="AB21" s="64"/>
      <c r="AC21" s="64"/>
      <c r="AD21" s="64"/>
      <c r="AE21" s="64"/>
      <c r="AF21" s="64"/>
      <c r="AG21" s="64"/>
      <c r="AH21" s="64"/>
      <c r="AI21" s="64"/>
      <c r="AJ21" s="64"/>
      <c r="AK21" s="64"/>
      <c r="AL21" s="64"/>
      <c r="AM21" s="64"/>
      <c r="AN21" s="64"/>
      <c r="AO21" s="64"/>
      <c r="AY21">
        <f>COUNTA($C$24)</f>
        <v>1</v>
      </c>
    </row>
    <row r="22" spans="1:52" x14ac:dyDescent="0.2">
      <c r="A22" s="9"/>
      <c r="B22" s="46" t="s">
        <v>772</v>
      </c>
      <c r="C22" s="50"/>
      <c r="D22" s="50"/>
      <c r="E22" s="50"/>
      <c r="F22" s="50"/>
      <c r="G22" s="50"/>
      <c r="H22" s="50"/>
      <c r="I22" s="50"/>
      <c r="J22" s="50"/>
      <c r="K22" s="50"/>
      <c r="L22" s="50"/>
      <c r="M22" s="50"/>
      <c r="N22" s="50"/>
      <c r="O22" s="50"/>
      <c r="P22" s="55"/>
      <c r="Q22" s="55"/>
      <c r="R22" s="55"/>
      <c r="S22" s="55"/>
      <c r="T22" s="55"/>
      <c r="U22" s="55"/>
      <c r="V22" s="55"/>
      <c r="W22" s="55"/>
      <c r="X22" s="55"/>
      <c r="Y22" s="56"/>
      <c r="Z22" s="56"/>
      <c r="AA22" s="56"/>
      <c r="AB22" s="56"/>
      <c r="AC22" s="56"/>
      <c r="AD22" s="56"/>
      <c r="AE22" s="56"/>
      <c r="AF22" s="56"/>
      <c r="AG22" s="56"/>
      <c r="AH22" s="56"/>
      <c r="AI22" s="56"/>
      <c r="AJ22" s="56"/>
      <c r="AK22" s="56"/>
      <c r="AL22" s="56"/>
      <c r="AM22" s="56"/>
      <c r="AN22" s="56"/>
      <c r="AO22" s="56"/>
      <c r="AP22" s="55"/>
      <c r="AQ22" s="55"/>
      <c r="AR22" s="55"/>
      <c r="AS22" s="55"/>
      <c r="AT22" s="55"/>
      <c r="AU22" s="55"/>
      <c r="AV22" s="55"/>
      <c r="AW22" s="55"/>
      <c r="AX22" s="55"/>
      <c r="AY22" s="33">
        <f>$AY$21</f>
        <v>1</v>
      </c>
    </row>
    <row r="23" spans="1:52" customFormat="1" ht="59.25" customHeight="1" x14ac:dyDescent="0.2">
      <c r="A23" s="705"/>
      <c r="B23" s="705"/>
      <c r="C23" s="705" t="s">
        <v>24</v>
      </c>
      <c r="D23" s="705"/>
      <c r="E23" s="705"/>
      <c r="F23" s="705"/>
      <c r="G23" s="705"/>
      <c r="H23" s="705"/>
      <c r="I23" s="705"/>
      <c r="J23" s="772" t="s">
        <v>226</v>
      </c>
      <c r="K23" s="773"/>
      <c r="L23" s="773"/>
      <c r="M23" s="773"/>
      <c r="N23" s="773"/>
      <c r="O23" s="773"/>
      <c r="P23" s="460" t="s">
        <v>25</v>
      </c>
      <c r="Q23" s="460"/>
      <c r="R23" s="460"/>
      <c r="S23" s="460"/>
      <c r="T23" s="460"/>
      <c r="U23" s="460"/>
      <c r="V23" s="460"/>
      <c r="W23" s="460"/>
      <c r="X23" s="460"/>
      <c r="Y23" s="707" t="s">
        <v>225</v>
      </c>
      <c r="Z23" s="708"/>
      <c r="AA23" s="708"/>
      <c r="AB23" s="708"/>
      <c r="AC23" s="772" t="s">
        <v>253</v>
      </c>
      <c r="AD23" s="772"/>
      <c r="AE23" s="772"/>
      <c r="AF23" s="772"/>
      <c r="AG23" s="772"/>
      <c r="AH23" s="707" t="s">
        <v>219</v>
      </c>
      <c r="AI23" s="705"/>
      <c r="AJ23" s="705"/>
      <c r="AK23" s="705"/>
      <c r="AL23" s="705" t="s">
        <v>19</v>
      </c>
      <c r="AM23" s="705"/>
      <c r="AN23" s="705"/>
      <c r="AO23" s="709"/>
      <c r="AP23" s="771" t="s">
        <v>227</v>
      </c>
      <c r="AQ23" s="771"/>
      <c r="AR23" s="771"/>
      <c r="AS23" s="771"/>
      <c r="AT23" s="771"/>
      <c r="AU23" s="771"/>
      <c r="AV23" s="771"/>
      <c r="AW23" s="771"/>
      <c r="AX23" s="771"/>
      <c r="AY23" s="33">
        <f>$AY$21</f>
        <v>1</v>
      </c>
      <c r="AZ23" s="33"/>
    </row>
    <row r="24" spans="1:52" ht="85.5" customHeight="1" x14ac:dyDescent="0.2">
      <c r="A24" s="767">
        <v>1</v>
      </c>
      <c r="B24" s="767">
        <v>1</v>
      </c>
      <c r="C24" s="712" t="s">
        <v>892</v>
      </c>
      <c r="D24" s="713"/>
      <c r="E24" s="713"/>
      <c r="F24" s="713"/>
      <c r="G24" s="713"/>
      <c r="H24" s="713"/>
      <c r="I24" s="713"/>
      <c r="J24" s="714">
        <v>3013301015869</v>
      </c>
      <c r="K24" s="715"/>
      <c r="L24" s="715"/>
      <c r="M24" s="715"/>
      <c r="N24" s="715"/>
      <c r="O24" s="715"/>
      <c r="P24" s="716" t="s">
        <v>773</v>
      </c>
      <c r="Q24" s="717"/>
      <c r="R24" s="717"/>
      <c r="S24" s="717"/>
      <c r="T24" s="717"/>
      <c r="U24" s="717"/>
      <c r="V24" s="717"/>
      <c r="W24" s="717"/>
      <c r="X24" s="717"/>
      <c r="Y24" s="718">
        <v>0.1</v>
      </c>
      <c r="Z24" s="719"/>
      <c r="AA24" s="719"/>
      <c r="AB24" s="720"/>
      <c r="AC24" s="768" t="s">
        <v>275</v>
      </c>
      <c r="AD24" s="768"/>
      <c r="AE24" s="768"/>
      <c r="AF24" s="768"/>
      <c r="AG24" s="768"/>
      <c r="AH24" s="769" t="s">
        <v>871</v>
      </c>
      <c r="AI24" s="770"/>
      <c r="AJ24" s="770"/>
      <c r="AK24" s="770"/>
      <c r="AL24" s="725"/>
      <c r="AM24" s="726"/>
      <c r="AN24" s="726"/>
      <c r="AO24" s="727"/>
      <c r="AP24" s="728"/>
      <c r="AQ24" s="728"/>
      <c r="AR24" s="728"/>
      <c r="AS24" s="728"/>
      <c r="AT24" s="728"/>
      <c r="AU24" s="728"/>
      <c r="AV24" s="728"/>
      <c r="AW24" s="728"/>
      <c r="AX24" s="728"/>
      <c r="AY24" s="33">
        <f>$AY$21</f>
        <v>1</v>
      </c>
    </row>
    <row r="25" spans="1:52" x14ac:dyDescent="0.2">
      <c r="P25" s="63"/>
      <c r="Q25" s="63"/>
      <c r="R25" s="63"/>
      <c r="S25" s="63"/>
      <c r="T25" s="63"/>
      <c r="U25" s="63"/>
      <c r="V25" s="63"/>
      <c r="W25" s="63"/>
      <c r="X25" s="63"/>
      <c r="Y25" s="64"/>
      <c r="Z25" s="64"/>
      <c r="AA25" s="64"/>
      <c r="AB25" s="64"/>
      <c r="AC25" s="64"/>
      <c r="AD25" s="64"/>
      <c r="AE25" s="64"/>
      <c r="AF25" s="64"/>
      <c r="AG25" s="64"/>
      <c r="AH25" s="64"/>
      <c r="AI25" s="64"/>
      <c r="AJ25" s="64"/>
      <c r="AK25" s="64"/>
      <c r="AL25" s="64"/>
      <c r="AM25" s="64"/>
      <c r="AN25" s="64"/>
      <c r="AO25" s="64"/>
      <c r="AY25">
        <f>COUNTA($C$28)</f>
        <v>1</v>
      </c>
    </row>
    <row r="26" spans="1:52" x14ac:dyDescent="0.2">
      <c r="A26" s="9"/>
      <c r="B26" s="46" t="s">
        <v>776</v>
      </c>
      <c r="C26" s="50"/>
      <c r="D26" s="50"/>
      <c r="E26" s="50"/>
      <c r="F26" s="50"/>
      <c r="G26" s="50"/>
      <c r="H26" s="50"/>
      <c r="I26" s="50"/>
      <c r="J26" s="50"/>
      <c r="K26" s="50"/>
      <c r="L26" s="50"/>
      <c r="M26" s="50"/>
      <c r="N26" s="50"/>
      <c r="O26" s="50"/>
      <c r="P26" s="55"/>
      <c r="Q26" s="55"/>
      <c r="R26" s="55"/>
      <c r="S26" s="55"/>
      <c r="T26" s="55"/>
      <c r="U26" s="55"/>
      <c r="V26" s="55"/>
      <c r="W26" s="55"/>
      <c r="X26" s="55"/>
      <c r="Y26" s="56"/>
      <c r="Z26" s="56"/>
      <c r="AA26" s="56"/>
      <c r="AB26" s="56"/>
      <c r="AC26" s="56"/>
      <c r="AD26" s="56"/>
      <c r="AE26" s="56"/>
      <c r="AF26" s="56"/>
      <c r="AG26" s="56"/>
      <c r="AH26" s="56"/>
      <c r="AI26" s="56"/>
      <c r="AJ26" s="56"/>
      <c r="AK26" s="56"/>
      <c r="AL26" s="56"/>
      <c r="AM26" s="56"/>
      <c r="AN26" s="56"/>
      <c r="AO26" s="56"/>
      <c r="AP26" s="55"/>
      <c r="AQ26" s="55"/>
      <c r="AR26" s="55"/>
      <c r="AS26" s="55"/>
      <c r="AT26" s="55"/>
      <c r="AU26" s="55"/>
      <c r="AV26" s="55"/>
      <c r="AW26" s="55"/>
      <c r="AX26" s="55"/>
      <c r="AY26" s="33">
        <f>$AY$25</f>
        <v>1</v>
      </c>
    </row>
    <row r="27" spans="1:52" customFormat="1" ht="59.25" customHeight="1" x14ac:dyDescent="0.2">
      <c r="A27" s="705"/>
      <c r="B27" s="705"/>
      <c r="C27" s="705" t="s">
        <v>24</v>
      </c>
      <c r="D27" s="705"/>
      <c r="E27" s="705"/>
      <c r="F27" s="705"/>
      <c r="G27" s="705"/>
      <c r="H27" s="705"/>
      <c r="I27" s="705"/>
      <c r="J27" s="772" t="s">
        <v>226</v>
      </c>
      <c r="K27" s="773"/>
      <c r="L27" s="773"/>
      <c r="M27" s="773"/>
      <c r="N27" s="773"/>
      <c r="O27" s="773"/>
      <c r="P27" s="460" t="s">
        <v>25</v>
      </c>
      <c r="Q27" s="460"/>
      <c r="R27" s="460"/>
      <c r="S27" s="460"/>
      <c r="T27" s="460"/>
      <c r="U27" s="460"/>
      <c r="V27" s="460"/>
      <c r="W27" s="460"/>
      <c r="X27" s="460"/>
      <c r="Y27" s="707" t="s">
        <v>225</v>
      </c>
      <c r="Z27" s="708"/>
      <c r="AA27" s="708"/>
      <c r="AB27" s="708"/>
      <c r="AC27" s="772" t="s">
        <v>253</v>
      </c>
      <c r="AD27" s="772"/>
      <c r="AE27" s="772"/>
      <c r="AF27" s="772"/>
      <c r="AG27" s="772"/>
      <c r="AH27" s="707" t="s">
        <v>219</v>
      </c>
      <c r="AI27" s="705"/>
      <c r="AJ27" s="705"/>
      <c r="AK27" s="705"/>
      <c r="AL27" s="705" t="s">
        <v>19</v>
      </c>
      <c r="AM27" s="705"/>
      <c r="AN27" s="705"/>
      <c r="AO27" s="709"/>
      <c r="AP27" s="771" t="s">
        <v>227</v>
      </c>
      <c r="AQ27" s="771"/>
      <c r="AR27" s="771"/>
      <c r="AS27" s="771"/>
      <c r="AT27" s="771"/>
      <c r="AU27" s="771"/>
      <c r="AV27" s="771"/>
      <c r="AW27" s="771"/>
      <c r="AX27" s="771"/>
      <c r="AY27" s="33">
        <f>$AY$25</f>
        <v>1</v>
      </c>
      <c r="AZ27" s="33"/>
    </row>
    <row r="28" spans="1:52" ht="48" customHeight="1" x14ac:dyDescent="0.2">
      <c r="A28" s="767">
        <v>1</v>
      </c>
      <c r="B28" s="767">
        <v>1</v>
      </c>
      <c r="C28" s="712" t="s">
        <v>777</v>
      </c>
      <c r="D28" s="713"/>
      <c r="E28" s="713"/>
      <c r="F28" s="713"/>
      <c r="G28" s="713"/>
      <c r="H28" s="713"/>
      <c r="I28" s="713"/>
      <c r="J28" s="714" t="s">
        <v>300</v>
      </c>
      <c r="K28" s="715"/>
      <c r="L28" s="715"/>
      <c r="M28" s="715"/>
      <c r="N28" s="715"/>
      <c r="O28" s="715"/>
      <c r="P28" s="716" t="s">
        <v>775</v>
      </c>
      <c r="Q28" s="717"/>
      <c r="R28" s="717"/>
      <c r="S28" s="717"/>
      <c r="T28" s="717"/>
      <c r="U28" s="717"/>
      <c r="V28" s="717"/>
      <c r="W28" s="717"/>
      <c r="X28" s="717"/>
      <c r="Y28" s="718">
        <v>0</v>
      </c>
      <c r="Z28" s="719"/>
      <c r="AA28" s="719"/>
      <c r="AB28" s="720"/>
      <c r="AC28" s="768" t="s">
        <v>73</v>
      </c>
      <c r="AD28" s="768"/>
      <c r="AE28" s="768"/>
      <c r="AF28" s="768"/>
      <c r="AG28" s="768"/>
      <c r="AH28" s="769" t="s">
        <v>871</v>
      </c>
      <c r="AI28" s="770"/>
      <c r="AJ28" s="770"/>
      <c r="AK28" s="770"/>
      <c r="AL28" s="725"/>
      <c r="AM28" s="726"/>
      <c r="AN28" s="726"/>
      <c r="AO28" s="727"/>
      <c r="AP28" s="728"/>
      <c r="AQ28" s="728"/>
      <c r="AR28" s="728"/>
      <c r="AS28" s="728"/>
      <c r="AT28" s="728"/>
      <c r="AU28" s="728"/>
      <c r="AV28" s="728"/>
      <c r="AW28" s="728"/>
      <c r="AX28" s="728"/>
      <c r="AY28" s="33">
        <f>$AY$25</f>
        <v>1</v>
      </c>
    </row>
    <row r="29" spans="1:52" ht="48" customHeight="1" x14ac:dyDescent="0.2">
      <c r="A29" s="767">
        <v>2</v>
      </c>
      <c r="B29" s="767">
        <v>1</v>
      </c>
      <c r="C29" s="712" t="s">
        <v>778</v>
      </c>
      <c r="D29" s="713"/>
      <c r="E29" s="713"/>
      <c r="F29" s="713"/>
      <c r="G29" s="713"/>
      <c r="H29" s="713"/>
      <c r="I29" s="713"/>
      <c r="J29" s="714" t="s">
        <v>300</v>
      </c>
      <c r="K29" s="715"/>
      <c r="L29" s="715"/>
      <c r="M29" s="715"/>
      <c r="N29" s="715"/>
      <c r="O29" s="715"/>
      <c r="P29" s="716" t="s">
        <v>775</v>
      </c>
      <c r="Q29" s="717"/>
      <c r="R29" s="717"/>
      <c r="S29" s="717"/>
      <c r="T29" s="717"/>
      <c r="U29" s="717"/>
      <c r="V29" s="717"/>
      <c r="W29" s="717"/>
      <c r="X29" s="717"/>
      <c r="Y29" s="718">
        <v>0</v>
      </c>
      <c r="Z29" s="719"/>
      <c r="AA29" s="719"/>
      <c r="AB29" s="720"/>
      <c r="AC29" s="768" t="s">
        <v>73</v>
      </c>
      <c r="AD29" s="768"/>
      <c r="AE29" s="768"/>
      <c r="AF29" s="768"/>
      <c r="AG29" s="768"/>
      <c r="AH29" s="769" t="s">
        <v>871</v>
      </c>
      <c r="AI29" s="770"/>
      <c r="AJ29" s="770"/>
      <c r="AK29" s="770"/>
      <c r="AL29" s="725"/>
      <c r="AM29" s="726"/>
      <c r="AN29" s="726"/>
      <c r="AO29" s="727"/>
      <c r="AP29" s="728"/>
      <c r="AQ29" s="728"/>
      <c r="AR29" s="728"/>
      <c r="AS29" s="728"/>
      <c r="AT29" s="728"/>
      <c r="AU29" s="728"/>
      <c r="AV29" s="728"/>
      <c r="AW29" s="728"/>
      <c r="AX29" s="728"/>
      <c r="AY29">
        <f>COUNTA($C$29)</f>
        <v>1</v>
      </c>
    </row>
    <row r="30" spans="1:52" ht="48" customHeight="1" x14ac:dyDescent="0.2">
      <c r="A30" s="767">
        <v>3</v>
      </c>
      <c r="B30" s="767">
        <v>1</v>
      </c>
      <c r="C30" s="712" t="s">
        <v>779</v>
      </c>
      <c r="D30" s="713"/>
      <c r="E30" s="713"/>
      <c r="F30" s="713"/>
      <c r="G30" s="713"/>
      <c r="H30" s="713"/>
      <c r="I30" s="713"/>
      <c r="J30" s="714" t="s">
        <v>300</v>
      </c>
      <c r="K30" s="715"/>
      <c r="L30" s="715"/>
      <c r="M30" s="715"/>
      <c r="N30" s="715"/>
      <c r="O30" s="715"/>
      <c r="P30" s="716" t="s">
        <v>775</v>
      </c>
      <c r="Q30" s="717"/>
      <c r="R30" s="717"/>
      <c r="S30" s="717"/>
      <c r="T30" s="717"/>
      <c r="U30" s="717"/>
      <c r="V30" s="717"/>
      <c r="W30" s="717"/>
      <c r="X30" s="717"/>
      <c r="Y30" s="718">
        <v>0</v>
      </c>
      <c r="Z30" s="719"/>
      <c r="AA30" s="719"/>
      <c r="AB30" s="720"/>
      <c r="AC30" s="768" t="s">
        <v>73</v>
      </c>
      <c r="AD30" s="768"/>
      <c r="AE30" s="768"/>
      <c r="AF30" s="768"/>
      <c r="AG30" s="768"/>
      <c r="AH30" s="769" t="s">
        <v>871</v>
      </c>
      <c r="AI30" s="770"/>
      <c r="AJ30" s="770"/>
      <c r="AK30" s="770"/>
      <c r="AL30" s="725"/>
      <c r="AM30" s="726"/>
      <c r="AN30" s="726"/>
      <c r="AO30" s="727"/>
      <c r="AP30" s="728"/>
      <c r="AQ30" s="728"/>
      <c r="AR30" s="728"/>
      <c r="AS30" s="728"/>
      <c r="AT30" s="728"/>
      <c r="AU30" s="728"/>
      <c r="AV30" s="728"/>
      <c r="AW30" s="728"/>
      <c r="AX30" s="728"/>
      <c r="AY30">
        <f>COUNTA($C$30)</f>
        <v>1</v>
      </c>
    </row>
    <row r="31" spans="1:52" x14ac:dyDescent="0.2">
      <c r="P31" s="63"/>
      <c r="Q31" s="63"/>
      <c r="R31" s="63"/>
      <c r="S31" s="63"/>
      <c r="T31" s="63"/>
      <c r="U31" s="63"/>
      <c r="V31" s="63"/>
      <c r="W31" s="63"/>
      <c r="X31" s="63"/>
      <c r="Y31" s="64"/>
      <c r="Z31" s="64"/>
      <c r="AA31" s="64"/>
      <c r="AB31" s="64"/>
      <c r="AC31" s="64"/>
      <c r="AD31" s="64"/>
      <c r="AE31" s="64"/>
      <c r="AF31" s="64"/>
      <c r="AG31" s="64"/>
      <c r="AH31" s="64"/>
      <c r="AI31" s="64"/>
      <c r="AJ31" s="64"/>
      <c r="AK31" s="64"/>
      <c r="AL31" s="64"/>
      <c r="AM31" s="64"/>
      <c r="AN31" s="64"/>
      <c r="AO31" s="64"/>
      <c r="AY31">
        <f>COUNTA($C$34)</f>
        <v>1</v>
      </c>
    </row>
    <row r="32" spans="1:52" x14ac:dyDescent="0.2">
      <c r="A32" s="9"/>
      <c r="B32" s="46" t="s">
        <v>781</v>
      </c>
      <c r="C32" s="50"/>
      <c r="D32" s="50"/>
      <c r="E32" s="50"/>
      <c r="F32" s="50"/>
      <c r="G32" s="50"/>
      <c r="H32" s="50"/>
      <c r="I32" s="50"/>
      <c r="J32" s="50"/>
      <c r="K32" s="50"/>
      <c r="L32" s="50"/>
      <c r="M32" s="50"/>
      <c r="N32" s="50"/>
      <c r="O32" s="50"/>
      <c r="P32" s="55"/>
      <c r="Q32" s="55"/>
      <c r="R32" s="55"/>
      <c r="S32" s="55"/>
      <c r="T32" s="55"/>
      <c r="U32" s="55"/>
      <c r="V32" s="55"/>
      <c r="W32" s="55"/>
      <c r="X32" s="55"/>
      <c r="Y32" s="56"/>
      <c r="Z32" s="56"/>
      <c r="AA32" s="56"/>
      <c r="AB32" s="56"/>
      <c r="AC32" s="56"/>
      <c r="AD32" s="56"/>
      <c r="AE32" s="56"/>
      <c r="AF32" s="56"/>
      <c r="AG32" s="56"/>
      <c r="AH32" s="56"/>
      <c r="AI32" s="56"/>
      <c r="AJ32" s="56"/>
      <c r="AK32" s="56"/>
      <c r="AL32" s="56"/>
      <c r="AM32" s="56"/>
      <c r="AN32" s="56"/>
      <c r="AO32" s="56"/>
      <c r="AP32" s="55"/>
      <c r="AQ32" s="55"/>
      <c r="AR32" s="55"/>
      <c r="AS32" s="55"/>
      <c r="AT32" s="55"/>
      <c r="AU32" s="55"/>
      <c r="AV32" s="55"/>
      <c r="AW32" s="55"/>
      <c r="AX32" s="55"/>
      <c r="AY32" s="76">
        <f>$AY$31</f>
        <v>1</v>
      </c>
    </row>
    <row r="33" spans="1:52" customFormat="1" ht="59.25" customHeight="1" x14ac:dyDescent="0.2">
      <c r="A33" s="705"/>
      <c r="B33" s="705"/>
      <c r="C33" s="705" t="s">
        <v>24</v>
      </c>
      <c r="D33" s="705"/>
      <c r="E33" s="705"/>
      <c r="F33" s="705"/>
      <c r="G33" s="705"/>
      <c r="H33" s="705"/>
      <c r="I33" s="705"/>
      <c r="J33" s="772" t="s">
        <v>226</v>
      </c>
      <c r="K33" s="773"/>
      <c r="L33" s="773"/>
      <c r="M33" s="773"/>
      <c r="N33" s="773"/>
      <c r="O33" s="773"/>
      <c r="P33" s="460" t="s">
        <v>25</v>
      </c>
      <c r="Q33" s="460"/>
      <c r="R33" s="460"/>
      <c r="S33" s="460"/>
      <c r="T33" s="460"/>
      <c r="U33" s="460"/>
      <c r="V33" s="460"/>
      <c r="W33" s="460"/>
      <c r="X33" s="460"/>
      <c r="Y33" s="707" t="s">
        <v>225</v>
      </c>
      <c r="Z33" s="708"/>
      <c r="AA33" s="708"/>
      <c r="AB33" s="708"/>
      <c r="AC33" s="772" t="s">
        <v>253</v>
      </c>
      <c r="AD33" s="772"/>
      <c r="AE33" s="772"/>
      <c r="AF33" s="772"/>
      <c r="AG33" s="772"/>
      <c r="AH33" s="707" t="s">
        <v>219</v>
      </c>
      <c r="AI33" s="705"/>
      <c r="AJ33" s="705"/>
      <c r="AK33" s="705"/>
      <c r="AL33" s="705" t="s">
        <v>19</v>
      </c>
      <c r="AM33" s="705"/>
      <c r="AN33" s="705"/>
      <c r="AO33" s="709"/>
      <c r="AP33" s="771" t="s">
        <v>227</v>
      </c>
      <c r="AQ33" s="771"/>
      <c r="AR33" s="771"/>
      <c r="AS33" s="771"/>
      <c r="AT33" s="771"/>
      <c r="AU33" s="771"/>
      <c r="AV33" s="771"/>
      <c r="AW33" s="771"/>
      <c r="AX33" s="771"/>
      <c r="AY33" s="76">
        <f>$AY$31</f>
        <v>1</v>
      </c>
      <c r="AZ33" s="33"/>
    </row>
    <row r="34" spans="1:52" ht="55.95" customHeight="1" x14ac:dyDescent="0.2">
      <c r="A34" s="767">
        <v>1</v>
      </c>
      <c r="B34" s="767">
        <v>1</v>
      </c>
      <c r="C34" s="712" t="s">
        <v>854</v>
      </c>
      <c r="D34" s="713"/>
      <c r="E34" s="713"/>
      <c r="F34" s="713"/>
      <c r="G34" s="713"/>
      <c r="H34" s="713"/>
      <c r="I34" s="713"/>
      <c r="J34" s="714">
        <v>5010405001703</v>
      </c>
      <c r="K34" s="715"/>
      <c r="L34" s="715"/>
      <c r="M34" s="715"/>
      <c r="N34" s="715"/>
      <c r="O34" s="715"/>
      <c r="P34" s="716" t="s">
        <v>853</v>
      </c>
      <c r="Q34" s="717"/>
      <c r="R34" s="717"/>
      <c r="S34" s="717"/>
      <c r="T34" s="717"/>
      <c r="U34" s="717"/>
      <c r="V34" s="717"/>
      <c r="W34" s="717"/>
      <c r="X34" s="717"/>
      <c r="Y34" s="718">
        <v>7</v>
      </c>
      <c r="Z34" s="719"/>
      <c r="AA34" s="719"/>
      <c r="AB34" s="720"/>
      <c r="AC34" s="768" t="s">
        <v>270</v>
      </c>
      <c r="AD34" s="768"/>
      <c r="AE34" s="768"/>
      <c r="AF34" s="768"/>
      <c r="AG34" s="768"/>
      <c r="AH34" s="769">
        <v>2</v>
      </c>
      <c r="AI34" s="770"/>
      <c r="AJ34" s="770"/>
      <c r="AK34" s="770"/>
      <c r="AL34" s="725"/>
      <c r="AM34" s="726"/>
      <c r="AN34" s="726"/>
      <c r="AO34" s="727"/>
      <c r="AP34" s="728"/>
      <c r="AQ34" s="728"/>
      <c r="AR34" s="728"/>
      <c r="AS34" s="728"/>
      <c r="AT34" s="728"/>
      <c r="AU34" s="728"/>
      <c r="AV34" s="728"/>
      <c r="AW34" s="728"/>
      <c r="AX34" s="728"/>
      <c r="AY34">
        <f>$AY$31</f>
        <v>1</v>
      </c>
    </row>
    <row r="35" spans="1:52" x14ac:dyDescent="0.2">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Y35">
        <f>COUNTA($C$38)</f>
        <v>1</v>
      </c>
    </row>
    <row r="36" spans="1:52" x14ac:dyDescent="0.2">
      <c r="A36" s="9"/>
      <c r="B36" s="46" t="s">
        <v>782</v>
      </c>
      <c r="C36" s="50"/>
      <c r="D36" s="50"/>
      <c r="E36" s="50"/>
      <c r="F36" s="50"/>
      <c r="G36" s="50"/>
      <c r="H36" s="50"/>
      <c r="I36" s="50"/>
      <c r="J36" s="50"/>
      <c r="K36" s="50"/>
      <c r="L36" s="50"/>
      <c r="M36" s="50"/>
      <c r="N36" s="50"/>
      <c r="O36" s="50"/>
      <c r="P36" s="55"/>
      <c r="Q36" s="55"/>
      <c r="R36" s="55"/>
      <c r="S36" s="55"/>
      <c r="T36" s="55"/>
      <c r="U36" s="55"/>
      <c r="V36" s="55"/>
      <c r="W36" s="55"/>
      <c r="X36" s="55"/>
      <c r="Y36" s="56"/>
      <c r="Z36" s="56"/>
      <c r="AA36" s="56"/>
      <c r="AB36" s="56"/>
      <c r="AC36" s="56"/>
      <c r="AD36" s="56"/>
      <c r="AE36" s="56"/>
      <c r="AF36" s="56"/>
      <c r="AG36" s="56"/>
      <c r="AH36" s="56"/>
      <c r="AI36" s="56"/>
      <c r="AJ36" s="56"/>
      <c r="AK36" s="56"/>
      <c r="AL36" s="56"/>
      <c r="AM36" s="56"/>
      <c r="AN36" s="56"/>
      <c r="AO36" s="56"/>
      <c r="AP36" s="55"/>
      <c r="AQ36" s="55"/>
      <c r="AR36" s="55"/>
      <c r="AS36" s="55"/>
      <c r="AT36" s="55"/>
      <c r="AU36" s="55"/>
      <c r="AV36" s="55"/>
      <c r="AW36" s="55"/>
      <c r="AX36" s="55"/>
      <c r="AY36" s="33">
        <f>$AY$35</f>
        <v>1</v>
      </c>
    </row>
    <row r="37" spans="1:52" customFormat="1" ht="59.25" customHeight="1" x14ac:dyDescent="0.2">
      <c r="A37" s="705"/>
      <c r="B37" s="705"/>
      <c r="C37" s="705" t="s">
        <v>24</v>
      </c>
      <c r="D37" s="705"/>
      <c r="E37" s="705"/>
      <c r="F37" s="705"/>
      <c r="G37" s="705"/>
      <c r="H37" s="705"/>
      <c r="I37" s="705"/>
      <c r="J37" s="772" t="s">
        <v>226</v>
      </c>
      <c r="K37" s="773"/>
      <c r="L37" s="773"/>
      <c r="M37" s="773"/>
      <c r="N37" s="773"/>
      <c r="O37" s="773"/>
      <c r="P37" s="460" t="s">
        <v>25</v>
      </c>
      <c r="Q37" s="460"/>
      <c r="R37" s="460"/>
      <c r="S37" s="460"/>
      <c r="T37" s="460"/>
      <c r="U37" s="460"/>
      <c r="V37" s="460"/>
      <c r="W37" s="460"/>
      <c r="X37" s="460"/>
      <c r="Y37" s="707" t="s">
        <v>225</v>
      </c>
      <c r="Z37" s="708"/>
      <c r="AA37" s="708"/>
      <c r="AB37" s="708"/>
      <c r="AC37" s="772" t="s">
        <v>253</v>
      </c>
      <c r="AD37" s="772"/>
      <c r="AE37" s="772"/>
      <c r="AF37" s="772"/>
      <c r="AG37" s="772"/>
      <c r="AH37" s="707" t="s">
        <v>219</v>
      </c>
      <c r="AI37" s="705"/>
      <c r="AJ37" s="705"/>
      <c r="AK37" s="705"/>
      <c r="AL37" s="705" t="s">
        <v>19</v>
      </c>
      <c r="AM37" s="705"/>
      <c r="AN37" s="705"/>
      <c r="AO37" s="709"/>
      <c r="AP37" s="771" t="s">
        <v>227</v>
      </c>
      <c r="AQ37" s="771"/>
      <c r="AR37" s="771"/>
      <c r="AS37" s="771"/>
      <c r="AT37" s="771"/>
      <c r="AU37" s="771"/>
      <c r="AV37" s="771"/>
      <c r="AW37" s="771"/>
      <c r="AX37" s="771"/>
      <c r="AY37" s="33">
        <f>$AY$35</f>
        <v>1</v>
      </c>
      <c r="AZ37" s="33"/>
    </row>
    <row r="38" spans="1:52" ht="76.5" customHeight="1" x14ac:dyDescent="0.2">
      <c r="A38" s="767">
        <v>1</v>
      </c>
      <c r="B38" s="767">
        <v>1</v>
      </c>
      <c r="C38" s="774" t="s">
        <v>785</v>
      </c>
      <c r="D38" s="775"/>
      <c r="E38" s="775"/>
      <c r="F38" s="775"/>
      <c r="G38" s="775"/>
      <c r="H38" s="775"/>
      <c r="I38" s="775"/>
      <c r="J38" s="776">
        <v>8000020130001</v>
      </c>
      <c r="K38" s="777"/>
      <c r="L38" s="777"/>
      <c r="M38" s="777"/>
      <c r="N38" s="777"/>
      <c r="O38" s="777"/>
      <c r="P38" s="778" t="s">
        <v>801</v>
      </c>
      <c r="Q38" s="779"/>
      <c r="R38" s="779"/>
      <c r="S38" s="779"/>
      <c r="T38" s="779"/>
      <c r="U38" s="779"/>
      <c r="V38" s="779"/>
      <c r="W38" s="779"/>
      <c r="X38" s="779"/>
      <c r="Y38" s="718">
        <v>30</v>
      </c>
      <c r="Z38" s="719"/>
      <c r="AA38" s="719"/>
      <c r="AB38" s="720"/>
      <c r="AC38" s="768" t="s">
        <v>795</v>
      </c>
      <c r="AD38" s="768"/>
      <c r="AE38" s="768"/>
      <c r="AF38" s="768"/>
      <c r="AG38" s="768"/>
      <c r="AH38" s="769" t="s">
        <v>871</v>
      </c>
      <c r="AI38" s="770"/>
      <c r="AJ38" s="770"/>
      <c r="AK38" s="770"/>
      <c r="AL38" s="725"/>
      <c r="AM38" s="726"/>
      <c r="AN38" s="726"/>
      <c r="AO38" s="727"/>
      <c r="AP38" s="728"/>
      <c r="AQ38" s="728"/>
      <c r="AR38" s="728"/>
      <c r="AS38" s="728"/>
      <c r="AT38" s="728"/>
      <c r="AU38" s="728"/>
      <c r="AV38" s="728"/>
      <c r="AW38" s="728"/>
      <c r="AX38" s="728"/>
      <c r="AY38" s="33">
        <f>$AY$35</f>
        <v>1</v>
      </c>
    </row>
    <row r="39" spans="1:52" ht="76.5" customHeight="1" x14ac:dyDescent="0.2">
      <c r="A39" s="767">
        <v>2</v>
      </c>
      <c r="B39" s="767">
        <v>1</v>
      </c>
      <c r="C39" s="774" t="s">
        <v>802</v>
      </c>
      <c r="D39" s="775"/>
      <c r="E39" s="775"/>
      <c r="F39" s="775"/>
      <c r="G39" s="775"/>
      <c r="H39" s="775"/>
      <c r="I39" s="775"/>
      <c r="J39" s="776">
        <v>6000020400009</v>
      </c>
      <c r="K39" s="777"/>
      <c r="L39" s="777"/>
      <c r="M39" s="777"/>
      <c r="N39" s="777"/>
      <c r="O39" s="777"/>
      <c r="P39" s="778" t="s">
        <v>801</v>
      </c>
      <c r="Q39" s="779"/>
      <c r="R39" s="779"/>
      <c r="S39" s="779"/>
      <c r="T39" s="779"/>
      <c r="U39" s="779"/>
      <c r="V39" s="779"/>
      <c r="W39" s="779"/>
      <c r="X39" s="779"/>
      <c r="Y39" s="718">
        <v>27</v>
      </c>
      <c r="Z39" s="719"/>
      <c r="AA39" s="719"/>
      <c r="AB39" s="720"/>
      <c r="AC39" s="768" t="s">
        <v>795</v>
      </c>
      <c r="AD39" s="768"/>
      <c r="AE39" s="768"/>
      <c r="AF39" s="768"/>
      <c r="AG39" s="768"/>
      <c r="AH39" s="769" t="s">
        <v>871</v>
      </c>
      <c r="AI39" s="770"/>
      <c r="AJ39" s="770"/>
      <c r="AK39" s="770"/>
      <c r="AL39" s="725"/>
      <c r="AM39" s="726"/>
      <c r="AN39" s="726"/>
      <c r="AO39" s="727"/>
      <c r="AP39" s="728"/>
      <c r="AQ39" s="728"/>
      <c r="AR39" s="728"/>
      <c r="AS39" s="728"/>
      <c r="AT39" s="728"/>
      <c r="AU39" s="728"/>
      <c r="AV39" s="728"/>
      <c r="AW39" s="728"/>
      <c r="AX39" s="728"/>
      <c r="AY39">
        <f>COUNTA($C$39)</f>
        <v>1</v>
      </c>
    </row>
    <row r="40" spans="1:52" ht="76.5" customHeight="1" x14ac:dyDescent="0.2">
      <c r="A40" s="767">
        <v>3</v>
      </c>
      <c r="B40" s="767">
        <v>1</v>
      </c>
      <c r="C40" s="774" t="s">
        <v>803</v>
      </c>
      <c r="D40" s="775"/>
      <c r="E40" s="775"/>
      <c r="F40" s="775"/>
      <c r="G40" s="775"/>
      <c r="H40" s="775"/>
      <c r="I40" s="775"/>
      <c r="J40" s="776">
        <v>1000020470007</v>
      </c>
      <c r="K40" s="777"/>
      <c r="L40" s="777"/>
      <c r="M40" s="777"/>
      <c r="N40" s="777"/>
      <c r="O40" s="777"/>
      <c r="P40" s="778" t="s">
        <v>801</v>
      </c>
      <c r="Q40" s="779"/>
      <c r="R40" s="779"/>
      <c r="S40" s="779"/>
      <c r="T40" s="779"/>
      <c r="U40" s="779"/>
      <c r="V40" s="779"/>
      <c r="W40" s="779"/>
      <c r="X40" s="779"/>
      <c r="Y40" s="718">
        <v>27</v>
      </c>
      <c r="Z40" s="719"/>
      <c r="AA40" s="719"/>
      <c r="AB40" s="720"/>
      <c r="AC40" s="768" t="s">
        <v>795</v>
      </c>
      <c r="AD40" s="768"/>
      <c r="AE40" s="768"/>
      <c r="AF40" s="768"/>
      <c r="AG40" s="768"/>
      <c r="AH40" s="769" t="s">
        <v>871</v>
      </c>
      <c r="AI40" s="770"/>
      <c r="AJ40" s="770"/>
      <c r="AK40" s="770"/>
      <c r="AL40" s="725"/>
      <c r="AM40" s="726"/>
      <c r="AN40" s="726"/>
      <c r="AO40" s="727"/>
      <c r="AP40" s="728"/>
      <c r="AQ40" s="728"/>
      <c r="AR40" s="728"/>
      <c r="AS40" s="728"/>
      <c r="AT40" s="728"/>
      <c r="AU40" s="728"/>
      <c r="AV40" s="728"/>
      <c r="AW40" s="728"/>
      <c r="AX40" s="728"/>
      <c r="AY40">
        <f>COUNTA($C$40)</f>
        <v>1</v>
      </c>
    </row>
    <row r="41" spans="1:52" ht="76.5" customHeight="1" x14ac:dyDescent="0.2">
      <c r="A41" s="767">
        <v>4</v>
      </c>
      <c r="B41" s="767">
        <v>1</v>
      </c>
      <c r="C41" s="774" t="s">
        <v>804</v>
      </c>
      <c r="D41" s="775"/>
      <c r="E41" s="775"/>
      <c r="F41" s="775"/>
      <c r="G41" s="775"/>
      <c r="H41" s="775"/>
      <c r="I41" s="775"/>
      <c r="J41" s="776">
        <v>1000020140007</v>
      </c>
      <c r="K41" s="777"/>
      <c r="L41" s="777"/>
      <c r="M41" s="777"/>
      <c r="N41" s="777"/>
      <c r="O41" s="777"/>
      <c r="P41" s="778" t="s">
        <v>801</v>
      </c>
      <c r="Q41" s="779"/>
      <c r="R41" s="779"/>
      <c r="S41" s="779"/>
      <c r="T41" s="779"/>
      <c r="U41" s="779"/>
      <c r="V41" s="779"/>
      <c r="W41" s="779"/>
      <c r="X41" s="779"/>
      <c r="Y41" s="718">
        <v>25</v>
      </c>
      <c r="Z41" s="719"/>
      <c r="AA41" s="719"/>
      <c r="AB41" s="720"/>
      <c r="AC41" s="768" t="s">
        <v>795</v>
      </c>
      <c r="AD41" s="768"/>
      <c r="AE41" s="768"/>
      <c r="AF41" s="768"/>
      <c r="AG41" s="768"/>
      <c r="AH41" s="769" t="s">
        <v>871</v>
      </c>
      <c r="AI41" s="770"/>
      <c r="AJ41" s="770"/>
      <c r="AK41" s="770"/>
      <c r="AL41" s="725"/>
      <c r="AM41" s="726"/>
      <c r="AN41" s="726"/>
      <c r="AO41" s="727"/>
      <c r="AP41" s="728"/>
      <c r="AQ41" s="728"/>
      <c r="AR41" s="728"/>
      <c r="AS41" s="728"/>
      <c r="AT41" s="728"/>
      <c r="AU41" s="728"/>
      <c r="AV41" s="728"/>
      <c r="AW41" s="728"/>
      <c r="AX41" s="728"/>
      <c r="AY41">
        <f>COUNTA($C$41)</f>
        <v>1</v>
      </c>
    </row>
    <row r="42" spans="1:52" ht="76.5" customHeight="1" x14ac:dyDescent="0.2">
      <c r="A42" s="767">
        <v>5</v>
      </c>
      <c r="B42" s="767">
        <v>1</v>
      </c>
      <c r="C42" s="774" t="s">
        <v>800</v>
      </c>
      <c r="D42" s="775"/>
      <c r="E42" s="775"/>
      <c r="F42" s="775"/>
      <c r="G42" s="775"/>
      <c r="H42" s="775"/>
      <c r="I42" s="775"/>
      <c r="J42" s="776">
        <v>7000020340006</v>
      </c>
      <c r="K42" s="777"/>
      <c r="L42" s="777"/>
      <c r="M42" s="777"/>
      <c r="N42" s="777"/>
      <c r="O42" s="777"/>
      <c r="P42" s="778" t="s">
        <v>801</v>
      </c>
      <c r="Q42" s="779"/>
      <c r="R42" s="779"/>
      <c r="S42" s="779"/>
      <c r="T42" s="779"/>
      <c r="U42" s="779"/>
      <c r="V42" s="779"/>
      <c r="W42" s="779"/>
      <c r="X42" s="779"/>
      <c r="Y42" s="718">
        <v>13</v>
      </c>
      <c r="Z42" s="719"/>
      <c r="AA42" s="719"/>
      <c r="AB42" s="720"/>
      <c r="AC42" s="768" t="s">
        <v>795</v>
      </c>
      <c r="AD42" s="768"/>
      <c r="AE42" s="768"/>
      <c r="AF42" s="768"/>
      <c r="AG42" s="768"/>
      <c r="AH42" s="769" t="s">
        <v>871</v>
      </c>
      <c r="AI42" s="770"/>
      <c r="AJ42" s="770"/>
      <c r="AK42" s="770"/>
      <c r="AL42" s="725"/>
      <c r="AM42" s="726"/>
      <c r="AN42" s="726"/>
      <c r="AO42" s="727"/>
      <c r="AP42" s="728"/>
      <c r="AQ42" s="728"/>
      <c r="AR42" s="728"/>
      <c r="AS42" s="728"/>
      <c r="AT42" s="728"/>
      <c r="AU42" s="728"/>
      <c r="AV42" s="728"/>
      <c r="AW42" s="728"/>
      <c r="AX42" s="728"/>
      <c r="AY42">
        <f>COUNTA($C$42)</f>
        <v>1</v>
      </c>
    </row>
    <row r="43" spans="1:52" ht="76.5" customHeight="1" x14ac:dyDescent="0.2">
      <c r="A43" s="767">
        <v>6</v>
      </c>
      <c r="B43" s="767">
        <v>1</v>
      </c>
      <c r="C43" s="774" t="s">
        <v>805</v>
      </c>
      <c r="D43" s="775"/>
      <c r="E43" s="775"/>
      <c r="F43" s="775"/>
      <c r="G43" s="775"/>
      <c r="H43" s="775"/>
      <c r="I43" s="775"/>
      <c r="J43" s="776">
        <v>1000020440001</v>
      </c>
      <c r="K43" s="777"/>
      <c r="L43" s="777"/>
      <c r="M43" s="777"/>
      <c r="N43" s="777"/>
      <c r="O43" s="777"/>
      <c r="P43" s="778" t="s">
        <v>801</v>
      </c>
      <c r="Q43" s="779"/>
      <c r="R43" s="779"/>
      <c r="S43" s="779"/>
      <c r="T43" s="779"/>
      <c r="U43" s="779"/>
      <c r="V43" s="779"/>
      <c r="W43" s="779"/>
      <c r="X43" s="779"/>
      <c r="Y43" s="718">
        <v>13</v>
      </c>
      <c r="Z43" s="719"/>
      <c r="AA43" s="719"/>
      <c r="AB43" s="720"/>
      <c r="AC43" s="768" t="s">
        <v>795</v>
      </c>
      <c r="AD43" s="768"/>
      <c r="AE43" s="768"/>
      <c r="AF43" s="768"/>
      <c r="AG43" s="768"/>
      <c r="AH43" s="769" t="s">
        <v>871</v>
      </c>
      <c r="AI43" s="770"/>
      <c r="AJ43" s="770"/>
      <c r="AK43" s="770"/>
      <c r="AL43" s="725"/>
      <c r="AM43" s="726"/>
      <c r="AN43" s="726"/>
      <c r="AO43" s="727"/>
      <c r="AP43" s="728"/>
      <c r="AQ43" s="728"/>
      <c r="AR43" s="728"/>
      <c r="AS43" s="728"/>
      <c r="AT43" s="728"/>
      <c r="AU43" s="728"/>
      <c r="AV43" s="728"/>
      <c r="AW43" s="728"/>
      <c r="AX43" s="728"/>
      <c r="AY43">
        <f>COUNTA($C$43)</f>
        <v>1</v>
      </c>
    </row>
    <row r="44" spans="1:52" ht="76.5" customHeight="1" x14ac:dyDescent="0.2">
      <c r="A44" s="767">
        <v>7</v>
      </c>
      <c r="B44" s="767">
        <v>1</v>
      </c>
      <c r="C44" s="774" t="s">
        <v>806</v>
      </c>
      <c r="D44" s="775"/>
      <c r="E44" s="775"/>
      <c r="F44" s="775"/>
      <c r="G44" s="775"/>
      <c r="H44" s="775"/>
      <c r="I44" s="775"/>
      <c r="J44" s="776">
        <v>4000020210005</v>
      </c>
      <c r="K44" s="777"/>
      <c r="L44" s="777"/>
      <c r="M44" s="777"/>
      <c r="N44" s="777"/>
      <c r="O44" s="777"/>
      <c r="P44" s="778" t="s">
        <v>801</v>
      </c>
      <c r="Q44" s="779"/>
      <c r="R44" s="779"/>
      <c r="S44" s="779"/>
      <c r="T44" s="779"/>
      <c r="U44" s="779"/>
      <c r="V44" s="779"/>
      <c r="W44" s="779"/>
      <c r="X44" s="779"/>
      <c r="Y44" s="718">
        <v>13</v>
      </c>
      <c r="Z44" s="719"/>
      <c r="AA44" s="719"/>
      <c r="AB44" s="720"/>
      <c r="AC44" s="768" t="s">
        <v>795</v>
      </c>
      <c r="AD44" s="768"/>
      <c r="AE44" s="768"/>
      <c r="AF44" s="768"/>
      <c r="AG44" s="768"/>
      <c r="AH44" s="769" t="s">
        <v>871</v>
      </c>
      <c r="AI44" s="770"/>
      <c r="AJ44" s="770"/>
      <c r="AK44" s="770"/>
      <c r="AL44" s="725"/>
      <c r="AM44" s="726"/>
      <c r="AN44" s="726"/>
      <c r="AO44" s="727"/>
      <c r="AP44" s="728"/>
      <c r="AQ44" s="728"/>
      <c r="AR44" s="728"/>
      <c r="AS44" s="728"/>
      <c r="AT44" s="728"/>
      <c r="AU44" s="728"/>
      <c r="AV44" s="728"/>
      <c r="AW44" s="728"/>
      <c r="AX44" s="728"/>
      <c r="AY44">
        <f>COUNTA($C$44)</f>
        <v>1</v>
      </c>
    </row>
    <row r="45" spans="1:52" ht="76.5" customHeight="1" x14ac:dyDescent="0.2">
      <c r="A45" s="767">
        <v>8</v>
      </c>
      <c r="B45" s="767">
        <v>1</v>
      </c>
      <c r="C45" s="774" t="s">
        <v>807</v>
      </c>
      <c r="D45" s="775"/>
      <c r="E45" s="775"/>
      <c r="F45" s="775"/>
      <c r="G45" s="775"/>
      <c r="H45" s="775"/>
      <c r="I45" s="775"/>
      <c r="J45" s="776">
        <v>7000020430005</v>
      </c>
      <c r="K45" s="777"/>
      <c r="L45" s="777"/>
      <c r="M45" s="777"/>
      <c r="N45" s="777"/>
      <c r="O45" s="777"/>
      <c r="P45" s="778" t="s">
        <v>801</v>
      </c>
      <c r="Q45" s="779"/>
      <c r="R45" s="779"/>
      <c r="S45" s="779"/>
      <c r="T45" s="779"/>
      <c r="U45" s="779"/>
      <c r="V45" s="779"/>
      <c r="W45" s="779"/>
      <c r="X45" s="779"/>
      <c r="Y45" s="718">
        <v>11</v>
      </c>
      <c r="Z45" s="719"/>
      <c r="AA45" s="719"/>
      <c r="AB45" s="720"/>
      <c r="AC45" s="768" t="s">
        <v>795</v>
      </c>
      <c r="AD45" s="768"/>
      <c r="AE45" s="768"/>
      <c r="AF45" s="768"/>
      <c r="AG45" s="768"/>
      <c r="AH45" s="769" t="s">
        <v>871</v>
      </c>
      <c r="AI45" s="770"/>
      <c r="AJ45" s="770"/>
      <c r="AK45" s="770"/>
      <c r="AL45" s="725"/>
      <c r="AM45" s="726"/>
      <c r="AN45" s="726"/>
      <c r="AO45" s="727"/>
      <c r="AP45" s="728"/>
      <c r="AQ45" s="728"/>
      <c r="AR45" s="728"/>
      <c r="AS45" s="728"/>
      <c r="AT45" s="728"/>
      <c r="AU45" s="728"/>
      <c r="AV45" s="728"/>
      <c r="AW45" s="728"/>
      <c r="AX45" s="728"/>
      <c r="AY45">
        <f>COUNTA($C$45)</f>
        <v>1</v>
      </c>
    </row>
    <row r="46" spans="1:52" ht="76.5" customHeight="1" x14ac:dyDescent="0.2">
      <c r="A46" s="767">
        <v>9</v>
      </c>
      <c r="B46" s="767">
        <v>1</v>
      </c>
      <c r="C46" s="774" t="s">
        <v>808</v>
      </c>
      <c r="D46" s="775"/>
      <c r="E46" s="775"/>
      <c r="F46" s="775"/>
      <c r="G46" s="775"/>
      <c r="H46" s="775"/>
      <c r="I46" s="775"/>
      <c r="J46" s="776">
        <v>7000020220001</v>
      </c>
      <c r="K46" s="777"/>
      <c r="L46" s="777"/>
      <c r="M46" s="777"/>
      <c r="N46" s="777"/>
      <c r="O46" s="777"/>
      <c r="P46" s="778" t="s">
        <v>801</v>
      </c>
      <c r="Q46" s="779"/>
      <c r="R46" s="779"/>
      <c r="S46" s="779"/>
      <c r="T46" s="779"/>
      <c r="U46" s="779"/>
      <c r="V46" s="779"/>
      <c r="W46" s="779"/>
      <c r="X46" s="779"/>
      <c r="Y46" s="718">
        <v>11</v>
      </c>
      <c r="Z46" s="719"/>
      <c r="AA46" s="719"/>
      <c r="AB46" s="720"/>
      <c r="AC46" s="768" t="s">
        <v>795</v>
      </c>
      <c r="AD46" s="768"/>
      <c r="AE46" s="768"/>
      <c r="AF46" s="768"/>
      <c r="AG46" s="768"/>
      <c r="AH46" s="769" t="s">
        <v>871</v>
      </c>
      <c r="AI46" s="770"/>
      <c r="AJ46" s="770"/>
      <c r="AK46" s="770"/>
      <c r="AL46" s="725"/>
      <c r="AM46" s="726"/>
      <c r="AN46" s="726"/>
      <c r="AO46" s="727"/>
      <c r="AP46" s="728"/>
      <c r="AQ46" s="728"/>
      <c r="AR46" s="728"/>
      <c r="AS46" s="728"/>
      <c r="AT46" s="728"/>
      <c r="AU46" s="728"/>
      <c r="AV46" s="728"/>
      <c r="AW46" s="728"/>
      <c r="AX46" s="728"/>
      <c r="AY46">
        <f>COUNTA($C$46)</f>
        <v>1</v>
      </c>
    </row>
    <row r="47" spans="1:52" ht="76.5" customHeight="1" x14ac:dyDescent="0.2">
      <c r="A47" s="767">
        <v>10</v>
      </c>
      <c r="B47" s="767">
        <v>1</v>
      </c>
      <c r="C47" s="774" t="s">
        <v>789</v>
      </c>
      <c r="D47" s="775"/>
      <c r="E47" s="775"/>
      <c r="F47" s="775"/>
      <c r="G47" s="775"/>
      <c r="H47" s="775"/>
      <c r="I47" s="775"/>
      <c r="J47" s="776">
        <v>4000020120006</v>
      </c>
      <c r="K47" s="777"/>
      <c r="L47" s="777"/>
      <c r="M47" s="777"/>
      <c r="N47" s="777"/>
      <c r="O47" s="777"/>
      <c r="P47" s="778" t="s">
        <v>801</v>
      </c>
      <c r="Q47" s="779"/>
      <c r="R47" s="779"/>
      <c r="S47" s="779"/>
      <c r="T47" s="779"/>
      <c r="U47" s="779"/>
      <c r="V47" s="779"/>
      <c r="W47" s="779"/>
      <c r="X47" s="779"/>
      <c r="Y47" s="718">
        <v>11</v>
      </c>
      <c r="Z47" s="719"/>
      <c r="AA47" s="719"/>
      <c r="AB47" s="720"/>
      <c r="AC47" s="768" t="s">
        <v>795</v>
      </c>
      <c r="AD47" s="768"/>
      <c r="AE47" s="768"/>
      <c r="AF47" s="768"/>
      <c r="AG47" s="768"/>
      <c r="AH47" s="769" t="s">
        <v>871</v>
      </c>
      <c r="AI47" s="770"/>
      <c r="AJ47" s="770"/>
      <c r="AK47" s="770"/>
      <c r="AL47" s="725"/>
      <c r="AM47" s="726"/>
      <c r="AN47" s="726"/>
      <c r="AO47" s="727"/>
      <c r="AP47" s="728"/>
      <c r="AQ47" s="728"/>
      <c r="AR47" s="728"/>
      <c r="AS47" s="728"/>
      <c r="AT47" s="728"/>
      <c r="AU47" s="728"/>
      <c r="AV47" s="728"/>
      <c r="AW47" s="728"/>
      <c r="AX47" s="728"/>
      <c r="AY47">
        <f>COUNTA($C$47)</f>
        <v>1</v>
      </c>
    </row>
    <row r="48" spans="1:52" x14ac:dyDescent="0.2">
      <c r="A48" s="41"/>
      <c r="B48" s="41"/>
      <c r="P48" s="63"/>
      <c r="Q48" s="63"/>
      <c r="R48" s="63"/>
      <c r="S48" s="63"/>
      <c r="T48" s="63"/>
      <c r="U48" s="63"/>
      <c r="V48" s="63"/>
      <c r="W48" s="63"/>
      <c r="X48" s="63"/>
      <c r="Y48" s="64"/>
      <c r="Z48" s="64"/>
      <c r="AA48" s="64"/>
      <c r="AB48" s="64"/>
      <c r="AC48" s="64"/>
      <c r="AD48" s="64"/>
      <c r="AE48" s="64"/>
      <c r="AF48" s="64"/>
      <c r="AG48" s="64"/>
      <c r="AH48" s="64"/>
      <c r="AI48" s="64"/>
      <c r="AJ48" s="64"/>
      <c r="AK48" s="64"/>
      <c r="AL48" s="64"/>
      <c r="AM48" s="64"/>
      <c r="AN48" s="64"/>
      <c r="AO48" s="64"/>
      <c r="AY48">
        <f>COUNTA($C$51)</f>
        <v>1</v>
      </c>
    </row>
    <row r="49" spans="1:52" x14ac:dyDescent="0.2">
      <c r="A49" s="9"/>
      <c r="B49" s="46" t="s">
        <v>796</v>
      </c>
      <c r="C49" s="50"/>
      <c r="D49" s="50"/>
      <c r="E49" s="50"/>
      <c r="F49" s="50"/>
      <c r="G49" s="50"/>
      <c r="H49" s="50"/>
      <c r="I49" s="50"/>
      <c r="J49" s="50"/>
      <c r="K49" s="50"/>
      <c r="L49" s="50"/>
      <c r="M49" s="50"/>
      <c r="N49" s="50"/>
      <c r="O49" s="50"/>
      <c r="P49" s="55"/>
      <c r="Q49" s="55"/>
      <c r="R49" s="55"/>
      <c r="S49" s="55"/>
      <c r="T49" s="55"/>
      <c r="U49" s="55"/>
      <c r="V49" s="55"/>
      <c r="W49" s="55"/>
      <c r="X49" s="55"/>
      <c r="Y49" s="56"/>
      <c r="Z49" s="56"/>
      <c r="AA49" s="56"/>
      <c r="AB49" s="56"/>
      <c r="AC49" s="56"/>
      <c r="AD49" s="56"/>
      <c r="AE49" s="56"/>
      <c r="AF49" s="56"/>
      <c r="AG49" s="56"/>
      <c r="AH49" s="56"/>
      <c r="AI49" s="56"/>
      <c r="AJ49" s="56"/>
      <c r="AK49" s="56"/>
      <c r="AL49" s="56"/>
      <c r="AM49" s="56"/>
      <c r="AN49" s="56"/>
      <c r="AO49" s="56"/>
      <c r="AP49" s="55"/>
      <c r="AQ49" s="55"/>
      <c r="AR49" s="55"/>
      <c r="AS49" s="55"/>
      <c r="AT49" s="55"/>
      <c r="AU49" s="55"/>
      <c r="AV49" s="55"/>
      <c r="AW49" s="55"/>
      <c r="AX49" s="55"/>
      <c r="AY49" s="33">
        <f>$AY$48</f>
        <v>1</v>
      </c>
    </row>
    <row r="50" spans="1:52" customFormat="1" ht="59.25" customHeight="1" x14ac:dyDescent="0.2">
      <c r="A50" s="705"/>
      <c r="B50" s="705"/>
      <c r="C50" s="705" t="s">
        <v>24</v>
      </c>
      <c r="D50" s="705"/>
      <c r="E50" s="705"/>
      <c r="F50" s="705"/>
      <c r="G50" s="705"/>
      <c r="H50" s="705"/>
      <c r="I50" s="705"/>
      <c r="J50" s="772" t="s">
        <v>226</v>
      </c>
      <c r="K50" s="773"/>
      <c r="L50" s="773"/>
      <c r="M50" s="773"/>
      <c r="N50" s="773"/>
      <c r="O50" s="773"/>
      <c r="P50" s="460" t="s">
        <v>25</v>
      </c>
      <c r="Q50" s="460"/>
      <c r="R50" s="460"/>
      <c r="S50" s="460"/>
      <c r="T50" s="460"/>
      <c r="U50" s="460"/>
      <c r="V50" s="460"/>
      <c r="W50" s="460"/>
      <c r="X50" s="460"/>
      <c r="Y50" s="707" t="s">
        <v>225</v>
      </c>
      <c r="Z50" s="708"/>
      <c r="AA50" s="708"/>
      <c r="AB50" s="708"/>
      <c r="AC50" s="772" t="s">
        <v>253</v>
      </c>
      <c r="AD50" s="772"/>
      <c r="AE50" s="772"/>
      <c r="AF50" s="772"/>
      <c r="AG50" s="772"/>
      <c r="AH50" s="707" t="s">
        <v>219</v>
      </c>
      <c r="AI50" s="705"/>
      <c r="AJ50" s="705"/>
      <c r="AK50" s="705"/>
      <c r="AL50" s="705" t="s">
        <v>19</v>
      </c>
      <c r="AM50" s="705"/>
      <c r="AN50" s="705"/>
      <c r="AO50" s="709"/>
      <c r="AP50" s="771" t="s">
        <v>227</v>
      </c>
      <c r="AQ50" s="771"/>
      <c r="AR50" s="771"/>
      <c r="AS50" s="771"/>
      <c r="AT50" s="771"/>
      <c r="AU50" s="771"/>
      <c r="AV50" s="771"/>
      <c r="AW50" s="771"/>
      <c r="AX50" s="771"/>
      <c r="AY50" s="33">
        <f>$AY$48</f>
        <v>1</v>
      </c>
      <c r="AZ50" s="33"/>
    </row>
    <row r="51" spans="1:52" ht="99" customHeight="1" x14ac:dyDescent="0.2">
      <c r="A51" s="767">
        <v>1</v>
      </c>
      <c r="B51" s="767">
        <v>1</v>
      </c>
      <c r="C51" s="774" t="s">
        <v>793</v>
      </c>
      <c r="D51" s="775"/>
      <c r="E51" s="775"/>
      <c r="F51" s="775"/>
      <c r="G51" s="775"/>
      <c r="H51" s="775"/>
      <c r="I51" s="775"/>
      <c r="J51" s="776">
        <v>7000020310000</v>
      </c>
      <c r="K51" s="777"/>
      <c r="L51" s="777"/>
      <c r="M51" s="777"/>
      <c r="N51" s="777"/>
      <c r="O51" s="777"/>
      <c r="P51" s="778" t="s">
        <v>856</v>
      </c>
      <c r="Q51" s="779"/>
      <c r="R51" s="779"/>
      <c r="S51" s="779"/>
      <c r="T51" s="779"/>
      <c r="U51" s="779"/>
      <c r="V51" s="779"/>
      <c r="W51" s="779"/>
      <c r="X51" s="779"/>
      <c r="Y51" s="718">
        <v>1</v>
      </c>
      <c r="Z51" s="719"/>
      <c r="AA51" s="719"/>
      <c r="AB51" s="720"/>
      <c r="AC51" s="780" t="s">
        <v>795</v>
      </c>
      <c r="AD51" s="780"/>
      <c r="AE51" s="780"/>
      <c r="AF51" s="780"/>
      <c r="AG51" s="780"/>
      <c r="AH51" s="769" t="s">
        <v>871</v>
      </c>
      <c r="AI51" s="770"/>
      <c r="AJ51" s="770"/>
      <c r="AK51" s="770"/>
      <c r="AL51" s="725"/>
      <c r="AM51" s="726"/>
      <c r="AN51" s="726"/>
      <c r="AO51" s="727"/>
      <c r="AP51" s="728"/>
      <c r="AQ51" s="728"/>
      <c r="AR51" s="728"/>
      <c r="AS51" s="728"/>
      <c r="AT51" s="728"/>
      <c r="AU51" s="728"/>
      <c r="AV51" s="728"/>
      <c r="AW51" s="728"/>
      <c r="AX51" s="728"/>
      <c r="AY51" s="33">
        <f>$AY$48</f>
        <v>1</v>
      </c>
    </row>
    <row r="52" spans="1:52" ht="99" customHeight="1" x14ac:dyDescent="0.2">
      <c r="A52" s="767">
        <v>2</v>
      </c>
      <c r="B52" s="767">
        <v>1</v>
      </c>
      <c r="C52" s="774" t="s">
        <v>798</v>
      </c>
      <c r="D52" s="775"/>
      <c r="E52" s="775"/>
      <c r="F52" s="775"/>
      <c r="G52" s="775"/>
      <c r="H52" s="775"/>
      <c r="I52" s="775"/>
      <c r="J52" s="776">
        <v>2000020080004</v>
      </c>
      <c r="K52" s="777"/>
      <c r="L52" s="777"/>
      <c r="M52" s="777"/>
      <c r="N52" s="777"/>
      <c r="O52" s="777"/>
      <c r="P52" s="778" t="s">
        <v>856</v>
      </c>
      <c r="Q52" s="779"/>
      <c r="R52" s="779"/>
      <c r="S52" s="779"/>
      <c r="T52" s="779"/>
      <c r="U52" s="779"/>
      <c r="V52" s="779"/>
      <c r="W52" s="779"/>
      <c r="X52" s="779"/>
      <c r="Y52" s="718">
        <v>0.9</v>
      </c>
      <c r="Z52" s="719"/>
      <c r="AA52" s="719"/>
      <c r="AB52" s="720"/>
      <c r="AC52" s="780" t="s">
        <v>795</v>
      </c>
      <c r="AD52" s="780"/>
      <c r="AE52" s="780"/>
      <c r="AF52" s="780"/>
      <c r="AG52" s="780"/>
      <c r="AH52" s="769" t="s">
        <v>871</v>
      </c>
      <c r="AI52" s="770"/>
      <c r="AJ52" s="770"/>
      <c r="AK52" s="770"/>
      <c r="AL52" s="725"/>
      <c r="AM52" s="726"/>
      <c r="AN52" s="726"/>
      <c r="AO52" s="727"/>
      <c r="AP52" s="728"/>
      <c r="AQ52" s="728"/>
      <c r="AR52" s="728"/>
      <c r="AS52" s="728"/>
      <c r="AT52" s="728"/>
      <c r="AU52" s="728"/>
      <c r="AV52" s="728"/>
      <c r="AW52" s="728"/>
      <c r="AX52" s="728"/>
      <c r="AY52">
        <f>COUNTA($C$52)</f>
        <v>1</v>
      </c>
    </row>
    <row r="53" spans="1:52" ht="99" customHeight="1" x14ac:dyDescent="0.2">
      <c r="A53" s="767">
        <v>3</v>
      </c>
      <c r="B53" s="767">
        <v>1</v>
      </c>
      <c r="C53" s="774" t="s">
        <v>799</v>
      </c>
      <c r="D53" s="775"/>
      <c r="E53" s="775"/>
      <c r="F53" s="775"/>
      <c r="G53" s="775"/>
      <c r="H53" s="775"/>
      <c r="I53" s="775"/>
      <c r="J53" s="776">
        <v>7000020100005</v>
      </c>
      <c r="K53" s="777"/>
      <c r="L53" s="777"/>
      <c r="M53" s="777"/>
      <c r="N53" s="777"/>
      <c r="O53" s="777"/>
      <c r="P53" s="778" t="s">
        <v>856</v>
      </c>
      <c r="Q53" s="779"/>
      <c r="R53" s="779"/>
      <c r="S53" s="779"/>
      <c r="T53" s="779"/>
      <c r="U53" s="779"/>
      <c r="V53" s="779"/>
      <c r="W53" s="779"/>
      <c r="X53" s="779"/>
      <c r="Y53" s="718">
        <v>0.7</v>
      </c>
      <c r="Z53" s="719"/>
      <c r="AA53" s="719"/>
      <c r="AB53" s="720"/>
      <c r="AC53" s="780" t="s">
        <v>795</v>
      </c>
      <c r="AD53" s="780"/>
      <c r="AE53" s="780"/>
      <c r="AF53" s="780"/>
      <c r="AG53" s="780"/>
      <c r="AH53" s="769" t="s">
        <v>871</v>
      </c>
      <c r="AI53" s="770"/>
      <c r="AJ53" s="770"/>
      <c r="AK53" s="770"/>
      <c r="AL53" s="725"/>
      <c r="AM53" s="726"/>
      <c r="AN53" s="726"/>
      <c r="AO53" s="727"/>
      <c r="AP53" s="728"/>
      <c r="AQ53" s="728"/>
      <c r="AR53" s="728"/>
      <c r="AS53" s="728"/>
      <c r="AT53" s="728"/>
      <c r="AU53" s="728"/>
      <c r="AV53" s="728"/>
      <c r="AW53" s="728"/>
      <c r="AX53" s="728"/>
      <c r="AY53">
        <f>COUNTA($C$53)</f>
        <v>1</v>
      </c>
    </row>
    <row r="54" spans="1:52" ht="99" customHeight="1" x14ac:dyDescent="0.2">
      <c r="A54" s="767">
        <v>4</v>
      </c>
      <c r="B54" s="767">
        <v>1</v>
      </c>
      <c r="C54" s="774" t="s">
        <v>783</v>
      </c>
      <c r="D54" s="775"/>
      <c r="E54" s="775"/>
      <c r="F54" s="775"/>
      <c r="G54" s="775"/>
      <c r="H54" s="775"/>
      <c r="I54" s="775"/>
      <c r="J54" s="776">
        <v>7000020010006</v>
      </c>
      <c r="K54" s="777"/>
      <c r="L54" s="777"/>
      <c r="M54" s="777"/>
      <c r="N54" s="777"/>
      <c r="O54" s="777"/>
      <c r="P54" s="778" t="s">
        <v>856</v>
      </c>
      <c r="Q54" s="779"/>
      <c r="R54" s="779"/>
      <c r="S54" s="779"/>
      <c r="T54" s="779"/>
      <c r="U54" s="779"/>
      <c r="V54" s="779"/>
      <c r="W54" s="779"/>
      <c r="X54" s="779"/>
      <c r="Y54" s="718">
        <v>0.5</v>
      </c>
      <c r="Z54" s="719"/>
      <c r="AA54" s="719"/>
      <c r="AB54" s="720"/>
      <c r="AC54" s="780" t="s">
        <v>795</v>
      </c>
      <c r="AD54" s="780"/>
      <c r="AE54" s="780"/>
      <c r="AF54" s="780"/>
      <c r="AG54" s="780"/>
      <c r="AH54" s="769" t="s">
        <v>871</v>
      </c>
      <c r="AI54" s="770"/>
      <c r="AJ54" s="770"/>
      <c r="AK54" s="770"/>
      <c r="AL54" s="725"/>
      <c r="AM54" s="726"/>
      <c r="AN54" s="726"/>
      <c r="AO54" s="727"/>
      <c r="AP54" s="728"/>
      <c r="AQ54" s="728"/>
      <c r="AR54" s="728"/>
      <c r="AS54" s="728"/>
      <c r="AT54" s="728"/>
      <c r="AU54" s="728"/>
      <c r="AV54" s="728"/>
      <c r="AW54" s="728"/>
      <c r="AX54" s="728"/>
      <c r="AY54">
        <f>COUNTA($C$54)</f>
        <v>1</v>
      </c>
    </row>
    <row r="55" spans="1:52" ht="99" customHeight="1" x14ac:dyDescent="0.2">
      <c r="A55" s="767">
        <v>5</v>
      </c>
      <c r="B55" s="767">
        <v>1</v>
      </c>
      <c r="C55" s="774" t="s">
        <v>800</v>
      </c>
      <c r="D55" s="775"/>
      <c r="E55" s="775"/>
      <c r="F55" s="775"/>
      <c r="G55" s="775"/>
      <c r="H55" s="775"/>
      <c r="I55" s="775"/>
      <c r="J55" s="776">
        <v>7000020340006</v>
      </c>
      <c r="K55" s="777"/>
      <c r="L55" s="777"/>
      <c r="M55" s="777"/>
      <c r="N55" s="777"/>
      <c r="O55" s="777"/>
      <c r="P55" s="778" t="s">
        <v>856</v>
      </c>
      <c r="Q55" s="779"/>
      <c r="R55" s="779"/>
      <c r="S55" s="779"/>
      <c r="T55" s="779"/>
      <c r="U55" s="779"/>
      <c r="V55" s="779"/>
      <c r="W55" s="779"/>
      <c r="X55" s="779"/>
      <c r="Y55" s="718">
        <v>0.2</v>
      </c>
      <c r="Z55" s="719"/>
      <c r="AA55" s="719"/>
      <c r="AB55" s="720"/>
      <c r="AC55" s="780" t="s">
        <v>795</v>
      </c>
      <c r="AD55" s="780"/>
      <c r="AE55" s="780"/>
      <c r="AF55" s="780"/>
      <c r="AG55" s="780"/>
      <c r="AH55" s="769" t="s">
        <v>871</v>
      </c>
      <c r="AI55" s="770"/>
      <c r="AJ55" s="770"/>
      <c r="AK55" s="770"/>
      <c r="AL55" s="725"/>
      <c r="AM55" s="726"/>
      <c r="AN55" s="726"/>
      <c r="AO55" s="727"/>
      <c r="AP55" s="728"/>
      <c r="AQ55" s="728"/>
      <c r="AR55" s="728"/>
      <c r="AS55" s="728"/>
      <c r="AT55" s="728"/>
      <c r="AU55" s="728"/>
      <c r="AV55" s="728"/>
      <c r="AW55" s="728"/>
      <c r="AX55" s="728"/>
      <c r="AY55">
        <f>COUNTA($C$55)</f>
        <v>1</v>
      </c>
    </row>
    <row r="56" spans="1:52" x14ac:dyDescent="0.2">
      <c r="P56" s="63"/>
      <c r="Q56" s="63"/>
      <c r="R56" s="63"/>
      <c r="S56" s="63"/>
      <c r="T56" s="63"/>
      <c r="U56" s="63"/>
      <c r="V56" s="63"/>
      <c r="W56" s="63"/>
      <c r="X56" s="63"/>
      <c r="Y56" s="64"/>
      <c r="Z56" s="64"/>
      <c r="AA56" s="64"/>
      <c r="AB56" s="64"/>
      <c r="AC56" s="64"/>
      <c r="AD56" s="64"/>
      <c r="AE56" s="64"/>
      <c r="AF56" s="64"/>
      <c r="AG56" s="64"/>
      <c r="AH56" s="64"/>
      <c r="AI56" s="64"/>
      <c r="AJ56" s="64"/>
      <c r="AK56" s="64"/>
      <c r="AL56" s="64"/>
      <c r="AM56" s="64"/>
      <c r="AN56" s="64"/>
      <c r="AO56" s="64"/>
      <c r="AY56">
        <f>COUNTA($C$59)</f>
        <v>1</v>
      </c>
    </row>
    <row r="57" spans="1:52" x14ac:dyDescent="0.2">
      <c r="A57" s="9"/>
      <c r="B57" s="46" t="s">
        <v>813</v>
      </c>
      <c r="C57" s="50"/>
      <c r="D57" s="50"/>
      <c r="E57" s="50"/>
      <c r="F57" s="50"/>
      <c r="G57" s="50"/>
      <c r="H57" s="50"/>
      <c r="I57" s="50"/>
      <c r="J57" s="50"/>
      <c r="K57" s="50"/>
      <c r="L57" s="50"/>
      <c r="M57" s="50"/>
      <c r="N57" s="50"/>
      <c r="O57" s="50"/>
      <c r="P57" s="55"/>
      <c r="Q57" s="55"/>
      <c r="R57" s="55"/>
      <c r="S57" s="55"/>
      <c r="T57" s="55"/>
      <c r="U57" s="55"/>
      <c r="V57" s="55"/>
      <c r="W57" s="55"/>
      <c r="X57" s="55"/>
      <c r="Y57" s="56"/>
      <c r="Z57" s="56"/>
      <c r="AA57" s="56"/>
      <c r="AB57" s="56"/>
      <c r="AC57" s="56"/>
      <c r="AD57" s="56"/>
      <c r="AE57" s="56"/>
      <c r="AF57" s="56"/>
      <c r="AG57" s="56"/>
      <c r="AH57" s="56"/>
      <c r="AI57" s="56"/>
      <c r="AJ57" s="56"/>
      <c r="AK57" s="56"/>
      <c r="AL57" s="56"/>
      <c r="AM57" s="56"/>
      <c r="AN57" s="56"/>
      <c r="AO57" s="56"/>
      <c r="AP57" s="55"/>
      <c r="AQ57" s="55"/>
      <c r="AR57" s="55"/>
      <c r="AS57" s="55"/>
      <c r="AT57" s="55"/>
      <c r="AU57" s="55"/>
      <c r="AV57" s="55"/>
      <c r="AW57" s="55"/>
      <c r="AX57" s="55"/>
      <c r="AY57" s="33">
        <f>$AY$56</f>
        <v>1</v>
      </c>
    </row>
    <row r="58" spans="1:52" customFormat="1" ht="59.25" customHeight="1" x14ac:dyDescent="0.2">
      <c r="A58" s="705"/>
      <c r="B58" s="705"/>
      <c r="C58" s="705" t="s">
        <v>24</v>
      </c>
      <c r="D58" s="705"/>
      <c r="E58" s="705"/>
      <c r="F58" s="705"/>
      <c r="G58" s="705"/>
      <c r="H58" s="705"/>
      <c r="I58" s="705"/>
      <c r="J58" s="772" t="s">
        <v>226</v>
      </c>
      <c r="K58" s="773"/>
      <c r="L58" s="773"/>
      <c r="M58" s="773"/>
      <c r="N58" s="773"/>
      <c r="O58" s="773"/>
      <c r="P58" s="460" t="s">
        <v>25</v>
      </c>
      <c r="Q58" s="460"/>
      <c r="R58" s="460"/>
      <c r="S58" s="460"/>
      <c r="T58" s="460"/>
      <c r="U58" s="460"/>
      <c r="V58" s="460"/>
      <c r="W58" s="460"/>
      <c r="X58" s="460"/>
      <c r="Y58" s="707" t="s">
        <v>225</v>
      </c>
      <c r="Z58" s="708"/>
      <c r="AA58" s="708"/>
      <c r="AB58" s="708"/>
      <c r="AC58" s="772" t="s">
        <v>253</v>
      </c>
      <c r="AD58" s="772"/>
      <c r="AE58" s="772"/>
      <c r="AF58" s="772"/>
      <c r="AG58" s="772"/>
      <c r="AH58" s="707" t="s">
        <v>219</v>
      </c>
      <c r="AI58" s="705"/>
      <c r="AJ58" s="705"/>
      <c r="AK58" s="705"/>
      <c r="AL58" s="705" t="s">
        <v>19</v>
      </c>
      <c r="AM58" s="705"/>
      <c r="AN58" s="705"/>
      <c r="AO58" s="709"/>
      <c r="AP58" s="771" t="s">
        <v>227</v>
      </c>
      <c r="AQ58" s="771"/>
      <c r="AR58" s="771"/>
      <c r="AS58" s="771"/>
      <c r="AT58" s="771"/>
      <c r="AU58" s="771"/>
      <c r="AV58" s="771"/>
      <c r="AW58" s="771"/>
      <c r="AX58" s="771"/>
      <c r="AY58" s="33">
        <f>$AY$56</f>
        <v>1</v>
      </c>
      <c r="AZ58" s="33"/>
    </row>
    <row r="59" spans="1:52" ht="93.75" customHeight="1" x14ac:dyDescent="0.2">
      <c r="A59" s="767">
        <v>1</v>
      </c>
      <c r="B59" s="767">
        <v>1</v>
      </c>
      <c r="C59" s="774" t="s">
        <v>783</v>
      </c>
      <c r="D59" s="775"/>
      <c r="E59" s="775"/>
      <c r="F59" s="775"/>
      <c r="G59" s="775"/>
      <c r="H59" s="775"/>
      <c r="I59" s="775"/>
      <c r="J59" s="776">
        <v>7000020010006</v>
      </c>
      <c r="K59" s="777"/>
      <c r="L59" s="777"/>
      <c r="M59" s="777"/>
      <c r="N59" s="777"/>
      <c r="O59" s="777"/>
      <c r="P59" s="778" t="s">
        <v>784</v>
      </c>
      <c r="Q59" s="779"/>
      <c r="R59" s="779"/>
      <c r="S59" s="779"/>
      <c r="T59" s="779"/>
      <c r="U59" s="779"/>
      <c r="V59" s="779"/>
      <c r="W59" s="779"/>
      <c r="X59" s="779"/>
      <c r="Y59" s="718">
        <v>59</v>
      </c>
      <c r="Z59" s="719"/>
      <c r="AA59" s="719"/>
      <c r="AB59" s="720"/>
      <c r="AC59" s="780" t="s">
        <v>795</v>
      </c>
      <c r="AD59" s="780"/>
      <c r="AE59" s="780"/>
      <c r="AF59" s="780"/>
      <c r="AG59" s="780"/>
      <c r="AH59" s="769" t="s">
        <v>871</v>
      </c>
      <c r="AI59" s="770"/>
      <c r="AJ59" s="770"/>
      <c r="AK59" s="770"/>
      <c r="AL59" s="725"/>
      <c r="AM59" s="726"/>
      <c r="AN59" s="726"/>
      <c r="AO59" s="727"/>
      <c r="AP59" s="728"/>
      <c r="AQ59" s="728"/>
      <c r="AR59" s="728"/>
      <c r="AS59" s="728"/>
      <c r="AT59" s="728"/>
      <c r="AU59" s="728"/>
      <c r="AV59" s="728"/>
      <c r="AW59" s="728"/>
      <c r="AX59" s="728"/>
      <c r="AY59" s="33">
        <f>$AY$56</f>
        <v>1</v>
      </c>
    </row>
    <row r="60" spans="1:52" ht="93.75" customHeight="1" x14ac:dyDescent="0.2">
      <c r="A60" s="767">
        <v>2</v>
      </c>
      <c r="B60" s="767">
        <v>1</v>
      </c>
      <c r="C60" s="774" t="s">
        <v>785</v>
      </c>
      <c r="D60" s="775"/>
      <c r="E60" s="775"/>
      <c r="F60" s="775"/>
      <c r="G60" s="775"/>
      <c r="H60" s="775"/>
      <c r="I60" s="775"/>
      <c r="J60" s="776">
        <v>8000020130001</v>
      </c>
      <c r="K60" s="777"/>
      <c r="L60" s="777"/>
      <c r="M60" s="777"/>
      <c r="N60" s="777"/>
      <c r="O60" s="777"/>
      <c r="P60" s="779" t="s">
        <v>786</v>
      </c>
      <c r="Q60" s="779"/>
      <c r="R60" s="779"/>
      <c r="S60" s="779"/>
      <c r="T60" s="779"/>
      <c r="U60" s="779"/>
      <c r="V60" s="779"/>
      <c r="W60" s="779"/>
      <c r="X60" s="779"/>
      <c r="Y60" s="718">
        <v>48</v>
      </c>
      <c r="Z60" s="719"/>
      <c r="AA60" s="719"/>
      <c r="AB60" s="720"/>
      <c r="AC60" s="780" t="s">
        <v>795</v>
      </c>
      <c r="AD60" s="780"/>
      <c r="AE60" s="780"/>
      <c r="AF60" s="780"/>
      <c r="AG60" s="780"/>
      <c r="AH60" s="769" t="s">
        <v>871</v>
      </c>
      <c r="AI60" s="770"/>
      <c r="AJ60" s="770"/>
      <c r="AK60" s="770"/>
      <c r="AL60" s="725"/>
      <c r="AM60" s="726"/>
      <c r="AN60" s="726"/>
      <c r="AO60" s="727"/>
      <c r="AP60" s="728"/>
      <c r="AQ60" s="728"/>
      <c r="AR60" s="728"/>
      <c r="AS60" s="728"/>
      <c r="AT60" s="728"/>
      <c r="AU60" s="728"/>
      <c r="AV60" s="728"/>
      <c r="AW60" s="728"/>
      <c r="AX60" s="728"/>
      <c r="AY60">
        <f>COUNTA($C$60)</f>
        <v>1</v>
      </c>
    </row>
    <row r="61" spans="1:52" ht="93.75" customHeight="1" x14ac:dyDescent="0.2">
      <c r="A61" s="767">
        <v>3</v>
      </c>
      <c r="B61" s="767">
        <v>1</v>
      </c>
      <c r="C61" s="774" t="s">
        <v>787</v>
      </c>
      <c r="D61" s="775"/>
      <c r="E61" s="775"/>
      <c r="F61" s="775"/>
      <c r="G61" s="775"/>
      <c r="H61" s="775"/>
      <c r="I61" s="775"/>
      <c r="J61" s="776">
        <v>4000020270008</v>
      </c>
      <c r="K61" s="777"/>
      <c r="L61" s="777"/>
      <c r="M61" s="777"/>
      <c r="N61" s="777"/>
      <c r="O61" s="777"/>
      <c r="P61" s="778" t="s">
        <v>784</v>
      </c>
      <c r="Q61" s="779"/>
      <c r="R61" s="779"/>
      <c r="S61" s="779"/>
      <c r="T61" s="779"/>
      <c r="U61" s="779"/>
      <c r="V61" s="779"/>
      <c r="W61" s="779"/>
      <c r="X61" s="779"/>
      <c r="Y61" s="718">
        <v>31</v>
      </c>
      <c r="Z61" s="719"/>
      <c r="AA61" s="719"/>
      <c r="AB61" s="720"/>
      <c r="AC61" s="780" t="s">
        <v>795</v>
      </c>
      <c r="AD61" s="780"/>
      <c r="AE61" s="780"/>
      <c r="AF61" s="780"/>
      <c r="AG61" s="780"/>
      <c r="AH61" s="769" t="s">
        <v>871</v>
      </c>
      <c r="AI61" s="770"/>
      <c r="AJ61" s="770"/>
      <c r="AK61" s="770"/>
      <c r="AL61" s="725"/>
      <c r="AM61" s="726"/>
      <c r="AN61" s="726"/>
      <c r="AO61" s="727"/>
      <c r="AP61" s="728"/>
      <c r="AQ61" s="728"/>
      <c r="AR61" s="728"/>
      <c r="AS61" s="728"/>
      <c r="AT61" s="728"/>
      <c r="AU61" s="728"/>
      <c r="AV61" s="728"/>
      <c r="AW61" s="728"/>
      <c r="AX61" s="728"/>
      <c r="AY61">
        <f>COUNTA($C$61)</f>
        <v>1</v>
      </c>
    </row>
    <row r="62" spans="1:52" ht="93.75" customHeight="1" x14ac:dyDescent="0.2">
      <c r="A62" s="767">
        <v>4</v>
      </c>
      <c r="B62" s="767">
        <v>1</v>
      </c>
      <c r="C62" s="774" t="s">
        <v>788</v>
      </c>
      <c r="D62" s="775"/>
      <c r="E62" s="775"/>
      <c r="F62" s="775"/>
      <c r="G62" s="775"/>
      <c r="H62" s="775"/>
      <c r="I62" s="775"/>
      <c r="J62" s="776">
        <v>8000020040002</v>
      </c>
      <c r="K62" s="777"/>
      <c r="L62" s="777"/>
      <c r="M62" s="777"/>
      <c r="N62" s="777"/>
      <c r="O62" s="777"/>
      <c r="P62" s="778" t="s">
        <v>784</v>
      </c>
      <c r="Q62" s="779"/>
      <c r="R62" s="779"/>
      <c r="S62" s="779"/>
      <c r="T62" s="779"/>
      <c r="U62" s="779"/>
      <c r="V62" s="779"/>
      <c r="W62" s="779"/>
      <c r="X62" s="779"/>
      <c r="Y62" s="718">
        <v>16</v>
      </c>
      <c r="Z62" s="719"/>
      <c r="AA62" s="719"/>
      <c r="AB62" s="720"/>
      <c r="AC62" s="780" t="s">
        <v>795</v>
      </c>
      <c r="AD62" s="780"/>
      <c r="AE62" s="780"/>
      <c r="AF62" s="780"/>
      <c r="AG62" s="780"/>
      <c r="AH62" s="769" t="s">
        <v>871</v>
      </c>
      <c r="AI62" s="770"/>
      <c r="AJ62" s="770"/>
      <c r="AK62" s="770"/>
      <c r="AL62" s="725"/>
      <c r="AM62" s="726"/>
      <c r="AN62" s="726"/>
      <c r="AO62" s="727"/>
      <c r="AP62" s="728"/>
      <c r="AQ62" s="728"/>
      <c r="AR62" s="728"/>
      <c r="AS62" s="728"/>
      <c r="AT62" s="728"/>
      <c r="AU62" s="728"/>
      <c r="AV62" s="728"/>
      <c r="AW62" s="728"/>
      <c r="AX62" s="728"/>
      <c r="AY62">
        <f>COUNTA($C$62)</f>
        <v>1</v>
      </c>
    </row>
    <row r="63" spans="1:52" ht="93.75" customHeight="1" x14ac:dyDescent="0.2">
      <c r="A63" s="767">
        <v>5</v>
      </c>
      <c r="B63" s="767">
        <v>1</v>
      </c>
      <c r="C63" s="774" t="s">
        <v>789</v>
      </c>
      <c r="D63" s="775"/>
      <c r="E63" s="775"/>
      <c r="F63" s="775"/>
      <c r="G63" s="775"/>
      <c r="H63" s="775"/>
      <c r="I63" s="775"/>
      <c r="J63" s="776">
        <v>4000020120006</v>
      </c>
      <c r="K63" s="777"/>
      <c r="L63" s="777"/>
      <c r="M63" s="777"/>
      <c r="N63" s="777"/>
      <c r="O63" s="777"/>
      <c r="P63" s="778" t="s">
        <v>784</v>
      </c>
      <c r="Q63" s="779"/>
      <c r="R63" s="779"/>
      <c r="S63" s="779"/>
      <c r="T63" s="779"/>
      <c r="U63" s="779"/>
      <c r="V63" s="779"/>
      <c r="W63" s="779"/>
      <c r="X63" s="779"/>
      <c r="Y63" s="718">
        <v>13</v>
      </c>
      <c r="Z63" s="719"/>
      <c r="AA63" s="719"/>
      <c r="AB63" s="720"/>
      <c r="AC63" s="780" t="s">
        <v>795</v>
      </c>
      <c r="AD63" s="780"/>
      <c r="AE63" s="780"/>
      <c r="AF63" s="780"/>
      <c r="AG63" s="780"/>
      <c r="AH63" s="769" t="s">
        <v>871</v>
      </c>
      <c r="AI63" s="770"/>
      <c r="AJ63" s="770"/>
      <c r="AK63" s="770"/>
      <c r="AL63" s="725"/>
      <c r="AM63" s="726"/>
      <c r="AN63" s="726"/>
      <c r="AO63" s="727"/>
      <c r="AP63" s="728"/>
      <c r="AQ63" s="728"/>
      <c r="AR63" s="728"/>
      <c r="AS63" s="728"/>
      <c r="AT63" s="728"/>
      <c r="AU63" s="728"/>
      <c r="AV63" s="728"/>
      <c r="AW63" s="728"/>
      <c r="AX63" s="728"/>
      <c r="AY63">
        <f>COUNTA($C$63)</f>
        <v>1</v>
      </c>
    </row>
    <row r="64" spans="1:52" ht="93.75" customHeight="1" x14ac:dyDescent="0.2">
      <c r="A64" s="767">
        <v>6</v>
      </c>
      <c r="B64" s="767">
        <v>1</v>
      </c>
      <c r="C64" s="774" t="s">
        <v>790</v>
      </c>
      <c r="D64" s="775"/>
      <c r="E64" s="775"/>
      <c r="F64" s="775"/>
      <c r="G64" s="775"/>
      <c r="H64" s="775"/>
      <c r="I64" s="775"/>
      <c r="J64" s="776">
        <v>3000020141003</v>
      </c>
      <c r="K64" s="777"/>
      <c r="L64" s="777"/>
      <c r="M64" s="777"/>
      <c r="N64" s="777"/>
      <c r="O64" s="777"/>
      <c r="P64" s="778" t="s">
        <v>784</v>
      </c>
      <c r="Q64" s="779"/>
      <c r="R64" s="779"/>
      <c r="S64" s="779"/>
      <c r="T64" s="779"/>
      <c r="U64" s="779"/>
      <c r="V64" s="779"/>
      <c r="W64" s="779"/>
      <c r="X64" s="779"/>
      <c r="Y64" s="718">
        <v>12</v>
      </c>
      <c r="Z64" s="719"/>
      <c r="AA64" s="719"/>
      <c r="AB64" s="720"/>
      <c r="AC64" s="780" t="s">
        <v>795</v>
      </c>
      <c r="AD64" s="780"/>
      <c r="AE64" s="780"/>
      <c r="AF64" s="780"/>
      <c r="AG64" s="780"/>
      <c r="AH64" s="769" t="s">
        <v>871</v>
      </c>
      <c r="AI64" s="770"/>
      <c r="AJ64" s="770"/>
      <c r="AK64" s="770"/>
      <c r="AL64" s="725"/>
      <c r="AM64" s="726"/>
      <c r="AN64" s="726"/>
      <c r="AO64" s="727"/>
      <c r="AP64" s="728"/>
      <c r="AQ64" s="728"/>
      <c r="AR64" s="728"/>
      <c r="AS64" s="728"/>
      <c r="AT64" s="728"/>
      <c r="AU64" s="728"/>
      <c r="AV64" s="728"/>
      <c r="AW64" s="728"/>
      <c r="AX64" s="728"/>
      <c r="AY64">
        <f>COUNTA($C$64)</f>
        <v>1</v>
      </c>
    </row>
    <row r="65" spans="1:51" ht="93.75" customHeight="1" x14ac:dyDescent="0.2">
      <c r="A65" s="767">
        <v>7</v>
      </c>
      <c r="B65" s="767">
        <v>1</v>
      </c>
      <c r="C65" s="774" t="s">
        <v>791</v>
      </c>
      <c r="D65" s="775"/>
      <c r="E65" s="775"/>
      <c r="F65" s="775"/>
      <c r="G65" s="775"/>
      <c r="H65" s="775"/>
      <c r="I65" s="775"/>
      <c r="J65" s="776">
        <v>2000020261009</v>
      </c>
      <c r="K65" s="777"/>
      <c r="L65" s="777"/>
      <c r="M65" s="777"/>
      <c r="N65" s="777"/>
      <c r="O65" s="777"/>
      <c r="P65" s="778" t="s">
        <v>784</v>
      </c>
      <c r="Q65" s="779"/>
      <c r="R65" s="779"/>
      <c r="S65" s="779"/>
      <c r="T65" s="779"/>
      <c r="U65" s="779"/>
      <c r="V65" s="779"/>
      <c r="W65" s="779"/>
      <c r="X65" s="779"/>
      <c r="Y65" s="718">
        <v>10</v>
      </c>
      <c r="Z65" s="719"/>
      <c r="AA65" s="719"/>
      <c r="AB65" s="720"/>
      <c r="AC65" s="780" t="s">
        <v>795</v>
      </c>
      <c r="AD65" s="780"/>
      <c r="AE65" s="780"/>
      <c r="AF65" s="780"/>
      <c r="AG65" s="780"/>
      <c r="AH65" s="769" t="s">
        <v>871</v>
      </c>
      <c r="AI65" s="770"/>
      <c r="AJ65" s="770"/>
      <c r="AK65" s="770"/>
      <c r="AL65" s="725"/>
      <c r="AM65" s="726"/>
      <c r="AN65" s="726"/>
      <c r="AO65" s="727"/>
      <c r="AP65" s="728"/>
      <c r="AQ65" s="728"/>
      <c r="AR65" s="728"/>
      <c r="AS65" s="728"/>
      <c r="AT65" s="728"/>
      <c r="AU65" s="728"/>
      <c r="AV65" s="728"/>
      <c r="AW65" s="728"/>
      <c r="AX65" s="728"/>
      <c r="AY65">
        <f>COUNTA($C$65)</f>
        <v>1</v>
      </c>
    </row>
    <row r="66" spans="1:51" ht="93.75" customHeight="1" x14ac:dyDescent="0.2">
      <c r="A66" s="767">
        <v>8</v>
      </c>
      <c r="B66" s="767">
        <v>1</v>
      </c>
      <c r="C66" s="774" t="s">
        <v>792</v>
      </c>
      <c r="D66" s="775"/>
      <c r="E66" s="775"/>
      <c r="F66" s="775"/>
      <c r="G66" s="775"/>
      <c r="H66" s="775"/>
      <c r="I66" s="775"/>
      <c r="J66" s="776">
        <v>5000020150002</v>
      </c>
      <c r="K66" s="777"/>
      <c r="L66" s="777"/>
      <c r="M66" s="777"/>
      <c r="N66" s="777"/>
      <c r="O66" s="777"/>
      <c r="P66" s="778" t="s">
        <v>784</v>
      </c>
      <c r="Q66" s="779"/>
      <c r="R66" s="779"/>
      <c r="S66" s="779"/>
      <c r="T66" s="779"/>
      <c r="U66" s="779"/>
      <c r="V66" s="779"/>
      <c r="W66" s="779"/>
      <c r="X66" s="779"/>
      <c r="Y66" s="718">
        <v>10</v>
      </c>
      <c r="Z66" s="719"/>
      <c r="AA66" s="719"/>
      <c r="AB66" s="720"/>
      <c r="AC66" s="780" t="s">
        <v>795</v>
      </c>
      <c r="AD66" s="780"/>
      <c r="AE66" s="780"/>
      <c r="AF66" s="780"/>
      <c r="AG66" s="780"/>
      <c r="AH66" s="769" t="s">
        <v>871</v>
      </c>
      <c r="AI66" s="770"/>
      <c r="AJ66" s="770"/>
      <c r="AK66" s="770"/>
      <c r="AL66" s="725"/>
      <c r="AM66" s="726"/>
      <c r="AN66" s="726"/>
      <c r="AO66" s="727"/>
      <c r="AP66" s="728"/>
      <c r="AQ66" s="728"/>
      <c r="AR66" s="728"/>
      <c r="AS66" s="728"/>
      <c r="AT66" s="728"/>
      <c r="AU66" s="728"/>
      <c r="AV66" s="728"/>
      <c r="AW66" s="728"/>
      <c r="AX66" s="728"/>
      <c r="AY66">
        <f>COUNTA($C$66)</f>
        <v>1</v>
      </c>
    </row>
    <row r="67" spans="1:51" ht="93.75" customHeight="1" x14ac:dyDescent="0.2">
      <c r="A67" s="767">
        <v>9</v>
      </c>
      <c r="B67" s="767">
        <v>1</v>
      </c>
      <c r="C67" s="774" t="s">
        <v>793</v>
      </c>
      <c r="D67" s="775"/>
      <c r="E67" s="775"/>
      <c r="F67" s="775"/>
      <c r="G67" s="775"/>
      <c r="H67" s="775"/>
      <c r="I67" s="775"/>
      <c r="J67" s="776">
        <v>7000020310000</v>
      </c>
      <c r="K67" s="777"/>
      <c r="L67" s="777"/>
      <c r="M67" s="777"/>
      <c r="N67" s="777"/>
      <c r="O67" s="777"/>
      <c r="P67" s="778" t="s">
        <v>784</v>
      </c>
      <c r="Q67" s="779"/>
      <c r="R67" s="779"/>
      <c r="S67" s="779"/>
      <c r="T67" s="779"/>
      <c r="U67" s="779"/>
      <c r="V67" s="779"/>
      <c r="W67" s="779"/>
      <c r="X67" s="779"/>
      <c r="Y67" s="718">
        <v>9</v>
      </c>
      <c r="Z67" s="719"/>
      <c r="AA67" s="719"/>
      <c r="AB67" s="720"/>
      <c r="AC67" s="780" t="s">
        <v>795</v>
      </c>
      <c r="AD67" s="780"/>
      <c r="AE67" s="780"/>
      <c r="AF67" s="780"/>
      <c r="AG67" s="780"/>
      <c r="AH67" s="769" t="s">
        <v>871</v>
      </c>
      <c r="AI67" s="770"/>
      <c r="AJ67" s="770"/>
      <c r="AK67" s="770"/>
      <c r="AL67" s="725"/>
      <c r="AM67" s="726"/>
      <c r="AN67" s="726"/>
      <c r="AO67" s="727"/>
      <c r="AP67" s="728"/>
      <c r="AQ67" s="728"/>
      <c r="AR67" s="728"/>
      <c r="AS67" s="728"/>
      <c r="AT67" s="728"/>
      <c r="AU67" s="728"/>
      <c r="AV67" s="728"/>
      <c r="AW67" s="728"/>
      <c r="AX67" s="728"/>
      <c r="AY67">
        <f>COUNTA($C$67)</f>
        <v>1</v>
      </c>
    </row>
    <row r="68" spans="1:51" ht="93.75" customHeight="1" x14ac:dyDescent="0.2">
      <c r="A68" s="767">
        <v>10</v>
      </c>
      <c r="B68" s="767">
        <v>1</v>
      </c>
      <c r="C68" s="774" t="s">
        <v>794</v>
      </c>
      <c r="D68" s="775"/>
      <c r="E68" s="775"/>
      <c r="F68" s="775"/>
      <c r="G68" s="775"/>
      <c r="H68" s="775"/>
      <c r="I68" s="775"/>
      <c r="J68" s="776">
        <v>4000020360007</v>
      </c>
      <c r="K68" s="777"/>
      <c r="L68" s="777"/>
      <c r="M68" s="777"/>
      <c r="N68" s="777"/>
      <c r="O68" s="777"/>
      <c r="P68" s="778" t="s">
        <v>784</v>
      </c>
      <c r="Q68" s="779"/>
      <c r="R68" s="779"/>
      <c r="S68" s="779"/>
      <c r="T68" s="779"/>
      <c r="U68" s="779"/>
      <c r="V68" s="779"/>
      <c r="W68" s="779"/>
      <c r="X68" s="779"/>
      <c r="Y68" s="718">
        <v>8</v>
      </c>
      <c r="Z68" s="719"/>
      <c r="AA68" s="719"/>
      <c r="AB68" s="720"/>
      <c r="AC68" s="780" t="s">
        <v>795</v>
      </c>
      <c r="AD68" s="780"/>
      <c r="AE68" s="780"/>
      <c r="AF68" s="780"/>
      <c r="AG68" s="780"/>
      <c r="AH68" s="769" t="s">
        <v>871</v>
      </c>
      <c r="AI68" s="770"/>
      <c r="AJ68" s="770"/>
      <c r="AK68" s="770"/>
      <c r="AL68" s="725"/>
      <c r="AM68" s="726"/>
      <c r="AN68" s="726"/>
      <c r="AO68" s="727"/>
      <c r="AP68" s="728"/>
      <c r="AQ68" s="728"/>
      <c r="AR68" s="728"/>
      <c r="AS68" s="728"/>
      <c r="AT68" s="728"/>
      <c r="AU68" s="728"/>
      <c r="AV68" s="728"/>
      <c r="AW68" s="728"/>
      <c r="AX68" s="728"/>
      <c r="AY68">
        <f>COUNTA($C$68)</f>
        <v>1</v>
      </c>
    </row>
  </sheetData>
  <sheetProtection formatRows="0"/>
  <mergeCells count="414">
    <mergeCell ref="AL4:AO4"/>
    <mergeCell ref="AP4:AX4"/>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7:B7"/>
    <mergeCell ref="C7:I7"/>
    <mergeCell ref="J7:O7"/>
    <mergeCell ref="P7:X7"/>
    <mergeCell ref="Y7:AB7"/>
    <mergeCell ref="AC7:AG7"/>
    <mergeCell ref="AH7:AK7"/>
    <mergeCell ref="AL7:AO7"/>
    <mergeCell ref="AP7:AX7"/>
    <mergeCell ref="AH8:AK8"/>
    <mergeCell ref="AL8:AO8"/>
    <mergeCell ref="AP8:AX8"/>
    <mergeCell ref="A8:B8"/>
    <mergeCell ref="C8:I8"/>
    <mergeCell ref="J8:O8"/>
    <mergeCell ref="P8:X8"/>
    <mergeCell ref="Y8:AB8"/>
    <mergeCell ref="AC8:AG8"/>
    <mergeCell ref="AP11:AX11"/>
    <mergeCell ref="A12:B12"/>
    <mergeCell ref="C12:I12"/>
    <mergeCell ref="J12:O12"/>
    <mergeCell ref="P12:X12"/>
    <mergeCell ref="Y12:AB12"/>
    <mergeCell ref="AC12:AG12"/>
    <mergeCell ref="AH12:AK12"/>
    <mergeCell ref="AL12:AO12"/>
    <mergeCell ref="AP12:AX12"/>
    <mergeCell ref="A11:B11"/>
    <mergeCell ref="C11:I11"/>
    <mergeCell ref="J11:O11"/>
    <mergeCell ref="P11:X11"/>
    <mergeCell ref="Y11:AB11"/>
    <mergeCell ref="AC11:AG11"/>
    <mergeCell ref="AH11:AK11"/>
    <mergeCell ref="AL11:AO11"/>
    <mergeCell ref="AP16:AX16"/>
    <mergeCell ref="AL15:AO15"/>
    <mergeCell ref="AP15:AX15"/>
    <mergeCell ref="A16:B16"/>
    <mergeCell ref="C16:I16"/>
    <mergeCell ref="J16:O16"/>
    <mergeCell ref="P16:X16"/>
    <mergeCell ref="Y16:AB16"/>
    <mergeCell ref="AC16:AG16"/>
    <mergeCell ref="AH16:AK16"/>
    <mergeCell ref="AL16:AO16"/>
    <mergeCell ref="A15:B15"/>
    <mergeCell ref="C15:I15"/>
    <mergeCell ref="J15:O15"/>
    <mergeCell ref="P15:X15"/>
    <mergeCell ref="Y15:AB15"/>
    <mergeCell ref="AC15:AG15"/>
    <mergeCell ref="AH15:AK15"/>
    <mergeCell ref="AL20:AO20"/>
    <mergeCell ref="AP20:AX20"/>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23:B23"/>
    <mergeCell ref="C23:I23"/>
    <mergeCell ref="J23:O23"/>
    <mergeCell ref="P23:X23"/>
    <mergeCell ref="Y23:AB23"/>
    <mergeCell ref="AC23:AG23"/>
    <mergeCell ref="AH23:AK23"/>
    <mergeCell ref="AL23:AO23"/>
    <mergeCell ref="AP23:AX23"/>
    <mergeCell ref="AH24:AK24"/>
    <mergeCell ref="AL24:AO24"/>
    <mergeCell ref="AP24:AX24"/>
    <mergeCell ref="A24:B24"/>
    <mergeCell ref="C24:I24"/>
    <mergeCell ref="J24:O24"/>
    <mergeCell ref="P24:X24"/>
    <mergeCell ref="Y24:AB24"/>
    <mergeCell ref="AC24:AG24"/>
    <mergeCell ref="AP27:AX27"/>
    <mergeCell ref="A28:B28"/>
    <mergeCell ref="C28:I28"/>
    <mergeCell ref="J28:O28"/>
    <mergeCell ref="P28:X28"/>
    <mergeCell ref="Y28:AB28"/>
    <mergeCell ref="AC28:AG28"/>
    <mergeCell ref="AH28:AK28"/>
    <mergeCell ref="AL28:AO28"/>
    <mergeCell ref="AP28:AX28"/>
    <mergeCell ref="A27:B27"/>
    <mergeCell ref="C27:I27"/>
    <mergeCell ref="J27:O27"/>
    <mergeCell ref="P27:X27"/>
    <mergeCell ref="Y27:AB27"/>
    <mergeCell ref="AC27:AG27"/>
    <mergeCell ref="AH27:AK27"/>
    <mergeCell ref="AL27:AO27"/>
    <mergeCell ref="AL30:AO30"/>
    <mergeCell ref="AP30:AX30"/>
    <mergeCell ref="AH29:AK29"/>
    <mergeCell ref="AL29:AO29"/>
    <mergeCell ref="AP29:AX29"/>
    <mergeCell ref="A30:B30"/>
    <mergeCell ref="C30:I30"/>
    <mergeCell ref="J30:O30"/>
    <mergeCell ref="P30:X30"/>
    <mergeCell ref="Y30:AB30"/>
    <mergeCell ref="AC30:AG30"/>
    <mergeCell ref="AH30:AK30"/>
    <mergeCell ref="A29:B29"/>
    <mergeCell ref="C29:I29"/>
    <mergeCell ref="J29:O29"/>
    <mergeCell ref="P29:X29"/>
    <mergeCell ref="Y29:AB29"/>
    <mergeCell ref="AC29:AG29"/>
    <mergeCell ref="AP34:AX34"/>
    <mergeCell ref="AL33:AO33"/>
    <mergeCell ref="AP33:AX33"/>
    <mergeCell ref="A34:B34"/>
    <mergeCell ref="C34:I34"/>
    <mergeCell ref="J34:O34"/>
    <mergeCell ref="P34:X34"/>
    <mergeCell ref="Y34:AB34"/>
    <mergeCell ref="AC34:AG34"/>
    <mergeCell ref="AH34:AK34"/>
    <mergeCell ref="AL34:AO34"/>
    <mergeCell ref="A33:B33"/>
    <mergeCell ref="C33:I33"/>
    <mergeCell ref="J33:O33"/>
    <mergeCell ref="P33:X33"/>
    <mergeCell ref="Y33:AB33"/>
    <mergeCell ref="AC33:AG33"/>
    <mergeCell ref="AH33:AK33"/>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7:AX47"/>
    <mergeCell ref="AL46:AO46"/>
    <mergeCell ref="AP46:AX46"/>
    <mergeCell ref="A47:B47"/>
    <mergeCell ref="C47:I47"/>
    <mergeCell ref="J47:O47"/>
    <mergeCell ref="P47:X47"/>
    <mergeCell ref="Y47:AB47"/>
    <mergeCell ref="AC47:AG47"/>
    <mergeCell ref="AH47:AK47"/>
    <mergeCell ref="AL47:AO47"/>
    <mergeCell ref="A50:B50"/>
    <mergeCell ref="C50:I50"/>
    <mergeCell ref="J50:O50"/>
    <mergeCell ref="P50:X50"/>
    <mergeCell ref="Y50:AB50"/>
    <mergeCell ref="AC50:AG50"/>
    <mergeCell ref="AH50:AK50"/>
    <mergeCell ref="AL50:AO50"/>
    <mergeCell ref="AP50:AX50"/>
    <mergeCell ref="AH51:AK51"/>
    <mergeCell ref="AL51:AO51"/>
    <mergeCell ref="AP51:AX51"/>
    <mergeCell ref="A52:B52"/>
    <mergeCell ref="C52:I52"/>
    <mergeCell ref="J52:O52"/>
    <mergeCell ref="P52:X52"/>
    <mergeCell ref="Y52:AB52"/>
    <mergeCell ref="AC52:AG52"/>
    <mergeCell ref="AH52:AK52"/>
    <mergeCell ref="A51:B51"/>
    <mergeCell ref="C51:I51"/>
    <mergeCell ref="J51:O51"/>
    <mergeCell ref="P51:X51"/>
    <mergeCell ref="Y51:AB51"/>
    <mergeCell ref="AC51:AG51"/>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H55:AK55"/>
    <mergeCell ref="AL55:AO55"/>
    <mergeCell ref="AP55:AX55"/>
    <mergeCell ref="A55:B55"/>
    <mergeCell ref="C55:I55"/>
    <mergeCell ref="J55:O55"/>
    <mergeCell ref="P55:X55"/>
    <mergeCell ref="Y55:AB55"/>
    <mergeCell ref="AC55:AG55"/>
    <mergeCell ref="AP58:AX58"/>
    <mergeCell ref="A59:B59"/>
    <mergeCell ref="C59:I59"/>
    <mergeCell ref="J59:O59"/>
    <mergeCell ref="P59:X59"/>
    <mergeCell ref="Y59:AB59"/>
    <mergeCell ref="AC59:AG59"/>
    <mergeCell ref="AH59:AK59"/>
    <mergeCell ref="AL59:AO59"/>
    <mergeCell ref="AP59:AX59"/>
    <mergeCell ref="A58:B58"/>
    <mergeCell ref="C58:I58"/>
    <mergeCell ref="J58:O58"/>
    <mergeCell ref="P58:X58"/>
    <mergeCell ref="Y58:AB58"/>
    <mergeCell ref="AC58:AG58"/>
    <mergeCell ref="AH58:AK58"/>
    <mergeCell ref="AL58:AO58"/>
    <mergeCell ref="AH60:AK60"/>
    <mergeCell ref="AL60:AO60"/>
    <mergeCell ref="AP60:AX60"/>
    <mergeCell ref="A61:B61"/>
    <mergeCell ref="C61:I61"/>
    <mergeCell ref="J61:O61"/>
    <mergeCell ref="P61:X61"/>
    <mergeCell ref="Y61:AB61"/>
    <mergeCell ref="AC61:AG61"/>
    <mergeCell ref="AH61:AK61"/>
    <mergeCell ref="A60:B60"/>
    <mergeCell ref="C60:I60"/>
    <mergeCell ref="J60:O60"/>
    <mergeCell ref="P60:X60"/>
    <mergeCell ref="Y60:AB60"/>
    <mergeCell ref="AC60:AG60"/>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H64:AK64"/>
    <mergeCell ref="AL64:AO64"/>
    <mergeCell ref="AP64:AX64"/>
    <mergeCell ref="A65:B65"/>
    <mergeCell ref="C65:I65"/>
    <mergeCell ref="J65:O65"/>
    <mergeCell ref="P65:X65"/>
    <mergeCell ref="Y65:AB65"/>
    <mergeCell ref="AC65:AG65"/>
    <mergeCell ref="AH65:AK65"/>
    <mergeCell ref="A64:B64"/>
    <mergeCell ref="C64:I64"/>
    <mergeCell ref="J64:O64"/>
    <mergeCell ref="P64:X64"/>
    <mergeCell ref="Y64:AB64"/>
    <mergeCell ref="AC64:AG64"/>
    <mergeCell ref="AL65:AO65"/>
    <mergeCell ref="AP65:AX65"/>
    <mergeCell ref="A66:B66"/>
    <mergeCell ref="C66:I66"/>
    <mergeCell ref="J66:O66"/>
    <mergeCell ref="P66:X66"/>
    <mergeCell ref="Y66:AB66"/>
    <mergeCell ref="AC66:AG66"/>
    <mergeCell ref="AH66:AK66"/>
    <mergeCell ref="AL66:AO66"/>
    <mergeCell ref="AP66:AX66"/>
    <mergeCell ref="A67:B67"/>
    <mergeCell ref="C67:I67"/>
    <mergeCell ref="J67:O67"/>
    <mergeCell ref="P67:X67"/>
    <mergeCell ref="Y67:AB67"/>
    <mergeCell ref="AC67:AG67"/>
    <mergeCell ref="AH67:AK67"/>
    <mergeCell ref="AL67:AO67"/>
    <mergeCell ref="AP67:AX67"/>
    <mergeCell ref="AH68:AK68"/>
    <mergeCell ref="AL68:AO68"/>
    <mergeCell ref="AP68:AX68"/>
    <mergeCell ref="A68:B68"/>
    <mergeCell ref="C68:I68"/>
    <mergeCell ref="J68:O68"/>
    <mergeCell ref="P68:X68"/>
    <mergeCell ref="Y68:AB68"/>
    <mergeCell ref="AC68:AG68"/>
  </mergeCells>
  <phoneticPr fontId="5"/>
  <conditionalFormatting sqref="AL4:AO4">
    <cfRule type="expression" dxfId="69" priority="269">
      <formula>IF(AND(AL4&gt;=0, RIGHT(TEXT(AL4,"0.#"),1)&lt;&gt;"."),TRUE,FALSE)</formula>
    </cfRule>
    <cfRule type="expression" dxfId="68" priority="270">
      <formula>IF(AND(AL4&gt;=0, RIGHT(TEXT(AL4,"0.#"),1)="."),TRUE,FALSE)</formula>
    </cfRule>
    <cfRule type="expression" dxfId="67" priority="271">
      <formula>IF(AND(AL4&lt;0, RIGHT(TEXT(AL4,"0.#"),1)&lt;&gt;"."),TRUE,FALSE)</formula>
    </cfRule>
    <cfRule type="expression" dxfId="66" priority="272">
      <formula>IF(AND(AL4&lt;0, RIGHT(TEXT(AL4,"0.#"),1)="."),TRUE,FALSE)</formula>
    </cfRule>
  </conditionalFormatting>
  <conditionalFormatting sqref="AL8:AO8">
    <cfRule type="expression" dxfId="65" priority="263">
      <formula>IF(AND(AL8&gt;=0, RIGHT(TEXT(AL8,"0.#"),1)&lt;&gt;"."),TRUE,FALSE)</formula>
    </cfRule>
    <cfRule type="expression" dxfId="64" priority="264">
      <formula>IF(AND(AL8&gt;=0, RIGHT(TEXT(AL8,"0.#"),1)="."),TRUE,FALSE)</formula>
    </cfRule>
    <cfRule type="expression" dxfId="63" priority="265">
      <formula>IF(AND(AL8&lt;0, RIGHT(TEXT(AL8,"0.#"),1)&lt;&gt;"."),TRUE,FALSE)</formula>
    </cfRule>
    <cfRule type="expression" dxfId="62" priority="266">
      <formula>IF(AND(AL8&lt;0, RIGHT(TEXT(AL8,"0.#"),1)="."),TRUE,FALSE)</formula>
    </cfRule>
  </conditionalFormatting>
  <conditionalFormatting sqref="AL12:AO12">
    <cfRule type="expression" dxfId="61" priority="257">
      <formula>IF(AND(AL12&gt;=0, RIGHT(TEXT(AL12,"0.#"),1)&lt;&gt;"."),TRUE,FALSE)</formula>
    </cfRule>
    <cfRule type="expression" dxfId="60" priority="258">
      <formula>IF(AND(AL12&gt;=0, RIGHT(TEXT(AL12,"0.#"),1)="."),TRUE,FALSE)</formula>
    </cfRule>
    <cfRule type="expression" dxfId="59" priority="259">
      <formula>IF(AND(AL12&lt;0, RIGHT(TEXT(AL12,"0.#"),1)&lt;&gt;"."),TRUE,FALSE)</formula>
    </cfRule>
    <cfRule type="expression" dxfId="58" priority="260">
      <formula>IF(AND(AL12&lt;0, RIGHT(TEXT(AL12,"0.#"),1)="."),TRUE,FALSE)</formula>
    </cfRule>
  </conditionalFormatting>
  <conditionalFormatting sqref="AL16:AO16">
    <cfRule type="expression" dxfId="57" priority="251">
      <formula>IF(AND(AL16&gt;=0, RIGHT(TEXT(AL16,"0.#"),1)&lt;&gt;"."),TRUE,FALSE)</formula>
    </cfRule>
    <cfRule type="expression" dxfId="56" priority="252">
      <formula>IF(AND(AL16&gt;=0, RIGHT(TEXT(AL16,"0.#"),1)="."),TRUE,FALSE)</formula>
    </cfRule>
    <cfRule type="expression" dxfId="55" priority="253">
      <formula>IF(AND(AL16&lt;0, RIGHT(TEXT(AL16,"0.#"),1)&lt;&gt;"."),TRUE,FALSE)</formula>
    </cfRule>
    <cfRule type="expression" dxfId="54" priority="254">
      <formula>IF(AND(AL16&lt;0, RIGHT(TEXT(AL16,"0.#"),1)="."),TRUE,FALSE)</formula>
    </cfRule>
  </conditionalFormatting>
  <conditionalFormatting sqref="AL20:AO20">
    <cfRule type="expression" dxfId="53" priority="245">
      <formula>IF(AND(AL20&gt;=0, RIGHT(TEXT(AL20,"0.#"),1)&lt;&gt;"."),TRUE,FALSE)</formula>
    </cfRule>
    <cfRule type="expression" dxfId="52" priority="246">
      <formula>IF(AND(AL20&gt;=0, RIGHT(TEXT(AL20,"0.#"),1)="."),TRUE,FALSE)</formula>
    </cfRule>
    <cfRule type="expression" dxfId="51" priority="247">
      <formula>IF(AND(AL20&lt;0, RIGHT(TEXT(AL20,"0.#"),1)&lt;&gt;"."),TRUE,FALSE)</formula>
    </cfRule>
    <cfRule type="expression" dxfId="50" priority="248">
      <formula>IF(AND(AL20&lt;0, RIGHT(TEXT(AL20,"0.#"),1)="."),TRUE,FALSE)</formula>
    </cfRule>
  </conditionalFormatting>
  <conditionalFormatting sqref="AL24:AO24">
    <cfRule type="expression" dxfId="49" priority="239">
      <formula>IF(AND(AL24&gt;=0, RIGHT(TEXT(AL24,"0.#"),1)&lt;&gt;"."),TRUE,FALSE)</formula>
    </cfRule>
    <cfRule type="expression" dxfId="48" priority="240">
      <formula>IF(AND(AL24&gt;=0, RIGHT(TEXT(AL24,"0.#"),1)="."),TRUE,FALSE)</formula>
    </cfRule>
    <cfRule type="expression" dxfId="47" priority="241">
      <formula>IF(AND(AL24&lt;0, RIGHT(TEXT(AL24,"0.#"),1)&lt;&gt;"."),TRUE,FALSE)</formula>
    </cfRule>
    <cfRule type="expression" dxfId="46" priority="242">
      <formula>IF(AND(AL24&lt;0, RIGHT(TEXT(AL24,"0.#"),1)="."),TRUE,FALSE)</formula>
    </cfRule>
  </conditionalFormatting>
  <conditionalFormatting sqref="AL28:AO30">
    <cfRule type="expression" dxfId="45" priority="233">
      <formula>IF(AND(AL28&gt;=0, RIGHT(TEXT(AL28,"0.#"),1)&lt;&gt;"."),TRUE,FALSE)</formula>
    </cfRule>
    <cfRule type="expression" dxfId="44" priority="234">
      <formula>IF(AND(AL28&gt;=0, RIGHT(TEXT(AL28,"0.#"),1)="."),TRUE,FALSE)</formula>
    </cfRule>
    <cfRule type="expression" dxfId="43" priority="235">
      <formula>IF(AND(AL28&lt;0, RIGHT(TEXT(AL28,"0.#"),1)&lt;&gt;"."),TRUE,FALSE)</formula>
    </cfRule>
    <cfRule type="expression" dxfId="42" priority="236">
      <formula>IF(AND(AL28&lt;0, RIGHT(TEXT(AL28,"0.#"),1)="."),TRUE,FALSE)</formula>
    </cfRule>
  </conditionalFormatting>
  <conditionalFormatting sqref="Y28">
    <cfRule type="expression" dxfId="41" priority="231">
      <formula>IF(RIGHT(TEXT(Y28,"0.#"),1)=".",FALSE,TRUE)</formula>
    </cfRule>
    <cfRule type="expression" dxfId="40" priority="232">
      <formula>IF(RIGHT(TEXT(Y28,"0.#"),1)=".",TRUE,FALSE)</formula>
    </cfRule>
  </conditionalFormatting>
  <conditionalFormatting sqref="AL34:AO34">
    <cfRule type="expression" dxfId="39" priority="227">
      <formula>IF(AND(AL34&gt;=0, RIGHT(TEXT(AL34,"0.#"),1)&lt;&gt;"."),TRUE,FALSE)</formula>
    </cfRule>
    <cfRule type="expression" dxfId="38" priority="228">
      <formula>IF(AND(AL34&gt;=0, RIGHT(TEXT(AL34,"0.#"),1)="."),TRUE,FALSE)</formula>
    </cfRule>
    <cfRule type="expression" dxfId="37" priority="229">
      <formula>IF(AND(AL34&lt;0, RIGHT(TEXT(AL34,"0.#"),1)&lt;&gt;"."),TRUE,FALSE)</formula>
    </cfRule>
    <cfRule type="expression" dxfId="36" priority="230">
      <formula>IF(AND(AL34&lt;0, RIGHT(TEXT(AL34,"0.#"),1)="."),TRUE,FALSE)</formula>
    </cfRule>
  </conditionalFormatting>
  <conditionalFormatting sqref="Y34">
    <cfRule type="expression" dxfId="35" priority="225">
      <formula>IF(RIGHT(TEXT(Y34,"0.#"),1)=".",FALSE,TRUE)</formula>
    </cfRule>
    <cfRule type="expression" dxfId="34" priority="226">
      <formula>IF(RIGHT(TEXT(Y34,"0.#"),1)=".",TRUE,FALSE)</formula>
    </cfRule>
  </conditionalFormatting>
  <conditionalFormatting sqref="AL38:AO47">
    <cfRule type="expression" dxfId="33" priority="221">
      <formula>IF(AND(AL38&gt;=0, RIGHT(TEXT(AL38,"0.#"),1)&lt;&gt;"."),TRUE,FALSE)</formula>
    </cfRule>
    <cfRule type="expression" dxfId="32" priority="222">
      <formula>IF(AND(AL38&gt;=0, RIGHT(TEXT(AL38,"0.#"),1)="."),TRUE,FALSE)</formula>
    </cfRule>
    <cfRule type="expression" dxfId="31" priority="223">
      <formula>IF(AND(AL38&lt;0, RIGHT(TEXT(AL38,"0.#"),1)&lt;&gt;"."),TRUE,FALSE)</formula>
    </cfRule>
    <cfRule type="expression" dxfId="30" priority="224">
      <formula>IF(AND(AL38&lt;0, RIGHT(TEXT(AL38,"0.#"),1)="."),TRUE,FALSE)</formula>
    </cfRule>
  </conditionalFormatting>
  <conditionalFormatting sqref="AL51:AO55">
    <cfRule type="expression" dxfId="29" priority="215">
      <formula>IF(AND(AL51&gt;=0, RIGHT(TEXT(AL51,"0.#"),1)&lt;&gt;"."),TRUE,FALSE)</formula>
    </cfRule>
    <cfRule type="expression" dxfId="28" priority="216">
      <formula>IF(AND(AL51&gt;=0, RIGHT(TEXT(AL51,"0.#"),1)="."),TRUE,FALSE)</formula>
    </cfRule>
    <cfRule type="expression" dxfId="27" priority="217">
      <formula>IF(AND(AL51&lt;0, RIGHT(TEXT(AL51,"0.#"),1)&lt;&gt;"."),TRUE,FALSE)</formula>
    </cfRule>
    <cfRule type="expression" dxfId="26" priority="218">
      <formula>IF(AND(AL51&lt;0, RIGHT(TEXT(AL51,"0.#"),1)="."),TRUE,FALSE)</formula>
    </cfRule>
  </conditionalFormatting>
  <conditionalFormatting sqref="AL59:AO68">
    <cfRule type="expression" dxfId="25" priority="209">
      <formula>IF(AND(AL59&gt;=0, RIGHT(TEXT(AL59,"0.#"),1)&lt;&gt;"."),TRUE,FALSE)</formula>
    </cfRule>
    <cfRule type="expression" dxfId="24" priority="210">
      <formula>IF(AND(AL59&gt;=0, RIGHT(TEXT(AL59,"0.#"),1)="."),TRUE,FALSE)</formula>
    </cfRule>
    <cfRule type="expression" dxfId="23" priority="211">
      <formula>IF(AND(AL59&lt;0, RIGHT(TEXT(AL59,"0.#"),1)&lt;&gt;"."),TRUE,FALSE)</formula>
    </cfRule>
    <cfRule type="expression" dxfId="22" priority="212">
      <formula>IF(AND(AL59&lt;0, RIGHT(TEXT(AL59,"0.#"),1)="."),TRUE,FALSE)</formula>
    </cfRule>
  </conditionalFormatting>
  <conditionalFormatting sqref="Y4">
    <cfRule type="expression" dxfId="21" priority="25">
      <formula>IF(RIGHT(TEXT(Y4,"0.#"),1)=".",FALSE,TRUE)</formula>
    </cfRule>
    <cfRule type="expression" dxfId="20" priority="26">
      <formula>IF(RIGHT(TEXT(Y4,"0.#"),1)=".",TRUE,FALSE)</formula>
    </cfRule>
  </conditionalFormatting>
  <conditionalFormatting sqref="Y8">
    <cfRule type="expression" dxfId="19" priority="23">
      <formula>IF(RIGHT(TEXT(Y8,"0.#"),1)=".",FALSE,TRUE)</formula>
    </cfRule>
    <cfRule type="expression" dxfId="18" priority="24">
      <formula>IF(RIGHT(TEXT(Y8,"0.#"),1)=".",TRUE,FALSE)</formula>
    </cfRule>
  </conditionalFormatting>
  <conditionalFormatting sqref="Y12">
    <cfRule type="expression" dxfId="17" priority="21">
      <formula>IF(RIGHT(TEXT(Y12,"0.#"),1)=".",FALSE,TRUE)</formula>
    </cfRule>
    <cfRule type="expression" dxfId="16" priority="22">
      <formula>IF(RIGHT(TEXT(Y12,"0.#"),1)=".",TRUE,FALSE)</formula>
    </cfRule>
  </conditionalFormatting>
  <conditionalFormatting sqref="Y16">
    <cfRule type="expression" dxfId="15" priority="19">
      <formula>IF(RIGHT(TEXT(Y16,"0.#"),1)=".",FALSE,TRUE)</formula>
    </cfRule>
    <cfRule type="expression" dxfId="14" priority="20">
      <formula>IF(RIGHT(TEXT(Y16,"0.#"),1)=".",TRUE,FALSE)</formula>
    </cfRule>
  </conditionalFormatting>
  <conditionalFormatting sqref="Y20">
    <cfRule type="expression" dxfId="13" priority="17">
      <formula>IF(RIGHT(TEXT(Y20,"0.#"),1)=".",FALSE,TRUE)</formula>
    </cfRule>
    <cfRule type="expression" dxfId="12" priority="18">
      <formula>IF(RIGHT(TEXT(Y20,"0.#"),1)=".",TRUE,FALSE)</formula>
    </cfRule>
  </conditionalFormatting>
  <conditionalFormatting sqref="Y24">
    <cfRule type="expression" dxfId="11" priority="15">
      <formula>IF(RIGHT(TEXT(Y24,"0.#"),1)=".",FALSE,TRUE)</formula>
    </cfRule>
    <cfRule type="expression" dxfId="10" priority="16">
      <formula>IF(RIGHT(TEXT(Y24,"0.#"),1)=".",TRUE,FALSE)</formula>
    </cfRule>
  </conditionalFormatting>
  <conditionalFormatting sqref="Y29">
    <cfRule type="expression" dxfId="9" priority="13">
      <formula>IF(RIGHT(TEXT(Y29,"0.#"),1)=".",FALSE,TRUE)</formula>
    </cfRule>
    <cfRule type="expression" dxfId="8" priority="14">
      <formula>IF(RIGHT(TEXT(Y29,"0.#"),1)=".",TRUE,FALSE)</formula>
    </cfRule>
  </conditionalFormatting>
  <conditionalFormatting sqref="Y30">
    <cfRule type="expression" dxfId="7" priority="11">
      <formula>IF(RIGHT(TEXT(Y30,"0.#"),1)=".",FALSE,TRUE)</formula>
    </cfRule>
    <cfRule type="expression" dxfId="6" priority="12">
      <formula>IF(RIGHT(TEXT(Y30,"0.#"),1)=".",TRUE,FALSE)</formula>
    </cfRule>
  </conditionalFormatting>
  <conditionalFormatting sqref="Y59:Y68">
    <cfRule type="expression" dxfId="5" priority="5">
      <formula>IF(RIGHT(TEXT(Y59,"0.#"),1)=".",FALSE,TRUE)</formula>
    </cfRule>
    <cfRule type="expression" dxfId="4" priority="6">
      <formula>IF(RIGHT(TEXT(Y59,"0.#"),1)=".",TRUE,FALSE)</formula>
    </cfRule>
  </conditionalFormatting>
  <conditionalFormatting sqref="Y51:Y55">
    <cfRule type="expression" dxfId="3" priority="3">
      <formula>IF(RIGHT(TEXT(Y51,"0.#"),1)=".",FALSE,TRUE)</formula>
    </cfRule>
    <cfRule type="expression" dxfId="2" priority="4">
      <formula>IF(RIGHT(TEXT(Y51,"0.#"),1)=".",TRUE,FALSE)</formula>
    </cfRule>
  </conditionalFormatting>
  <conditionalFormatting sqref="Y38:Y47">
    <cfRule type="expression" dxfId="1" priority="1">
      <formula>IF(RIGHT(TEXT(Y38,"0.#"),1)=".",FALSE,TRUE)</formula>
    </cfRule>
    <cfRule type="expression" dxfId="0" priority="2">
      <formula>IF(RIGHT(TEXT(Y38,"0.#"),1)=".",TRUE,FALSE)</formula>
    </cfRule>
  </conditionalFormatting>
  <dataValidations count="3">
    <dataValidation type="custom" allowBlank="1" showInputMessage="1" showErrorMessage="1" errorTitle="法人番号チェック" error="法人番号は13桁の数字で入力してください。" sqref="J59:O68 J51:O55 J38:O47 J34:O34 J28:O30 J24:O24 J20:O20 J16:O16 J12:O12 J8:O8 J4:O4">
      <formula1>OR(J4="-",AND(LEN(J4)=13,IFERROR(SEARCH("-",J4),"")="",IFERROR(SEARCH(".",J4),"")="",ISNUMBER(J4)))</formula1>
    </dataValidation>
    <dataValidation type="custom" imeMode="disabled" allowBlank="1" showInputMessage="1" showErrorMessage="1" sqref="AH4:AK4 AH8:AK8 AH12:AK12 AH16:AK16 AH20:AK20 AH24:AK24 AH28:AK30 AH34:AK34 AH38:AK47 AH51:AK55 AH59:AK68">
      <formula1>OR(AND(MOD(IF(ISNUMBER(AH4), AH4, 0.5),1)=0, 0&lt;=AH4), AH4="-")</formula1>
    </dataValidation>
    <dataValidation type="custom" imeMode="disabled" allowBlank="1" showInputMessage="1" showErrorMessage="1" sqref="AL8 AL24 AL28:AL30 AL12 AL34 AL38:AL47 AL51:AL55 AL59:AL68 AL20 AL16 AL4 Y4:AB4 Y8:AB8 Y12:AB12 Y16:AB16 Y20:AB20 Y24:AB24 Y28:AB30 Y34:AB34 Y38:AB47 Y51:AB55 Y59:AB68">
      <formula1>OR(ISNUMBER(Y4), Y4="-")</formula1>
    </dataValidation>
  </dataValidations>
  <pageMargins left="0.62992125984251968" right="0.39370078740157483" top="0.59055118110236227" bottom="0.39370078740157483" header="0.51181102362204722" footer="0.51181102362204722"/>
  <pageSetup paperSize="9" scale="52" fitToHeight="4" orientation="portrait" r:id="rId1"/>
  <headerFooter differentFirst="1" alignWithMargins="0">
    <firstHeader>&amp;R&amp;"-,太字"&amp;18別紙３</firstHeader>
  </headerFooter>
  <rowBreaks count="2" manualBreakCount="2">
    <brk id="31" max="49" man="1"/>
    <brk id="48"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AC4:AG4 AC8:AG8 AC12:AG12 AC16:AG16 AC20:AG20 AC24:AG24 AC28:AG30 AC34:AG34 AC38:AG47 AC51:AG55 AC59:AG68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行政事業レビューシート</vt:lpstr>
      <vt:lpstr>入力規則等</vt:lpstr>
      <vt:lpstr>別紙2</vt:lpstr>
      <vt:lpstr>別紙2-1</vt:lpstr>
      <vt:lpstr>別紙3</vt:lpstr>
      <vt:lpstr>別紙3-1</vt:lpstr>
      <vt:lpstr>行政事業レビューシート!Print_Area</vt:lpstr>
      <vt:lpstr>別紙2!Print_Area</vt:lpstr>
      <vt:lpstr>'別紙2-1'!Print_Area</vt:lpstr>
      <vt:lpstr>別紙3!Print_Area</vt:lpstr>
      <vt:lpstr>'別紙3-1'!Print_Area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2022-08-26T11:21:58Z</cp:lastPrinted>
  <dcterms:created xsi:type="dcterms:W3CDTF">2012-03-13T00:50:25Z</dcterms:created>
  <dcterms:modified xsi:type="dcterms:W3CDTF">2022-09-02T10:16:39Z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