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codeName="ThisWorkbook" defaultThemeVersion="124226"/>
  <bookViews>
    <workbookView xWindow="29025" yWindow="1680" windowWidth="22680" windowHeight="14580" tabRatio="771"/>
  </bookViews>
  <sheets>
    <sheet name="行政事業レビューシート" sheetId="11" r:id="rId1"/>
    <sheet name="入力規則等" sheetId="4" r:id="rId2"/>
    <sheet name="別紙2" sheetId="6" r:id="rId3"/>
    <sheet name="別紙3" sheetId="7" r:id="rId4"/>
  </sheets>
  <definedNames>
    <definedName name="_xlnm._FilterDatabase" localSheetId="0" hidden="1">行政事業レビューシート!$A$2:$BF$198</definedName>
    <definedName name="_xlnm._FilterDatabase" localSheetId="2" hidden="1">別紙2!$A$1:$BA$1</definedName>
    <definedName name="_xlnm._FilterDatabase" localSheetId="3" hidden="1">別紙3!$A$1:$AZ$95</definedName>
    <definedName name="_xlnm.Print_Area" localSheetId="0">行政事業レビューシート!$A$1:$AY$247</definedName>
    <definedName name="_xlnm.Print_Area" localSheetId="2">別紙2!$A$1:$AX$90</definedName>
    <definedName name="_xlnm.Print_Area" localSheetId="3">別紙3!$A$1:$AX$94</definedName>
    <definedName name="T開始年度">入力規則等!$Y$2:$Y$95</definedName>
    <definedName name="T行政事業レビュー推進チームの所見">入力規則等!$AC$2:$AC$6</definedName>
    <definedName name="T事業番号">入力規則等!$U$2:$U$4</definedName>
    <definedName name="T終了年度">入力規則等!$AA$2:$AA$32</definedName>
    <definedName name="T所見を踏まえた改善点">入力規則等!$AE$2:$AE$7</definedName>
    <definedName name="T省庁">入力規則等!$W$2:$W$25</definedName>
  </definedNames>
  <calcPr calcId="162913"/>
  <extLst>
    <ext xmlns:xcalcf="http://schemas.microsoft.com/office/spreadsheetml/2018/calcfeatures" uri="{B58B0392-4F1F-4190-BB64-5DF3571DCE5F}">
      <xcalcf:calcFeatures>
        <xcalcf:feature name="microsoft.com:RD"/>
        <xcalcf:feature name="microsoft.com:FV"/>
        <xcalcf:feature name="microsoft.com:LET_WF"/>
        <xcalcf:feature name="microsoft.com:LAMBDA_WF"/>
      </xcalcf:calcFeatures>
    </ext>
  </extLst>
</workbook>
</file>

<file path=xl/calcChain.xml><?xml version="1.0" encoding="utf-8"?>
<calcChain xmlns="http://schemas.openxmlformats.org/spreadsheetml/2006/main">
  <c r="AY47" i="11" l="1"/>
  <c r="AY52" i="11" s="1"/>
  <c r="AY44" i="11"/>
  <c r="AY45" i="11" s="1"/>
  <c r="AY41" i="11"/>
  <c r="AY43" i="11" s="1"/>
  <c r="AY40" i="11"/>
  <c r="AY212" i="11"/>
  <c r="AY214" i="11" s="1"/>
  <c r="AY210" i="11"/>
  <c r="AY209" i="11"/>
  <c r="AY208" i="11"/>
  <c r="AY207" i="11"/>
  <c r="AY206" i="11"/>
  <c r="AY205" i="11"/>
  <c r="AY179" i="11"/>
  <c r="AY184" i="11" s="1"/>
  <c r="AY170" i="11"/>
  <c r="AY182" i="11" l="1"/>
  <c r="AY213" i="11"/>
  <c r="AY215" i="11"/>
  <c r="AY185" i="11"/>
  <c r="AY181" i="11"/>
  <c r="AY183" i="11"/>
  <c r="AY186" i="11"/>
  <c r="AY172" i="11"/>
  <c r="AY174" i="11"/>
  <c r="AY176" i="11"/>
  <c r="AY178" i="11"/>
  <c r="AY171" i="11"/>
  <c r="AY173" i="11"/>
  <c r="AY175" i="11"/>
  <c r="AY177" i="11"/>
  <c r="AY46" i="11"/>
  <c r="AY42" i="11"/>
  <c r="AY51" i="11"/>
  <c r="AY49" i="11"/>
  <c r="AY53" i="11"/>
  <c r="AY50" i="11"/>
  <c r="AY48" i="11"/>
  <c r="AY180" i="11"/>
  <c r="AY68" i="11"/>
  <c r="AY55" i="11"/>
  <c r="AY57" i="11" s="1"/>
  <c r="AY54" i="11"/>
  <c r="AY58" i="11"/>
  <c r="AY60" i="11" s="1"/>
  <c r="AY56" i="11" l="1"/>
  <c r="AY59" i="11"/>
  <c r="AY61" i="11" l="1"/>
  <c r="AY67" i="11" s="1"/>
  <c r="AY64" i="11" l="1"/>
  <c r="AY65" i="11"/>
  <c r="AY62" i="11"/>
  <c r="AY66" i="11"/>
  <c r="AY63" i="11"/>
  <c r="AW121" i="11" l="1"/>
  <c r="AT121" i="11"/>
  <c r="AQ121" i="11"/>
  <c r="AL121" i="11"/>
  <c r="AI121" i="11"/>
  <c r="AF121" i="11"/>
  <c r="Z121" i="11"/>
  <c r="W121" i="11"/>
  <c r="T121" i="11"/>
  <c r="N121" i="11"/>
  <c r="AW120" i="11"/>
  <c r="AT120" i="11"/>
  <c r="AQ120" i="11"/>
  <c r="AL120" i="11"/>
  <c r="AI120" i="11"/>
  <c r="AF120" i="11"/>
  <c r="Z120" i="11"/>
  <c r="W120" i="11"/>
  <c r="T120" i="11"/>
  <c r="N120" i="11"/>
  <c r="K120" i="11"/>
  <c r="H120" i="11"/>
  <c r="AY247" i="11" l="1"/>
  <c r="AY246" i="11"/>
  <c r="AY241" i="11"/>
  <c r="AY240" i="11"/>
  <c r="AY236" i="11"/>
  <c r="AY238" i="11" s="1"/>
  <c r="AY232" i="11"/>
  <c r="AY235" i="11" s="1"/>
  <c r="AY228" i="11"/>
  <c r="AY230" i="11" s="1"/>
  <c r="AY224" i="11"/>
  <c r="AY227" i="11" s="1"/>
  <c r="AY220" i="11"/>
  <c r="AY222" i="11" s="1"/>
  <c r="AY216" i="11"/>
  <c r="AY219" i="11" s="1"/>
  <c r="AY211" i="11"/>
  <c r="AY198" i="11"/>
  <c r="AU197" i="11"/>
  <c r="Y197" i="11"/>
  <c r="AY188" i="11"/>
  <c r="AU187" i="11"/>
  <c r="Y187" i="11"/>
  <c r="AY187" i="11"/>
  <c r="AU178" i="11"/>
  <c r="Y178" i="11"/>
  <c r="AU169" i="11"/>
  <c r="Y169" i="11"/>
  <c r="W25" i="11"/>
  <c r="P25" i="11"/>
  <c r="AD21" i="11"/>
  <c r="W21" i="11"/>
  <c r="P21" i="11"/>
  <c r="AR18" i="11"/>
  <c r="AK18" i="11"/>
  <c r="AD18" i="11"/>
  <c r="AD20" i="11" s="1"/>
  <c r="W18" i="11"/>
  <c r="W20" i="11" s="1"/>
  <c r="P18" i="11"/>
  <c r="P20" i="11" s="1"/>
  <c r="AV2" i="11"/>
  <c r="AY223" i="11" l="1"/>
  <c r="AY231" i="11"/>
  <c r="AY239" i="11"/>
  <c r="AY221" i="11"/>
  <c r="AY229" i="11"/>
  <c r="AY237" i="11"/>
  <c r="AY190" i="11"/>
  <c r="AY192" i="11"/>
  <c r="AY194" i="11"/>
  <c r="AY196" i="11"/>
  <c r="AY197" i="11"/>
  <c r="AY218" i="11"/>
  <c r="AY226" i="11"/>
  <c r="AY234" i="11"/>
  <c r="AY189" i="11"/>
  <c r="AY191" i="11"/>
  <c r="AY193" i="11"/>
  <c r="AY195" i="11"/>
  <c r="AY217" i="11"/>
  <c r="AY225" i="11"/>
  <c r="AY233" i="11"/>
  <c r="AY40" i="7" l="1"/>
  <c r="AY36" i="7"/>
  <c r="AY38" i="7" s="1"/>
  <c r="AY39" i="7" l="1"/>
  <c r="AY37" i="7"/>
  <c r="AY94" i="7" l="1"/>
  <c r="AY93" i="7"/>
  <c r="AY92" i="7"/>
  <c r="AY91" i="7"/>
  <c r="AY90" i="7"/>
  <c r="AY88" i="7"/>
  <c r="AY89" i="7"/>
  <c r="AY87" i="7"/>
  <c r="AY86" i="7"/>
  <c r="AY85" i="7"/>
  <c r="AY84" i="7"/>
  <c r="AY83" i="7"/>
  <c r="AY82" i="7"/>
  <c r="AY81" i="7"/>
  <c r="AY80" i="7"/>
  <c r="AY76" i="7"/>
  <c r="AY72" i="7"/>
  <c r="AY68" i="7"/>
  <c r="AY64" i="7"/>
  <c r="AY59" i="7"/>
  <c r="AY58" i="7"/>
  <c r="AY57" i="7"/>
  <c r="AY48" i="7"/>
  <c r="AY47" i="7"/>
  <c r="AY46" i="7"/>
  <c r="AY45" i="7"/>
  <c r="AY41" i="7"/>
  <c r="AY42" i="7" s="1"/>
  <c r="AY35" i="7"/>
  <c r="AY31" i="7"/>
  <c r="AY19" i="7"/>
  <c r="AY15" i="7"/>
  <c r="AY16" i="7" s="1"/>
  <c r="AY14" i="7"/>
  <c r="AY13" i="7"/>
  <c r="AY12" i="7"/>
  <c r="AY11" i="7"/>
  <c r="AY10" i="7"/>
  <c r="AY9" i="7"/>
  <c r="AY17" i="7" l="1"/>
  <c r="AY95" i="7" l="1"/>
  <c r="AY78" i="7"/>
  <c r="AY79" i="7"/>
  <c r="AY77" i="7"/>
  <c r="AY74" i="7"/>
  <c r="AY75" i="7"/>
  <c r="AY73" i="7"/>
  <c r="AY70" i="7"/>
  <c r="AY71" i="7"/>
  <c r="AY69" i="7"/>
  <c r="AY66" i="7"/>
  <c r="AY67" i="7"/>
  <c r="AY65" i="7"/>
  <c r="AY60" i="7"/>
  <c r="AY62" i="7" s="1"/>
  <c r="AY53" i="7"/>
  <c r="AY55" i="7" s="1"/>
  <c r="AY49" i="7"/>
  <c r="AY51" i="7" s="1"/>
  <c r="AY43" i="7"/>
  <c r="AY44" i="7"/>
  <c r="AY32" i="7"/>
  <c r="AY27" i="7"/>
  <c r="AY28" i="7" s="1"/>
  <c r="AY23" i="7"/>
  <c r="AY24" i="7" s="1"/>
  <c r="AY30" i="7" l="1"/>
  <c r="AY26" i="7"/>
  <c r="AY25" i="7"/>
  <c r="AY29" i="7"/>
  <c r="AY54" i="7"/>
  <c r="AY50" i="7"/>
  <c r="AY63" i="7"/>
  <c r="AY61" i="7"/>
  <c r="AY52" i="7"/>
  <c r="AY56" i="7"/>
  <c r="AY34" i="7"/>
  <c r="AY33" i="7"/>
  <c r="AY21" i="7" l="1"/>
  <c r="AY22" i="7"/>
  <c r="AY20" i="7"/>
  <c r="AY18" i="7"/>
  <c r="AY5" i="7"/>
  <c r="AY6" i="7" s="1"/>
  <c r="AY2" i="7"/>
  <c r="AY4" i="7" s="1"/>
  <c r="AY80" i="6"/>
  <c r="AY85" i="6" s="1"/>
  <c r="AY69" i="6"/>
  <c r="AY73" i="6" s="1"/>
  <c r="AY58" i="6"/>
  <c r="AY61" i="6" s="1"/>
  <c r="AY47" i="6"/>
  <c r="AY49" i="6" s="1"/>
  <c r="AY35" i="6"/>
  <c r="AY42" i="6" s="1"/>
  <c r="AY24" i="6"/>
  <c r="AY27" i="6" s="1"/>
  <c r="AY13" i="6"/>
  <c r="AY15" i="6" s="1"/>
  <c r="AY2" i="6"/>
  <c r="AY7" i="6" s="1"/>
  <c r="AY14" i="6" l="1"/>
  <c r="AY22" i="6"/>
  <c r="AY18" i="6"/>
  <c r="AY57" i="6"/>
  <c r="AY51" i="6"/>
  <c r="AY83" i="6"/>
  <c r="AY56" i="6"/>
  <c r="AY76" i="6"/>
  <c r="AY23" i="6"/>
  <c r="AY55" i="6"/>
  <c r="AY60" i="6"/>
  <c r="AY72" i="6"/>
  <c r="AY11" i="6"/>
  <c r="AY52" i="6"/>
  <c r="AY84" i="6"/>
  <c r="AY90" i="6"/>
  <c r="AY88" i="6"/>
  <c r="AY48" i="6"/>
  <c r="AY87" i="6"/>
  <c r="AY6" i="6"/>
  <c r="AY21" i="6"/>
  <c r="AY17" i="6"/>
  <c r="AY25" i="6"/>
  <c r="AY33" i="6"/>
  <c r="AY29" i="6"/>
  <c r="AY59" i="6"/>
  <c r="AY67" i="6"/>
  <c r="AY63" i="6"/>
  <c r="AY75" i="6"/>
  <c r="AY71" i="6"/>
  <c r="AY3" i="7"/>
  <c r="AY30" i="6"/>
  <c r="AY26" i="6"/>
  <c r="AY64" i="6"/>
  <c r="AY5" i="6"/>
  <c r="AY20" i="6"/>
  <c r="AY16" i="6"/>
  <c r="AY34" i="6"/>
  <c r="AY32" i="6"/>
  <c r="AY28" i="6"/>
  <c r="AY41" i="6"/>
  <c r="AY54" i="6"/>
  <c r="AY50" i="6"/>
  <c r="AY68" i="6"/>
  <c r="AY66" i="6"/>
  <c r="AY62" i="6"/>
  <c r="AY70" i="6"/>
  <c r="AY78" i="6"/>
  <c r="AY74" i="6"/>
  <c r="AY86" i="6"/>
  <c r="AY82" i="6"/>
  <c r="AY19" i="6"/>
  <c r="AY31" i="6"/>
  <c r="AY53" i="6"/>
  <c r="AY65" i="6"/>
  <c r="AY79" i="6"/>
  <c r="AY77" i="6"/>
  <c r="AY81" i="6"/>
  <c r="AY89" i="6"/>
  <c r="AY7" i="7"/>
  <c r="AY8" i="7"/>
  <c r="AY40" i="6"/>
  <c r="AY45" i="6"/>
  <c r="AY39" i="6"/>
  <c r="AY38" i="6"/>
  <c r="AY44" i="6"/>
  <c r="AY43" i="6"/>
  <c r="AY37" i="6"/>
  <c r="AY36" i="6"/>
  <c r="AY10" i="6"/>
  <c r="AY4" i="6"/>
  <c r="AY3" i="6"/>
  <c r="AY9" i="6"/>
  <c r="AY12" i="6"/>
  <c r="AY8" i="6"/>
  <c r="C12" i="4" l="1"/>
  <c r="C23" i="4" l="1"/>
  <c r="AU90" i="6" l="1"/>
  <c r="Y90" i="6"/>
  <c r="AU79" i="6"/>
  <c r="Y79" i="6"/>
  <c r="AU68" i="6"/>
  <c r="Y68" i="6"/>
  <c r="AU57" i="6"/>
  <c r="Y57" i="6"/>
  <c r="AU45" i="6"/>
  <c r="Y45" i="6"/>
  <c r="Y34" i="6"/>
  <c r="AU34" i="6"/>
  <c r="AU23" i="6"/>
  <c r="Y23" i="6"/>
  <c r="Y12" i="6"/>
  <c r="AK3" i="4"/>
  <c r="AK4" i="4" s="1"/>
  <c r="AK5" i="4" s="1"/>
  <c r="AK6" i="4" s="1"/>
  <c r="AK7" i="4" s="1"/>
  <c r="AK8" i="4" s="1"/>
  <c r="AK9" i="4" s="1"/>
  <c r="AK10" i="4" s="1"/>
  <c r="AK11" i="4" s="1"/>
  <c r="AK12" i="4" s="1"/>
  <c r="AK13" i="4" s="1"/>
  <c r="AK14" i="4" s="1"/>
  <c r="AK15" i="4" s="1"/>
  <c r="AK16" i="4" s="1"/>
  <c r="AK17" i="4" s="1"/>
  <c r="AK18" i="4" s="1"/>
  <c r="AK19" i="4" s="1"/>
  <c r="AK20" i="4" s="1"/>
  <c r="AK21" i="4" s="1"/>
  <c r="AK22" i="4" s="1"/>
  <c r="AK23" i="4" s="1"/>
  <c r="AK24" i="4" s="1"/>
  <c r="AK25" i="4" s="1"/>
  <c r="AK26" i="4" s="1"/>
  <c r="AK27" i="4" s="1"/>
  <c r="AK29" i="4"/>
  <c r="AK30" i="4" s="1"/>
  <c r="AK31" i="4" s="1"/>
  <c r="AK32" i="4" s="1"/>
  <c r="AK33" i="4" s="1"/>
  <c r="AK34" i="4" s="1"/>
  <c r="AK35" i="4" s="1"/>
  <c r="AK36" i="4" s="1"/>
  <c r="AK37" i="4" s="1"/>
  <c r="AK38" i="4" s="1"/>
  <c r="AK39" i="4" s="1"/>
  <c r="AK40" i="4" s="1"/>
  <c r="AK41" i="4" s="1"/>
  <c r="AK42" i="4" s="1"/>
  <c r="AK43" i="4" s="1"/>
  <c r="AK44" i="4" s="1"/>
  <c r="AK45" i="4" s="1"/>
  <c r="AK46" i="4" s="1"/>
  <c r="AK47" i="4" s="1"/>
  <c r="AK48" i="4" s="1"/>
  <c r="AK49" i="4" s="1"/>
  <c r="AU12" i="6"/>
  <c r="H37" i="4"/>
  <c r="H36" i="4"/>
  <c r="H35" i="4"/>
  <c r="H34" i="4"/>
  <c r="H33" i="4"/>
  <c r="H32" i="4"/>
  <c r="H31" i="4"/>
  <c r="H30" i="4"/>
  <c r="H29" i="4"/>
  <c r="H28" i="4"/>
  <c r="H27" i="4"/>
  <c r="H26" i="4"/>
  <c r="H25" i="4"/>
  <c r="H24" i="4"/>
  <c r="H23" i="4"/>
  <c r="C22" i="4"/>
  <c r="H22" i="4"/>
  <c r="C21" i="4"/>
  <c r="H21" i="4"/>
  <c r="C20" i="4"/>
  <c r="H20" i="4"/>
  <c r="C19" i="4"/>
  <c r="H19" i="4"/>
  <c r="C18" i="4"/>
  <c r="H18" i="4"/>
  <c r="C17" i="4"/>
  <c r="H17" i="4"/>
  <c r="C16" i="4"/>
  <c r="H16" i="4"/>
  <c r="C15" i="4"/>
  <c r="H15" i="4"/>
  <c r="C14" i="4"/>
  <c r="H14" i="4"/>
  <c r="C13" i="4"/>
  <c r="H13" i="4"/>
  <c r="H12" i="4"/>
  <c r="M11" i="4"/>
  <c r="H11" i="4"/>
  <c r="C11" i="4"/>
  <c r="M10" i="4"/>
  <c r="H10" i="4"/>
  <c r="C10" i="4"/>
  <c r="M9" i="4"/>
  <c r="H9" i="4"/>
  <c r="C9" i="4"/>
  <c r="R8" i="4"/>
  <c r="M8" i="4"/>
  <c r="H8" i="4"/>
  <c r="C8" i="4"/>
  <c r="R7" i="4"/>
  <c r="M7" i="4"/>
  <c r="H7" i="4"/>
  <c r="C7" i="4"/>
  <c r="R6" i="4"/>
  <c r="M6" i="4"/>
  <c r="H6" i="4"/>
  <c r="C6" i="4"/>
  <c r="R5" i="4"/>
  <c r="M5" i="4"/>
  <c r="H5" i="4"/>
  <c r="C5" i="4"/>
  <c r="R4" i="4"/>
  <c r="M4" i="4"/>
  <c r="H4" i="4"/>
  <c r="C4" i="4"/>
  <c r="R3" i="4"/>
  <c r="M3" i="4"/>
  <c r="H3" i="4"/>
  <c r="C3" i="4"/>
  <c r="R2" i="4"/>
  <c r="S2" i="4" s="1"/>
  <c r="M2" i="4"/>
  <c r="N2" i="4" s="1"/>
  <c r="N3" i="4" s="1"/>
  <c r="H2" i="4"/>
  <c r="I2" i="4" s="1"/>
  <c r="I3" i="4" s="1"/>
  <c r="I4" i="4" s="1"/>
  <c r="I5" i="4" s="1"/>
  <c r="I6" i="4" s="1"/>
  <c r="I7" i="4" s="1"/>
  <c r="C2" i="4"/>
  <c r="D2" i="4" s="1"/>
  <c r="I8" i="4" l="1"/>
  <c r="I9" i="4" s="1"/>
  <c r="I10" i="4" s="1"/>
  <c r="I11" i="4" s="1"/>
  <c r="I12" i="4" s="1"/>
  <c r="I13" i="4" s="1"/>
  <c r="I14" i="4" s="1"/>
  <c r="I15" i="4" s="1"/>
  <c r="I16" i="4" s="1"/>
  <c r="I17" i="4" s="1"/>
  <c r="I18" i="4" s="1"/>
  <c r="I19" i="4" s="1"/>
  <c r="I20" i="4" s="1"/>
  <c r="I21" i="4" s="1"/>
  <c r="I22" i="4" s="1"/>
  <c r="I23" i="4" s="1"/>
  <c r="I24" i="4" s="1"/>
  <c r="I25" i="4" s="1"/>
  <c r="I26" i="4" s="1"/>
  <c r="I27" i="4" s="1"/>
  <c r="I28" i="4" s="1"/>
  <c r="I29" i="4" s="1"/>
  <c r="I30" i="4" s="1"/>
  <c r="I31" i="4" s="1"/>
  <c r="I32" i="4" s="1"/>
  <c r="I33" i="4" s="1"/>
  <c r="I34" i="4" s="1"/>
  <c r="I35" i="4" s="1"/>
  <c r="I36" i="4" s="1"/>
  <c r="I37" i="4" s="1"/>
  <c r="F39" i="4" s="1"/>
  <c r="G6" i="11" s="1"/>
  <c r="D3" i="4"/>
  <c r="D4" i="4" s="1"/>
  <c r="D5" i="4" s="1"/>
  <c r="D6" i="4" s="1"/>
  <c r="D7" i="4" s="1"/>
  <c r="D8" i="4" s="1"/>
  <c r="D9" i="4" s="1"/>
  <c r="D10" i="4" s="1"/>
  <c r="D11" i="4" s="1"/>
  <c r="D12" i="4" s="1"/>
  <c r="N4" i="4"/>
  <c r="N5" i="4" s="1"/>
  <c r="N6" i="4" s="1"/>
  <c r="N7" i="4" s="1"/>
  <c r="N8" i="4" s="1"/>
  <c r="N9" i="4" s="1"/>
  <c r="N10" i="4" s="1"/>
  <c r="N11" i="4" s="1"/>
  <c r="K13" i="4" s="1"/>
  <c r="AE8" i="11" s="1"/>
  <c r="S3" i="4"/>
  <c r="S4" i="4" s="1"/>
  <c r="S5" i="4" s="1"/>
  <c r="S6" i="4" s="1"/>
  <c r="S7" i="4" s="1"/>
  <c r="S8" i="4" s="1"/>
  <c r="P10" i="4" s="1"/>
  <c r="G11" i="11" s="1"/>
  <c r="D13" i="4" l="1"/>
  <c r="D14" i="4" s="1"/>
  <c r="D15" i="4" s="1"/>
  <c r="D16" i="4" s="1"/>
  <c r="D17" i="4" s="1"/>
  <c r="D18" i="4" s="1"/>
  <c r="D19" i="4" s="1"/>
  <c r="D20" i="4" s="1"/>
  <c r="D21" i="4" s="1"/>
  <c r="D22" i="4" s="1"/>
  <c r="D23" i="4" l="1"/>
  <c r="A27" i="4" l="1"/>
  <c r="G8" i="11" s="1"/>
</calcChain>
</file>

<file path=xl/sharedStrings.xml><?xml version="1.0" encoding="utf-8"?>
<sst xmlns="http://schemas.openxmlformats.org/spreadsheetml/2006/main" count="1740" uniqueCount="866">
  <si>
    <t>事業番号</t>
    <rPh sb="0" eb="2">
      <t>ジギョウ</t>
    </rPh>
    <rPh sb="2" eb="4">
      <t>バンゴウ</t>
    </rPh>
    <phoneticPr fontId="5"/>
  </si>
  <si>
    <t>担当部局庁</t>
    <phoneticPr fontId="5"/>
  </si>
  <si>
    <t>作成責任者</t>
    <rPh sb="0" eb="2">
      <t>サクセイ</t>
    </rPh>
    <rPh sb="2" eb="5">
      <t>セキニンシャ</t>
    </rPh>
    <phoneticPr fontId="5"/>
  </si>
  <si>
    <t>担当課室</t>
    <rPh sb="0" eb="2">
      <t>タントウ</t>
    </rPh>
    <rPh sb="2" eb="3">
      <t>カ</t>
    </rPh>
    <rPh sb="3" eb="4">
      <t>シツ</t>
    </rPh>
    <phoneticPr fontId="5"/>
  </si>
  <si>
    <t>会計区分</t>
    <rPh sb="0" eb="2">
      <t>カイケイ</t>
    </rPh>
    <rPh sb="2" eb="4">
      <t>クブン</t>
    </rPh>
    <phoneticPr fontId="5"/>
  </si>
  <si>
    <t>実施方法</t>
    <rPh sb="0" eb="2">
      <t>ジッシ</t>
    </rPh>
    <rPh sb="2" eb="4">
      <t>ホウホウ</t>
    </rPh>
    <phoneticPr fontId="5"/>
  </si>
  <si>
    <t>予算の状況</t>
    <rPh sb="0" eb="2">
      <t>ヨサン</t>
    </rPh>
    <rPh sb="3" eb="5">
      <t>ジョウキョウ</t>
    </rPh>
    <phoneticPr fontId="5"/>
  </si>
  <si>
    <t>当初予算</t>
    <rPh sb="0" eb="2">
      <t>トウショ</t>
    </rPh>
    <rPh sb="2" eb="4">
      <t>ヨサン</t>
    </rPh>
    <phoneticPr fontId="5"/>
  </si>
  <si>
    <t>補正予算</t>
    <rPh sb="0" eb="2">
      <t>ホセイ</t>
    </rPh>
    <rPh sb="2" eb="4">
      <t>ヨサン</t>
    </rPh>
    <phoneticPr fontId="5"/>
  </si>
  <si>
    <t>執行額</t>
    <rPh sb="0" eb="2">
      <t>シッコウ</t>
    </rPh>
    <rPh sb="2" eb="3">
      <t>ガク</t>
    </rPh>
    <phoneticPr fontId="5"/>
  </si>
  <si>
    <t>執行率（％）</t>
    <rPh sb="0" eb="3">
      <t>シッコウリツ</t>
    </rPh>
    <phoneticPr fontId="5"/>
  </si>
  <si>
    <t>単位</t>
    <rPh sb="0" eb="2">
      <t>タンイ</t>
    </rPh>
    <phoneticPr fontId="5"/>
  </si>
  <si>
    <t>成果実績</t>
    <rPh sb="0" eb="2">
      <t>セイカ</t>
    </rPh>
    <rPh sb="2" eb="4">
      <t>ジッセキ</t>
    </rPh>
    <phoneticPr fontId="5"/>
  </si>
  <si>
    <t>達成度</t>
    <rPh sb="0" eb="2">
      <t>タッセイ</t>
    </rPh>
    <rPh sb="2" eb="3">
      <t>ド</t>
    </rPh>
    <phoneticPr fontId="5"/>
  </si>
  <si>
    <t>％</t>
    <phoneticPr fontId="5"/>
  </si>
  <si>
    <t>費　目</t>
    <rPh sb="0" eb="1">
      <t>ヒ</t>
    </rPh>
    <rPh sb="2" eb="3">
      <t>メ</t>
    </rPh>
    <phoneticPr fontId="5"/>
  </si>
  <si>
    <t>使　途</t>
    <rPh sb="0" eb="1">
      <t>ツカ</t>
    </rPh>
    <rPh sb="2" eb="3">
      <t>ト</t>
    </rPh>
    <phoneticPr fontId="5"/>
  </si>
  <si>
    <t>金　額
(百万円）</t>
    <rPh sb="0" eb="1">
      <t>キン</t>
    </rPh>
    <rPh sb="2" eb="3">
      <t>ガク</t>
    </rPh>
    <rPh sb="5" eb="7">
      <t>ヒャクマン</t>
    </rPh>
    <rPh sb="7" eb="8">
      <t>エン</t>
    </rPh>
    <phoneticPr fontId="5"/>
  </si>
  <si>
    <t>計</t>
    <rPh sb="0" eb="1">
      <t>ケイ</t>
    </rPh>
    <phoneticPr fontId="5"/>
  </si>
  <si>
    <t>落札率</t>
  </si>
  <si>
    <r>
      <t xml:space="preserve">根拠法令
</t>
    </r>
    <r>
      <rPr>
        <sz val="10"/>
        <rFont val="ＭＳ Ｐゴシック"/>
        <family val="3"/>
        <charset val="128"/>
      </rPr>
      <t>（具体的な
条項も記載）</t>
    </r>
    <rPh sb="0" eb="2">
      <t>コンキョ</t>
    </rPh>
    <rPh sb="2" eb="4">
      <t>ホウレイ</t>
    </rPh>
    <rPh sb="6" eb="9">
      <t>グタイテキ</t>
    </rPh>
    <rPh sb="11" eb="13">
      <t>ジョウコウ</t>
    </rPh>
    <rPh sb="14" eb="16">
      <t>キサイ</t>
    </rPh>
    <phoneticPr fontId="5"/>
  </si>
  <si>
    <r>
      <t xml:space="preserve">事業の目的
</t>
    </r>
    <r>
      <rPr>
        <sz val="11"/>
        <rFont val="ＭＳ ゴシック"/>
        <family val="3"/>
        <charset val="128"/>
      </rPr>
      <t>（目指す姿を簡潔に。3行程度以内）</t>
    </r>
    <rPh sb="0" eb="2">
      <t>ジギョウ</t>
    </rPh>
    <rPh sb="3" eb="5">
      <t>モクテキ</t>
    </rPh>
    <rPh sb="7" eb="9">
      <t>メザ</t>
    </rPh>
    <rPh sb="10" eb="11">
      <t>スガタ</t>
    </rPh>
    <rPh sb="12" eb="14">
      <t>カンケツ</t>
    </rPh>
    <rPh sb="17" eb="18">
      <t>ギョウ</t>
    </rPh>
    <rPh sb="18" eb="20">
      <t>テイド</t>
    </rPh>
    <rPh sb="20" eb="22">
      <t>イナイ</t>
    </rPh>
    <phoneticPr fontId="5"/>
  </si>
  <si>
    <r>
      <t xml:space="preserve">予算額・
執行額
</t>
    </r>
    <r>
      <rPr>
        <sz val="9"/>
        <rFont val="ＭＳ ゴシック"/>
        <family val="3"/>
        <charset val="128"/>
      </rPr>
      <t>（単位:百万円）</t>
    </r>
    <rPh sb="0" eb="2">
      <t>ヨサン</t>
    </rPh>
    <rPh sb="2" eb="3">
      <t>ガク</t>
    </rPh>
    <rPh sb="5" eb="7">
      <t>シッコウ</t>
    </rPh>
    <rPh sb="7" eb="8">
      <t>ガク</t>
    </rPh>
    <rPh sb="10" eb="12">
      <t>タンイ</t>
    </rPh>
    <rPh sb="13" eb="14">
      <t>ヒャク</t>
    </rPh>
    <rPh sb="14" eb="16">
      <t>マンエン</t>
    </rPh>
    <phoneticPr fontId="5"/>
  </si>
  <si>
    <t>事業名</t>
    <rPh sb="0" eb="2">
      <t>ジギョウ</t>
    </rPh>
    <rPh sb="2" eb="3">
      <t>メイ</t>
    </rPh>
    <phoneticPr fontId="5"/>
  </si>
  <si>
    <t>支　出　先</t>
    <phoneticPr fontId="5"/>
  </si>
  <si>
    <t>業　務　概　要</t>
    <phoneticPr fontId="5"/>
  </si>
  <si>
    <r>
      <t xml:space="preserve">費目・使途
</t>
    </r>
    <r>
      <rPr>
        <sz val="11"/>
        <rFont val="ＭＳ Ｐゴシック"/>
        <family val="3"/>
        <charset val="128"/>
      </rPr>
      <t xml:space="preserve">（「資金の流れ」においてブロックごとに最大の金額が支出されている者について記載する。費目と使途の双方で実情が分かるように記載）
</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5"/>
  </si>
  <si>
    <t>支出先上位１０者リスト</t>
    <phoneticPr fontId="5"/>
  </si>
  <si>
    <r>
      <t xml:space="preserve">事業概要
</t>
    </r>
    <r>
      <rPr>
        <sz val="11"/>
        <rFont val="ＭＳ ゴシック"/>
        <family val="3"/>
        <charset val="128"/>
      </rPr>
      <t>（5行程度以内。別添可）</t>
    </r>
    <rPh sb="0" eb="2">
      <t>ジギョウ</t>
    </rPh>
    <rPh sb="2" eb="4">
      <t>ガイヨウ</t>
    </rPh>
    <rPh sb="7" eb="8">
      <t>ギョウ</t>
    </rPh>
    <rPh sb="8" eb="10">
      <t>テイド</t>
    </rPh>
    <rPh sb="10" eb="12">
      <t>イナイ</t>
    </rPh>
    <rPh sb="13" eb="15">
      <t>ベッテン</t>
    </rPh>
    <rPh sb="15" eb="16">
      <t>カ</t>
    </rPh>
    <phoneticPr fontId="5"/>
  </si>
  <si>
    <t>評価に関する説明</t>
    <rPh sb="0" eb="2">
      <t>ヒョウカ</t>
    </rPh>
    <rPh sb="3" eb="4">
      <t>カン</t>
    </rPh>
    <rPh sb="6" eb="8">
      <t>セツメイ</t>
    </rPh>
    <phoneticPr fontId="5"/>
  </si>
  <si>
    <t>項　　目</t>
    <rPh sb="0" eb="1">
      <t>コウ</t>
    </rPh>
    <rPh sb="3" eb="4">
      <t>メ</t>
    </rPh>
    <phoneticPr fontId="5"/>
  </si>
  <si>
    <t>外部有識者の所見</t>
    <rPh sb="0" eb="2">
      <t>ガイブ</t>
    </rPh>
    <rPh sb="2" eb="5">
      <t>ユウシキシャ</t>
    </rPh>
    <rPh sb="6" eb="8">
      <t>ショケン</t>
    </rPh>
    <phoneticPr fontId="5"/>
  </si>
  <si>
    <t>行政事業レビュー推進チームの所見</t>
    <rPh sb="0" eb="2">
      <t>ギョウセイ</t>
    </rPh>
    <rPh sb="2" eb="4">
      <t>ジギョウ</t>
    </rPh>
    <rPh sb="8" eb="10">
      <t>スイシン</t>
    </rPh>
    <rPh sb="14" eb="16">
      <t>ショケン</t>
    </rPh>
    <phoneticPr fontId="5"/>
  </si>
  <si>
    <t>備考</t>
    <rPh sb="0" eb="2">
      <t>ビコウ</t>
    </rPh>
    <phoneticPr fontId="5"/>
  </si>
  <si>
    <t>評　価</t>
    <rPh sb="0" eb="1">
      <t>ヒョウ</t>
    </rPh>
    <rPh sb="2" eb="3">
      <t>アタイ</t>
    </rPh>
    <phoneticPr fontId="5"/>
  </si>
  <si>
    <t>地方自治体、民間等に委ねることができない事業なのか。</t>
    <phoneticPr fontId="5"/>
  </si>
  <si>
    <t>資金の流れの中間段階での支出は合理的なものとなっているか。</t>
    <phoneticPr fontId="5"/>
  </si>
  <si>
    <t>事業の効率性</t>
    <phoneticPr fontId="5"/>
  </si>
  <si>
    <t>事業の有効性</t>
    <rPh sb="0" eb="2">
      <t>ジギョウ</t>
    </rPh>
    <rPh sb="3" eb="6">
      <t>ユウコウセイ</t>
    </rPh>
    <phoneticPr fontId="5"/>
  </si>
  <si>
    <t>競争性が確保されているなど支出先の選定は妥当か。　</t>
    <phoneticPr fontId="5"/>
  </si>
  <si>
    <t>受益者との負担関係は妥当であるか。</t>
    <phoneticPr fontId="5"/>
  </si>
  <si>
    <t>費目・使途が事業目的に即し真に必要なものに限定されているか。</t>
    <phoneticPr fontId="5"/>
  </si>
  <si>
    <t>整備された施設や成果物は十分に活用されているか。</t>
    <phoneticPr fontId="5"/>
  </si>
  <si>
    <t>事業実施に当たって他の手段・方法等が考えられる場合、それと比較してより効果的あるいは低コストで実施できているか。</t>
    <rPh sb="0" eb="2">
      <t>ジギョウ</t>
    </rPh>
    <rPh sb="2" eb="4">
      <t>ジッシ</t>
    </rPh>
    <rPh sb="5" eb="6">
      <t>ア</t>
    </rPh>
    <rPh sb="9" eb="10">
      <t>タ</t>
    </rPh>
    <rPh sb="11" eb="13">
      <t>シュダン</t>
    </rPh>
    <rPh sb="14" eb="16">
      <t>ホウホウ</t>
    </rPh>
    <rPh sb="16" eb="17">
      <t>トウ</t>
    </rPh>
    <rPh sb="18" eb="19">
      <t>カンガ</t>
    </rPh>
    <rPh sb="23" eb="25">
      <t>バアイ</t>
    </rPh>
    <phoneticPr fontId="5"/>
  </si>
  <si>
    <t>所見を踏まえた改善点/概算要求における反映状況</t>
    <rPh sb="0" eb="2">
      <t>ショケン</t>
    </rPh>
    <rPh sb="3" eb="4">
      <t>フ</t>
    </rPh>
    <rPh sb="7" eb="10">
      <t>カイゼンテン</t>
    </rPh>
    <rPh sb="11" eb="13">
      <t>ガイサン</t>
    </rPh>
    <rPh sb="13" eb="15">
      <t>ヨウキュウ</t>
    </rPh>
    <rPh sb="19" eb="21">
      <t>ハンエイ</t>
    </rPh>
    <rPh sb="21" eb="23">
      <t>ジョウキョウ</t>
    </rPh>
    <phoneticPr fontId="5"/>
  </si>
  <si>
    <t>事業所管部局による点検・改善</t>
    <rPh sb="0" eb="2">
      <t>ジギョウ</t>
    </rPh>
    <rPh sb="2" eb="4">
      <t>ショカン</t>
    </rPh>
    <rPh sb="4" eb="6">
      <t>ブキョク</t>
    </rPh>
    <rPh sb="9" eb="11">
      <t>テンケン</t>
    </rPh>
    <rPh sb="12" eb="14">
      <t>カイゼン</t>
    </rPh>
    <phoneticPr fontId="5"/>
  </si>
  <si>
    <t>点検・改善結果</t>
    <rPh sb="0" eb="2">
      <t>テンケン</t>
    </rPh>
    <rPh sb="3" eb="5">
      <t>カイゼン</t>
    </rPh>
    <rPh sb="5" eb="7">
      <t>ケッカ</t>
    </rPh>
    <phoneticPr fontId="5"/>
  </si>
  <si>
    <t>予備費等</t>
    <rPh sb="0" eb="3">
      <t>ヨビヒ</t>
    </rPh>
    <rPh sb="3" eb="4">
      <t>トウ</t>
    </rPh>
    <phoneticPr fontId="5"/>
  </si>
  <si>
    <t>前年度から繰越し</t>
    <rPh sb="0" eb="3">
      <t>ゼンネンド</t>
    </rPh>
    <rPh sb="5" eb="6">
      <t>ク</t>
    </rPh>
    <rPh sb="6" eb="7">
      <t>コ</t>
    </rPh>
    <phoneticPr fontId="5"/>
  </si>
  <si>
    <t>翌年度へ繰越し</t>
    <rPh sb="0" eb="3">
      <t>ヨクネンド</t>
    </rPh>
    <rPh sb="4" eb="6">
      <t>クリコ</t>
    </rPh>
    <phoneticPr fontId="5"/>
  </si>
  <si>
    <t>点検結果</t>
    <rPh sb="0" eb="2">
      <t>テンケン</t>
    </rPh>
    <rPh sb="2" eb="4">
      <t>ケッカ</t>
    </rPh>
    <phoneticPr fontId="5"/>
  </si>
  <si>
    <t>目標値</t>
    <rPh sb="0" eb="3">
      <t>モクヒョウチ</t>
    </rPh>
    <phoneticPr fontId="5"/>
  </si>
  <si>
    <t>活動実績</t>
    <rPh sb="0" eb="2">
      <t>カツドウ</t>
    </rPh>
    <rPh sb="2" eb="4">
      <t>ジッセキ</t>
    </rPh>
    <phoneticPr fontId="5"/>
  </si>
  <si>
    <t>当初見込み</t>
    <phoneticPr fontId="5"/>
  </si>
  <si>
    <t>改善の
方向性</t>
    <rPh sb="0" eb="2">
      <t>カイゼン</t>
    </rPh>
    <rPh sb="4" eb="7">
      <t>ホウコウセイ</t>
    </rPh>
    <phoneticPr fontId="5"/>
  </si>
  <si>
    <t>関連事業</t>
    <rPh sb="0" eb="2">
      <t>カンレン</t>
    </rPh>
    <rPh sb="2" eb="4">
      <t>ジギョウ</t>
    </rPh>
    <phoneticPr fontId="5"/>
  </si>
  <si>
    <t>成果指標</t>
    <rPh sb="0" eb="2">
      <t>セイカ</t>
    </rPh>
    <rPh sb="2" eb="4">
      <t>シヒョウ</t>
    </rPh>
    <phoneticPr fontId="5"/>
  </si>
  <si>
    <t>（</t>
    <phoneticPr fontId="5"/>
  </si>
  <si>
    <t>）</t>
    <phoneticPr fontId="5"/>
  </si>
  <si>
    <t>事業終了
（予定）年度</t>
    <rPh sb="0" eb="2">
      <t>ジギョウ</t>
    </rPh>
    <rPh sb="2" eb="4">
      <t>シュウリョウ</t>
    </rPh>
    <rPh sb="6" eb="8">
      <t>ヨテイ</t>
    </rPh>
    <rPh sb="9" eb="11">
      <t>ネンド</t>
    </rPh>
    <phoneticPr fontId="5"/>
  </si>
  <si>
    <t>事業開始年度</t>
    <rPh sb="4" eb="6">
      <t>ネンド</t>
    </rPh>
    <phoneticPr fontId="5"/>
  </si>
  <si>
    <t>不明</t>
    <rPh sb="0" eb="2">
      <t>フメイ</t>
    </rPh>
    <phoneticPr fontId="21"/>
  </si>
  <si>
    <t>昭和元年度以前</t>
    <rPh sb="0" eb="2">
      <t>ショウワ</t>
    </rPh>
    <rPh sb="2" eb="4">
      <t>ガンネン</t>
    </rPh>
    <rPh sb="4" eb="5">
      <t>ド</t>
    </rPh>
    <rPh sb="5" eb="7">
      <t>イゼン</t>
    </rPh>
    <phoneticPr fontId="21"/>
  </si>
  <si>
    <t>終了予定なし</t>
    <rPh sb="0" eb="2">
      <t>シュウリョウ</t>
    </rPh>
    <rPh sb="2" eb="4">
      <t>ヨテイ</t>
    </rPh>
    <phoneticPr fontId="21"/>
  </si>
  <si>
    <t>平成元年度</t>
    <rPh sb="0" eb="2">
      <t>ヘイセイ</t>
    </rPh>
    <rPh sb="2" eb="4">
      <t>ガンネン</t>
    </rPh>
    <rPh sb="4" eb="5">
      <t>ド</t>
    </rPh>
    <phoneticPr fontId="21"/>
  </si>
  <si>
    <t>一般会計</t>
    <rPh sb="0" eb="2">
      <t>イッパン</t>
    </rPh>
    <rPh sb="2" eb="4">
      <t>カイケイ</t>
    </rPh>
    <phoneticPr fontId="5"/>
  </si>
  <si>
    <t>該当の有無</t>
    <rPh sb="0" eb="2">
      <t>ガイトウ</t>
    </rPh>
    <rPh sb="3" eb="5">
      <t>ウム</t>
    </rPh>
    <phoneticPr fontId="5"/>
  </si>
  <si>
    <t>直接実施</t>
    <rPh sb="0" eb="2">
      <t>チョクセツ</t>
    </rPh>
    <rPh sb="2" eb="4">
      <t>ジッシ</t>
    </rPh>
    <phoneticPr fontId="5"/>
  </si>
  <si>
    <t>委託・請負</t>
    <rPh sb="0" eb="2">
      <t>イタク</t>
    </rPh>
    <rPh sb="3" eb="5">
      <t>ウケオイ</t>
    </rPh>
    <phoneticPr fontId="5"/>
  </si>
  <si>
    <t>補助</t>
    <rPh sb="0" eb="2">
      <t>ホジョ</t>
    </rPh>
    <phoneticPr fontId="5"/>
  </si>
  <si>
    <t>負担</t>
    <rPh sb="0" eb="2">
      <t>フタン</t>
    </rPh>
    <phoneticPr fontId="5"/>
  </si>
  <si>
    <t>交付</t>
    <rPh sb="0" eb="2">
      <t>コウフ</t>
    </rPh>
    <phoneticPr fontId="5"/>
  </si>
  <si>
    <t>貸付</t>
    <rPh sb="0" eb="2">
      <t>カシツケ</t>
    </rPh>
    <phoneticPr fontId="5"/>
  </si>
  <si>
    <t>その他</t>
    <rPh sb="2" eb="3">
      <t>タ</t>
    </rPh>
    <phoneticPr fontId="5"/>
  </si>
  <si>
    <t>開始年度</t>
    <rPh sb="0" eb="2">
      <t>カイシ</t>
    </rPh>
    <rPh sb="2" eb="4">
      <t>ネンド</t>
    </rPh>
    <phoneticPr fontId="5"/>
  </si>
  <si>
    <t>終了（予定）年度</t>
    <rPh sb="0" eb="2">
      <t>シュウリョウ</t>
    </rPh>
    <rPh sb="3" eb="5">
      <t>ヨテイ</t>
    </rPh>
    <rPh sb="6" eb="8">
      <t>ネンド</t>
    </rPh>
    <phoneticPr fontId="5"/>
  </si>
  <si>
    <t>主要施策名</t>
    <rPh sb="0" eb="2">
      <t>シュヨウ</t>
    </rPh>
    <rPh sb="2" eb="4">
      <t>シサク</t>
    </rPh>
    <rPh sb="4" eb="5">
      <t>メイ</t>
    </rPh>
    <phoneticPr fontId="24"/>
  </si>
  <si>
    <t>該当の有無</t>
    <rPh sb="0" eb="2">
      <t>ガイトウ</t>
    </rPh>
    <rPh sb="3" eb="5">
      <t>ウム</t>
    </rPh>
    <phoneticPr fontId="24"/>
  </si>
  <si>
    <t>医療分野の研究開発関連</t>
  </si>
  <si>
    <t>宇宙開発利用</t>
  </si>
  <si>
    <t>沖縄振興</t>
  </si>
  <si>
    <t>海洋政策</t>
  </si>
  <si>
    <t>科学技術・イノベーション</t>
  </si>
  <si>
    <t>観光立国</t>
  </si>
  <si>
    <t>交通安全対策</t>
  </si>
  <si>
    <t>高齢社会対策</t>
  </si>
  <si>
    <t>子ども・若者育成支援</t>
  </si>
  <si>
    <t>障害者施策</t>
  </si>
  <si>
    <t>少子化社会対策</t>
  </si>
  <si>
    <t>食育推進</t>
  </si>
  <si>
    <t>男女共同参画</t>
  </si>
  <si>
    <t>地球温暖化対策</t>
  </si>
  <si>
    <t>犯罪被害者等施策</t>
  </si>
  <si>
    <t>クールジャパン</t>
  </si>
  <si>
    <t>主要経費名</t>
  </si>
  <si>
    <t>社会保障</t>
  </si>
  <si>
    <t>文教及び科学振興</t>
  </si>
  <si>
    <t>恩給関係</t>
  </si>
  <si>
    <t>防衛関係</t>
  </si>
  <si>
    <t>公共事業</t>
  </si>
  <si>
    <t>経済協力</t>
  </si>
  <si>
    <t>中小企業対策</t>
  </si>
  <si>
    <t>エネルギー対策</t>
  </si>
  <si>
    <t>その他の事項経費</t>
  </si>
  <si>
    <t>交付税及び譲与税配付金特別会計</t>
    <rPh sb="11" eb="13">
      <t>トクベツ</t>
    </rPh>
    <rPh sb="13" eb="15">
      <t>カイケイ</t>
    </rPh>
    <phoneticPr fontId="26"/>
  </si>
  <si>
    <t>地震再保険特別会計</t>
    <rPh sb="5" eb="7">
      <t>トクベツ</t>
    </rPh>
    <rPh sb="7" eb="9">
      <t>カイケイ</t>
    </rPh>
    <phoneticPr fontId="5"/>
  </si>
  <si>
    <t>国債整理基金特別会計</t>
    <rPh sb="6" eb="8">
      <t>トクベツ</t>
    </rPh>
    <rPh sb="8" eb="10">
      <t>カイケイ</t>
    </rPh>
    <phoneticPr fontId="5"/>
  </si>
  <si>
    <t>外国為替資金特別会計</t>
    <rPh sb="6" eb="8">
      <t>トクベツ</t>
    </rPh>
    <rPh sb="8" eb="10">
      <t>カイケイ</t>
    </rPh>
    <phoneticPr fontId="5"/>
  </si>
  <si>
    <t>財政投融資特別会計投資勘定</t>
    <rPh sb="5" eb="7">
      <t>トクベツ</t>
    </rPh>
    <rPh sb="7" eb="9">
      <t>カイケイ</t>
    </rPh>
    <phoneticPr fontId="5"/>
  </si>
  <si>
    <t>エネルギー対策特別会計エネルギー需給勘定</t>
    <rPh sb="7" eb="9">
      <t>トクベツ</t>
    </rPh>
    <rPh sb="9" eb="11">
      <t>カイケイ</t>
    </rPh>
    <phoneticPr fontId="5"/>
  </si>
  <si>
    <t>エネルギー対策特別会計電源開発促進勘定</t>
    <rPh sb="7" eb="9">
      <t>トクベツ</t>
    </rPh>
    <rPh sb="9" eb="11">
      <t>カイケイ</t>
    </rPh>
    <phoneticPr fontId="5"/>
  </si>
  <si>
    <t>エネルギー対策特別会計原子力損害賠償支援勘定</t>
    <rPh sb="7" eb="9">
      <t>トクベツ</t>
    </rPh>
    <rPh sb="9" eb="11">
      <t>カイケイ</t>
    </rPh>
    <phoneticPr fontId="5"/>
  </si>
  <si>
    <t>労働保険特別会計労災勘定</t>
    <rPh sb="4" eb="6">
      <t>トクベツ</t>
    </rPh>
    <rPh sb="6" eb="8">
      <t>カイケイ</t>
    </rPh>
    <phoneticPr fontId="5"/>
  </si>
  <si>
    <t>労働保険特別会計雇用勘定</t>
    <rPh sb="4" eb="6">
      <t>トクベツ</t>
    </rPh>
    <rPh sb="6" eb="8">
      <t>カイケイ</t>
    </rPh>
    <phoneticPr fontId="5"/>
  </si>
  <si>
    <t>労働保険特別会計徴収勘定</t>
    <rPh sb="4" eb="6">
      <t>トクベツ</t>
    </rPh>
    <rPh sb="6" eb="8">
      <t>カイケイ</t>
    </rPh>
    <phoneticPr fontId="5"/>
  </si>
  <si>
    <t>年金特別会計基礎年金勘定</t>
    <rPh sb="2" eb="4">
      <t>トクベツ</t>
    </rPh>
    <rPh sb="4" eb="6">
      <t>カイケイ</t>
    </rPh>
    <phoneticPr fontId="5"/>
  </si>
  <si>
    <t>年金特別会計国民年金勘定</t>
    <rPh sb="2" eb="4">
      <t>トクベツ</t>
    </rPh>
    <rPh sb="4" eb="6">
      <t>カイケイ</t>
    </rPh>
    <phoneticPr fontId="5"/>
  </si>
  <si>
    <t>年金特別会計厚生年金勘定</t>
    <rPh sb="2" eb="4">
      <t>トクベツ</t>
    </rPh>
    <rPh sb="4" eb="6">
      <t>カイケイ</t>
    </rPh>
    <phoneticPr fontId="5"/>
  </si>
  <si>
    <t>年金特別会計健康勘定</t>
    <rPh sb="2" eb="4">
      <t>トクベツ</t>
    </rPh>
    <rPh sb="4" eb="6">
      <t>カイケイ</t>
    </rPh>
    <phoneticPr fontId="5"/>
  </si>
  <si>
    <t>年金特別会計業務勘定</t>
    <rPh sb="2" eb="4">
      <t>トクベツ</t>
    </rPh>
    <rPh sb="4" eb="6">
      <t>カイケイ</t>
    </rPh>
    <phoneticPr fontId="5"/>
  </si>
  <si>
    <t>食料安定供給特別会計農業経営安定勘定</t>
    <rPh sb="6" eb="8">
      <t>トクベツ</t>
    </rPh>
    <rPh sb="8" eb="10">
      <t>カイケイ</t>
    </rPh>
    <phoneticPr fontId="5"/>
  </si>
  <si>
    <t>食料安定供給特別会計食糧管理勘定</t>
    <rPh sb="6" eb="8">
      <t>トクベツ</t>
    </rPh>
    <rPh sb="8" eb="10">
      <t>カイケイ</t>
    </rPh>
    <phoneticPr fontId="5"/>
  </si>
  <si>
    <t>食料安定供給特別会計漁船再保険勘定</t>
    <rPh sb="6" eb="8">
      <t>トクベツ</t>
    </rPh>
    <rPh sb="8" eb="10">
      <t>カイケイ</t>
    </rPh>
    <phoneticPr fontId="5"/>
  </si>
  <si>
    <t>食料安定供給特別会計漁業共済保険勘定</t>
    <rPh sb="6" eb="8">
      <t>トクベツ</t>
    </rPh>
    <rPh sb="8" eb="10">
      <t>カイケイ</t>
    </rPh>
    <phoneticPr fontId="5"/>
  </si>
  <si>
    <t>食料安定供給特別会計業務勘定</t>
    <rPh sb="6" eb="8">
      <t>トクベツ</t>
    </rPh>
    <rPh sb="8" eb="10">
      <t>カイケイ</t>
    </rPh>
    <phoneticPr fontId="5"/>
  </si>
  <si>
    <t>食料安定供給特別会計国営土地改良事業勘定</t>
    <rPh sb="6" eb="8">
      <t>トクベツ</t>
    </rPh>
    <rPh sb="8" eb="10">
      <t>カイケイ</t>
    </rPh>
    <phoneticPr fontId="5"/>
  </si>
  <si>
    <t>目標最終年度</t>
    <rPh sb="0" eb="2">
      <t>モクヒョウ</t>
    </rPh>
    <rPh sb="2" eb="4">
      <t>サイシュウ</t>
    </rPh>
    <rPh sb="4" eb="6">
      <t>ネンド</t>
    </rPh>
    <phoneticPr fontId="5"/>
  </si>
  <si>
    <t>廃止</t>
    <rPh sb="0" eb="2">
      <t>ハイシ</t>
    </rPh>
    <phoneticPr fontId="5"/>
  </si>
  <si>
    <t>事業全体の
抜本的な改善</t>
    <rPh sb="0" eb="2">
      <t>ジギョウ</t>
    </rPh>
    <rPh sb="2" eb="4">
      <t>ゼンタイ</t>
    </rPh>
    <rPh sb="6" eb="9">
      <t>バッポンテキ</t>
    </rPh>
    <rPh sb="10" eb="12">
      <t>カイゼン</t>
    </rPh>
    <phoneticPr fontId="5"/>
  </si>
  <si>
    <t>事業内容の
一部改善</t>
    <rPh sb="0" eb="2">
      <t>ジギョウ</t>
    </rPh>
    <rPh sb="2" eb="4">
      <t>ナイヨウ</t>
    </rPh>
    <rPh sb="6" eb="8">
      <t>イチブ</t>
    </rPh>
    <rPh sb="8" eb="10">
      <t>カイゼン</t>
    </rPh>
    <phoneticPr fontId="5"/>
  </si>
  <si>
    <t>現状通り</t>
    <rPh sb="0" eb="2">
      <t>ゲンジョウ</t>
    </rPh>
    <rPh sb="2" eb="3">
      <t>ドオ</t>
    </rPh>
    <phoneticPr fontId="5"/>
  </si>
  <si>
    <t>国費投入の必要性</t>
    <phoneticPr fontId="5"/>
  </si>
  <si>
    <t>事業の目的は国民や社会のニーズを的確に反映しているか。</t>
    <phoneticPr fontId="5"/>
  </si>
  <si>
    <t>政策目的の達成手段として必要かつ適切な事業か。政策体系の中で優先度の高い事業か。</t>
    <phoneticPr fontId="5"/>
  </si>
  <si>
    <t>単位当たりコスト等の水準は妥当か。</t>
    <rPh sb="8" eb="9">
      <t>トウ</t>
    </rPh>
    <phoneticPr fontId="5"/>
  </si>
  <si>
    <t>関連する事業がある場合、他部局・他府省等と適切な役割分担を行っているか。（役割分担の具体的な内容を各事業の右に記載）</t>
    <rPh sb="0" eb="2">
      <t>カンレン</t>
    </rPh>
    <rPh sb="29" eb="30">
      <t>オコナ</t>
    </rPh>
    <rPh sb="37" eb="39">
      <t>ヤクワリ</t>
    </rPh>
    <rPh sb="39" eb="41">
      <t>ブンタン</t>
    </rPh>
    <rPh sb="42" eb="45">
      <t>グタイテキ</t>
    </rPh>
    <rPh sb="46" eb="48">
      <t>ナイヨウ</t>
    </rPh>
    <rPh sb="49" eb="52">
      <t>カクジギョウ</t>
    </rPh>
    <rPh sb="53" eb="54">
      <t>ミギ</t>
    </rPh>
    <rPh sb="55" eb="57">
      <t>キサイ</t>
    </rPh>
    <phoneticPr fontId="5"/>
  </si>
  <si>
    <t>定量的な成果目標</t>
    <rPh sb="0" eb="3">
      <t>テイリョウテキ</t>
    </rPh>
    <rPh sb="4" eb="6">
      <t>セイカ</t>
    </rPh>
    <rPh sb="6" eb="8">
      <t>モクヒョウ</t>
    </rPh>
    <phoneticPr fontId="5"/>
  </si>
  <si>
    <t>内閣官房</t>
  </si>
  <si>
    <t>内閣府</t>
    <phoneticPr fontId="5"/>
  </si>
  <si>
    <t>公正取引委員会</t>
    <phoneticPr fontId="5"/>
  </si>
  <si>
    <t>警察庁</t>
    <phoneticPr fontId="5"/>
  </si>
  <si>
    <t>金融庁</t>
    <phoneticPr fontId="5"/>
  </si>
  <si>
    <t>消費者庁</t>
    <phoneticPr fontId="5"/>
  </si>
  <si>
    <t>復興庁</t>
    <phoneticPr fontId="5"/>
  </si>
  <si>
    <t>総務省</t>
    <phoneticPr fontId="5"/>
  </si>
  <si>
    <t>法務省</t>
    <phoneticPr fontId="5"/>
  </si>
  <si>
    <t>外務省</t>
    <phoneticPr fontId="5"/>
  </si>
  <si>
    <t>財務省</t>
    <phoneticPr fontId="5"/>
  </si>
  <si>
    <t>文部科学省</t>
    <phoneticPr fontId="5"/>
  </si>
  <si>
    <t>厚生労働省</t>
    <phoneticPr fontId="5"/>
  </si>
  <si>
    <t>農林水産省</t>
    <phoneticPr fontId="5"/>
  </si>
  <si>
    <t>経済産業省</t>
    <phoneticPr fontId="5"/>
  </si>
  <si>
    <t>国土交通省</t>
    <phoneticPr fontId="5"/>
  </si>
  <si>
    <t>環境省</t>
    <phoneticPr fontId="5"/>
  </si>
  <si>
    <t>原子力規制委員会</t>
    <phoneticPr fontId="5"/>
  </si>
  <si>
    <t>防衛省</t>
    <phoneticPr fontId="5"/>
  </si>
  <si>
    <t>省庁</t>
    <rPh sb="0" eb="2">
      <t>ショウチョウ</t>
    </rPh>
    <phoneticPr fontId="5"/>
  </si>
  <si>
    <t>事業番号</t>
    <rPh sb="0" eb="4">
      <t>ジギョウバンゴウ</t>
    </rPh>
    <phoneticPr fontId="5"/>
  </si>
  <si>
    <t>廃止</t>
  </si>
  <si>
    <t>縮減</t>
    <phoneticPr fontId="5"/>
  </si>
  <si>
    <t>執行等改善</t>
    <phoneticPr fontId="5"/>
  </si>
  <si>
    <t>終了予定</t>
    <phoneticPr fontId="5"/>
  </si>
  <si>
    <t>（選択してください）</t>
    <rPh sb="1" eb="3">
      <t>センタク</t>
    </rPh>
    <phoneticPr fontId="5"/>
  </si>
  <si>
    <t>年度</t>
    <phoneticPr fontId="5"/>
  </si>
  <si>
    <t>B</t>
    <phoneticPr fontId="5"/>
  </si>
  <si>
    <t>D</t>
    <phoneticPr fontId="5"/>
  </si>
  <si>
    <t>E</t>
    <phoneticPr fontId="5"/>
  </si>
  <si>
    <t>F</t>
    <phoneticPr fontId="5"/>
  </si>
  <si>
    <t>G</t>
    <phoneticPr fontId="5"/>
  </si>
  <si>
    <t>H</t>
    <phoneticPr fontId="5"/>
  </si>
  <si>
    <t>K</t>
    <phoneticPr fontId="5"/>
  </si>
  <si>
    <t>L</t>
    <phoneticPr fontId="5"/>
  </si>
  <si>
    <t>M</t>
    <phoneticPr fontId="5"/>
  </si>
  <si>
    <t>N</t>
    <phoneticPr fontId="5"/>
  </si>
  <si>
    <t>O</t>
    <phoneticPr fontId="5"/>
  </si>
  <si>
    <t>P</t>
    <phoneticPr fontId="5"/>
  </si>
  <si>
    <t>Q</t>
    <phoneticPr fontId="5"/>
  </si>
  <si>
    <t>R</t>
    <phoneticPr fontId="5"/>
  </si>
  <si>
    <t>S</t>
    <phoneticPr fontId="5"/>
  </si>
  <si>
    <t>T</t>
    <phoneticPr fontId="5"/>
  </si>
  <si>
    <t>U</t>
    <phoneticPr fontId="5"/>
  </si>
  <si>
    <t>V</t>
    <phoneticPr fontId="5"/>
  </si>
  <si>
    <t>W</t>
    <phoneticPr fontId="5"/>
  </si>
  <si>
    <t>X</t>
    <phoneticPr fontId="5"/>
  </si>
  <si>
    <t>中間目標</t>
    <rPh sb="0" eb="2">
      <t>チュウカン</t>
    </rPh>
    <rPh sb="2" eb="4">
      <t>モクヒョウ</t>
    </rPh>
    <phoneticPr fontId="5"/>
  </si>
  <si>
    <t>年度</t>
    <rPh sb="0" eb="2">
      <t>ネンド</t>
    </rPh>
    <phoneticPr fontId="5"/>
  </si>
  <si>
    <t>政策評価</t>
    <rPh sb="0" eb="2">
      <t>セイサク</t>
    </rPh>
    <rPh sb="2" eb="4">
      <t>ヒョウカ</t>
    </rPh>
    <phoneticPr fontId="5"/>
  </si>
  <si>
    <t>活動実績は見込みに見合ったものであるか。</t>
    <phoneticPr fontId="5"/>
  </si>
  <si>
    <t>契約方式</t>
    <rPh sb="0" eb="2">
      <t>ケイヤク</t>
    </rPh>
    <rPh sb="2" eb="4">
      <t>ホウシキ</t>
    </rPh>
    <phoneticPr fontId="5"/>
  </si>
  <si>
    <t>分野：</t>
    <rPh sb="0" eb="2">
      <t>ブンヤ</t>
    </rPh>
    <phoneticPr fontId="5"/>
  </si>
  <si>
    <t>社会保障</t>
    <rPh sb="0" eb="2">
      <t>シャカイ</t>
    </rPh>
    <rPh sb="2" eb="4">
      <t>ホショウ</t>
    </rPh>
    <phoneticPr fontId="5"/>
  </si>
  <si>
    <t>一体改革分野</t>
    <rPh sb="0" eb="2">
      <t>イッタイ</t>
    </rPh>
    <rPh sb="2" eb="4">
      <t>カイカク</t>
    </rPh>
    <rPh sb="4" eb="6">
      <t>ブンヤ</t>
    </rPh>
    <phoneticPr fontId="5"/>
  </si>
  <si>
    <t>社会資本整備等</t>
    <phoneticPr fontId="5"/>
  </si>
  <si>
    <t>主要政策・施策</t>
  </si>
  <si>
    <t>主要経費</t>
    <phoneticPr fontId="5"/>
  </si>
  <si>
    <t>入札者数
（応募者数）</t>
    <rPh sb="6" eb="9">
      <t>オウボシャ</t>
    </rPh>
    <rPh sb="9" eb="10">
      <t>スウ</t>
    </rPh>
    <phoneticPr fontId="5"/>
  </si>
  <si>
    <t>ブロック名</t>
    <rPh sb="4" eb="5">
      <t>メイ</t>
    </rPh>
    <phoneticPr fontId="5"/>
  </si>
  <si>
    <t>A</t>
    <phoneticPr fontId="5"/>
  </si>
  <si>
    <t>a</t>
    <phoneticPr fontId="5"/>
  </si>
  <si>
    <t>契　約　先</t>
    <rPh sb="0" eb="1">
      <t>チギリ</t>
    </rPh>
    <rPh sb="2" eb="3">
      <t>ヤク</t>
    </rPh>
    <phoneticPr fontId="5"/>
  </si>
  <si>
    <r>
      <rPr>
        <sz val="10"/>
        <rFont val="ＭＳ Ｐゴシック"/>
        <family val="3"/>
        <charset val="128"/>
      </rPr>
      <t>ﾌﾞﾛｯｸ</t>
    </r>
    <r>
      <rPr>
        <sz val="11"/>
        <rFont val="ＭＳ Ｐゴシック"/>
        <family val="3"/>
        <charset val="128"/>
      </rPr>
      <t xml:space="preserve">
名</t>
    </r>
    <rPh sb="6" eb="7">
      <t>メイ</t>
    </rPh>
    <phoneticPr fontId="5"/>
  </si>
  <si>
    <t>施策</t>
    <phoneticPr fontId="5"/>
  </si>
  <si>
    <t>政策</t>
    <rPh sb="0" eb="2">
      <t>セイサク</t>
    </rPh>
    <phoneticPr fontId="5"/>
  </si>
  <si>
    <t>支　出　額
（百万円）</t>
    <phoneticPr fontId="5"/>
  </si>
  <si>
    <t>法　人　番　号</t>
    <rPh sb="0" eb="1">
      <t>ホウ</t>
    </rPh>
    <rPh sb="2" eb="3">
      <t>ヒト</t>
    </rPh>
    <rPh sb="4" eb="5">
      <t>バン</t>
    </rPh>
    <rPh sb="6" eb="7">
      <t>ゴウ</t>
    </rPh>
    <phoneticPr fontId="5"/>
  </si>
  <si>
    <t>一者応札・一者応募又は
競争性のない随意契約となった
理由及び改善策
（支出額10億円以上）</t>
    <rPh sb="5" eb="6">
      <t>イッ</t>
    </rPh>
    <rPh sb="6" eb="7">
      <t>シャ</t>
    </rPh>
    <rPh sb="7" eb="9">
      <t>オウボ</t>
    </rPh>
    <rPh sb="12" eb="15">
      <t>キョウソウセイ</t>
    </rPh>
    <phoneticPr fontId="5"/>
  </si>
  <si>
    <t>契約額
（百万円）</t>
    <phoneticPr fontId="5"/>
  </si>
  <si>
    <t>財政投融資特別会計財政融資資金勘定</t>
    <rPh sb="5" eb="7">
      <t>トクベツ</t>
    </rPh>
    <rPh sb="7" eb="9">
      <t>カイケイ</t>
    </rPh>
    <phoneticPr fontId="5"/>
  </si>
  <si>
    <t>財政投融資特別会計特定国有財産整備勘定</t>
    <rPh sb="5" eb="7">
      <t>トクベツ</t>
    </rPh>
    <rPh sb="7" eb="9">
      <t>カイケイ</t>
    </rPh>
    <phoneticPr fontId="5"/>
  </si>
  <si>
    <t>国有林野事業債務管理特別会計</t>
    <phoneticPr fontId="5"/>
  </si>
  <si>
    <t>貿易再保険特別会計</t>
    <phoneticPr fontId="5"/>
  </si>
  <si>
    <t>特許特別会計</t>
    <phoneticPr fontId="5"/>
  </si>
  <si>
    <t>自動車安全特別会計保障勘定</t>
    <phoneticPr fontId="5"/>
  </si>
  <si>
    <t>自動車安全特別会計自動車検査登録勘定</t>
    <phoneticPr fontId="5"/>
  </si>
  <si>
    <t>自動車安全特別会計自動車事故対策勘定</t>
    <phoneticPr fontId="5"/>
  </si>
  <si>
    <t>自動車安全特別会計空港整備勘定</t>
    <phoneticPr fontId="5"/>
  </si>
  <si>
    <t>東日本大震災復興特別会計</t>
    <phoneticPr fontId="5"/>
  </si>
  <si>
    <t>年金特別会計子ども・子育て支援勘定</t>
    <rPh sb="2" eb="4">
      <t>トクベツ</t>
    </rPh>
    <rPh sb="4" eb="6">
      <t>カイケイ</t>
    </rPh>
    <rPh sb="6" eb="7">
      <t>コ</t>
    </rPh>
    <rPh sb="11" eb="12">
      <t>ソダ</t>
    </rPh>
    <rPh sb="13" eb="15">
      <t>シエン</t>
    </rPh>
    <phoneticPr fontId="5"/>
  </si>
  <si>
    <t>知的財産</t>
    <phoneticPr fontId="5"/>
  </si>
  <si>
    <t>地方創生</t>
    <phoneticPr fontId="5"/>
  </si>
  <si>
    <t>ＯＤＡ</t>
    <phoneticPr fontId="5"/>
  </si>
  <si>
    <t>2020年東京オリパラ</t>
    <rPh sb="4" eb="5">
      <t>ネン</t>
    </rPh>
    <rPh sb="5" eb="7">
      <t>トウキョウ</t>
    </rPh>
    <phoneticPr fontId="5"/>
  </si>
  <si>
    <t>競争性のない随意契約となったものはないか。</t>
    <phoneticPr fontId="5"/>
  </si>
  <si>
    <t>国庫債務負担行為等による契約先上位10者リスト</t>
    <rPh sb="0" eb="2">
      <t>コッコ</t>
    </rPh>
    <rPh sb="2" eb="4">
      <t>サイム</t>
    </rPh>
    <rPh sb="4" eb="6">
      <t>フタン</t>
    </rPh>
    <rPh sb="6" eb="8">
      <t>コウイ</t>
    </rPh>
    <rPh sb="8" eb="9">
      <t>トウ</t>
    </rPh>
    <rPh sb="12" eb="15">
      <t>ケイヤクサキ</t>
    </rPh>
    <rPh sb="15" eb="17">
      <t>ジョウイ</t>
    </rPh>
    <rPh sb="19" eb="20">
      <t>モノ</t>
    </rPh>
    <phoneticPr fontId="5"/>
  </si>
  <si>
    <t>C</t>
    <phoneticPr fontId="5"/>
  </si>
  <si>
    <t>I</t>
    <phoneticPr fontId="5"/>
  </si>
  <si>
    <t>J</t>
    <phoneticPr fontId="5"/>
  </si>
  <si>
    <t>その他コスト削減や効率化に向けた工夫は行われているか。</t>
    <phoneticPr fontId="5"/>
  </si>
  <si>
    <t>成果実績は成果目標に見合ったものとなっているか。</t>
    <phoneticPr fontId="5"/>
  </si>
  <si>
    <t>国土強靱化施策</t>
    <rPh sb="2" eb="4">
      <t>キョウジン</t>
    </rPh>
    <rPh sb="5" eb="7">
      <t>シサク</t>
    </rPh>
    <phoneticPr fontId="5"/>
  </si>
  <si>
    <t>一者応札・一者応募又は
競争性のない随意契約となった理由及び改善策
（契約額10億円以上）</t>
    <phoneticPr fontId="5"/>
  </si>
  <si>
    <t>食料安定供給関係</t>
    <rPh sb="1" eb="2">
      <t>リョウ</t>
    </rPh>
    <phoneticPr fontId="5"/>
  </si>
  <si>
    <t>主な増減理由</t>
    <phoneticPr fontId="5"/>
  </si>
  <si>
    <t>歳出予算目</t>
    <rPh sb="0" eb="2">
      <t>サイシュツ</t>
    </rPh>
    <rPh sb="2" eb="4">
      <t>ヨサン</t>
    </rPh>
    <rPh sb="4" eb="5">
      <t>モク</t>
    </rPh>
    <phoneticPr fontId="5"/>
  </si>
  <si>
    <t>契約方式等</t>
    <rPh sb="0" eb="2">
      <t>ケイヤク</t>
    </rPh>
    <rPh sb="2" eb="4">
      <t>ホウシキ</t>
    </rPh>
    <rPh sb="4" eb="5">
      <t>トウ</t>
    </rPh>
    <phoneticPr fontId="5"/>
  </si>
  <si>
    <t>チェック</t>
    <phoneticPr fontId="5"/>
  </si>
  <si>
    <t>不用率が大きい場合、その理由は妥当か。（理由を右に記載）</t>
    <phoneticPr fontId="5"/>
  </si>
  <si>
    <t>繰越額が大きい場合、その理由は妥当か。（理由を右に記載）</t>
    <rPh sb="0" eb="2">
      <t>クリコシ</t>
    </rPh>
    <rPh sb="2" eb="3">
      <t>ガク</t>
    </rPh>
    <rPh sb="4" eb="5">
      <t>オオ</t>
    </rPh>
    <rPh sb="7" eb="9">
      <t>バアイ</t>
    </rPh>
    <rPh sb="12" eb="14">
      <t>リユウ</t>
    </rPh>
    <rPh sb="15" eb="17">
      <t>ダトウ</t>
    </rPh>
    <rPh sb="20" eb="22">
      <t>リユウ</t>
    </rPh>
    <rPh sb="23" eb="24">
      <t>ミギ</t>
    </rPh>
    <rPh sb="25" eb="27">
      <t>キサイ</t>
    </rPh>
    <phoneticPr fontId="5"/>
  </si>
  <si>
    <t>成果目標及び
成果実績
（アウトカム）</t>
    <rPh sb="0" eb="2">
      <t>セイカ</t>
    </rPh>
    <rPh sb="2" eb="4">
      <t>モクヒョウ</t>
    </rPh>
    <rPh sb="4" eb="5">
      <t>オヨ</t>
    </rPh>
    <rPh sb="7" eb="9">
      <t>セイカ</t>
    </rPh>
    <rPh sb="9" eb="11">
      <t>ジッセキ</t>
    </rPh>
    <phoneticPr fontId="5"/>
  </si>
  <si>
    <t>関連する過去のレビューシートの事業番号</t>
    <rPh sb="0" eb="2">
      <t>カンレン</t>
    </rPh>
    <rPh sb="4" eb="6">
      <t>カコ</t>
    </rPh>
    <rPh sb="15" eb="17">
      <t>ジギョウ</t>
    </rPh>
    <rPh sb="17" eb="19">
      <t>バンゴウ</t>
    </rPh>
    <phoneticPr fontId="5"/>
  </si>
  <si>
    <t>支　出　額
（百万円）</t>
    <phoneticPr fontId="5"/>
  </si>
  <si>
    <t>当初予算＋補正予算に対する執行額の割合（％）</t>
    <rPh sb="0" eb="2">
      <t>トウショ</t>
    </rPh>
    <rPh sb="2" eb="4">
      <t>ヨサン</t>
    </rPh>
    <rPh sb="5" eb="7">
      <t>ホセイ</t>
    </rPh>
    <rPh sb="7" eb="9">
      <t>ヨサン</t>
    </rPh>
    <rPh sb="10" eb="11">
      <t>タイ</t>
    </rPh>
    <rPh sb="13" eb="15">
      <t>シッコウ</t>
    </rPh>
    <rPh sb="15" eb="16">
      <t>ガク</t>
    </rPh>
    <rPh sb="17" eb="19">
      <t>ワリアイ</t>
    </rPh>
    <phoneticPr fontId="5"/>
  </si>
  <si>
    <t>契約方式その２</t>
    <rPh sb="0" eb="2">
      <t>ケイヤク</t>
    </rPh>
    <rPh sb="2" eb="4">
      <t>ホウシキ</t>
    </rPh>
    <phoneticPr fontId="5"/>
  </si>
  <si>
    <t>その他</t>
    <rPh sb="2" eb="3">
      <t>タ</t>
    </rPh>
    <phoneticPr fontId="5"/>
  </si>
  <si>
    <t>A.</t>
    <phoneticPr fontId="5"/>
  </si>
  <si>
    <t>補助金等交付</t>
    <phoneticPr fontId="5"/>
  </si>
  <si>
    <t>国庫債務負担行為等</t>
    <phoneticPr fontId="5"/>
  </si>
  <si>
    <t>その他</t>
    <rPh sb="2" eb="3">
      <t>タ</t>
    </rPh>
    <phoneticPr fontId="5"/>
  </si>
  <si>
    <t>運営費交付金交付</t>
    <phoneticPr fontId="5"/>
  </si>
  <si>
    <r>
      <t xml:space="preserve">入札者数
</t>
    </r>
    <r>
      <rPr>
        <sz val="10"/>
        <rFont val="ＭＳ Ｐゴシック"/>
        <family val="3"/>
        <charset val="128"/>
      </rPr>
      <t>（応募者数）</t>
    </r>
    <rPh sb="6" eb="9">
      <t>オウボシャ</t>
    </rPh>
    <rPh sb="9" eb="10">
      <t>スウ</t>
    </rPh>
    <phoneticPr fontId="5"/>
  </si>
  <si>
    <t>一般競争契約
（最低価格）</t>
    <rPh sb="4" eb="6">
      <t>ケイヤク</t>
    </rPh>
    <rPh sb="8" eb="10">
      <t>サイテイ</t>
    </rPh>
    <rPh sb="10" eb="12">
      <t>カカク</t>
    </rPh>
    <phoneticPr fontId="5"/>
  </si>
  <si>
    <t>一般競争契約
（総合評価）</t>
    <rPh sb="4" eb="6">
      <t>ケイヤク</t>
    </rPh>
    <rPh sb="8" eb="12">
      <t>ソウゴウヒョウカ</t>
    </rPh>
    <phoneticPr fontId="5"/>
  </si>
  <si>
    <t>指名競争契約
（最低価格）</t>
    <rPh sb="0" eb="2">
      <t>シメイ</t>
    </rPh>
    <rPh sb="2" eb="4">
      <t>キョウソウ</t>
    </rPh>
    <rPh sb="4" eb="6">
      <t>ケイヤク</t>
    </rPh>
    <rPh sb="8" eb="10">
      <t>サイテイ</t>
    </rPh>
    <rPh sb="10" eb="12">
      <t>カカク</t>
    </rPh>
    <phoneticPr fontId="5"/>
  </si>
  <si>
    <t>指名競争契約
（総合評価）</t>
    <rPh sb="0" eb="2">
      <t>シメイ</t>
    </rPh>
    <rPh sb="2" eb="4">
      <t>キョウソウ</t>
    </rPh>
    <rPh sb="4" eb="6">
      <t>ケイヤク</t>
    </rPh>
    <rPh sb="8" eb="12">
      <t>ソウゴウヒョウカ</t>
    </rPh>
    <phoneticPr fontId="5"/>
  </si>
  <si>
    <t>随意契約
（企画競争）</t>
    <rPh sb="2" eb="4">
      <t>ケイヤク</t>
    </rPh>
    <rPh sb="6" eb="8">
      <t>キカク</t>
    </rPh>
    <rPh sb="8" eb="10">
      <t>キョウソウ</t>
    </rPh>
    <phoneticPr fontId="5"/>
  </si>
  <si>
    <t>随意契約
（公募）</t>
    <rPh sb="2" eb="4">
      <t>ケイヤク</t>
    </rPh>
    <rPh sb="6" eb="8">
      <t>コウボ</t>
    </rPh>
    <phoneticPr fontId="5"/>
  </si>
  <si>
    <t>随意契約
（少額）</t>
    <rPh sb="0" eb="2">
      <t>ズイイ</t>
    </rPh>
    <rPh sb="2" eb="4">
      <t>ケイヤク</t>
    </rPh>
    <rPh sb="6" eb="8">
      <t>ショウガク</t>
    </rPh>
    <phoneticPr fontId="5"/>
  </si>
  <si>
    <t>随意契約
（その他）</t>
    <rPh sb="0" eb="2">
      <t>ズイイ</t>
    </rPh>
    <rPh sb="2" eb="4">
      <t>ケイヤク</t>
    </rPh>
    <rPh sb="8" eb="9">
      <t>タ</t>
    </rPh>
    <phoneticPr fontId="5"/>
  </si>
  <si>
    <t>根拠として用いた
統計・データ名
（出典）</t>
    <rPh sb="0" eb="2">
      <t>コンキョ</t>
    </rPh>
    <rPh sb="5" eb="6">
      <t>モチ</t>
    </rPh>
    <rPh sb="9" eb="11">
      <t>トウケイ</t>
    </rPh>
    <rPh sb="15" eb="16">
      <t>メイ</t>
    </rPh>
    <rPh sb="18" eb="20">
      <t>シュッテン</t>
    </rPh>
    <phoneticPr fontId="5"/>
  </si>
  <si>
    <t>一般競争契約、指名競争契約又は随意契約（企画競争）による支出のうち、一者応札又は一者応募となったものはないか。</t>
    <rPh sb="0" eb="2">
      <t>イッパン</t>
    </rPh>
    <rPh sb="4" eb="6">
      <t>ケイヤク</t>
    </rPh>
    <rPh sb="7" eb="9">
      <t>シメイ</t>
    </rPh>
    <rPh sb="9" eb="11">
      <t>キョウソウ</t>
    </rPh>
    <rPh sb="11" eb="13">
      <t>ケイヤク</t>
    </rPh>
    <rPh sb="15" eb="17">
      <t>ズイイ</t>
    </rPh>
    <rPh sb="17" eb="19">
      <t>ケイヤク</t>
    </rPh>
    <rPh sb="20" eb="22">
      <t>キカク</t>
    </rPh>
    <rPh sb="22" eb="24">
      <t>キョウソウ</t>
    </rPh>
    <rPh sb="28" eb="30">
      <t>シシュツ</t>
    </rPh>
    <rPh sb="38" eb="39">
      <t>マタ</t>
    </rPh>
    <phoneticPr fontId="5"/>
  </si>
  <si>
    <t>予定通り終了</t>
    <rPh sb="0" eb="2">
      <t>ヨテイ</t>
    </rPh>
    <rPh sb="2" eb="3">
      <t>ドオ</t>
    </rPh>
    <rPh sb="4" eb="6">
      <t>シュウリョウ</t>
    </rPh>
    <phoneticPr fontId="5"/>
  </si>
  <si>
    <r>
      <t xml:space="preserve">資金の流れ
</t>
    </r>
    <r>
      <rPr>
        <sz val="11"/>
        <rFont val="ＭＳ ゴシック"/>
        <family val="3"/>
        <charset val="128"/>
      </rPr>
      <t xml:space="preserve">（資金の受け取り先が何を行っているかについて補足する）
</t>
    </r>
    <r>
      <rPr>
        <sz val="10"/>
        <rFont val="ＭＳ ゴシック"/>
        <family val="3"/>
        <charset val="128"/>
      </rPr>
      <t>（単位：百万円）</t>
    </r>
    <rPh sb="0" eb="2">
      <t>シキン</t>
    </rPh>
    <rPh sb="3" eb="4">
      <t>ナガ</t>
    </rPh>
    <rPh sb="7" eb="9">
      <t>シキン</t>
    </rPh>
    <rPh sb="10" eb="11">
      <t>ウ</t>
    </rPh>
    <rPh sb="12" eb="13">
      <t>ト</t>
    </rPh>
    <rPh sb="14" eb="15">
      <t>サキ</t>
    </rPh>
    <rPh sb="16" eb="17">
      <t>ナニ</t>
    </rPh>
    <rPh sb="18" eb="19">
      <t>オコナ</t>
    </rPh>
    <rPh sb="28" eb="30">
      <t>ホソク</t>
    </rPh>
    <rPh sb="35" eb="37">
      <t>タンイ</t>
    </rPh>
    <rPh sb="38" eb="39">
      <t>ヒャク</t>
    </rPh>
    <rPh sb="39" eb="41">
      <t>マンエン</t>
    </rPh>
    <phoneticPr fontId="5"/>
  </si>
  <si>
    <t>年度内に改善を検討</t>
    <rPh sb="0" eb="2">
      <t>ネンド</t>
    </rPh>
    <rPh sb="2" eb="3">
      <t>ナイ</t>
    </rPh>
    <rPh sb="4" eb="6">
      <t>カイゼン</t>
    </rPh>
    <rPh sb="7" eb="9">
      <t>ケントウ</t>
    </rPh>
    <phoneticPr fontId="5"/>
  </si>
  <si>
    <r>
      <t xml:space="preserve">費目・使途
</t>
    </r>
    <r>
      <rPr>
        <sz val="11"/>
        <rFont val="ＭＳ Ｐゴシック"/>
        <family val="3"/>
        <charset val="128"/>
      </rPr>
      <t>（「資金の流れ」においてブロックごとに最大の金額が支出されている者について記載する。費目と使途の双方で実情が分かるように記載）</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5"/>
  </si>
  <si>
    <t>事業番号その２</t>
    <rPh sb="0" eb="4">
      <t>ジギョウバンゴウ</t>
    </rPh>
    <phoneticPr fontId="5"/>
  </si>
  <si>
    <t>新31</t>
    <rPh sb="0" eb="1">
      <t>シン</t>
    </rPh>
    <phoneticPr fontId="5"/>
  </si>
  <si>
    <t>関係する
計画、通知等</t>
    <phoneticPr fontId="5"/>
  </si>
  <si>
    <t>平成30年度</t>
    <rPh sb="0" eb="2">
      <t>ヘイセイ</t>
    </rPh>
    <phoneticPr fontId="5"/>
  </si>
  <si>
    <t>平成29年度</t>
    <rPh sb="0" eb="2">
      <t>ヘイセイ</t>
    </rPh>
    <phoneticPr fontId="5"/>
  </si>
  <si>
    <t>平成28年度</t>
    <rPh sb="0" eb="2">
      <t>ヘイセイ</t>
    </rPh>
    <phoneticPr fontId="5"/>
  </si>
  <si>
    <t>平成27年度</t>
    <rPh sb="0" eb="2">
      <t>ヘイセイ</t>
    </rPh>
    <phoneticPr fontId="5"/>
  </si>
  <si>
    <t>平成26年度</t>
    <rPh sb="0" eb="2">
      <t>ヘイセイ</t>
    </rPh>
    <phoneticPr fontId="5"/>
  </si>
  <si>
    <t>平成25年度</t>
    <rPh sb="0" eb="2">
      <t>ヘイセイ</t>
    </rPh>
    <phoneticPr fontId="5"/>
  </si>
  <si>
    <t>平成24年度</t>
    <rPh sb="0" eb="2">
      <t>ヘイセイ</t>
    </rPh>
    <phoneticPr fontId="5"/>
  </si>
  <si>
    <t>平成23年度</t>
    <rPh sb="0" eb="2">
      <t>ヘイセイ</t>
    </rPh>
    <phoneticPr fontId="5"/>
  </si>
  <si>
    <t>新32</t>
    <rPh sb="0" eb="1">
      <t>シン</t>
    </rPh>
    <phoneticPr fontId="5"/>
  </si>
  <si>
    <t>取組事項</t>
    <rPh sb="0" eb="2">
      <t>トリクミ</t>
    </rPh>
    <rPh sb="2" eb="4">
      <t>ジコウ</t>
    </rPh>
    <phoneticPr fontId="5"/>
  </si>
  <si>
    <t>文教・科学技術</t>
    <phoneticPr fontId="5"/>
  </si>
  <si>
    <t>歳出改革等に向けた取組の加速・拡大</t>
    <rPh sb="0" eb="2">
      <t>サイシュツ</t>
    </rPh>
    <rPh sb="2" eb="4">
      <t>カイカク</t>
    </rPh>
    <rPh sb="4" eb="5">
      <t>トウ</t>
    </rPh>
    <rPh sb="6" eb="7">
      <t>ム</t>
    </rPh>
    <rPh sb="9" eb="11">
      <t>トリクミ</t>
    </rPh>
    <rPh sb="12" eb="14">
      <t>カソク</t>
    </rPh>
    <rPh sb="15" eb="17">
      <t>カクダイ</t>
    </rPh>
    <phoneticPr fontId="5"/>
  </si>
  <si>
    <t>統計改革</t>
    <rPh sb="0" eb="2">
      <t>トウケイ</t>
    </rPh>
    <rPh sb="2" eb="4">
      <t>カイカク</t>
    </rPh>
    <phoneticPr fontId="5"/>
  </si>
  <si>
    <t>政策評価、新経済・財政再生計画との関係</t>
    <rPh sb="0" eb="2">
      <t>セイサク</t>
    </rPh>
    <rPh sb="2" eb="4">
      <t>ヒョウカ</t>
    </rPh>
    <rPh sb="17" eb="19">
      <t>カンケイ</t>
    </rPh>
    <phoneticPr fontId="5"/>
  </si>
  <si>
    <t>-</t>
    <phoneticPr fontId="5"/>
  </si>
  <si>
    <t>食料安定供給特別会計農業再保険勘定</t>
    <rPh sb="6" eb="8">
      <t>トクベツ</t>
    </rPh>
    <rPh sb="8" eb="10">
      <t>カイケイ</t>
    </rPh>
    <phoneticPr fontId="5"/>
  </si>
  <si>
    <t>令和元年度</t>
    <rPh sb="0" eb="2">
      <t>レイワ</t>
    </rPh>
    <rPh sb="2" eb="4">
      <t>ガンネン</t>
    </rPh>
    <rPh sb="3" eb="5">
      <t>ネンド</t>
    </rPh>
    <phoneticPr fontId="5"/>
  </si>
  <si>
    <t>令和元年度</t>
    <rPh sb="0" eb="2">
      <t>レイワ</t>
    </rPh>
    <rPh sb="2" eb="3">
      <t>ガン</t>
    </rPh>
    <rPh sb="4" eb="5">
      <t>ド</t>
    </rPh>
    <phoneticPr fontId="21"/>
  </si>
  <si>
    <t>新02</t>
    <rPh sb="0" eb="1">
      <t>シン</t>
    </rPh>
    <phoneticPr fontId="5"/>
  </si>
  <si>
    <t>新03</t>
    <rPh sb="0" eb="1">
      <t>シン</t>
    </rPh>
    <phoneticPr fontId="5"/>
  </si>
  <si>
    <t>地方行財政改革</t>
    <rPh sb="0" eb="2">
      <t>チホウ</t>
    </rPh>
    <rPh sb="2" eb="5">
      <t>ギョウザイセイ</t>
    </rPh>
    <rPh sb="5" eb="7">
      <t>カイカク</t>
    </rPh>
    <phoneticPr fontId="5"/>
  </si>
  <si>
    <t>次世代型行政サービスの早期実現</t>
    <rPh sb="0" eb="4">
      <t>ジセダイガタ</t>
    </rPh>
    <rPh sb="4" eb="6">
      <t>ギョウセイ</t>
    </rPh>
    <rPh sb="11" eb="13">
      <t>ソウキ</t>
    </rPh>
    <rPh sb="13" eb="15">
      <t>ジツゲン</t>
    </rPh>
    <phoneticPr fontId="5"/>
  </si>
  <si>
    <t>昭和2年度</t>
    <rPh sb="0" eb="2">
      <t>ショウワ</t>
    </rPh>
    <rPh sb="3" eb="4">
      <t>ネン</t>
    </rPh>
    <rPh sb="4" eb="5">
      <t>ド</t>
    </rPh>
    <phoneticPr fontId="21"/>
  </si>
  <si>
    <t>昭和3年度</t>
    <rPh sb="0" eb="2">
      <t>ショウワ</t>
    </rPh>
    <rPh sb="3" eb="4">
      <t>ネン</t>
    </rPh>
    <rPh sb="4" eb="5">
      <t>ド</t>
    </rPh>
    <phoneticPr fontId="21"/>
  </si>
  <si>
    <t>昭和4年度</t>
    <rPh sb="0" eb="2">
      <t>ショウワ</t>
    </rPh>
    <rPh sb="3" eb="4">
      <t>ネン</t>
    </rPh>
    <rPh sb="4" eb="5">
      <t>ド</t>
    </rPh>
    <phoneticPr fontId="21"/>
  </si>
  <si>
    <t>昭和5年度</t>
    <rPh sb="0" eb="2">
      <t>ショウワ</t>
    </rPh>
    <rPh sb="3" eb="4">
      <t>ネン</t>
    </rPh>
    <rPh sb="4" eb="5">
      <t>ド</t>
    </rPh>
    <phoneticPr fontId="21"/>
  </si>
  <si>
    <t>昭和6年度</t>
    <rPh sb="0" eb="2">
      <t>ショウワ</t>
    </rPh>
    <rPh sb="3" eb="4">
      <t>ネン</t>
    </rPh>
    <rPh sb="4" eb="5">
      <t>ド</t>
    </rPh>
    <phoneticPr fontId="21"/>
  </si>
  <si>
    <t>昭和7年度</t>
    <rPh sb="0" eb="2">
      <t>ショウワ</t>
    </rPh>
    <rPh sb="3" eb="4">
      <t>ネン</t>
    </rPh>
    <rPh sb="4" eb="5">
      <t>ド</t>
    </rPh>
    <phoneticPr fontId="21"/>
  </si>
  <si>
    <t>昭和8年度</t>
    <rPh sb="0" eb="2">
      <t>ショウワ</t>
    </rPh>
    <rPh sb="3" eb="4">
      <t>ネン</t>
    </rPh>
    <rPh sb="4" eb="5">
      <t>ド</t>
    </rPh>
    <phoneticPr fontId="21"/>
  </si>
  <si>
    <t>昭和9年度</t>
    <rPh sb="0" eb="2">
      <t>ショウワ</t>
    </rPh>
    <rPh sb="3" eb="4">
      <t>ネン</t>
    </rPh>
    <rPh sb="4" eb="5">
      <t>ド</t>
    </rPh>
    <phoneticPr fontId="21"/>
  </si>
  <si>
    <t>昭和10年度</t>
    <rPh sb="0" eb="2">
      <t>ショウワ</t>
    </rPh>
    <rPh sb="4" eb="5">
      <t>ネン</t>
    </rPh>
    <rPh sb="5" eb="6">
      <t>ド</t>
    </rPh>
    <phoneticPr fontId="21"/>
  </si>
  <si>
    <t>昭和11年度</t>
    <rPh sb="0" eb="2">
      <t>ショウワ</t>
    </rPh>
    <rPh sb="4" eb="5">
      <t>ネン</t>
    </rPh>
    <rPh sb="5" eb="6">
      <t>ド</t>
    </rPh>
    <phoneticPr fontId="21"/>
  </si>
  <si>
    <t>昭和12年度</t>
    <rPh sb="0" eb="2">
      <t>ショウワ</t>
    </rPh>
    <rPh sb="4" eb="5">
      <t>ネン</t>
    </rPh>
    <rPh sb="5" eb="6">
      <t>ド</t>
    </rPh>
    <phoneticPr fontId="21"/>
  </si>
  <si>
    <t>昭和13年度</t>
    <rPh sb="0" eb="2">
      <t>ショウワ</t>
    </rPh>
    <rPh sb="4" eb="5">
      <t>ネン</t>
    </rPh>
    <rPh sb="5" eb="6">
      <t>ド</t>
    </rPh>
    <phoneticPr fontId="21"/>
  </si>
  <si>
    <t>昭和14年度</t>
    <rPh sb="0" eb="2">
      <t>ショウワ</t>
    </rPh>
    <rPh sb="4" eb="5">
      <t>ネン</t>
    </rPh>
    <rPh sb="5" eb="6">
      <t>ド</t>
    </rPh>
    <phoneticPr fontId="21"/>
  </si>
  <si>
    <t>昭和15年度</t>
    <rPh sb="0" eb="2">
      <t>ショウワ</t>
    </rPh>
    <rPh sb="4" eb="5">
      <t>ネン</t>
    </rPh>
    <rPh sb="5" eb="6">
      <t>ド</t>
    </rPh>
    <phoneticPr fontId="21"/>
  </si>
  <si>
    <t>昭和16年度</t>
    <rPh sb="0" eb="2">
      <t>ショウワ</t>
    </rPh>
    <rPh sb="4" eb="5">
      <t>ネン</t>
    </rPh>
    <rPh sb="5" eb="6">
      <t>ド</t>
    </rPh>
    <phoneticPr fontId="21"/>
  </si>
  <si>
    <t>昭和17年度</t>
    <rPh sb="0" eb="2">
      <t>ショウワ</t>
    </rPh>
    <rPh sb="4" eb="5">
      <t>ネン</t>
    </rPh>
    <rPh sb="5" eb="6">
      <t>ド</t>
    </rPh>
    <phoneticPr fontId="21"/>
  </si>
  <si>
    <t>昭和18年度</t>
    <rPh sb="0" eb="2">
      <t>ショウワ</t>
    </rPh>
    <rPh sb="4" eb="5">
      <t>ネン</t>
    </rPh>
    <rPh sb="5" eb="6">
      <t>ド</t>
    </rPh>
    <phoneticPr fontId="21"/>
  </si>
  <si>
    <t>昭和19年度</t>
    <rPh sb="0" eb="2">
      <t>ショウワ</t>
    </rPh>
    <rPh sb="4" eb="5">
      <t>ネン</t>
    </rPh>
    <rPh sb="5" eb="6">
      <t>ド</t>
    </rPh>
    <phoneticPr fontId="21"/>
  </si>
  <si>
    <t>昭和20年度</t>
    <rPh sb="0" eb="2">
      <t>ショウワ</t>
    </rPh>
    <rPh sb="4" eb="5">
      <t>ネン</t>
    </rPh>
    <rPh sb="5" eb="6">
      <t>ド</t>
    </rPh>
    <phoneticPr fontId="21"/>
  </si>
  <si>
    <t>昭和21年度</t>
    <rPh sb="0" eb="2">
      <t>ショウワ</t>
    </rPh>
    <rPh sb="4" eb="5">
      <t>ネン</t>
    </rPh>
    <rPh sb="5" eb="6">
      <t>ド</t>
    </rPh>
    <phoneticPr fontId="21"/>
  </si>
  <si>
    <t>昭和22年度</t>
    <rPh sb="0" eb="2">
      <t>ショウワ</t>
    </rPh>
    <rPh sb="4" eb="5">
      <t>ネン</t>
    </rPh>
    <rPh sb="5" eb="6">
      <t>ド</t>
    </rPh>
    <phoneticPr fontId="21"/>
  </si>
  <si>
    <t>昭和23年度</t>
    <rPh sb="0" eb="2">
      <t>ショウワ</t>
    </rPh>
    <rPh sb="4" eb="5">
      <t>ネン</t>
    </rPh>
    <rPh sb="5" eb="6">
      <t>ド</t>
    </rPh>
    <phoneticPr fontId="21"/>
  </si>
  <si>
    <t>昭和24年度</t>
    <rPh sb="0" eb="2">
      <t>ショウワ</t>
    </rPh>
    <rPh sb="4" eb="5">
      <t>ネン</t>
    </rPh>
    <rPh sb="5" eb="6">
      <t>ド</t>
    </rPh>
    <phoneticPr fontId="21"/>
  </si>
  <si>
    <t>昭和25年度</t>
    <rPh sb="0" eb="2">
      <t>ショウワ</t>
    </rPh>
    <rPh sb="4" eb="5">
      <t>ネン</t>
    </rPh>
    <rPh sb="5" eb="6">
      <t>ド</t>
    </rPh>
    <phoneticPr fontId="21"/>
  </si>
  <si>
    <t>昭和26年度</t>
    <rPh sb="0" eb="2">
      <t>ショウワ</t>
    </rPh>
    <rPh sb="4" eb="5">
      <t>ネン</t>
    </rPh>
    <rPh sb="5" eb="6">
      <t>ド</t>
    </rPh>
    <phoneticPr fontId="21"/>
  </si>
  <si>
    <t>昭和27年度</t>
    <rPh sb="0" eb="2">
      <t>ショウワ</t>
    </rPh>
    <rPh sb="4" eb="5">
      <t>ネン</t>
    </rPh>
    <rPh sb="5" eb="6">
      <t>ド</t>
    </rPh>
    <phoneticPr fontId="21"/>
  </si>
  <si>
    <t>昭和28年度</t>
    <rPh sb="0" eb="2">
      <t>ショウワ</t>
    </rPh>
    <rPh sb="4" eb="5">
      <t>ネン</t>
    </rPh>
    <rPh sb="5" eb="6">
      <t>ド</t>
    </rPh>
    <phoneticPr fontId="21"/>
  </si>
  <si>
    <t>昭和29年度</t>
    <rPh sb="0" eb="2">
      <t>ショウワ</t>
    </rPh>
    <rPh sb="4" eb="5">
      <t>ネン</t>
    </rPh>
    <rPh sb="5" eb="6">
      <t>ド</t>
    </rPh>
    <phoneticPr fontId="21"/>
  </si>
  <si>
    <t>昭和30年度</t>
    <rPh sb="0" eb="2">
      <t>ショウワ</t>
    </rPh>
    <rPh sb="4" eb="5">
      <t>ネン</t>
    </rPh>
    <rPh sb="5" eb="6">
      <t>ド</t>
    </rPh>
    <phoneticPr fontId="21"/>
  </si>
  <si>
    <t>昭和31年度</t>
    <rPh sb="0" eb="2">
      <t>ショウワ</t>
    </rPh>
    <rPh sb="4" eb="5">
      <t>ネン</t>
    </rPh>
    <rPh sb="5" eb="6">
      <t>ド</t>
    </rPh>
    <phoneticPr fontId="21"/>
  </si>
  <si>
    <t>昭和32年度</t>
    <rPh sb="0" eb="2">
      <t>ショウワ</t>
    </rPh>
    <rPh sb="4" eb="5">
      <t>ネン</t>
    </rPh>
    <rPh sb="5" eb="6">
      <t>ド</t>
    </rPh>
    <phoneticPr fontId="21"/>
  </si>
  <si>
    <t>昭和33年度</t>
    <rPh sb="0" eb="2">
      <t>ショウワ</t>
    </rPh>
    <rPh sb="4" eb="5">
      <t>ネン</t>
    </rPh>
    <rPh sb="5" eb="6">
      <t>ド</t>
    </rPh>
    <phoneticPr fontId="21"/>
  </si>
  <si>
    <t>昭和34年度</t>
    <rPh sb="0" eb="2">
      <t>ショウワ</t>
    </rPh>
    <rPh sb="4" eb="5">
      <t>ネン</t>
    </rPh>
    <rPh sb="5" eb="6">
      <t>ド</t>
    </rPh>
    <phoneticPr fontId="21"/>
  </si>
  <si>
    <t>昭和35年度</t>
    <rPh sb="0" eb="2">
      <t>ショウワ</t>
    </rPh>
    <rPh sb="4" eb="5">
      <t>ネン</t>
    </rPh>
    <rPh sb="5" eb="6">
      <t>ド</t>
    </rPh>
    <phoneticPr fontId="21"/>
  </si>
  <si>
    <t>昭和36年度</t>
    <rPh sb="0" eb="2">
      <t>ショウワ</t>
    </rPh>
    <rPh sb="4" eb="5">
      <t>ネン</t>
    </rPh>
    <rPh sb="5" eb="6">
      <t>ド</t>
    </rPh>
    <phoneticPr fontId="21"/>
  </si>
  <si>
    <t>昭和37年度</t>
    <rPh sb="0" eb="2">
      <t>ショウワ</t>
    </rPh>
    <rPh sb="4" eb="5">
      <t>ネン</t>
    </rPh>
    <rPh sb="5" eb="6">
      <t>ド</t>
    </rPh>
    <phoneticPr fontId="21"/>
  </si>
  <si>
    <t>昭和38年度</t>
    <rPh sb="0" eb="2">
      <t>ショウワ</t>
    </rPh>
    <rPh sb="4" eb="5">
      <t>ネン</t>
    </rPh>
    <rPh sb="5" eb="6">
      <t>ド</t>
    </rPh>
    <phoneticPr fontId="21"/>
  </si>
  <si>
    <t>昭和39年度</t>
    <rPh sb="0" eb="2">
      <t>ショウワ</t>
    </rPh>
    <rPh sb="4" eb="5">
      <t>ネン</t>
    </rPh>
    <rPh sb="5" eb="6">
      <t>ド</t>
    </rPh>
    <phoneticPr fontId="21"/>
  </si>
  <si>
    <t>昭和40年度</t>
    <rPh sb="0" eb="2">
      <t>ショウワ</t>
    </rPh>
    <rPh sb="4" eb="5">
      <t>ネン</t>
    </rPh>
    <rPh sb="5" eb="6">
      <t>ド</t>
    </rPh>
    <phoneticPr fontId="21"/>
  </si>
  <si>
    <t>昭和41年度</t>
    <rPh sb="0" eb="2">
      <t>ショウワ</t>
    </rPh>
    <rPh sb="4" eb="5">
      <t>ネン</t>
    </rPh>
    <rPh sb="5" eb="6">
      <t>ド</t>
    </rPh>
    <phoneticPr fontId="21"/>
  </si>
  <si>
    <t>昭和42年度</t>
    <rPh sb="0" eb="2">
      <t>ショウワ</t>
    </rPh>
    <rPh sb="4" eb="5">
      <t>ネン</t>
    </rPh>
    <rPh sb="5" eb="6">
      <t>ド</t>
    </rPh>
    <phoneticPr fontId="21"/>
  </si>
  <si>
    <t>昭和43年度</t>
    <rPh sb="0" eb="2">
      <t>ショウワ</t>
    </rPh>
    <rPh sb="4" eb="5">
      <t>ネン</t>
    </rPh>
    <rPh sb="5" eb="6">
      <t>ド</t>
    </rPh>
    <phoneticPr fontId="21"/>
  </si>
  <si>
    <t>昭和44年度</t>
    <rPh sb="0" eb="2">
      <t>ショウワ</t>
    </rPh>
    <rPh sb="4" eb="5">
      <t>ネン</t>
    </rPh>
    <rPh sb="5" eb="6">
      <t>ド</t>
    </rPh>
    <phoneticPr fontId="21"/>
  </si>
  <si>
    <t>昭和45年度</t>
    <rPh sb="0" eb="2">
      <t>ショウワ</t>
    </rPh>
    <rPh sb="4" eb="5">
      <t>ネン</t>
    </rPh>
    <rPh sb="5" eb="6">
      <t>ド</t>
    </rPh>
    <phoneticPr fontId="21"/>
  </si>
  <si>
    <t>昭和46年度</t>
    <rPh sb="0" eb="2">
      <t>ショウワ</t>
    </rPh>
    <rPh sb="4" eb="5">
      <t>ネン</t>
    </rPh>
    <rPh sb="5" eb="6">
      <t>ド</t>
    </rPh>
    <phoneticPr fontId="21"/>
  </si>
  <si>
    <t>昭和47年度</t>
    <rPh sb="0" eb="2">
      <t>ショウワ</t>
    </rPh>
    <rPh sb="4" eb="5">
      <t>ネン</t>
    </rPh>
    <rPh sb="5" eb="6">
      <t>ド</t>
    </rPh>
    <phoneticPr fontId="21"/>
  </si>
  <si>
    <t>昭和48年度</t>
    <rPh sb="0" eb="2">
      <t>ショウワ</t>
    </rPh>
    <rPh sb="4" eb="5">
      <t>ネン</t>
    </rPh>
    <rPh sb="5" eb="6">
      <t>ド</t>
    </rPh>
    <phoneticPr fontId="21"/>
  </si>
  <si>
    <t>昭和49年度</t>
    <rPh sb="0" eb="2">
      <t>ショウワ</t>
    </rPh>
    <rPh sb="4" eb="5">
      <t>ネン</t>
    </rPh>
    <rPh sb="5" eb="6">
      <t>ド</t>
    </rPh>
    <phoneticPr fontId="21"/>
  </si>
  <si>
    <t>昭和50年度</t>
    <rPh sb="0" eb="2">
      <t>ショウワ</t>
    </rPh>
    <rPh sb="4" eb="5">
      <t>ネン</t>
    </rPh>
    <rPh sb="5" eb="6">
      <t>ド</t>
    </rPh>
    <phoneticPr fontId="21"/>
  </si>
  <si>
    <t>昭和51年度</t>
    <rPh sb="0" eb="2">
      <t>ショウワ</t>
    </rPh>
    <rPh sb="4" eb="5">
      <t>ネン</t>
    </rPh>
    <rPh sb="5" eb="6">
      <t>ド</t>
    </rPh>
    <phoneticPr fontId="21"/>
  </si>
  <si>
    <t>昭和52年度</t>
    <rPh sb="0" eb="2">
      <t>ショウワ</t>
    </rPh>
    <rPh sb="4" eb="5">
      <t>ネン</t>
    </rPh>
    <rPh sb="5" eb="6">
      <t>ド</t>
    </rPh>
    <phoneticPr fontId="21"/>
  </si>
  <si>
    <t>昭和53年度</t>
    <rPh sb="0" eb="2">
      <t>ショウワ</t>
    </rPh>
    <rPh sb="4" eb="5">
      <t>ネン</t>
    </rPh>
    <rPh sb="5" eb="6">
      <t>ド</t>
    </rPh>
    <phoneticPr fontId="21"/>
  </si>
  <si>
    <t>昭和54年度</t>
    <rPh sb="0" eb="2">
      <t>ショウワ</t>
    </rPh>
    <rPh sb="4" eb="5">
      <t>ネン</t>
    </rPh>
    <rPh sb="5" eb="6">
      <t>ド</t>
    </rPh>
    <phoneticPr fontId="21"/>
  </si>
  <si>
    <t>昭和55年度</t>
    <rPh sb="0" eb="2">
      <t>ショウワ</t>
    </rPh>
    <rPh sb="4" eb="5">
      <t>ネン</t>
    </rPh>
    <rPh sb="5" eb="6">
      <t>ド</t>
    </rPh>
    <phoneticPr fontId="21"/>
  </si>
  <si>
    <t>昭和56年度</t>
    <rPh sb="0" eb="2">
      <t>ショウワ</t>
    </rPh>
    <rPh sb="4" eb="5">
      <t>ネン</t>
    </rPh>
    <rPh sb="5" eb="6">
      <t>ド</t>
    </rPh>
    <phoneticPr fontId="21"/>
  </si>
  <si>
    <t>昭和57年度</t>
    <rPh sb="0" eb="2">
      <t>ショウワ</t>
    </rPh>
    <rPh sb="4" eb="5">
      <t>ネン</t>
    </rPh>
    <rPh sb="5" eb="6">
      <t>ド</t>
    </rPh>
    <phoneticPr fontId="21"/>
  </si>
  <si>
    <t>昭和58年度</t>
    <rPh sb="0" eb="2">
      <t>ショウワ</t>
    </rPh>
    <rPh sb="4" eb="5">
      <t>ネン</t>
    </rPh>
    <rPh sb="5" eb="6">
      <t>ド</t>
    </rPh>
    <phoneticPr fontId="21"/>
  </si>
  <si>
    <t>昭和59年度</t>
    <rPh sb="0" eb="2">
      <t>ショウワ</t>
    </rPh>
    <rPh sb="4" eb="5">
      <t>ネン</t>
    </rPh>
    <rPh sb="5" eb="6">
      <t>ド</t>
    </rPh>
    <phoneticPr fontId="21"/>
  </si>
  <si>
    <t>昭和60年度</t>
    <rPh sb="0" eb="2">
      <t>ショウワ</t>
    </rPh>
    <rPh sb="4" eb="5">
      <t>ネン</t>
    </rPh>
    <rPh sb="5" eb="6">
      <t>ド</t>
    </rPh>
    <phoneticPr fontId="21"/>
  </si>
  <si>
    <t>昭和61年度</t>
    <rPh sb="0" eb="2">
      <t>ショウワ</t>
    </rPh>
    <rPh sb="4" eb="5">
      <t>ネン</t>
    </rPh>
    <rPh sb="5" eb="6">
      <t>ド</t>
    </rPh>
    <phoneticPr fontId="21"/>
  </si>
  <si>
    <t>昭和62年度</t>
    <rPh sb="0" eb="2">
      <t>ショウワ</t>
    </rPh>
    <rPh sb="4" eb="5">
      <t>ネン</t>
    </rPh>
    <rPh sb="5" eb="6">
      <t>ド</t>
    </rPh>
    <phoneticPr fontId="21"/>
  </si>
  <si>
    <t>昭和63年度</t>
    <rPh sb="0" eb="2">
      <t>ショウワ</t>
    </rPh>
    <rPh sb="4" eb="5">
      <t>ネン</t>
    </rPh>
    <rPh sb="5" eb="6">
      <t>ド</t>
    </rPh>
    <phoneticPr fontId="21"/>
  </si>
  <si>
    <t>平成2年度</t>
    <rPh sb="0" eb="2">
      <t>ヘイセイ</t>
    </rPh>
    <rPh sb="3" eb="4">
      <t>ネン</t>
    </rPh>
    <rPh sb="4" eb="5">
      <t>ド</t>
    </rPh>
    <phoneticPr fontId="21"/>
  </si>
  <si>
    <t>平成3年度</t>
    <rPh sb="0" eb="2">
      <t>ヘイセイ</t>
    </rPh>
    <rPh sb="3" eb="4">
      <t>ネン</t>
    </rPh>
    <rPh sb="4" eb="5">
      <t>ド</t>
    </rPh>
    <phoneticPr fontId="21"/>
  </si>
  <si>
    <t>平成4年度</t>
    <rPh sb="0" eb="2">
      <t>ヘイセイ</t>
    </rPh>
    <rPh sb="3" eb="4">
      <t>ネン</t>
    </rPh>
    <rPh sb="4" eb="5">
      <t>ド</t>
    </rPh>
    <phoneticPr fontId="21"/>
  </si>
  <si>
    <t>平成5年度</t>
    <rPh sb="0" eb="2">
      <t>ヘイセイ</t>
    </rPh>
    <rPh sb="3" eb="4">
      <t>ネン</t>
    </rPh>
    <rPh sb="4" eb="5">
      <t>ド</t>
    </rPh>
    <phoneticPr fontId="21"/>
  </si>
  <si>
    <t>平成6年度</t>
    <rPh sb="0" eb="2">
      <t>ヘイセイ</t>
    </rPh>
    <rPh sb="3" eb="4">
      <t>ネン</t>
    </rPh>
    <rPh sb="4" eb="5">
      <t>ド</t>
    </rPh>
    <phoneticPr fontId="21"/>
  </si>
  <si>
    <t>平成7年度</t>
    <rPh sb="0" eb="2">
      <t>ヘイセイ</t>
    </rPh>
    <rPh sb="3" eb="4">
      <t>ネン</t>
    </rPh>
    <rPh sb="4" eb="5">
      <t>ド</t>
    </rPh>
    <phoneticPr fontId="21"/>
  </si>
  <si>
    <t>平成8年度</t>
    <rPh sb="0" eb="2">
      <t>ヘイセイ</t>
    </rPh>
    <rPh sb="3" eb="4">
      <t>ネン</t>
    </rPh>
    <rPh sb="4" eb="5">
      <t>ド</t>
    </rPh>
    <phoneticPr fontId="21"/>
  </si>
  <si>
    <t>平成9年度</t>
    <rPh sb="0" eb="2">
      <t>ヘイセイ</t>
    </rPh>
    <rPh sb="3" eb="4">
      <t>ネン</t>
    </rPh>
    <rPh sb="4" eb="5">
      <t>ド</t>
    </rPh>
    <phoneticPr fontId="21"/>
  </si>
  <si>
    <t>平成10年度</t>
    <rPh sb="0" eb="2">
      <t>ヘイセイ</t>
    </rPh>
    <rPh sb="4" eb="5">
      <t>ネン</t>
    </rPh>
    <rPh sb="5" eb="6">
      <t>ド</t>
    </rPh>
    <phoneticPr fontId="21"/>
  </si>
  <si>
    <t>平成11年度</t>
    <rPh sb="0" eb="2">
      <t>ヘイセイ</t>
    </rPh>
    <rPh sb="4" eb="5">
      <t>ネン</t>
    </rPh>
    <rPh sb="5" eb="6">
      <t>ド</t>
    </rPh>
    <phoneticPr fontId="21"/>
  </si>
  <si>
    <t>平成12年度</t>
    <rPh sb="0" eb="2">
      <t>ヘイセイ</t>
    </rPh>
    <rPh sb="4" eb="5">
      <t>ネン</t>
    </rPh>
    <rPh sb="5" eb="6">
      <t>ド</t>
    </rPh>
    <phoneticPr fontId="21"/>
  </si>
  <si>
    <t>平成13年度</t>
    <rPh sb="0" eb="2">
      <t>ヘイセイ</t>
    </rPh>
    <rPh sb="4" eb="5">
      <t>ネン</t>
    </rPh>
    <rPh sb="5" eb="6">
      <t>ド</t>
    </rPh>
    <phoneticPr fontId="21"/>
  </si>
  <si>
    <t>平成14年度</t>
    <rPh sb="0" eb="2">
      <t>ヘイセイ</t>
    </rPh>
    <rPh sb="4" eb="5">
      <t>ネン</t>
    </rPh>
    <rPh sb="5" eb="6">
      <t>ド</t>
    </rPh>
    <phoneticPr fontId="21"/>
  </si>
  <si>
    <t>平成15年度</t>
    <rPh sb="0" eb="2">
      <t>ヘイセイ</t>
    </rPh>
    <rPh sb="4" eb="5">
      <t>ネン</t>
    </rPh>
    <rPh sb="5" eb="6">
      <t>ド</t>
    </rPh>
    <phoneticPr fontId="21"/>
  </si>
  <si>
    <t>平成16年度</t>
    <rPh sb="0" eb="2">
      <t>ヘイセイ</t>
    </rPh>
    <rPh sb="4" eb="5">
      <t>ネン</t>
    </rPh>
    <rPh sb="5" eb="6">
      <t>ド</t>
    </rPh>
    <phoneticPr fontId="21"/>
  </si>
  <si>
    <t>平成17年度</t>
    <rPh sb="0" eb="2">
      <t>ヘイセイ</t>
    </rPh>
    <rPh sb="4" eb="5">
      <t>ネン</t>
    </rPh>
    <rPh sb="5" eb="6">
      <t>ド</t>
    </rPh>
    <phoneticPr fontId="21"/>
  </si>
  <si>
    <t>平成18年度</t>
    <rPh sb="0" eb="2">
      <t>ヘイセイ</t>
    </rPh>
    <rPh sb="4" eb="5">
      <t>ネン</t>
    </rPh>
    <rPh sb="5" eb="6">
      <t>ド</t>
    </rPh>
    <phoneticPr fontId="21"/>
  </si>
  <si>
    <t>平成19年度</t>
    <rPh sb="0" eb="2">
      <t>ヘイセイ</t>
    </rPh>
    <rPh sb="4" eb="5">
      <t>ネン</t>
    </rPh>
    <rPh sb="5" eb="6">
      <t>ド</t>
    </rPh>
    <phoneticPr fontId="21"/>
  </si>
  <si>
    <t>平成20年度</t>
    <rPh sb="0" eb="2">
      <t>ヘイセイ</t>
    </rPh>
    <rPh sb="4" eb="5">
      <t>ネン</t>
    </rPh>
    <rPh sb="5" eb="6">
      <t>ド</t>
    </rPh>
    <phoneticPr fontId="21"/>
  </si>
  <si>
    <t>平成21年度</t>
    <rPh sb="0" eb="2">
      <t>ヘイセイ</t>
    </rPh>
    <rPh sb="4" eb="5">
      <t>ネン</t>
    </rPh>
    <rPh sb="5" eb="6">
      <t>ド</t>
    </rPh>
    <phoneticPr fontId="21"/>
  </si>
  <si>
    <t>平成22年度</t>
    <rPh sb="0" eb="2">
      <t>ヘイセイ</t>
    </rPh>
    <rPh sb="4" eb="5">
      <t>ネン</t>
    </rPh>
    <rPh sb="5" eb="6">
      <t>ド</t>
    </rPh>
    <phoneticPr fontId="21"/>
  </si>
  <si>
    <t>平成23年度</t>
    <rPh sb="0" eb="2">
      <t>ヘイセイ</t>
    </rPh>
    <rPh sb="4" eb="5">
      <t>ネン</t>
    </rPh>
    <rPh sb="5" eb="6">
      <t>ド</t>
    </rPh>
    <phoneticPr fontId="21"/>
  </si>
  <si>
    <t>平成24年度</t>
    <rPh sb="0" eb="2">
      <t>ヘイセイ</t>
    </rPh>
    <rPh sb="4" eb="5">
      <t>ネン</t>
    </rPh>
    <rPh sb="5" eb="6">
      <t>ド</t>
    </rPh>
    <phoneticPr fontId="21"/>
  </si>
  <si>
    <t>平成25年度</t>
    <rPh sb="0" eb="2">
      <t>ヘイセイ</t>
    </rPh>
    <rPh sb="4" eb="5">
      <t>ネン</t>
    </rPh>
    <rPh sb="5" eb="6">
      <t>ド</t>
    </rPh>
    <phoneticPr fontId="21"/>
  </si>
  <si>
    <t>平成26年度</t>
    <rPh sb="0" eb="2">
      <t>ヘイセイ</t>
    </rPh>
    <rPh sb="4" eb="5">
      <t>ネン</t>
    </rPh>
    <rPh sb="5" eb="6">
      <t>ド</t>
    </rPh>
    <phoneticPr fontId="21"/>
  </si>
  <si>
    <t>平成27年度</t>
    <rPh sb="0" eb="2">
      <t>ヘイセイ</t>
    </rPh>
    <rPh sb="4" eb="5">
      <t>ネン</t>
    </rPh>
    <rPh sb="5" eb="6">
      <t>ド</t>
    </rPh>
    <phoneticPr fontId="21"/>
  </si>
  <si>
    <t>平成28年度</t>
    <rPh sb="0" eb="2">
      <t>ヘイセイ</t>
    </rPh>
    <rPh sb="4" eb="5">
      <t>ネン</t>
    </rPh>
    <rPh sb="5" eb="6">
      <t>ド</t>
    </rPh>
    <phoneticPr fontId="21"/>
  </si>
  <si>
    <t>平成29年度</t>
    <rPh sb="0" eb="2">
      <t>ヘイセイ</t>
    </rPh>
    <rPh sb="4" eb="5">
      <t>ネン</t>
    </rPh>
    <rPh sb="5" eb="6">
      <t>ド</t>
    </rPh>
    <phoneticPr fontId="21"/>
  </si>
  <si>
    <t>平成30年度</t>
    <rPh sb="0" eb="2">
      <t>ヘイセイ</t>
    </rPh>
    <rPh sb="4" eb="5">
      <t>ネン</t>
    </rPh>
    <rPh sb="5" eb="6">
      <t>ド</t>
    </rPh>
    <phoneticPr fontId="21"/>
  </si>
  <si>
    <t>令和2年度</t>
    <rPh sb="0" eb="2">
      <t>レイワ</t>
    </rPh>
    <rPh sb="3" eb="5">
      <t>ネンド</t>
    </rPh>
    <phoneticPr fontId="5"/>
  </si>
  <si>
    <t>令和3年度</t>
    <rPh sb="0" eb="2">
      <t>レイワ</t>
    </rPh>
    <rPh sb="3" eb="5">
      <t>ネンド</t>
    </rPh>
    <phoneticPr fontId="5"/>
  </si>
  <si>
    <t>令和2年度</t>
    <rPh sb="0" eb="2">
      <t>レイワ</t>
    </rPh>
    <rPh sb="3" eb="4">
      <t>ネン</t>
    </rPh>
    <rPh sb="4" eb="5">
      <t>ド</t>
    </rPh>
    <phoneticPr fontId="21"/>
  </si>
  <si>
    <t>令和3年度</t>
    <rPh sb="0" eb="2">
      <t>レイワ</t>
    </rPh>
    <rPh sb="3" eb="4">
      <t>ネン</t>
    </rPh>
    <rPh sb="4" eb="5">
      <t>ド</t>
    </rPh>
    <phoneticPr fontId="21"/>
  </si>
  <si>
    <t>令和4年度</t>
    <rPh sb="0" eb="2">
      <t>レイワ</t>
    </rPh>
    <rPh sb="3" eb="4">
      <t>ネン</t>
    </rPh>
    <rPh sb="4" eb="5">
      <t>ド</t>
    </rPh>
    <phoneticPr fontId="21"/>
  </si>
  <si>
    <t>令和5年度</t>
    <rPh sb="0" eb="2">
      <t>レイワ</t>
    </rPh>
    <rPh sb="3" eb="4">
      <t>ネン</t>
    </rPh>
    <rPh sb="4" eb="5">
      <t>ド</t>
    </rPh>
    <phoneticPr fontId="21"/>
  </si>
  <si>
    <t>令和6年度</t>
    <rPh sb="0" eb="2">
      <t>レイワ</t>
    </rPh>
    <rPh sb="3" eb="4">
      <t>ネン</t>
    </rPh>
    <rPh sb="4" eb="5">
      <t>ド</t>
    </rPh>
    <phoneticPr fontId="21"/>
  </si>
  <si>
    <t>令和7年度</t>
    <rPh sb="0" eb="2">
      <t>レイワ</t>
    </rPh>
    <rPh sb="3" eb="4">
      <t>ネン</t>
    </rPh>
    <rPh sb="4" eb="5">
      <t>ド</t>
    </rPh>
    <phoneticPr fontId="21"/>
  </si>
  <si>
    <t>令和8年度</t>
    <rPh sb="0" eb="2">
      <t>レイワ</t>
    </rPh>
    <rPh sb="3" eb="4">
      <t>ネン</t>
    </rPh>
    <rPh sb="4" eb="5">
      <t>ド</t>
    </rPh>
    <phoneticPr fontId="21"/>
  </si>
  <si>
    <t>令和9年度</t>
    <rPh sb="0" eb="2">
      <t>レイワ</t>
    </rPh>
    <rPh sb="3" eb="4">
      <t>ネン</t>
    </rPh>
    <rPh sb="4" eb="5">
      <t>ド</t>
    </rPh>
    <phoneticPr fontId="21"/>
  </si>
  <si>
    <t>令和10年度</t>
    <rPh sb="0" eb="2">
      <t>レイワ</t>
    </rPh>
    <rPh sb="4" eb="5">
      <t>ネン</t>
    </rPh>
    <rPh sb="5" eb="6">
      <t>ド</t>
    </rPh>
    <phoneticPr fontId="21"/>
  </si>
  <si>
    <t>令和11年度</t>
    <rPh sb="0" eb="2">
      <t>レイワ</t>
    </rPh>
    <rPh sb="4" eb="5">
      <t>ネン</t>
    </rPh>
    <rPh sb="5" eb="6">
      <t>ド</t>
    </rPh>
    <phoneticPr fontId="21"/>
  </si>
  <si>
    <t>令和12年度</t>
    <rPh sb="0" eb="2">
      <t>レイワ</t>
    </rPh>
    <rPh sb="4" eb="5">
      <t>ネン</t>
    </rPh>
    <rPh sb="5" eb="6">
      <t>ド</t>
    </rPh>
    <phoneticPr fontId="21"/>
  </si>
  <si>
    <t>令和13年度</t>
    <rPh sb="0" eb="2">
      <t>レイワ</t>
    </rPh>
    <rPh sb="4" eb="5">
      <t>ネン</t>
    </rPh>
    <rPh sb="5" eb="6">
      <t>ド</t>
    </rPh>
    <phoneticPr fontId="21"/>
  </si>
  <si>
    <t>令和14年度</t>
    <rPh sb="0" eb="2">
      <t>レイワ</t>
    </rPh>
    <rPh sb="4" eb="5">
      <t>ネン</t>
    </rPh>
    <rPh sb="5" eb="6">
      <t>ド</t>
    </rPh>
    <phoneticPr fontId="21"/>
  </si>
  <si>
    <t>令和15年度</t>
    <rPh sb="0" eb="2">
      <t>レイワ</t>
    </rPh>
    <rPh sb="4" eb="5">
      <t>ネン</t>
    </rPh>
    <rPh sb="5" eb="6">
      <t>ド</t>
    </rPh>
    <phoneticPr fontId="21"/>
  </si>
  <si>
    <t>令和16年度</t>
    <rPh sb="0" eb="2">
      <t>レイワ</t>
    </rPh>
    <rPh sb="4" eb="5">
      <t>ネン</t>
    </rPh>
    <rPh sb="5" eb="6">
      <t>ド</t>
    </rPh>
    <phoneticPr fontId="21"/>
  </si>
  <si>
    <t>令和17年度</t>
    <rPh sb="0" eb="2">
      <t>レイワ</t>
    </rPh>
    <rPh sb="4" eb="5">
      <t>ネン</t>
    </rPh>
    <rPh sb="5" eb="6">
      <t>ド</t>
    </rPh>
    <phoneticPr fontId="21"/>
  </si>
  <si>
    <t>令和18年度</t>
    <rPh sb="0" eb="2">
      <t>レイワ</t>
    </rPh>
    <rPh sb="4" eb="5">
      <t>ネン</t>
    </rPh>
    <rPh sb="5" eb="6">
      <t>ド</t>
    </rPh>
    <phoneticPr fontId="21"/>
  </si>
  <si>
    <t>令和19年度</t>
    <rPh sb="0" eb="2">
      <t>レイワ</t>
    </rPh>
    <rPh sb="4" eb="5">
      <t>ネン</t>
    </rPh>
    <rPh sb="5" eb="6">
      <t>ド</t>
    </rPh>
    <phoneticPr fontId="21"/>
  </si>
  <si>
    <t>令和20年度</t>
    <rPh sb="0" eb="2">
      <t>レイワ</t>
    </rPh>
    <rPh sb="4" eb="5">
      <t>ネン</t>
    </rPh>
    <rPh sb="5" eb="6">
      <t>ド</t>
    </rPh>
    <phoneticPr fontId="21"/>
  </si>
  <si>
    <t>令和21年度</t>
    <rPh sb="0" eb="2">
      <t>レイワ</t>
    </rPh>
    <rPh sb="4" eb="5">
      <t>ネン</t>
    </rPh>
    <rPh sb="5" eb="6">
      <t>ド</t>
    </rPh>
    <phoneticPr fontId="21"/>
  </si>
  <si>
    <t>令和22年度</t>
    <rPh sb="0" eb="2">
      <t>レイワ</t>
    </rPh>
    <rPh sb="4" eb="5">
      <t>ネン</t>
    </rPh>
    <rPh sb="5" eb="6">
      <t>ド</t>
    </rPh>
    <phoneticPr fontId="21"/>
  </si>
  <si>
    <t>令和23年度</t>
    <rPh sb="0" eb="2">
      <t>レイワ</t>
    </rPh>
    <rPh sb="4" eb="5">
      <t>ネン</t>
    </rPh>
    <rPh sb="5" eb="6">
      <t>ド</t>
    </rPh>
    <phoneticPr fontId="21"/>
  </si>
  <si>
    <t>令和24年度</t>
    <rPh sb="0" eb="2">
      <t>レイワ</t>
    </rPh>
    <rPh sb="4" eb="5">
      <t>ネン</t>
    </rPh>
    <rPh sb="5" eb="6">
      <t>ド</t>
    </rPh>
    <phoneticPr fontId="21"/>
  </si>
  <si>
    <t>令和25年度</t>
    <rPh sb="0" eb="2">
      <t>レイワ</t>
    </rPh>
    <rPh sb="4" eb="5">
      <t>ネン</t>
    </rPh>
    <rPh sb="5" eb="6">
      <t>ド</t>
    </rPh>
    <phoneticPr fontId="21"/>
  </si>
  <si>
    <t>令和26年度</t>
    <rPh sb="0" eb="2">
      <t>レイワ</t>
    </rPh>
    <rPh sb="4" eb="5">
      <t>ネン</t>
    </rPh>
    <rPh sb="5" eb="6">
      <t>ド</t>
    </rPh>
    <phoneticPr fontId="21"/>
  </si>
  <si>
    <t>令和27年度</t>
    <rPh sb="0" eb="2">
      <t>レイワ</t>
    </rPh>
    <rPh sb="4" eb="5">
      <t>ネン</t>
    </rPh>
    <rPh sb="5" eb="6">
      <t>ド</t>
    </rPh>
    <phoneticPr fontId="21"/>
  </si>
  <si>
    <t>令和28年度</t>
    <rPh sb="0" eb="2">
      <t>レイワ</t>
    </rPh>
    <rPh sb="4" eb="5">
      <t>ネン</t>
    </rPh>
    <rPh sb="5" eb="6">
      <t>ド</t>
    </rPh>
    <phoneticPr fontId="21"/>
  </si>
  <si>
    <t>令和29年度</t>
    <rPh sb="0" eb="2">
      <t>レイワ</t>
    </rPh>
    <rPh sb="4" eb="5">
      <t>ネン</t>
    </rPh>
    <rPh sb="5" eb="6">
      <t>ド</t>
    </rPh>
    <phoneticPr fontId="21"/>
  </si>
  <si>
    <t>令和30年度以降</t>
    <rPh sb="0" eb="2">
      <t>レイワ</t>
    </rPh>
    <rPh sb="4" eb="5">
      <t>ネン</t>
    </rPh>
    <rPh sb="5" eb="6">
      <t>ド</t>
    </rPh>
    <rPh sb="6" eb="8">
      <t>イコウ</t>
    </rPh>
    <phoneticPr fontId="21"/>
  </si>
  <si>
    <t>令和4年度</t>
    <rPh sb="0" eb="2">
      <t>レイワ</t>
    </rPh>
    <rPh sb="3" eb="5">
      <t>ネンド</t>
    </rPh>
    <phoneticPr fontId="5"/>
  </si>
  <si>
    <t>4年度
活動見込</t>
    <rPh sb="4" eb="6">
      <t>カツドウ</t>
    </rPh>
    <rPh sb="6" eb="8">
      <t>ミコ</t>
    </rPh>
    <phoneticPr fontId="5"/>
  </si>
  <si>
    <t>令和元年度</t>
    <rPh sb="0" eb="2">
      <t>レイワ</t>
    </rPh>
    <rPh sb="2" eb="4">
      <t>ガンネン</t>
    </rPh>
    <rPh sb="4" eb="5">
      <t>ド</t>
    </rPh>
    <phoneticPr fontId="5"/>
  </si>
  <si>
    <t>開始年度西暦</t>
    <rPh sb="0" eb="2">
      <t>カイシ</t>
    </rPh>
    <rPh sb="2" eb="4">
      <t>ネンド</t>
    </rPh>
    <rPh sb="4" eb="6">
      <t>セイレキ</t>
    </rPh>
    <phoneticPr fontId="5"/>
  </si>
  <si>
    <t>終了（予定）年度西暦</t>
    <rPh sb="0" eb="2">
      <t>シュウリョウ</t>
    </rPh>
    <rPh sb="3" eb="5">
      <t>ヨテイ</t>
    </rPh>
    <rPh sb="6" eb="8">
      <t>ネンド</t>
    </rPh>
    <rPh sb="8" eb="10">
      <t>セイレキ</t>
    </rPh>
    <phoneticPr fontId="5"/>
  </si>
  <si>
    <t>1926年度以前</t>
    <rPh sb="4" eb="6">
      <t>ネンド</t>
    </rPh>
    <rPh sb="5" eb="6">
      <t>ド</t>
    </rPh>
    <rPh sb="6" eb="8">
      <t>イゼン</t>
    </rPh>
    <phoneticPr fontId="21"/>
  </si>
  <si>
    <t>1927年度</t>
    <rPh sb="4" eb="6">
      <t>ネンド</t>
    </rPh>
    <rPh sb="5" eb="6">
      <t>ド</t>
    </rPh>
    <phoneticPr fontId="21"/>
  </si>
  <si>
    <t>1928年度</t>
    <rPh sb="4" eb="6">
      <t>ネンド</t>
    </rPh>
    <rPh sb="5" eb="6">
      <t>ド</t>
    </rPh>
    <phoneticPr fontId="21"/>
  </si>
  <si>
    <t>1929年度</t>
    <rPh sb="4" eb="6">
      <t>ネンド</t>
    </rPh>
    <rPh sb="5" eb="6">
      <t>ド</t>
    </rPh>
    <phoneticPr fontId="21"/>
  </si>
  <si>
    <t>1930年度</t>
    <rPh sb="4" eb="6">
      <t>ネンド</t>
    </rPh>
    <rPh sb="5" eb="6">
      <t>ド</t>
    </rPh>
    <phoneticPr fontId="21"/>
  </si>
  <si>
    <t>1931年度</t>
    <rPh sb="4" eb="6">
      <t>ネンド</t>
    </rPh>
    <rPh sb="5" eb="6">
      <t>ド</t>
    </rPh>
    <phoneticPr fontId="21"/>
  </si>
  <si>
    <t>1932年度</t>
    <rPh sb="4" eb="6">
      <t>ネンド</t>
    </rPh>
    <rPh sb="5" eb="6">
      <t>ド</t>
    </rPh>
    <phoneticPr fontId="21"/>
  </si>
  <si>
    <t>1933年度</t>
    <rPh sb="4" eb="6">
      <t>ネンド</t>
    </rPh>
    <rPh sb="5" eb="6">
      <t>ド</t>
    </rPh>
    <phoneticPr fontId="21"/>
  </si>
  <si>
    <t>1934年度</t>
    <rPh sb="4" eb="6">
      <t>ネンド</t>
    </rPh>
    <rPh sb="5" eb="6">
      <t>ド</t>
    </rPh>
    <phoneticPr fontId="21"/>
  </si>
  <si>
    <t>1935年度</t>
    <rPh sb="4" eb="6">
      <t>ネンド</t>
    </rPh>
    <rPh sb="5" eb="6">
      <t>ド</t>
    </rPh>
    <phoneticPr fontId="21"/>
  </si>
  <si>
    <t>1936年度</t>
    <rPh sb="4" eb="6">
      <t>ネンド</t>
    </rPh>
    <rPh sb="5" eb="6">
      <t>ド</t>
    </rPh>
    <phoneticPr fontId="21"/>
  </si>
  <si>
    <t>1937年度</t>
    <rPh sb="4" eb="6">
      <t>ネンド</t>
    </rPh>
    <rPh sb="5" eb="6">
      <t>ド</t>
    </rPh>
    <phoneticPr fontId="21"/>
  </si>
  <si>
    <t>1938年度</t>
    <rPh sb="4" eb="6">
      <t>ネンド</t>
    </rPh>
    <rPh sb="5" eb="6">
      <t>ド</t>
    </rPh>
    <phoneticPr fontId="21"/>
  </si>
  <si>
    <t>1939年度</t>
    <rPh sb="4" eb="6">
      <t>ネンド</t>
    </rPh>
    <rPh sb="5" eb="6">
      <t>ド</t>
    </rPh>
    <phoneticPr fontId="21"/>
  </si>
  <si>
    <t>1940年度</t>
    <rPh sb="4" eb="6">
      <t>ネンド</t>
    </rPh>
    <rPh sb="5" eb="6">
      <t>ド</t>
    </rPh>
    <phoneticPr fontId="21"/>
  </si>
  <si>
    <t>1941年度</t>
    <rPh sb="4" eb="6">
      <t>ネンド</t>
    </rPh>
    <rPh sb="5" eb="6">
      <t>ド</t>
    </rPh>
    <phoneticPr fontId="21"/>
  </si>
  <si>
    <t>1942年度</t>
    <rPh sb="4" eb="6">
      <t>ネンド</t>
    </rPh>
    <rPh sb="5" eb="6">
      <t>ド</t>
    </rPh>
    <phoneticPr fontId="21"/>
  </si>
  <si>
    <t>1943年度</t>
    <rPh sb="4" eb="6">
      <t>ネンド</t>
    </rPh>
    <rPh sb="5" eb="6">
      <t>ド</t>
    </rPh>
    <phoneticPr fontId="21"/>
  </si>
  <si>
    <t>1944年度</t>
    <rPh sb="4" eb="6">
      <t>ネンド</t>
    </rPh>
    <rPh sb="5" eb="6">
      <t>ド</t>
    </rPh>
    <phoneticPr fontId="21"/>
  </si>
  <si>
    <t>1945年度</t>
    <rPh sb="4" eb="6">
      <t>ネンド</t>
    </rPh>
    <rPh sb="5" eb="6">
      <t>ド</t>
    </rPh>
    <phoneticPr fontId="21"/>
  </si>
  <si>
    <t>1946年度</t>
    <rPh sb="4" eb="6">
      <t>ネンド</t>
    </rPh>
    <rPh sb="5" eb="6">
      <t>ド</t>
    </rPh>
    <phoneticPr fontId="21"/>
  </si>
  <si>
    <t>1947年度</t>
    <rPh sb="4" eb="6">
      <t>ネンド</t>
    </rPh>
    <rPh sb="5" eb="6">
      <t>ド</t>
    </rPh>
    <phoneticPr fontId="21"/>
  </si>
  <si>
    <t>1948年度</t>
    <rPh sb="4" eb="6">
      <t>ネンド</t>
    </rPh>
    <rPh sb="5" eb="6">
      <t>ド</t>
    </rPh>
    <phoneticPr fontId="21"/>
  </si>
  <si>
    <t>1949年度</t>
    <rPh sb="4" eb="6">
      <t>ネンド</t>
    </rPh>
    <rPh sb="5" eb="6">
      <t>ド</t>
    </rPh>
    <phoneticPr fontId="21"/>
  </si>
  <si>
    <t>1950年度</t>
    <rPh sb="4" eb="6">
      <t>ネンド</t>
    </rPh>
    <rPh sb="5" eb="6">
      <t>ド</t>
    </rPh>
    <phoneticPr fontId="21"/>
  </si>
  <si>
    <t>1951年度</t>
    <rPh sb="4" eb="6">
      <t>ネンド</t>
    </rPh>
    <rPh sb="5" eb="6">
      <t>ド</t>
    </rPh>
    <phoneticPr fontId="21"/>
  </si>
  <si>
    <t>1952年度</t>
    <rPh sb="4" eb="6">
      <t>ネンド</t>
    </rPh>
    <rPh sb="5" eb="6">
      <t>ド</t>
    </rPh>
    <phoneticPr fontId="21"/>
  </si>
  <si>
    <t>1953年度</t>
    <rPh sb="4" eb="6">
      <t>ネンド</t>
    </rPh>
    <rPh sb="5" eb="6">
      <t>ド</t>
    </rPh>
    <phoneticPr fontId="21"/>
  </si>
  <si>
    <t>1954年度</t>
    <rPh sb="4" eb="6">
      <t>ネンド</t>
    </rPh>
    <rPh sb="5" eb="6">
      <t>ド</t>
    </rPh>
    <phoneticPr fontId="21"/>
  </si>
  <si>
    <t>1955年度</t>
    <rPh sb="4" eb="6">
      <t>ネンド</t>
    </rPh>
    <rPh sb="5" eb="6">
      <t>ド</t>
    </rPh>
    <phoneticPr fontId="21"/>
  </si>
  <si>
    <t>1956年度</t>
    <rPh sb="4" eb="6">
      <t>ネンド</t>
    </rPh>
    <rPh sb="5" eb="6">
      <t>ド</t>
    </rPh>
    <phoneticPr fontId="21"/>
  </si>
  <si>
    <t>1957年度</t>
    <rPh sb="4" eb="6">
      <t>ネンド</t>
    </rPh>
    <rPh sb="5" eb="6">
      <t>ド</t>
    </rPh>
    <phoneticPr fontId="21"/>
  </si>
  <si>
    <t>1958年度</t>
    <rPh sb="4" eb="6">
      <t>ネンド</t>
    </rPh>
    <rPh sb="5" eb="6">
      <t>ド</t>
    </rPh>
    <phoneticPr fontId="21"/>
  </si>
  <si>
    <t>1959年度</t>
    <rPh sb="4" eb="6">
      <t>ネンド</t>
    </rPh>
    <rPh sb="5" eb="6">
      <t>ド</t>
    </rPh>
    <phoneticPr fontId="21"/>
  </si>
  <si>
    <t>1960年度</t>
    <rPh sb="4" eb="6">
      <t>ネンド</t>
    </rPh>
    <rPh sb="5" eb="6">
      <t>ド</t>
    </rPh>
    <phoneticPr fontId="21"/>
  </si>
  <si>
    <t>1961年度</t>
    <rPh sb="4" eb="6">
      <t>ネンド</t>
    </rPh>
    <rPh sb="5" eb="6">
      <t>ド</t>
    </rPh>
    <phoneticPr fontId="21"/>
  </si>
  <si>
    <t>1962年度</t>
    <rPh sb="4" eb="6">
      <t>ネンド</t>
    </rPh>
    <rPh sb="5" eb="6">
      <t>ド</t>
    </rPh>
    <phoneticPr fontId="21"/>
  </si>
  <si>
    <t>1963年度</t>
    <rPh sb="4" eb="6">
      <t>ネンド</t>
    </rPh>
    <rPh sb="5" eb="6">
      <t>ド</t>
    </rPh>
    <phoneticPr fontId="21"/>
  </si>
  <si>
    <t>1964年度</t>
    <rPh sb="4" eb="6">
      <t>ネンド</t>
    </rPh>
    <rPh sb="5" eb="6">
      <t>ド</t>
    </rPh>
    <phoneticPr fontId="21"/>
  </si>
  <si>
    <t>1965年度</t>
    <rPh sb="4" eb="6">
      <t>ネンド</t>
    </rPh>
    <rPh sb="5" eb="6">
      <t>ド</t>
    </rPh>
    <phoneticPr fontId="21"/>
  </si>
  <si>
    <t>1966年度</t>
    <rPh sb="4" eb="6">
      <t>ネンド</t>
    </rPh>
    <rPh sb="5" eb="6">
      <t>ド</t>
    </rPh>
    <phoneticPr fontId="21"/>
  </si>
  <si>
    <t>1967年度</t>
    <rPh sb="4" eb="6">
      <t>ネンド</t>
    </rPh>
    <rPh sb="5" eb="6">
      <t>ド</t>
    </rPh>
    <phoneticPr fontId="21"/>
  </si>
  <si>
    <t>1968年度</t>
    <rPh sb="4" eb="6">
      <t>ネンド</t>
    </rPh>
    <rPh sb="5" eb="6">
      <t>ド</t>
    </rPh>
    <phoneticPr fontId="21"/>
  </si>
  <si>
    <t>1969年度</t>
    <rPh sb="4" eb="6">
      <t>ネンド</t>
    </rPh>
    <rPh sb="5" eb="6">
      <t>ド</t>
    </rPh>
    <phoneticPr fontId="21"/>
  </si>
  <si>
    <t>1970年度</t>
    <rPh sb="4" eb="6">
      <t>ネンド</t>
    </rPh>
    <rPh sb="5" eb="6">
      <t>ド</t>
    </rPh>
    <phoneticPr fontId="21"/>
  </si>
  <si>
    <t>1971年度</t>
    <rPh sb="4" eb="6">
      <t>ネンド</t>
    </rPh>
    <rPh sb="5" eb="6">
      <t>ド</t>
    </rPh>
    <phoneticPr fontId="21"/>
  </si>
  <si>
    <t>1972年度</t>
    <rPh sb="4" eb="6">
      <t>ネンド</t>
    </rPh>
    <rPh sb="5" eb="6">
      <t>ド</t>
    </rPh>
    <phoneticPr fontId="21"/>
  </si>
  <si>
    <t>1973年度</t>
    <rPh sb="4" eb="6">
      <t>ネンド</t>
    </rPh>
    <rPh sb="5" eb="6">
      <t>ド</t>
    </rPh>
    <phoneticPr fontId="21"/>
  </si>
  <si>
    <t>1974年度</t>
    <rPh sb="4" eb="6">
      <t>ネンド</t>
    </rPh>
    <rPh sb="5" eb="6">
      <t>ド</t>
    </rPh>
    <phoneticPr fontId="21"/>
  </si>
  <si>
    <t>1975年度</t>
    <rPh sb="4" eb="6">
      <t>ネンド</t>
    </rPh>
    <rPh sb="5" eb="6">
      <t>ド</t>
    </rPh>
    <phoneticPr fontId="21"/>
  </si>
  <si>
    <t>1976年度</t>
    <rPh sb="4" eb="6">
      <t>ネンド</t>
    </rPh>
    <rPh sb="5" eb="6">
      <t>ド</t>
    </rPh>
    <phoneticPr fontId="21"/>
  </si>
  <si>
    <t>1977年度</t>
    <rPh sb="4" eb="6">
      <t>ネンド</t>
    </rPh>
    <rPh sb="5" eb="6">
      <t>ド</t>
    </rPh>
    <phoneticPr fontId="21"/>
  </si>
  <si>
    <t>1978年度</t>
    <rPh sb="4" eb="6">
      <t>ネンド</t>
    </rPh>
    <rPh sb="5" eb="6">
      <t>ド</t>
    </rPh>
    <phoneticPr fontId="21"/>
  </si>
  <si>
    <t>1979年度</t>
    <rPh sb="4" eb="6">
      <t>ネンド</t>
    </rPh>
    <rPh sb="5" eb="6">
      <t>ド</t>
    </rPh>
    <phoneticPr fontId="21"/>
  </si>
  <si>
    <t>1980年度</t>
    <rPh sb="4" eb="6">
      <t>ネンド</t>
    </rPh>
    <rPh sb="5" eb="6">
      <t>ド</t>
    </rPh>
    <phoneticPr fontId="21"/>
  </si>
  <si>
    <t>1981年度</t>
    <rPh sb="4" eb="6">
      <t>ネンド</t>
    </rPh>
    <rPh sb="5" eb="6">
      <t>ド</t>
    </rPh>
    <phoneticPr fontId="21"/>
  </si>
  <si>
    <t>1982年度</t>
    <rPh sb="4" eb="6">
      <t>ネンド</t>
    </rPh>
    <rPh sb="5" eb="6">
      <t>ド</t>
    </rPh>
    <phoneticPr fontId="21"/>
  </si>
  <si>
    <t>1983年度</t>
    <rPh sb="4" eb="6">
      <t>ネンド</t>
    </rPh>
    <rPh sb="5" eb="6">
      <t>ド</t>
    </rPh>
    <phoneticPr fontId="21"/>
  </si>
  <si>
    <t>1984年度</t>
    <rPh sb="4" eb="6">
      <t>ネンド</t>
    </rPh>
    <rPh sb="5" eb="6">
      <t>ド</t>
    </rPh>
    <phoneticPr fontId="21"/>
  </si>
  <si>
    <t>1985年度</t>
    <rPh sb="4" eb="6">
      <t>ネンド</t>
    </rPh>
    <rPh sb="5" eb="6">
      <t>ド</t>
    </rPh>
    <phoneticPr fontId="21"/>
  </si>
  <si>
    <t>1986年度</t>
    <rPh sb="4" eb="6">
      <t>ネンド</t>
    </rPh>
    <rPh sb="5" eb="6">
      <t>ド</t>
    </rPh>
    <phoneticPr fontId="21"/>
  </si>
  <si>
    <t>1987年度</t>
    <rPh sb="4" eb="6">
      <t>ネンド</t>
    </rPh>
    <rPh sb="5" eb="6">
      <t>ド</t>
    </rPh>
    <phoneticPr fontId="21"/>
  </si>
  <si>
    <t>1988年度</t>
    <rPh sb="4" eb="6">
      <t>ネンド</t>
    </rPh>
    <rPh sb="5" eb="6">
      <t>ド</t>
    </rPh>
    <phoneticPr fontId="21"/>
  </si>
  <si>
    <t>1989年度</t>
    <rPh sb="4" eb="6">
      <t>ネンド</t>
    </rPh>
    <rPh sb="5" eb="6">
      <t>ド</t>
    </rPh>
    <phoneticPr fontId="21"/>
  </si>
  <si>
    <t>1990年度</t>
    <rPh sb="4" eb="6">
      <t>ネンド</t>
    </rPh>
    <rPh sb="5" eb="6">
      <t>ド</t>
    </rPh>
    <phoneticPr fontId="21"/>
  </si>
  <si>
    <t>1991年度</t>
    <rPh sb="4" eb="6">
      <t>ネンド</t>
    </rPh>
    <rPh sb="5" eb="6">
      <t>ド</t>
    </rPh>
    <phoneticPr fontId="21"/>
  </si>
  <si>
    <t>1992年度</t>
    <rPh sb="4" eb="6">
      <t>ネンド</t>
    </rPh>
    <rPh sb="5" eb="6">
      <t>ド</t>
    </rPh>
    <phoneticPr fontId="21"/>
  </si>
  <si>
    <t>1993年度</t>
    <rPh sb="4" eb="6">
      <t>ネンド</t>
    </rPh>
    <rPh sb="5" eb="6">
      <t>ド</t>
    </rPh>
    <phoneticPr fontId="21"/>
  </si>
  <si>
    <t>1994年度</t>
    <rPh sb="4" eb="6">
      <t>ネンド</t>
    </rPh>
    <rPh sb="5" eb="6">
      <t>ド</t>
    </rPh>
    <phoneticPr fontId="21"/>
  </si>
  <si>
    <t>1995年度</t>
    <rPh sb="4" eb="6">
      <t>ネンド</t>
    </rPh>
    <rPh sb="5" eb="6">
      <t>ド</t>
    </rPh>
    <phoneticPr fontId="21"/>
  </si>
  <si>
    <t>1996年度</t>
    <rPh sb="4" eb="6">
      <t>ネンド</t>
    </rPh>
    <rPh sb="5" eb="6">
      <t>ド</t>
    </rPh>
    <phoneticPr fontId="21"/>
  </si>
  <si>
    <t>1997年度</t>
    <rPh sb="4" eb="6">
      <t>ネンド</t>
    </rPh>
    <rPh sb="5" eb="6">
      <t>ド</t>
    </rPh>
    <phoneticPr fontId="21"/>
  </si>
  <si>
    <t>1998年度</t>
    <rPh sb="4" eb="6">
      <t>ネンド</t>
    </rPh>
    <rPh sb="5" eb="6">
      <t>ド</t>
    </rPh>
    <phoneticPr fontId="21"/>
  </si>
  <si>
    <t>1999年度</t>
    <rPh sb="4" eb="6">
      <t>ネンド</t>
    </rPh>
    <rPh sb="5" eb="6">
      <t>ド</t>
    </rPh>
    <phoneticPr fontId="21"/>
  </si>
  <si>
    <t>2000年度</t>
    <rPh sb="4" eb="6">
      <t>ネンド</t>
    </rPh>
    <rPh sb="5" eb="6">
      <t>ド</t>
    </rPh>
    <phoneticPr fontId="21"/>
  </si>
  <si>
    <t>2001年度</t>
    <rPh sb="4" eb="6">
      <t>ネンド</t>
    </rPh>
    <rPh sb="5" eb="6">
      <t>ド</t>
    </rPh>
    <phoneticPr fontId="21"/>
  </si>
  <si>
    <t>2002年度</t>
    <rPh sb="4" eb="6">
      <t>ネンド</t>
    </rPh>
    <rPh sb="5" eb="6">
      <t>ド</t>
    </rPh>
    <phoneticPr fontId="21"/>
  </si>
  <si>
    <t>2003年度</t>
    <rPh sb="4" eb="6">
      <t>ネンド</t>
    </rPh>
    <rPh sb="5" eb="6">
      <t>ド</t>
    </rPh>
    <phoneticPr fontId="21"/>
  </si>
  <si>
    <t>2004年度</t>
    <rPh sb="4" eb="6">
      <t>ネンド</t>
    </rPh>
    <rPh sb="5" eb="6">
      <t>ド</t>
    </rPh>
    <phoneticPr fontId="21"/>
  </si>
  <si>
    <t>2005年度</t>
    <rPh sb="4" eb="6">
      <t>ネンド</t>
    </rPh>
    <rPh sb="5" eb="6">
      <t>ド</t>
    </rPh>
    <phoneticPr fontId="21"/>
  </si>
  <si>
    <t>2006年度</t>
    <rPh sb="4" eb="6">
      <t>ネンド</t>
    </rPh>
    <rPh sb="5" eb="6">
      <t>ド</t>
    </rPh>
    <phoneticPr fontId="21"/>
  </si>
  <si>
    <t>2007年度</t>
    <rPh sb="4" eb="6">
      <t>ネンド</t>
    </rPh>
    <rPh sb="5" eb="6">
      <t>ド</t>
    </rPh>
    <phoneticPr fontId="21"/>
  </si>
  <si>
    <t>2008年度</t>
    <rPh sb="4" eb="6">
      <t>ネンド</t>
    </rPh>
    <rPh sb="5" eb="6">
      <t>ド</t>
    </rPh>
    <phoneticPr fontId="21"/>
  </si>
  <si>
    <t>2009年度</t>
    <rPh sb="4" eb="6">
      <t>ネンド</t>
    </rPh>
    <rPh sb="5" eb="6">
      <t>ド</t>
    </rPh>
    <phoneticPr fontId="21"/>
  </si>
  <si>
    <t>2010年度</t>
    <rPh sb="4" eb="6">
      <t>ネンド</t>
    </rPh>
    <rPh sb="5" eb="6">
      <t>ド</t>
    </rPh>
    <phoneticPr fontId="21"/>
  </si>
  <si>
    <t>2011年度</t>
    <rPh sb="4" eb="6">
      <t>ネンド</t>
    </rPh>
    <rPh sb="5" eb="6">
      <t>ド</t>
    </rPh>
    <phoneticPr fontId="21"/>
  </si>
  <si>
    <t>2012年度</t>
    <rPh sb="4" eb="6">
      <t>ネンド</t>
    </rPh>
    <rPh sb="5" eb="6">
      <t>ド</t>
    </rPh>
    <phoneticPr fontId="21"/>
  </si>
  <si>
    <t>2013年度</t>
    <rPh sb="4" eb="6">
      <t>ネンド</t>
    </rPh>
    <rPh sb="5" eb="6">
      <t>ド</t>
    </rPh>
    <phoneticPr fontId="21"/>
  </si>
  <si>
    <t>2014年度</t>
    <rPh sb="4" eb="6">
      <t>ネンド</t>
    </rPh>
    <rPh sb="5" eb="6">
      <t>ド</t>
    </rPh>
    <phoneticPr fontId="21"/>
  </si>
  <si>
    <t>2015年度</t>
    <rPh sb="4" eb="6">
      <t>ネンド</t>
    </rPh>
    <rPh sb="5" eb="6">
      <t>ド</t>
    </rPh>
    <phoneticPr fontId="21"/>
  </si>
  <si>
    <t>2016年度</t>
    <rPh sb="4" eb="6">
      <t>ネンド</t>
    </rPh>
    <rPh sb="5" eb="6">
      <t>ド</t>
    </rPh>
    <phoneticPr fontId="21"/>
  </si>
  <si>
    <t>2017年度</t>
    <rPh sb="4" eb="6">
      <t>ネンド</t>
    </rPh>
    <rPh sb="5" eb="6">
      <t>ド</t>
    </rPh>
    <phoneticPr fontId="21"/>
  </si>
  <si>
    <t>2018年度</t>
    <rPh sb="4" eb="6">
      <t>ネンド</t>
    </rPh>
    <rPh sb="5" eb="6">
      <t>ド</t>
    </rPh>
    <phoneticPr fontId="21"/>
  </si>
  <si>
    <t>2019年度</t>
    <rPh sb="4" eb="6">
      <t>ネンド</t>
    </rPh>
    <rPh sb="5" eb="6">
      <t>ド</t>
    </rPh>
    <phoneticPr fontId="21"/>
  </si>
  <si>
    <t>2020年度</t>
    <rPh sb="4" eb="6">
      <t>ネンド</t>
    </rPh>
    <rPh sb="5" eb="6">
      <t>ド</t>
    </rPh>
    <phoneticPr fontId="21"/>
  </si>
  <si>
    <t>2021年度</t>
    <rPh sb="4" eb="6">
      <t>ネンド</t>
    </rPh>
    <rPh sb="5" eb="6">
      <t>ド</t>
    </rPh>
    <phoneticPr fontId="21"/>
  </si>
  <si>
    <t>2022年度</t>
    <rPh sb="4" eb="6">
      <t>ネンド</t>
    </rPh>
    <rPh sb="5" eb="6">
      <t>ド</t>
    </rPh>
    <phoneticPr fontId="21"/>
  </si>
  <si>
    <t>2023年度</t>
    <rPh sb="4" eb="6">
      <t>ネンド</t>
    </rPh>
    <rPh sb="5" eb="6">
      <t>ド</t>
    </rPh>
    <phoneticPr fontId="21"/>
  </si>
  <si>
    <t>2024年度</t>
    <rPh sb="4" eb="6">
      <t>ネンド</t>
    </rPh>
    <rPh sb="5" eb="6">
      <t>ド</t>
    </rPh>
    <phoneticPr fontId="21"/>
  </si>
  <si>
    <t>2025年度</t>
    <rPh sb="4" eb="6">
      <t>ネンド</t>
    </rPh>
    <rPh sb="5" eb="6">
      <t>ド</t>
    </rPh>
    <phoneticPr fontId="21"/>
  </si>
  <si>
    <t>2026年度</t>
    <rPh sb="4" eb="6">
      <t>ネンド</t>
    </rPh>
    <rPh sb="5" eb="6">
      <t>ド</t>
    </rPh>
    <phoneticPr fontId="21"/>
  </si>
  <si>
    <t>2027年度</t>
    <rPh sb="4" eb="6">
      <t>ネンド</t>
    </rPh>
    <rPh sb="5" eb="6">
      <t>ド</t>
    </rPh>
    <phoneticPr fontId="21"/>
  </si>
  <si>
    <t>2028年度</t>
    <rPh sb="4" eb="6">
      <t>ネンド</t>
    </rPh>
    <rPh sb="5" eb="6">
      <t>ド</t>
    </rPh>
    <phoneticPr fontId="21"/>
  </si>
  <si>
    <t>2029年度</t>
    <rPh sb="4" eb="6">
      <t>ネンド</t>
    </rPh>
    <rPh sb="5" eb="6">
      <t>ド</t>
    </rPh>
    <phoneticPr fontId="21"/>
  </si>
  <si>
    <t>2030年度</t>
    <rPh sb="4" eb="6">
      <t>ネンド</t>
    </rPh>
    <rPh sb="5" eb="6">
      <t>ド</t>
    </rPh>
    <phoneticPr fontId="21"/>
  </si>
  <si>
    <t>2031年度</t>
    <rPh sb="4" eb="6">
      <t>ネンド</t>
    </rPh>
    <rPh sb="5" eb="6">
      <t>ド</t>
    </rPh>
    <phoneticPr fontId="21"/>
  </si>
  <si>
    <t>2032年度</t>
    <rPh sb="4" eb="6">
      <t>ネンド</t>
    </rPh>
    <rPh sb="5" eb="6">
      <t>ド</t>
    </rPh>
    <phoneticPr fontId="21"/>
  </si>
  <si>
    <t>2033年度</t>
    <rPh sb="4" eb="6">
      <t>ネンド</t>
    </rPh>
    <rPh sb="5" eb="6">
      <t>ド</t>
    </rPh>
    <phoneticPr fontId="21"/>
  </si>
  <si>
    <t>2034年度</t>
    <rPh sb="4" eb="6">
      <t>ネンド</t>
    </rPh>
    <rPh sb="5" eb="6">
      <t>ド</t>
    </rPh>
    <phoneticPr fontId="21"/>
  </si>
  <si>
    <t>2035年度</t>
    <rPh sb="4" eb="6">
      <t>ネンド</t>
    </rPh>
    <rPh sb="5" eb="6">
      <t>ド</t>
    </rPh>
    <phoneticPr fontId="21"/>
  </si>
  <si>
    <t>2036年度</t>
    <rPh sb="4" eb="6">
      <t>ネンド</t>
    </rPh>
    <rPh sb="5" eb="6">
      <t>ド</t>
    </rPh>
    <phoneticPr fontId="21"/>
  </si>
  <si>
    <t>2037年度</t>
    <rPh sb="4" eb="6">
      <t>ネンド</t>
    </rPh>
    <rPh sb="5" eb="6">
      <t>ド</t>
    </rPh>
    <phoneticPr fontId="21"/>
  </si>
  <si>
    <t>2038年度</t>
    <rPh sb="4" eb="6">
      <t>ネンド</t>
    </rPh>
    <rPh sb="5" eb="6">
      <t>ド</t>
    </rPh>
    <phoneticPr fontId="21"/>
  </si>
  <si>
    <t>2039年度</t>
    <rPh sb="4" eb="6">
      <t>ネンド</t>
    </rPh>
    <rPh sb="5" eb="6">
      <t>ド</t>
    </rPh>
    <phoneticPr fontId="21"/>
  </si>
  <si>
    <t>2040年度</t>
    <rPh sb="4" eb="6">
      <t>ネンド</t>
    </rPh>
    <rPh sb="5" eb="6">
      <t>ド</t>
    </rPh>
    <phoneticPr fontId="21"/>
  </si>
  <si>
    <t>2041年度</t>
    <rPh sb="4" eb="6">
      <t>ネンド</t>
    </rPh>
    <rPh sb="5" eb="6">
      <t>ド</t>
    </rPh>
    <phoneticPr fontId="21"/>
  </si>
  <si>
    <t>2042年度</t>
    <rPh sb="4" eb="6">
      <t>ネンド</t>
    </rPh>
    <rPh sb="5" eb="6">
      <t>ド</t>
    </rPh>
    <phoneticPr fontId="21"/>
  </si>
  <si>
    <t>2043年度</t>
    <rPh sb="4" eb="6">
      <t>ネンド</t>
    </rPh>
    <rPh sb="5" eb="6">
      <t>ド</t>
    </rPh>
    <phoneticPr fontId="21"/>
  </si>
  <si>
    <t>2044年度</t>
    <rPh sb="4" eb="6">
      <t>ネンド</t>
    </rPh>
    <rPh sb="5" eb="6">
      <t>ド</t>
    </rPh>
    <phoneticPr fontId="21"/>
  </si>
  <si>
    <t>2045年度</t>
    <rPh sb="4" eb="6">
      <t>ネンド</t>
    </rPh>
    <rPh sb="5" eb="6">
      <t>ド</t>
    </rPh>
    <phoneticPr fontId="21"/>
  </si>
  <si>
    <t>2046年度</t>
    <rPh sb="4" eb="6">
      <t>ネンド</t>
    </rPh>
    <rPh sb="5" eb="6">
      <t>ド</t>
    </rPh>
    <phoneticPr fontId="21"/>
  </si>
  <si>
    <t>2047年度</t>
    <rPh sb="4" eb="6">
      <t>ネンド</t>
    </rPh>
    <rPh sb="5" eb="6">
      <t>ド</t>
    </rPh>
    <phoneticPr fontId="21"/>
  </si>
  <si>
    <t>2048年度以降</t>
    <rPh sb="4" eb="6">
      <t>ネンド</t>
    </rPh>
    <rPh sb="5" eb="6">
      <t>ド</t>
    </rPh>
    <rPh sb="6" eb="8">
      <t>イコウ</t>
    </rPh>
    <phoneticPr fontId="21"/>
  </si>
  <si>
    <t>新21</t>
    <rPh sb="0" eb="1">
      <t>シン</t>
    </rPh>
    <phoneticPr fontId="5"/>
  </si>
  <si>
    <t>新22</t>
    <rPh sb="0" eb="1">
      <t>シン</t>
    </rPh>
    <phoneticPr fontId="5"/>
  </si>
  <si>
    <t>省庁(事業番号用)</t>
    <rPh sb="0" eb="2">
      <t>ショウチョウ</t>
    </rPh>
    <rPh sb="3" eb="5">
      <t>ジギョウ</t>
    </rPh>
    <rPh sb="5" eb="7">
      <t>バンゴウ</t>
    </rPh>
    <rPh sb="7" eb="8">
      <t>ヨウ</t>
    </rPh>
    <phoneticPr fontId="5"/>
  </si>
  <si>
    <t>官房</t>
    <phoneticPr fontId="5"/>
  </si>
  <si>
    <t>府</t>
    <phoneticPr fontId="5"/>
  </si>
  <si>
    <t>個情</t>
    <rPh sb="1" eb="2">
      <t>ジョウ</t>
    </rPh>
    <phoneticPr fontId="5"/>
  </si>
  <si>
    <t>公取</t>
    <phoneticPr fontId="5"/>
  </si>
  <si>
    <t>警察</t>
    <phoneticPr fontId="5"/>
  </si>
  <si>
    <t>金融</t>
    <phoneticPr fontId="5"/>
  </si>
  <si>
    <t>消費</t>
    <phoneticPr fontId="5"/>
  </si>
  <si>
    <t>復興</t>
    <phoneticPr fontId="5"/>
  </si>
  <si>
    <t>総務</t>
    <phoneticPr fontId="5"/>
  </si>
  <si>
    <t>法務</t>
    <phoneticPr fontId="5"/>
  </si>
  <si>
    <t>外務</t>
    <phoneticPr fontId="5"/>
  </si>
  <si>
    <t>財務</t>
    <rPh sb="0" eb="2">
      <t>ザイム</t>
    </rPh>
    <phoneticPr fontId="5"/>
  </si>
  <si>
    <t>文科</t>
    <phoneticPr fontId="5"/>
  </si>
  <si>
    <t>厚労</t>
    <phoneticPr fontId="5"/>
  </si>
  <si>
    <t>農水</t>
    <phoneticPr fontId="5"/>
  </si>
  <si>
    <t>経産</t>
    <phoneticPr fontId="5"/>
  </si>
  <si>
    <t>国交</t>
    <phoneticPr fontId="5"/>
  </si>
  <si>
    <t>環境</t>
    <phoneticPr fontId="5"/>
  </si>
  <si>
    <t>原規</t>
    <phoneticPr fontId="5"/>
  </si>
  <si>
    <t>防衛</t>
    <phoneticPr fontId="5"/>
  </si>
  <si>
    <t>カジノ</t>
    <phoneticPr fontId="5"/>
  </si>
  <si>
    <t>事業番号その3</t>
    <rPh sb="0" eb="4">
      <t>ジギョウバンゴウ</t>
    </rPh>
    <phoneticPr fontId="5"/>
  </si>
  <si>
    <t>個人情報保護委員会</t>
    <phoneticPr fontId="5"/>
  </si>
  <si>
    <t>令和2年度</t>
    <rPh sb="0" eb="2">
      <t>レイワ</t>
    </rPh>
    <phoneticPr fontId="5"/>
  </si>
  <si>
    <t>カジノ管理委員会</t>
    <rPh sb="3" eb="5">
      <t>カンリ</t>
    </rPh>
    <rPh sb="5" eb="8">
      <t>イインカイ</t>
    </rPh>
    <phoneticPr fontId="5"/>
  </si>
  <si>
    <t>令和3年度</t>
    <rPh sb="0" eb="2">
      <t>レイワ</t>
    </rPh>
    <phoneticPr fontId="5"/>
  </si>
  <si>
    <t>活動指標</t>
  </si>
  <si>
    <t>活動目標</t>
    <rPh sb="0" eb="2">
      <t>カツドウ</t>
    </rPh>
    <rPh sb="2" eb="4">
      <t>モクヒョウ</t>
    </rPh>
    <phoneticPr fontId="5"/>
  </si>
  <si>
    <t>成果目標及び成果実績（アウトカム）欄についてさらに記載が必要な場合はチェックの上【別紙１】に記載</t>
    <rPh sb="0" eb="2">
      <t>セイカ</t>
    </rPh>
    <rPh sb="2" eb="4">
      <t>モクヒョウ</t>
    </rPh>
    <rPh sb="4" eb="5">
      <t>オヨ</t>
    </rPh>
    <rPh sb="6" eb="8">
      <t>セイカ</t>
    </rPh>
    <rPh sb="8" eb="10">
      <t>ジッセキ</t>
    </rPh>
    <rPh sb="17" eb="18">
      <t>ラン</t>
    </rPh>
    <rPh sb="25" eb="27">
      <t>キサイ</t>
    </rPh>
    <rPh sb="28" eb="30">
      <t>ヒツヨウ</t>
    </rPh>
    <rPh sb="31" eb="33">
      <t>バアイ</t>
    </rPh>
    <rPh sb="39" eb="40">
      <t>ウエ</t>
    </rPh>
    <rPh sb="41" eb="43">
      <t>ベッシ</t>
    </rPh>
    <rPh sb="46" eb="48">
      <t>キサイ</t>
    </rPh>
    <phoneticPr fontId="5"/>
  </si>
  <si>
    <t>費目・使途欄についてさらに記載が必要な場合はチェックの上【別紙２】に記載</t>
    <rPh sb="0" eb="2">
      <t>ヒモク</t>
    </rPh>
    <rPh sb="3" eb="5">
      <t>シト</t>
    </rPh>
    <rPh sb="5" eb="6">
      <t>ラン</t>
    </rPh>
    <rPh sb="13" eb="15">
      <t>キサイ</t>
    </rPh>
    <rPh sb="16" eb="18">
      <t>ヒツヨウ</t>
    </rPh>
    <rPh sb="19" eb="21">
      <t>バアイ</t>
    </rPh>
    <rPh sb="27" eb="28">
      <t>ウエ</t>
    </rPh>
    <rPh sb="29" eb="31">
      <t>ベッシ</t>
    </rPh>
    <rPh sb="34" eb="36">
      <t>キサイ</t>
    </rPh>
    <phoneticPr fontId="5"/>
  </si>
  <si>
    <t>支出先上位10者リスト欄についてさらに記載が必要な場合はチェックの上【別紙３】に記載</t>
    <rPh sb="0" eb="2">
      <t>シシュツ</t>
    </rPh>
    <rPh sb="2" eb="3">
      <t>サキ</t>
    </rPh>
    <rPh sb="3" eb="5">
      <t>ジョウイ</t>
    </rPh>
    <rPh sb="7" eb="8">
      <t>シャ</t>
    </rPh>
    <rPh sb="11" eb="12">
      <t>ラン</t>
    </rPh>
    <rPh sb="19" eb="21">
      <t>キサイ</t>
    </rPh>
    <rPh sb="22" eb="24">
      <t>ヒツヨウ</t>
    </rPh>
    <rPh sb="25" eb="27">
      <t>バアイ</t>
    </rPh>
    <rPh sb="33" eb="34">
      <t>ウエ</t>
    </rPh>
    <rPh sb="35" eb="37">
      <t>ベッシ</t>
    </rPh>
    <rPh sb="40" eb="42">
      <t>キサイ</t>
    </rPh>
    <phoneticPr fontId="5"/>
  </si>
  <si>
    <t>活動内容
（アクティビティ）</t>
    <phoneticPr fontId="5"/>
  </si>
  <si>
    <t>活動目標及び
活動実績
（アウトプット）</t>
    <phoneticPr fontId="5"/>
  </si>
  <si>
    <t>単位当たり
コスト</t>
    <rPh sb="0" eb="2">
      <t>タンイ</t>
    </rPh>
    <rPh sb="2" eb="3">
      <t>ア</t>
    </rPh>
    <phoneticPr fontId="5"/>
  </si>
  <si>
    <t>算出根拠</t>
    <rPh sb="0" eb="2">
      <t>サンシュツ</t>
    </rPh>
    <rPh sb="2" eb="4">
      <t>コンキョ</t>
    </rPh>
    <phoneticPr fontId="5"/>
  </si>
  <si>
    <t>計算式</t>
    <rPh sb="0" eb="2">
      <t>ケイサン</t>
    </rPh>
    <rPh sb="2" eb="3">
      <t>シキ</t>
    </rPh>
    <phoneticPr fontId="5"/>
  </si>
  <si>
    <t>　　/</t>
    <phoneticPr fontId="5"/>
  </si>
  <si>
    <t>政策評価書URL</t>
    <rPh sb="0" eb="2">
      <t>セイサク</t>
    </rPh>
    <rPh sb="2" eb="4">
      <t>ヒョウカ</t>
    </rPh>
    <rPh sb="4" eb="5">
      <t>ショ</t>
    </rPh>
    <phoneticPr fontId="5"/>
  </si>
  <si>
    <t>該当箇所</t>
    <rPh sb="0" eb="2">
      <t>ガイトウ</t>
    </rPh>
    <rPh sb="2" eb="4">
      <t>カショ</t>
    </rPh>
    <phoneticPr fontId="5"/>
  </si>
  <si>
    <t>令和4年度</t>
    <rPh sb="0" eb="2">
      <t>レイワ</t>
    </rPh>
    <phoneticPr fontId="5"/>
  </si>
  <si>
    <t>令和5年度要求</t>
    <rPh sb="0" eb="2">
      <t>レイワ</t>
    </rPh>
    <rPh sb="5" eb="7">
      <t>ヨウキュウ</t>
    </rPh>
    <phoneticPr fontId="5"/>
  </si>
  <si>
    <t>令和4年度当初予算</t>
    <rPh sb="0" eb="2">
      <t>レイワ</t>
    </rPh>
    <phoneticPr fontId="5"/>
  </si>
  <si>
    <t>令和5年度要求</t>
    <rPh sb="0" eb="2">
      <t>レイワ</t>
    </rPh>
    <phoneticPr fontId="5"/>
  </si>
  <si>
    <t>令和4・5年度
予算内訳
（単位：百万円）</t>
    <rPh sb="0" eb="2">
      <t>レイワ</t>
    </rPh>
    <rPh sb="8" eb="10">
      <t>ヨサン</t>
    </rPh>
    <rPh sb="10" eb="12">
      <t>ウチワケ</t>
    </rPh>
    <phoneticPr fontId="5"/>
  </si>
  <si>
    <t>5年度
活動見込</t>
    <rPh sb="4" eb="6">
      <t>カツドウ</t>
    </rPh>
    <rPh sb="6" eb="8">
      <t>ミコ</t>
    </rPh>
    <phoneticPr fontId="5"/>
  </si>
  <si>
    <t>4年度活動見込</t>
    <rPh sb="3" eb="5">
      <t>カツドウ</t>
    </rPh>
    <rPh sb="5" eb="7">
      <t>ミコ</t>
    </rPh>
    <phoneticPr fontId="5"/>
  </si>
  <si>
    <t>令和2年度</t>
    <rPh sb="0" eb="2">
      <t>レイワ</t>
    </rPh>
    <rPh sb="3" eb="5">
      <t>ネンド</t>
    </rPh>
    <rPh sb="4" eb="5">
      <t>ド</t>
    </rPh>
    <phoneticPr fontId="5"/>
  </si>
  <si>
    <t>令和4年度行政事業レビューシート</t>
    <rPh sb="0" eb="2">
      <t>レイワ</t>
    </rPh>
    <rPh sb="3" eb="5">
      <t>ネンド</t>
    </rPh>
    <rPh sb="5" eb="7">
      <t>ギョウセイ</t>
    </rPh>
    <rPh sb="7" eb="9">
      <t>ジギョウ</t>
    </rPh>
    <phoneticPr fontId="5"/>
  </si>
  <si>
    <t>※令和3年度実績を記入。執行実績がない新規事業、新規要求事業については現時点で予定やイメージを記入。</t>
    <rPh sb="1" eb="3">
      <t>レイワ</t>
    </rPh>
    <rPh sb="4" eb="6">
      <t>ネンド</t>
    </rPh>
    <rPh sb="6" eb="8">
      <t>ジッセキ</t>
    </rPh>
    <rPh sb="9" eb="11">
      <t>キニュウ</t>
    </rPh>
    <rPh sb="12" eb="14">
      <t>シッコウ</t>
    </rPh>
    <rPh sb="14" eb="16">
      <t>ジッセキ</t>
    </rPh>
    <rPh sb="19" eb="21">
      <t>シンキ</t>
    </rPh>
    <rPh sb="21" eb="23">
      <t>ジギョウ</t>
    </rPh>
    <rPh sb="24" eb="26">
      <t>シンキ</t>
    </rPh>
    <rPh sb="26" eb="28">
      <t>ヨウキュウ</t>
    </rPh>
    <rPh sb="28" eb="30">
      <t>ジギョウ</t>
    </rPh>
    <rPh sb="35" eb="38">
      <t>ゲンジテン</t>
    </rPh>
    <rPh sb="39" eb="41">
      <t>ヨテイ</t>
    </rPh>
    <rPh sb="47" eb="49">
      <t>キニュウ</t>
    </rPh>
    <phoneticPr fontId="5"/>
  </si>
  <si>
    <t>新経済・財政再生計画改革工程表 2021</t>
    <rPh sb="0" eb="1">
      <t>シン</t>
    </rPh>
    <rPh sb="1" eb="3">
      <t>ケイザイ</t>
    </rPh>
    <rPh sb="4" eb="6">
      <t>ザイセイ</t>
    </rPh>
    <rPh sb="6" eb="8">
      <t>サイセイ</t>
    </rPh>
    <rPh sb="8" eb="10">
      <t>ケイカク</t>
    </rPh>
    <rPh sb="10" eb="12">
      <t>カイカク</t>
    </rPh>
    <rPh sb="12" eb="14">
      <t>コウテイ</t>
    </rPh>
    <rPh sb="14" eb="15">
      <t>ヒョウ</t>
    </rPh>
    <phoneticPr fontId="5"/>
  </si>
  <si>
    <t>（新経済・財政再生計画改革工程表 2021）URL：</t>
    <phoneticPr fontId="5"/>
  </si>
  <si>
    <t>デジタル庁</t>
    <rPh sb="4" eb="5">
      <t>チョウ</t>
    </rPh>
    <phoneticPr fontId="5"/>
  </si>
  <si>
    <t>令和３年度</t>
    <rPh sb="0" eb="2">
      <t>レイワ</t>
    </rPh>
    <rPh sb="3" eb="5">
      <t>ネンド</t>
    </rPh>
    <phoneticPr fontId="5"/>
  </si>
  <si>
    <t>デジ</t>
    <phoneticPr fontId="5"/>
  </si>
  <si>
    <t>新23</t>
    <rPh sb="0" eb="1">
      <t>シン</t>
    </rPh>
    <phoneticPr fontId="5"/>
  </si>
  <si>
    <t>事業名</t>
    <rPh sb="0" eb="2">
      <t>ジギョウ</t>
    </rPh>
    <rPh sb="2" eb="3">
      <t>メイ</t>
    </rPh>
    <phoneticPr fontId="5"/>
  </si>
  <si>
    <t>令和5年度</t>
    <rPh sb="0" eb="2">
      <t>レイワ</t>
    </rPh>
    <rPh sb="3" eb="5">
      <t>ネンド</t>
    </rPh>
    <phoneticPr fontId="5"/>
  </si>
  <si>
    <t>内閣府</t>
  </si>
  <si>
    <t>政策統括官（政策調整担当）</t>
  </si>
  <si>
    <t>終了予定なし</t>
  </si>
  <si>
    <t>遺棄化学兵器処理担当室</t>
  </si>
  <si>
    <t>・化学兵器の開発、生産、貯蔵及び使用の禁止並びに廃棄に関する条約（1995年批准、1997年発効、以下：化学兵器禁止条約）
・日本国政府及び中華人民共和国政府による中国における日本の遺棄化学兵器の廃棄に関する覚書（1999年署名、以下：1999年日中覚書）
・日本国政府及び中華人民共和国政府による中国における日本の遺棄化学兵器の2012年4月29日の後の廃棄に関する覚書（2012年署名、以下：2012年日中覚書）</t>
  </si>
  <si>
    <t>遺棄化学兵器問題に関する基本方針について
（平成27年3月24日閣議決定）</t>
  </si>
  <si>
    <t>化学兵器禁止条約及び日中覚書に基づき、中国における日本の遺棄化学兵器を廃棄する義務を履行するために必要な事業を実施する。</t>
  </si>
  <si>
    <t>化学兵器禁止条約上の義務を履行するため、中国側と協議しながら、中国各地で発見されている旧日本軍の遺棄化学兵器について、環境と安全を最も優先しつつ、速やかに発掘・回収、廃棄処理を行う。</t>
  </si>
  <si>
    <t>-</t>
  </si>
  <si>
    <t>遺棄化学兵器廃棄処理業務等委託費</t>
  </si>
  <si>
    <t>ハルバ嶺（吉林省）における遺棄化学兵器の廃棄数</t>
  </si>
  <si>
    <t>発</t>
  </si>
  <si>
    <t>中華人民共和国において日本が遺棄した化学兵器のハルバ嶺における廃棄計画（2017(平成29年）11月）</t>
  </si>
  <si>
    <t>中華人民共和国において日本が遺棄した化学兵器の2016年より後の廃棄計画(2017(平成29)年3月）</t>
  </si>
  <si>
    <t>日中協議による各地の発掘・回収の箇所数</t>
  </si>
  <si>
    <t>箇所</t>
  </si>
  <si>
    <t>日</t>
  </si>
  <si>
    <t>決算額累計（億円）／廃棄処理数累計（発）　　　　　　　　　</t>
    <phoneticPr fontId="5"/>
  </si>
  <si>
    <t>百万円</t>
  </si>
  <si>
    <t>3,093.6/57,701</t>
  </si>
  <si>
    <t>3,406.2/57,701</t>
  </si>
  <si>
    <t>外務省</t>
  </si>
  <si>
    <t>中国遺棄化学兵器問題への取組</t>
  </si>
  <si>
    <t>0018</t>
  </si>
  <si>
    <t>0017</t>
  </si>
  <si>
    <t>0010</t>
  </si>
  <si>
    <t>0013</t>
  </si>
  <si>
    <t>0035</t>
  </si>
  <si>
    <t>○</t>
  </si>
  <si>
    <t>-</t>
    <phoneticPr fontId="5"/>
  </si>
  <si>
    <t>遺棄化学兵器廃棄処理</t>
    <phoneticPr fontId="5"/>
  </si>
  <si>
    <t>遺棄化学兵器の廃棄処理の実施</t>
    <phoneticPr fontId="5"/>
  </si>
  <si>
    <t>https://www8.cao.go.jp/hyouka/h30hyouka/h30jigo/h30jigo-8.pdf
https://www8.cao.go.jp/hyouka/h31_besshi-2.pdf</t>
    <phoneticPr fontId="5"/>
  </si>
  <si>
    <t>　本事業は、化学兵器禁止条約上の義務を誠実に履行するために実施している事業である。</t>
  </si>
  <si>
    <t>　本事業は、条約上の義務を国が負っていること、及び極めて危険な化学兵器を扱うという特殊性を有することから、国が責任をもって直接実施する必要がある。ただし、本事業を効果的・効率的に実施するため、民間企業の専門的な知見及び優れた技術力を活用している。</t>
  </si>
  <si>
    <t>　本事業は、化学兵器禁止条約上の義務を履行するという政策目的を達成するために、中国各地における発掘・回収及び廃棄処理を実施しているものであり、政策目的の達成手段として必要かつ適切である。
　本事業は、我が国として、条約上の義務を誠実に履行するために必要であり、優先度は高い。</t>
    <rPh sb="56" eb="58">
      <t>ショリ</t>
    </rPh>
    <phoneticPr fontId="6"/>
  </si>
  <si>
    <t>　従来から、本事業に関する各種の調達にあたっては、調達の競争性及び透明性の確保を図るため、可能な限り一般競争入札により業者を選定することとしている。
　契約に当たっては、調達改善計画の取組を進めるとともに、遺棄化学兵器処理事業に関する有識者会議における議論を踏まえつつ、効率的かつ適正な事業の実施に努めている。</t>
    <phoneticPr fontId="5"/>
  </si>
  <si>
    <t>有</t>
  </si>
  <si>
    <t>　契約の再委託を行う際に、再委託の必要性及び再委託先への支出内容を確認の上、単価等の精査を行い支出の合理性の確保に努めている。</t>
  </si>
  <si>
    <t>　事業の計画段階、契約の締結時及び締結後等、各段階において費用・使途を精査することにより、費用・使途が事業目的に即し真に必要なものに限定されるよう努めている。</t>
  </si>
  <si>
    <t>　本事業は、中国国内において極めて危険な遺棄化学兵器を扱う事業であることから、安全確保及び環境保全を最優先する必要があること、中国の法律を遵守する必要があること、中国側の協力がなければ事業を実施できないこと等の特殊性を有する。したがって、事業実施に当たっての手段・手法は限られている。そうした中で、コスト削減及び効率化の観点から、例えば、各事業の実施時期の検討を行うなど、可能な限りの工夫を行っている。</t>
  </si>
  <si>
    <t>　中国政府から遺棄化学兵器の疑いがあるとの情報がもたらされた場合、まず外務省が現地調査を行い、砲弾等の探査、発掘、鑑定等を行う。その結果、化学兵器禁止条約上の廃棄義務の対象となる旧日本軍の遺棄化学兵器の存在が確認された場合、内閣府は、その発掘・回収及び廃棄処理を行うために本事業を実施する。
　以上のとおり、外務省と内閣府の間で適切な役割分担を行っている。</t>
  </si>
  <si>
    <t>公開プロセス　・実施年：平成28年度　　・レビューシート番号・事業名：0035・遺棄化学兵器廃棄処理事業経費　　・評価結果：事業内容の一部改善
・取りまとめコメント：事業自体が特殊であることに加えて中国国内で行われているという点でも非常に特異な事業であるが、少なくとも現時点で日本企業が受注している部分については、市場での競争性を通じて効率性が追求できるように手立てを講じる必要がある。また、コストの中身についてもできる限り見直しを図る努力が必要である。
・対応状況の概要：
【一者応札が継続する事業の競争性を高めるための取組み】
仕様書を受領した業者等に対するアンケート結果を踏まえて、次のとおり新規業者が参入できるような取組を実施した。
・仕様書の標準化
・入札公告期間の延長
・グループ（共同体）参加の容認
・遺棄化学兵器処理事業の全体像が把握できる概要資料の配布
・入札日から履行開始までの期間延長
・仕様書上に業者間での引継ぎが行われるような記載の追加
・複数年度契約の試行
【再委託の見直しを含めた競争性の向上】
過去に再委託した業務について検討結果は次のとおり。
１．輸送業務
　予め規模及び時期が明示できることに加えて、事業全体の安定性・安全性確保の観点から本体業務受託者が履行監理を行う必要性が低いため、原則、当室で別途契約を実施することとした。
２．解体又は据付業務
　事業全体の安定性・安全性確保の観点から本体業務受託者の履行監理が必要なものについては、再委託を認めることが妥当と判断した。
３．専門家派遣業務
　事業全体の安定性・安全性確保の観点から本体業務受託者の履行監理が必要なものが多い。また、その必要がないものについても、再委託する人数は本体業務受託者の不足分を補う形で決まるため、当室が予め分割発注する場合に比べて安価になることがあり、再委託を認めることが妥当と判断した。
支出先上位10者リストの落札率については、他の契約の予定価格を類推される恐れがあるため公表していない。</t>
    <phoneticPr fontId="5"/>
  </si>
  <si>
    <t>府</t>
  </si>
  <si>
    <t>総務担当参事官
山㟢　泰徳</t>
    <rPh sb="8" eb="9">
      <t>ヤマ</t>
    </rPh>
    <rPh sb="11" eb="13">
      <t>ヤスノリ</t>
    </rPh>
    <phoneticPr fontId="5"/>
  </si>
  <si>
    <t>3,846.9/60,033</t>
    <phoneticPr fontId="5"/>
  </si>
  <si>
    <t>-</t>
    <phoneticPr fontId="5"/>
  </si>
  <si>
    <t>‐</t>
  </si>
  <si>
    <t>株式会社エス・ティ・ジャパン</t>
    <rPh sb="0" eb="4">
      <t>カブシキガイシャ</t>
    </rPh>
    <phoneticPr fontId="5"/>
  </si>
  <si>
    <t>遺棄化学兵器処理事業に必要な携帯型化学剤検知器（ＬＣＤ３．３）の購入</t>
    <phoneticPr fontId="5"/>
  </si>
  <si>
    <t>遺棄化学兵器廃棄処理事業に必要な１８式個人用防護衣等の購入</t>
    <phoneticPr fontId="5"/>
  </si>
  <si>
    <t>東洋紡株式会社</t>
    <rPh sb="0" eb="3">
      <t>トウヨウボウ</t>
    </rPh>
    <rPh sb="3" eb="7">
      <t>カブシキガイシャ</t>
    </rPh>
    <phoneticPr fontId="5"/>
  </si>
  <si>
    <t>遺棄化学兵器廃棄処理事業に必要な特殊型防護マスク等の購入</t>
    <phoneticPr fontId="5"/>
  </si>
  <si>
    <t>興研株式会社</t>
    <rPh sb="0" eb="2">
      <t>コウケン</t>
    </rPh>
    <rPh sb="2" eb="6">
      <t>カブシキガイシャ</t>
    </rPh>
    <phoneticPr fontId="5"/>
  </si>
  <si>
    <t>遺棄化学兵器処理事業に必要な化学剤検知器（ＲＡＩＤ－Ｍ１００）の修理</t>
    <phoneticPr fontId="5"/>
  </si>
  <si>
    <t>新成物産株式会社</t>
    <rPh sb="0" eb="2">
      <t>シンセイ</t>
    </rPh>
    <rPh sb="2" eb="4">
      <t>ブッサン</t>
    </rPh>
    <rPh sb="4" eb="8">
      <t>カブシキガイシャ</t>
    </rPh>
    <phoneticPr fontId="5"/>
  </si>
  <si>
    <t>遺棄化学兵器廃棄処理事業に必要な携帯型個体・液体状物質検知分析装置～部品の購入</t>
    <phoneticPr fontId="5"/>
  </si>
  <si>
    <t>遺棄化学兵器処理事業用防護衣の検査・整備等の実施</t>
    <phoneticPr fontId="5"/>
  </si>
  <si>
    <t>遺棄化学兵器から採取した化学実剤（きい剤等）の保管業務</t>
    <rPh sb="25" eb="27">
      <t>ギョウム</t>
    </rPh>
    <phoneticPr fontId="5"/>
  </si>
  <si>
    <t>一般財団法人化学物質評価研究機構</t>
    <phoneticPr fontId="5"/>
  </si>
  <si>
    <t>遺棄化学兵器廃棄処理事業に必要な化学防護衣（４形（Ｂ））の購入</t>
    <phoneticPr fontId="5"/>
  </si>
  <si>
    <t>藤倉コンポジット株式会社</t>
    <phoneticPr fontId="5"/>
  </si>
  <si>
    <t>政府資器材の輸送用アルミトランクケースの購入</t>
    <phoneticPr fontId="5"/>
  </si>
  <si>
    <t>株式会社三洋堂</t>
    <rPh sb="0" eb="4">
      <t>カブシキガイシャ</t>
    </rPh>
    <phoneticPr fontId="5"/>
  </si>
  <si>
    <t>ＷＥＢ会議用機材の購入</t>
    <phoneticPr fontId="5"/>
  </si>
  <si>
    <t>広友サ－ビス株式会社</t>
    <rPh sb="6" eb="10">
      <t>カブシキガイシャ</t>
    </rPh>
    <phoneticPr fontId="5"/>
  </si>
  <si>
    <t>遺棄化学兵器処理事業に必要な作業服の購入</t>
    <phoneticPr fontId="5"/>
  </si>
  <si>
    <t>遺棄化学兵器処理担当室における政府資器材等の処分作業</t>
    <phoneticPr fontId="5"/>
  </si>
  <si>
    <t>遺棄化学兵器事業用品の運送支援業務</t>
    <phoneticPr fontId="5"/>
  </si>
  <si>
    <t>朝日梱包株式会社</t>
    <rPh sb="0" eb="2">
      <t>アサヒ</t>
    </rPh>
    <rPh sb="2" eb="4">
      <t>コンポウ</t>
    </rPh>
    <rPh sb="4" eb="8">
      <t>カブシキガイシャ</t>
    </rPh>
    <phoneticPr fontId="5"/>
  </si>
  <si>
    <t>遺棄化学兵器廃棄処理事業に必要なマルチガス検知警報器（X-am8000）の修理</t>
    <phoneticPr fontId="5"/>
  </si>
  <si>
    <t>帝商株式会社</t>
    <rPh sb="0" eb="2">
      <t>テイショウ</t>
    </rPh>
    <rPh sb="2" eb="6">
      <t>カブシキガイシャ</t>
    </rPh>
    <phoneticPr fontId="5"/>
  </si>
  <si>
    <t>遺棄化学兵器廃棄処理事業に必要な携帯型化学剤検知器（LCD3.3）の修理</t>
    <rPh sb="0" eb="2">
      <t>イキ</t>
    </rPh>
    <rPh sb="2" eb="4">
      <t>カガク</t>
    </rPh>
    <rPh sb="4" eb="6">
      <t>ヘイキ</t>
    </rPh>
    <rPh sb="6" eb="8">
      <t>ハイキ</t>
    </rPh>
    <rPh sb="8" eb="10">
      <t>ショリ</t>
    </rPh>
    <rPh sb="10" eb="12">
      <t>ジギョウ</t>
    </rPh>
    <rPh sb="13" eb="15">
      <t>ヒツヨウ</t>
    </rPh>
    <rPh sb="16" eb="19">
      <t>ケイタイガタ</t>
    </rPh>
    <rPh sb="19" eb="21">
      <t>カガク</t>
    </rPh>
    <rPh sb="21" eb="22">
      <t>ザイ</t>
    </rPh>
    <rPh sb="22" eb="25">
      <t>ケンチキ</t>
    </rPh>
    <rPh sb="34" eb="36">
      <t>シュウリ</t>
    </rPh>
    <phoneticPr fontId="5"/>
  </si>
  <si>
    <t>ハルバ嶺事業における政府資器材の運送業務</t>
    <phoneticPr fontId="5"/>
  </si>
  <si>
    <t>-</t>
    <phoneticPr fontId="5"/>
  </si>
  <si>
    <t>帝國繊維株式会社</t>
    <rPh sb="0" eb="2">
      <t>テイコク</t>
    </rPh>
    <rPh sb="2" eb="4">
      <t>センイ</t>
    </rPh>
    <rPh sb="4" eb="8">
      <t>カブシキガイシャ</t>
    </rPh>
    <phoneticPr fontId="5"/>
  </si>
  <si>
    <t>A.フジミコンサルタント株式会社</t>
    <rPh sb="12" eb="16">
      <t>カブシキガイシャ</t>
    </rPh>
    <phoneticPr fontId="5"/>
  </si>
  <si>
    <t>人件費</t>
    <rPh sb="0" eb="3">
      <t>ジンケンヒ</t>
    </rPh>
    <phoneticPr fontId="5"/>
  </si>
  <si>
    <t>旅費</t>
    <rPh sb="0" eb="2">
      <t>リョヒ</t>
    </rPh>
    <phoneticPr fontId="5"/>
  </si>
  <si>
    <t>借料</t>
    <rPh sb="0" eb="2">
      <t>シャクリョウ</t>
    </rPh>
    <phoneticPr fontId="5"/>
  </si>
  <si>
    <t>その他</t>
    <rPh sb="2" eb="3">
      <t>タ</t>
    </rPh>
    <phoneticPr fontId="5"/>
  </si>
  <si>
    <t>航空運賃、宿泊費等</t>
    <rPh sb="0" eb="2">
      <t>コウクウ</t>
    </rPh>
    <rPh sb="2" eb="4">
      <t>ウンチン</t>
    </rPh>
    <rPh sb="5" eb="8">
      <t>シュクハクヒ</t>
    </rPh>
    <rPh sb="8" eb="9">
      <t>トウ</t>
    </rPh>
    <phoneticPr fontId="5"/>
  </si>
  <si>
    <t>一般管理費、消費税等</t>
    <rPh sb="0" eb="2">
      <t>イッパン</t>
    </rPh>
    <rPh sb="2" eb="5">
      <t>カンリヒ</t>
    </rPh>
    <rPh sb="6" eb="9">
      <t>ショウヒゼイ</t>
    </rPh>
    <rPh sb="9" eb="10">
      <t>トウ</t>
    </rPh>
    <phoneticPr fontId="5"/>
  </si>
  <si>
    <t>B.ユーロフィン日本環境株式会社</t>
    <rPh sb="8" eb="10">
      <t>ニホン</t>
    </rPh>
    <rPh sb="10" eb="12">
      <t>カンキョウ</t>
    </rPh>
    <rPh sb="12" eb="16">
      <t>カブシキガイシャ</t>
    </rPh>
    <phoneticPr fontId="5"/>
  </si>
  <si>
    <t>備品費</t>
    <rPh sb="0" eb="3">
      <t>ビヒンヒ</t>
    </rPh>
    <phoneticPr fontId="5"/>
  </si>
  <si>
    <t>再委託費</t>
    <rPh sb="0" eb="3">
      <t>サイイタク</t>
    </rPh>
    <rPh sb="3" eb="4">
      <t>ヒ</t>
    </rPh>
    <phoneticPr fontId="5"/>
  </si>
  <si>
    <t>測定機器</t>
    <rPh sb="0" eb="2">
      <t>ソクテイ</t>
    </rPh>
    <rPh sb="2" eb="4">
      <t>キキ</t>
    </rPh>
    <phoneticPr fontId="5"/>
  </si>
  <si>
    <t>翻訳、通訳</t>
    <rPh sb="0" eb="2">
      <t>ホンヤク</t>
    </rPh>
    <rPh sb="3" eb="5">
      <t>ツウヤク</t>
    </rPh>
    <phoneticPr fontId="5"/>
  </si>
  <si>
    <t>C.株式会社ウインディーネットワーク</t>
    <rPh sb="2" eb="6">
      <t>カブシキガイシャ</t>
    </rPh>
    <phoneticPr fontId="5"/>
  </si>
  <si>
    <t>資材費</t>
    <rPh sb="0" eb="2">
      <t>シザイ</t>
    </rPh>
    <rPh sb="2" eb="3">
      <t>ヒ</t>
    </rPh>
    <phoneticPr fontId="5"/>
  </si>
  <si>
    <t>資機材借料等</t>
    <rPh sb="0" eb="3">
      <t>シキザイ</t>
    </rPh>
    <rPh sb="3" eb="5">
      <t>シャクリョウ</t>
    </rPh>
    <rPh sb="5" eb="6">
      <t>トウ</t>
    </rPh>
    <phoneticPr fontId="5"/>
  </si>
  <si>
    <t>機材費、部品費等</t>
    <rPh sb="0" eb="2">
      <t>キザイ</t>
    </rPh>
    <rPh sb="2" eb="3">
      <t>ヒ</t>
    </rPh>
    <rPh sb="4" eb="7">
      <t>ブヒンヒ</t>
    </rPh>
    <rPh sb="7" eb="8">
      <t>トウ</t>
    </rPh>
    <phoneticPr fontId="5"/>
  </si>
  <si>
    <t>労務費等</t>
    <rPh sb="0" eb="3">
      <t>ロウムヒ</t>
    </rPh>
    <rPh sb="3" eb="4">
      <t>トウ</t>
    </rPh>
    <phoneticPr fontId="5"/>
  </si>
  <si>
    <t>D.株式会社ウインディーネットワーク</t>
    <rPh sb="2" eb="6">
      <t>カブシキガイシャ</t>
    </rPh>
    <phoneticPr fontId="5"/>
  </si>
  <si>
    <t>資機材借料</t>
    <rPh sb="0" eb="3">
      <t>シキザイ</t>
    </rPh>
    <rPh sb="3" eb="5">
      <t>シャクリョウ</t>
    </rPh>
    <phoneticPr fontId="5"/>
  </si>
  <si>
    <t>雑材料費等</t>
    <rPh sb="0" eb="1">
      <t>ザツ</t>
    </rPh>
    <rPh sb="1" eb="3">
      <t>ザイリョウ</t>
    </rPh>
    <rPh sb="3" eb="4">
      <t>ヒ</t>
    </rPh>
    <rPh sb="4" eb="5">
      <t>トウ</t>
    </rPh>
    <phoneticPr fontId="5"/>
  </si>
  <si>
    <t>E.株式会社本間組</t>
    <rPh sb="2" eb="6">
      <t>カブシキガイシャ</t>
    </rPh>
    <rPh sb="6" eb="9">
      <t>ホンマグミ</t>
    </rPh>
    <phoneticPr fontId="5"/>
  </si>
  <si>
    <t>調達資機材</t>
    <rPh sb="0" eb="2">
      <t>チョウタツ</t>
    </rPh>
    <rPh sb="2" eb="5">
      <t>シキザイ</t>
    </rPh>
    <phoneticPr fontId="5"/>
  </si>
  <si>
    <t>F.いであ株式会社</t>
    <rPh sb="5" eb="9">
      <t>カブシキガイシャ</t>
    </rPh>
    <phoneticPr fontId="5"/>
  </si>
  <si>
    <t>機材費</t>
    <rPh sb="0" eb="2">
      <t>キザイ</t>
    </rPh>
    <rPh sb="2" eb="3">
      <t>ヒ</t>
    </rPh>
    <phoneticPr fontId="5"/>
  </si>
  <si>
    <t>G.一般社団法人シーソック</t>
    <rPh sb="2" eb="4">
      <t>イッパン</t>
    </rPh>
    <rPh sb="4" eb="6">
      <t>シャダン</t>
    </rPh>
    <rPh sb="6" eb="8">
      <t>ホウジン</t>
    </rPh>
    <phoneticPr fontId="5"/>
  </si>
  <si>
    <t>通信費</t>
    <rPh sb="0" eb="3">
      <t>ツウシンヒ</t>
    </rPh>
    <phoneticPr fontId="5"/>
  </si>
  <si>
    <t>防護服、マスク等</t>
    <rPh sb="0" eb="3">
      <t>ボウゴフク</t>
    </rPh>
    <rPh sb="7" eb="8">
      <t>トウ</t>
    </rPh>
    <phoneticPr fontId="5"/>
  </si>
  <si>
    <t>携帯電話料金等</t>
    <rPh sb="0" eb="2">
      <t>ケイタイ</t>
    </rPh>
    <rPh sb="2" eb="4">
      <t>デンワ</t>
    </rPh>
    <rPh sb="4" eb="6">
      <t>リョウキン</t>
    </rPh>
    <rPh sb="6" eb="7">
      <t>トウ</t>
    </rPh>
    <phoneticPr fontId="5"/>
  </si>
  <si>
    <t>H.株式会社神戸製鋼所</t>
    <rPh sb="2" eb="6">
      <t>カブシキガイシャ</t>
    </rPh>
    <rPh sb="6" eb="8">
      <t>コウベ</t>
    </rPh>
    <rPh sb="8" eb="10">
      <t>セイコウ</t>
    </rPh>
    <rPh sb="10" eb="11">
      <t>ジョ</t>
    </rPh>
    <phoneticPr fontId="5"/>
  </si>
  <si>
    <t>役務費</t>
    <rPh sb="0" eb="2">
      <t>エキム</t>
    </rPh>
    <rPh sb="2" eb="3">
      <t>ヒ</t>
    </rPh>
    <phoneticPr fontId="5"/>
  </si>
  <si>
    <t>車両借り上げ</t>
    <rPh sb="0" eb="2">
      <t>シャリョウ</t>
    </rPh>
    <rPh sb="2" eb="3">
      <t>カ</t>
    </rPh>
    <rPh sb="4" eb="5">
      <t>ア</t>
    </rPh>
    <phoneticPr fontId="5"/>
  </si>
  <si>
    <t>車両借り上げ等</t>
    <rPh sb="0" eb="2">
      <t>シャリョウ</t>
    </rPh>
    <rPh sb="2" eb="3">
      <t>カ</t>
    </rPh>
    <rPh sb="4" eb="5">
      <t>ア</t>
    </rPh>
    <rPh sb="6" eb="7">
      <t>トウ</t>
    </rPh>
    <phoneticPr fontId="5"/>
  </si>
  <si>
    <t>運転資材</t>
    <rPh sb="0" eb="2">
      <t>ウンテン</t>
    </rPh>
    <rPh sb="2" eb="4">
      <t>シザイ</t>
    </rPh>
    <phoneticPr fontId="5"/>
  </si>
  <si>
    <t>☑</t>
  </si>
  <si>
    <t>I.川崎重工業株式会社</t>
    <rPh sb="2" eb="4">
      <t>カワサキ</t>
    </rPh>
    <rPh sb="4" eb="7">
      <t>ジュウコウギョウ</t>
    </rPh>
    <rPh sb="7" eb="11">
      <t>カブシキガイシャ</t>
    </rPh>
    <phoneticPr fontId="5"/>
  </si>
  <si>
    <t>備品費</t>
    <rPh sb="0" eb="2">
      <t>ビヒン</t>
    </rPh>
    <rPh sb="2" eb="3">
      <t>ヒ</t>
    </rPh>
    <phoneticPr fontId="5"/>
  </si>
  <si>
    <t>運搬費</t>
    <rPh sb="0" eb="2">
      <t>ウンパン</t>
    </rPh>
    <rPh sb="2" eb="3">
      <t>ヒ</t>
    </rPh>
    <phoneticPr fontId="5"/>
  </si>
  <si>
    <t>資材、備品等</t>
    <rPh sb="0" eb="2">
      <t>シザイ</t>
    </rPh>
    <rPh sb="3" eb="5">
      <t>ビヒン</t>
    </rPh>
    <rPh sb="5" eb="6">
      <t>トウ</t>
    </rPh>
    <phoneticPr fontId="5"/>
  </si>
  <si>
    <t>送料等</t>
    <rPh sb="0" eb="2">
      <t>ソウリョウ</t>
    </rPh>
    <rPh sb="2" eb="3">
      <t>トウ</t>
    </rPh>
    <phoneticPr fontId="5"/>
  </si>
  <si>
    <t>輸送費等</t>
    <rPh sb="0" eb="3">
      <t>ユソウヒ</t>
    </rPh>
    <rPh sb="3" eb="4">
      <t>トウ</t>
    </rPh>
    <phoneticPr fontId="5"/>
  </si>
  <si>
    <t>保守管理費</t>
    <rPh sb="0" eb="2">
      <t>ホシュ</t>
    </rPh>
    <rPh sb="2" eb="4">
      <t>カンリ</t>
    </rPh>
    <rPh sb="4" eb="5">
      <t>ヒ</t>
    </rPh>
    <phoneticPr fontId="5"/>
  </si>
  <si>
    <t>賃料</t>
    <rPh sb="0" eb="2">
      <t>チンリョウ</t>
    </rPh>
    <phoneticPr fontId="5"/>
  </si>
  <si>
    <t>機材費、保守管理費等</t>
    <rPh sb="0" eb="2">
      <t>キザイ</t>
    </rPh>
    <rPh sb="2" eb="3">
      <t>ヒ</t>
    </rPh>
    <rPh sb="4" eb="6">
      <t>ホシュ</t>
    </rPh>
    <rPh sb="6" eb="8">
      <t>カンリ</t>
    </rPh>
    <rPh sb="8" eb="9">
      <t>ヒ</t>
    </rPh>
    <rPh sb="9" eb="10">
      <t>トウ</t>
    </rPh>
    <phoneticPr fontId="5"/>
  </si>
  <si>
    <t>保守管理費、現場管理費等</t>
    <rPh sb="0" eb="2">
      <t>ホシュ</t>
    </rPh>
    <rPh sb="2" eb="4">
      <t>カンリ</t>
    </rPh>
    <rPh sb="4" eb="5">
      <t>ヒ</t>
    </rPh>
    <rPh sb="6" eb="8">
      <t>ゲンバ</t>
    </rPh>
    <rPh sb="8" eb="11">
      <t>カンリヒ</t>
    </rPh>
    <rPh sb="11" eb="12">
      <t>トウ</t>
    </rPh>
    <phoneticPr fontId="5"/>
  </si>
  <si>
    <t>K.株式会社神戸製鋼所</t>
    <rPh sb="2" eb="6">
      <t>カブシキガイシャ</t>
    </rPh>
    <rPh sb="6" eb="8">
      <t>コウベ</t>
    </rPh>
    <rPh sb="8" eb="10">
      <t>セイコウ</t>
    </rPh>
    <rPh sb="10" eb="11">
      <t>ジョ</t>
    </rPh>
    <phoneticPr fontId="5"/>
  </si>
  <si>
    <t>据付、組立</t>
    <rPh sb="0" eb="2">
      <t>スエツケ</t>
    </rPh>
    <rPh sb="3" eb="5">
      <t>クミタテ</t>
    </rPh>
    <phoneticPr fontId="5"/>
  </si>
  <si>
    <t>雑費、一般管理費等</t>
    <rPh sb="0" eb="2">
      <t>ザッピ</t>
    </rPh>
    <rPh sb="3" eb="5">
      <t>イッパン</t>
    </rPh>
    <rPh sb="5" eb="8">
      <t>カンリヒ</t>
    </rPh>
    <rPh sb="8" eb="9">
      <t>トウ</t>
    </rPh>
    <phoneticPr fontId="5"/>
  </si>
  <si>
    <t>L.株式会社神戸製鋼所</t>
    <rPh sb="2" eb="6">
      <t>カブシキガイシャ</t>
    </rPh>
    <rPh sb="6" eb="8">
      <t>コウベ</t>
    </rPh>
    <rPh sb="8" eb="10">
      <t>セイコウ</t>
    </rPh>
    <rPh sb="10" eb="11">
      <t>ジョ</t>
    </rPh>
    <phoneticPr fontId="5"/>
  </si>
  <si>
    <t>M.株式会社神戸製鋼所</t>
    <rPh sb="2" eb="6">
      <t>カブシキガイシャ</t>
    </rPh>
    <rPh sb="6" eb="8">
      <t>コウベ</t>
    </rPh>
    <rPh sb="8" eb="10">
      <t>セイコウ</t>
    </rPh>
    <rPh sb="10" eb="11">
      <t>ジョ</t>
    </rPh>
    <phoneticPr fontId="5"/>
  </si>
  <si>
    <t>運転資材等</t>
    <rPh sb="0" eb="2">
      <t>ウンテン</t>
    </rPh>
    <rPh sb="2" eb="4">
      <t>シザイ</t>
    </rPh>
    <rPh sb="4" eb="5">
      <t>トウ</t>
    </rPh>
    <phoneticPr fontId="5"/>
  </si>
  <si>
    <t>機器設置</t>
    <rPh sb="0" eb="2">
      <t>キキ</t>
    </rPh>
    <rPh sb="2" eb="4">
      <t>セッチ</t>
    </rPh>
    <phoneticPr fontId="5"/>
  </si>
  <si>
    <t>消費税</t>
    <rPh sb="0" eb="3">
      <t>ショウヒゼイ</t>
    </rPh>
    <phoneticPr fontId="5"/>
  </si>
  <si>
    <t>化学剤検知器</t>
    <rPh sb="0" eb="2">
      <t>カガク</t>
    </rPh>
    <rPh sb="2" eb="3">
      <t>ザイ</t>
    </rPh>
    <rPh sb="3" eb="6">
      <t>ケンチキ</t>
    </rPh>
    <phoneticPr fontId="5"/>
  </si>
  <si>
    <t>フジミコンサルタント株式会社</t>
    <rPh sb="10" eb="14">
      <t>カブシキガイシャ</t>
    </rPh>
    <phoneticPr fontId="5"/>
  </si>
  <si>
    <t>株式会社日新</t>
    <rPh sb="0" eb="4">
      <t>カブシキガイシャ</t>
    </rPh>
    <rPh sb="4" eb="6">
      <t>ニッシン</t>
    </rPh>
    <phoneticPr fontId="5"/>
  </si>
  <si>
    <t>株式会社ＪＰＭ</t>
    <rPh sb="0" eb="4">
      <t>カブシキガイシャ</t>
    </rPh>
    <phoneticPr fontId="5"/>
  </si>
  <si>
    <t>マルフジエンジニアリング株式会社</t>
    <rPh sb="12" eb="16">
      <t>カブシキガイシャ</t>
    </rPh>
    <phoneticPr fontId="5"/>
  </si>
  <si>
    <t>日本通運株式会社</t>
    <rPh sb="0" eb="2">
      <t>ニホン</t>
    </rPh>
    <rPh sb="2" eb="4">
      <t>ツウウン</t>
    </rPh>
    <rPh sb="4" eb="8">
      <t>カブシキガイシャ</t>
    </rPh>
    <phoneticPr fontId="5"/>
  </si>
  <si>
    <t>株式会社ウェルビーマーケティングジャパン</t>
    <rPh sb="0" eb="4">
      <t>カブシキガイシャ</t>
    </rPh>
    <phoneticPr fontId="5"/>
  </si>
  <si>
    <t>中国各地域における遺棄化学兵器移動式処理事業に係る監理支援等業務</t>
    <phoneticPr fontId="5"/>
  </si>
  <si>
    <t>ハルバ嶺における化学兵器廃棄設備及び危険廃棄物処理設備の輸送等に関する業務</t>
    <phoneticPr fontId="5"/>
  </si>
  <si>
    <t>中国吉林省敦化市ハルバ嶺における遺棄化学兵器廃棄処理事業の大型廃棄処理設備等導入及び施設建設等に関する技術的支援等業務</t>
    <phoneticPr fontId="5"/>
  </si>
  <si>
    <t>中国吉林省敦化市ハルバ嶺における遺棄化学兵器に係る発掘・回収事業、廃棄処理事業及び廃棄物管理事業等に係る事業に関する支援等業務</t>
    <phoneticPr fontId="5"/>
  </si>
  <si>
    <t>河川に水没した遺棄化学兵器の発掘・回収に関する技術的支援等業務</t>
    <phoneticPr fontId="5"/>
  </si>
  <si>
    <t>中国遺棄化学兵器の発掘・回収及び廃棄処理事業に関する施設等の運営・維持管理支援等業務</t>
    <phoneticPr fontId="5"/>
  </si>
  <si>
    <t>中国遺棄化学兵器処理事業における医療関係業務に関する支援等業務</t>
    <phoneticPr fontId="5"/>
  </si>
  <si>
    <t>交通費</t>
    <rPh sb="0" eb="3">
      <t>コウツウヒ</t>
    </rPh>
    <phoneticPr fontId="5"/>
  </si>
  <si>
    <t>P.ヤマグチマリーン株式会社</t>
    <rPh sb="10" eb="14">
      <t>カブシキガイシャ</t>
    </rPh>
    <phoneticPr fontId="5"/>
  </si>
  <si>
    <t>機材費、消耗品費</t>
    <rPh sb="0" eb="2">
      <t>キザイ</t>
    </rPh>
    <rPh sb="2" eb="3">
      <t>ヒ</t>
    </rPh>
    <rPh sb="4" eb="7">
      <t>ショウモウヒン</t>
    </rPh>
    <rPh sb="7" eb="8">
      <t>ヒ</t>
    </rPh>
    <phoneticPr fontId="5"/>
  </si>
  <si>
    <t>船舶費、港湾使用料</t>
    <rPh sb="0" eb="2">
      <t>センパク</t>
    </rPh>
    <rPh sb="2" eb="3">
      <t>ヒ</t>
    </rPh>
    <rPh sb="4" eb="6">
      <t>コウワン</t>
    </rPh>
    <rPh sb="6" eb="9">
      <t>シヨウリョウ</t>
    </rPh>
    <phoneticPr fontId="5"/>
  </si>
  <si>
    <t>消耗品、雑材料等</t>
    <rPh sb="0" eb="3">
      <t>ショウモウヒン</t>
    </rPh>
    <rPh sb="4" eb="5">
      <t>ザツ</t>
    </rPh>
    <rPh sb="5" eb="7">
      <t>ザイリョウ</t>
    </rPh>
    <rPh sb="7" eb="8">
      <t>トウ</t>
    </rPh>
    <phoneticPr fontId="5"/>
  </si>
  <si>
    <t>資機材輸送費</t>
    <rPh sb="0" eb="3">
      <t>シキザイ</t>
    </rPh>
    <rPh sb="3" eb="6">
      <t>ユソウヒ</t>
    </rPh>
    <phoneticPr fontId="5"/>
  </si>
  <si>
    <t>諸経費、消費税</t>
    <rPh sb="0" eb="3">
      <t>ショケイヒ</t>
    </rPh>
    <rPh sb="4" eb="7">
      <t>ショウヒゼイ</t>
    </rPh>
    <phoneticPr fontId="5"/>
  </si>
  <si>
    <t>各種分析計等</t>
    <rPh sb="0" eb="2">
      <t>カクシュ</t>
    </rPh>
    <rPh sb="2" eb="4">
      <t>ブンセキ</t>
    </rPh>
    <rPh sb="4" eb="5">
      <t>ケイ</t>
    </rPh>
    <rPh sb="5" eb="6">
      <t>トウ</t>
    </rPh>
    <phoneticPr fontId="5"/>
  </si>
  <si>
    <t>一般管理費等</t>
    <rPh sb="0" eb="2">
      <t>イッパン</t>
    </rPh>
    <rPh sb="2" eb="5">
      <t>カンリヒ</t>
    </rPh>
    <rPh sb="5" eb="6">
      <t>トウ</t>
    </rPh>
    <phoneticPr fontId="5"/>
  </si>
  <si>
    <t>ＰＣＲ検査費用、消費税</t>
    <rPh sb="3" eb="5">
      <t>ケンサ</t>
    </rPh>
    <rPh sb="5" eb="7">
      <t>ヒヨウ</t>
    </rPh>
    <rPh sb="8" eb="11">
      <t>ショウヒゼイ</t>
    </rPh>
    <phoneticPr fontId="5"/>
  </si>
  <si>
    <t>資機材輸送</t>
    <rPh sb="0" eb="3">
      <t>シキザイ</t>
    </rPh>
    <rPh sb="3" eb="5">
      <t>ユソウ</t>
    </rPh>
    <phoneticPr fontId="5"/>
  </si>
  <si>
    <t>通関料、保険料、消費税等</t>
    <rPh sb="0" eb="3">
      <t>ツウカンリョウ</t>
    </rPh>
    <rPh sb="4" eb="7">
      <t>ホケンリョウ</t>
    </rPh>
    <rPh sb="8" eb="11">
      <t>ショウヒゼイ</t>
    </rPh>
    <rPh sb="11" eb="12">
      <t>トウ</t>
    </rPh>
    <phoneticPr fontId="5"/>
  </si>
  <si>
    <t>労務費</t>
    <rPh sb="0" eb="3">
      <t>ロウムヒ</t>
    </rPh>
    <phoneticPr fontId="5"/>
  </si>
  <si>
    <t>仮設設備</t>
    <rPh sb="0" eb="2">
      <t>カセツ</t>
    </rPh>
    <rPh sb="2" eb="4">
      <t>セツビ</t>
    </rPh>
    <phoneticPr fontId="5"/>
  </si>
  <si>
    <t>資材、消耗品等</t>
    <rPh sb="0" eb="2">
      <t>シザイ</t>
    </rPh>
    <rPh sb="3" eb="6">
      <t>ショウモウヒン</t>
    </rPh>
    <rPh sb="6" eb="7">
      <t>トウ</t>
    </rPh>
    <phoneticPr fontId="5"/>
  </si>
  <si>
    <t>設備、資材、消耗品等</t>
    <rPh sb="0" eb="2">
      <t>セツビ</t>
    </rPh>
    <rPh sb="3" eb="5">
      <t>シザイ</t>
    </rPh>
    <rPh sb="6" eb="9">
      <t>ショウモウヒン</t>
    </rPh>
    <rPh sb="9" eb="10">
      <t>トウ</t>
    </rPh>
    <phoneticPr fontId="5"/>
  </si>
  <si>
    <t>ＰＣＲ検査費用、保険等</t>
    <rPh sb="3" eb="5">
      <t>ケンサ</t>
    </rPh>
    <rPh sb="5" eb="7">
      <t>ヒヨウ</t>
    </rPh>
    <rPh sb="8" eb="10">
      <t>ホケン</t>
    </rPh>
    <rPh sb="10" eb="11">
      <t>トウ</t>
    </rPh>
    <phoneticPr fontId="5"/>
  </si>
  <si>
    <t>ユーロフィン日本環境株式会社</t>
    <rPh sb="6" eb="8">
      <t>ニホン</t>
    </rPh>
    <rPh sb="8" eb="10">
      <t>カンキョウ</t>
    </rPh>
    <rPh sb="10" eb="14">
      <t>カブシキガイシャ</t>
    </rPh>
    <phoneticPr fontId="5"/>
  </si>
  <si>
    <t>中国遺棄化学兵器のハルバ嶺事業及び移動式処理事業に伴う環境モニタリング・分析業務に関する支援等業務</t>
    <phoneticPr fontId="5"/>
  </si>
  <si>
    <t>株式会社ウインディーネットワーク</t>
    <rPh sb="0" eb="4">
      <t>カブシキガイシャ</t>
    </rPh>
    <phoneticPr fontId="5"/>
  </si>
  <si>
    <t>株式会社本間組</t>
    <rPh sb="0" eb="4">
      <t>カブシキガイシャ</t>
    </rPh>
    <rPh sb="4" eb="7">
      <t>ホンマグミ</t>
    </rPh>
    <phoneticPr fontId="5"/>
  </si>
  <si>
    <t>いであ株式会社</t>
    <rPh sb="3" eb="7">
      <t>カブシキガイシャ</t>
    </rPh>
    <phoneticPr fontId="5"/>
  </si>
  <si>
    <t>一般社団法人シーソック</t>
    <rPh sb="0" eb="2">
      <t>イッパン</t>
    </rPh>
    <rPh sb="2" eb="4">
      <t>シャダン</t>
    </rPh>
    <rPh sb="4" eb="6">
      <t>ホウジン</t>
    </rPh>
    <phoneticPr fontId="5"/>
  </si>
  <si>
    <t>中国遺棄化学兵器の発掘・回収、廃棄処理等に関する業務</t>
    <phoneticPr fontId="5"/>
  </si>
  <si>
    <t>株式会社神戸製鋼所</t>
    <rPh sb="0" eb="4">
      <t>カブシキガイシャ</t>
    </rPh>
    <rPh sb="4" eb="6">
      <t>コウベ</t>
    </rPh>
    <rPh sb="6" eb="8">
      <t>セイコウ</t>
    </rPh>
    <rPh sb="8" eb="9">
      <t>ジョ</t>
    </rPh>
    <phoneticPr fontId="5"/>
  </si>
  <si>
    <t>ハルバ嶺の遺棄化学兵器廃棄処理（制御爆破方式）事業に関する業務</t>
    <phoneticPr fontId="5"/>
  </si>
  <si>
    <t>中国遺棄化学兵器処理事業における定置式化学剤等自動検出警報装置の設置及び整備等に関する業務</t>
    <phoneticPr fontId="5"/>
  </si>
  <si>
    <t>川崎重工業株式会社</t>
    <rPh sb="0" eb="2">
      <t>カワサキ</t>
    </rPh>
    <rPh sb="2" eb="5">
      <t>ジュウコウギョウ</t>
    </rPh>
    <rPh sb="5" eb="9">
      <t>カブシキガイシャ</t>
    </rPh>
    <phoneticPr fontId="5"/>
  </si>
  <si>
    <t>ハルバ嶺の遺棄化学兵器廃棄処理（加熱爆破方式）事業に関する業務</t>
    <phoneticPr fontId="5"/>
  </si>
  <si>
    <t>中国各地域の遺棄化学兵器移動式処理（高機動型）業務</t>
    <phoneticPr fontId="5"/>
  </si>
  <si>
    <t>国庫債務負担行為等</t>
  </si>
  <si>
    <t>中国各地域の遺棄化学兵器移動式処理業務</t>
    <phoneticPr fontId="5"/>
  </si>
  <si>
    <t>ハルバ嶺事業における遺棄化学兵器廃棄処理事業の危険廃棄物処理設備の運転等業務</t>
    <phoneticPr fontId="5"/>
  </si>
  <si>
    <t>ハルバ嶺事業における遺棄化学兵器廃棄処理事業の化学兵器廃棄設備の運転等業務</t>
    <phoneticPr fontId="5"/>
  </si>
  <si>
    <t>ハルバ嶺事業における遺棄化学兵器のＸ線鑑定装置（１号機及び２号機）及び砲弾管理システムに関する業務</t>
    <phoneticPr fontId="5"/>
  </si>
  <si>
    <t>ハルバ嶺における遺棄化学兵器廃棄処理事業の化学兵器廃棄設備に係る業務</t>
    <phoneticPr fontId="5"/>
  </si>
  <si>
    <t>ハルバ嶺事業における遺棄化学兵器廃棄処理事業の危険廃棄物処理設備に係る業務</t>
    <phoneticPr fontId="5"/>
  </si>
  <si>
    <t>N.インフォジョイント株式会社</t>
    <rPh sb="11" eb="15">
      <t>カブシキガイシャ</t>
    </rPh>
    <phoneticPr fontId="5"/>
  </si>
  <si>
    <t>O.ヤマグチマリーン株式会社</t>
    <rPh sb="10" eb="14">
      <t>カブシキガイシャ</t>
    </rPh>
    <phoneticPr fontId="5"/>
  </si>
  <si>
    <t>Q.新潟建工株式会社</t>
    <rPh sb="2" eb="4">
      <t>ニイガタ</t>
    </rPh>
    <rPh sb="4" eb="6">
      <t>ケンコウ</t>
    </rPh>
    <rPh sb="6" eb="10">
      <t>カブシキガイシャ</t>
    </rPh>
    <phoneticPr fontId="5"/>
  </si>
  <si>
    <t xml:space="preserve">S.株式会社インターナショナル・コミュニケーションズ・インターフェース </t>
    <phoneticPr fontId="5"/>
  </si>
  <si>
    <t>T.株式会社日新</t>
    <phoneticPr fontId="5"/>
  </si>
  <si>
    <t>W.株式会社エス・ディ・アール</t>
    <phoneticPr fontId="5"/>
  </si>
  <si>
    <t>X.株式会社エス・ティ・ジャパン</t>
    <phoneticPr fontId="5"/>
  </si>
  <si>
    <t>ヤマグチマリーン株式会社</t>
    <rPh sb="8" eb="12">
      <t>カブシキガイシャ</t>
    </rPh>
    <phoneticPr fontId="5"/>
  </si>
  <si>
    <t>インフォジョイント株式会社</t>
    <rPh sb="9" eb="13">
      <t>カブシキガイシャ</t>
    </rPh>
    <phoneticPr fontId="5"/>
  </si>
  <si>
    <t>通訳・翻訳業務</t>
    <phoneticPr fontId="5"/>
  </si>
  <si>
    <t>計測の実施補助、整備及び計測環境の構築業務</t>
    <phoneticPr fontId="5"/>
  </si>
  <si>
    <t>恵比寿建設株式会社</t>
    <rPh sb="0" eb="3">
      <t>エビス</t>
    </rPh>
    <rPh sb="3" eb="5">
      <t>ケンセツ</t>
    </rPh>
    <rPh sb="5" eb="9">
      <t>カブシキガイシャ</t>
    </rPh>
    <phoneticPr fontId="5"/>
  </si>
  <si>
    <t>株式会社リンク</t>
    <rPh sb="0" eb="4">
      <t>カブシキガイシャ</t>
    </rPh>
    <phoneticPr fontId="5"/>
  </si>
  <si>
    <t>音響探査機送受信制御部運用の実施補助業務</t>
    <phoneticPr fontId="5"/>
  </si>
  <si>
    <t>新潟建工株式会社</t>
    <rPh sb="0" eb="2">
      <t>ニイガタ</t>
    </rPh>
    <rPh sb="2" eb="4">
      <t>ケンコウ</t>
    </rPh>
    <rPh sb="4" eb="8">
      <t>カブシキガイシャ</t>
    </rPh>
    <phoneticPr fontId="5"/>
  </si>
  <si>
    <t>日本物理探鑛株式会社</t>
    <phoneticPr fontId="5"/>
  </si>
  <si>
    <t>新潟潜水興業株式会社</t>
    <phoneticPr fontId="5"/>
  </si>
  <si>
    <t xml:space="preserve">特定非営利活動法人ＪＤＭＡ </t>
    <phoneticPr fontId="5"/>
  </si>
  <si>
    <t>渋田海運株式会社</t>
    <phoneticPr fontId="5"/>
  </si>
  <si>
    <t>作業台船の艤装、操船業務</t>
    <phoneticPr fontId="5"/>
  </si>
  <si>
    <t>ＥＯＤ潜水士による収容業務</t>
    <phoneticPr fontId="5"/>
  </si>
  <si>
    <t>現し潜水士による発掘業務</t>
    <phoneticPr fontId="5"/>
  </si>
  <si>
    <t>救急救命士の派遣業務</t>
    <phoneticPr fontId="5"/>
  </si>
  <si>
    <t>現地資機材調達、警備員配置及び通訳・翻訳業務</t>
    <phoneticPr fontId="5"/>
  </si>
  <si>
    <t>中持依迪亜（北京）環境検測分析株式有限公司</t>
    <phoneticPr fontId="5"/>
  </si>
  <si>
    <t>R.中持依迪亜（北京）環境検測分析株式有限公司</t>
    <rPh sb="2" eb="3">
      <t>ナカ</t>
    </rPh>
    <rPh sb="3" eb="4">
      <t>ジ</t>
    </rPh>
    <rPh sb="4" eb="5">
      <t>イ</t>
    </rPh>
    <rPh sb="5" eb="6">
      <t>ミチ</t>
    </rPh>
    <rPh sb="6" eb="7">
      <t>ア</t>
    </rPh>
    <rPh sb="8" eb="10">
      <t>ペキン</t>
    </rPh>
    <rPh sb="11" eb="13">
      <t>カンキョウ</t>
    </rPh>
    <rPh sb="13" eb="15">
      <t>ケンソク</t>
    </rPh>
    <rPh sb="15" eb="17">
      <t>ブンセキ</t>
    </rPh>
    <rPh sb="17" eb="19">
      <t>カブシキ</t>
    </rPh>
    <rPh sb="19" eb="23">
      <t>ユウゲンコンス</t>
    </rPh>
    <phoneticPr fontId="5"/>
  </si>
  <si>
    <t>分析機器等の調達及び貯留物の化学分析業務</t>
    <phoneticPr fontId="5"/>
  </si>
  <si>
    <t xml:space="preserve">株式会社インターナショナル・コミュニケーションズ・インターフェース </t>
    <phoneticPr fontId="5"/>
  </si>
  <si>
    <t>インフォジョイント株式会社</t>
    <phoneticPr fontId="5"/>
  </si>
  <si>
    <t>アルゴーシステム株式会社</t>
    <phoneticPr fontId="5"/>
  </si>
  <si>
    <t>金属探査、反応点の掘削、三次元計測業務</t>
    <phoneticPr fontId="5"/>
  </si>
  <si>
    <t>金属探査、反応点の掘削業務</t>
    <phoneticPr fontId="5"/>
  </si>
  <si>
    <t>株式会社日新</t>
    <rPh sb="4" eb="6">
      <t>ニッシン</t>
    </rPh>
    <phoneticPr fontId="5"/>
  </si>
  <si>
    <t>機器類の輸送等業務</t>
    <rPh sb="0" eb="2">
      <t>キキ</t>
    </rPh>
    <rPh sb="2" eb="3">
      <t>ルイ</t>
    </rPh>
    <rPh sb="4" eb="6">
      <t>ユソウ</t>
    </rPh>
    <rPh sb="6" eb="7">
      <t>トウ</t>
    </rPh>
    <rPh sb="7" eb="9">
      <t>ギョウム</t>
    </rPh>
    <phoneticPr fontId="5"/>
  </si>
  <si>
    <t>U.山九株式会社</t>
    <phoneticPr fontId="5"/>
  </si>
  <si>
    <t>V.山九株式会社</t>
    <phoneticPr fontId="5"/>
  </si>
  <si>
    <t>山九株式会社</t>
    <rPh sb="0" eb="1">
      <t>ヤマ</t>
    </rPh>
    <rPh sb="1" eb="2">
      <t>キュウ</t>
    </rPh>
    <rPh sb="2" eb="6">
      <t>カブシキガイシャ</t>
    </rPh>
    <phoneticPr fontId="5"/>
  </si>
  <si>
    <t>処理設備の据付・組立業務</t>
    <phoneticPr fontId="5"/>
  </si>
  <si>
    <t>株式会社エヌ・ディ・アール</t>
    <rPh sb="0" eb="4">
      <t>カブシキガイシャ</t>
    </rPh>
    <phoneticPr fontId="5"/>
  </si>
  <si>
    <t>砲弾管理システムの更新業務</t>
    <rPh sb="0" eb="2">
      <t>ホウダン</t>
    </rPh>
    <rPh sb="2" eb="4">
      <t>カンリ</t>
    </rPh>
    <rPh sb="9" eb="11">
      <t>コウシン</t>
    </rPh>
    <rPh sb="11" eb="13">
      <t>ギョウム</t>
    </rPh>
    <phoneticPr fontId="5"/>
  </si>
  <si>
    <t>I</t>
  </si>
  <si>
    <t>川崎重工業株式会社</t>
    <rPh sb="0" eb="2">
      <t>カワサキ</t>
    </rPh>
    <rPh sb="2" eb="5">
      <t>ジュウコウギョウ</t>
    </rPh>
    <rPh sb="5" eb="9">
      <t>カブシキガイシャ</t>
    </rPh>
    <phoneticPr fontId="5"/>
  </si>
  <si>
    <t>ハルバ嶺の遺棄化学兵器廃棄処理（加熱爆破方式）事業に関する業務</t>
    <phoneticPr fontId="5"/>
  </si>
  <si>
    <t>-</t>
    <phoneticPr fontId="5"/>
  </si>
  <si>
    <t>理由：当該事業者が設計製作した設備の運転業務であり、引き続き当該事業者へ委託することが経済的かつ合理的であるため。
改善策：契約締結時に事業者へのヒアリングを行い、価格交渉を実施した。</t>
    <rPh sb="0" eb="2">
      <t>リユウ</t>
    </rPh>
    <rPh sb="3" eb="5">
      <t>トウガイ</t>
    </rPh>
    <rPh sb="5" eb="7">
      <t>ジギョウ</t>
    </rPh>
    <rPh sb="7" eb="8">
      <t>シャ</t>
    </rPh>
    <rPh sb="9" eb="11">
      <t>セッケイ</t>
    </rPh>
    <rPh sb="11" eb="13">
      <t>セイサク</t>
    </rPh>
    <rPh sb="15" eb="17">
      <t>セツビ</t>
    </rPh>
    <rPh sb="18" eb="20">
      <t>ウンテン</t>
    </rPh>
    <rPh sb="20" eb="22">
      <t>ギョウム</t>
    </rPh>
    <rPh sb="26" eb="27">
      <t>ヒ</t>
    </rPh>
    <rPh sb="28" eb="29">
      <t>ツヅ</t>
    </rPh>
    <rPh sb="30" eb="32">
      <t>トウガイ</t>
    </rPh>
    <rPh sb="32" eb="34">
      <t>ジギョウ</t>
    </rPh>
    <rPh sb="34" eb="35">
      <t>シャ</t>
    </rPh>
    <rPh sb="36" eb="38">
      <t>イタク</t>
    </rPh>
    <rPh sb="43" eb="46">
      <t>ケイザイテキ</t>
    </rPh>
    <rPh sb="48" eb="51">
      <t>ゴウリテキ</t>
    </rPh>
    <rPh sb="58" eb="61">
      <t>カイゼンサク</t>
    </rPh>
    <rPh sb="62" eb="64">
      <t>ケイヤク</t>
    </rPh>
    <rPh sb="64" eb="66">
      <t>テイケツ</t>
    </rPh>
    <rPh sb="66" eb="67">
      <t>ジ</t>
    </rPh>
    <rPh sb="68" eb="71">
      <t>ジギョウシャ</t>
    </rPh>
    <rPh sb="79" eb="80">
      <t>オコナ</t>
    </rPh>
    <rPh sb="82" eb="84">
      <t>カカク</t>
    </rPh>
    <rPh sb="84" eb="86">
      <t>コウショウ</t>
    </rPh>
    <rPh sb="87" eb="89">
      <t>ジッシ</t>
    </rPh>
    <phoneticPr fontId="5"/>
  </si>
  <si>
    <t>D</t>
  </si>
  <si>
    <t>E</t>
  </si>
  <si>
    <t>株式会社ウインディーネットワーク</t>
    <rPh sb="0" eb="4">
      <t>カブシキガイシャ</t>
    </rPh>
    <phoneticPr fontId="5"/>
  </si>
  <si>
    <t>株式会社本間組</t>
    <rPh sb="0" eb="4">
      <t>カブシキガイシャ</t>
    </rPh>
    <rPh sb="4" eb="7">
      <t>ホンマグミ</t>
    </rPh>
    <phoneticPr fontId="5"/>
  </si>
  <si>
    <t>理由：公募を実施した結果、他に履行可能なものの申し出がなかったため。
改善策：契約締結時に事業者へのヒアリングを行い、価格交渉を実施した。</t>
    <rPh sb="0" eb="2">
      <t>リユウ</t>
    </rPh>
    <rPh sb="3" eb="5">
      <t>コウボ</t>
    </rPh>
    <rPh sb="6" eb="8">
      <t>ジッシ</t>
    </rPh>
    <rPh sb="10" eb="12">
      <t>ケッカ</t>
    </rPh>
    <rPh sb="13" eb="14">
      <t>ホカ</t>
    </rPh>
    <rPh sb="15" eb="17">
      <t>リコウ</t>
    </rPh>
    <rPh sb="17" eb="19">
      <t>カノウ</t>
    </rPh>
    <rPh sb="23" eb="24">
      <t>モウ</t>
    </rPh>
    <rPh sb="25" eb="26">
      <t>デ</t>
    </rPh>
    <rPh sb="35" eb="38">
      <t>カイゼンサク</t>
    </rPh>
    <rPh sb="39" eb="41">
      <t>ケイヤク</t>
    </rPh>
    <rPh sb="41" eb="43">
      <t>テイケツ</t>
    </rPh>
    <rPh sb="43" eb="44">
      <t>ジ</t>
    </rPh>
    <rPh sb="45" eb="48">
      <t>ジギョウシャ</t>
    </rPh>
    <rPh sb="56" eb="57">
      <t>オコナ</t>
    </rPh>
    <rPh sb="59" eb="61">
      <t>カカク</t>
    </rPh>
    <rPh sb="61" eb="63">
      <t>コウショウ</t>
    </rPh>
    <rPh sb="64" eb="66">
      <t>ジッシ</t>
    </rPh>
    <phoneticPr fontId="5"/>
  </si>
  <si>
    <t>遼源保管庫敷地内貯液槽詳細調査等業務</t>
    <phoneticPr fontId="5"/>
  </si>
  <si>
    <t>松花江（佳木斯地区）発掘・回収事業のうち水中金属物探査に係る国内試験業務</t>
    <phoneticPr fontId="5"/>
  </si>
  <si>
    <t>広州向け移動式処理（高機動型）設備等の輸送等に関する業務</t>
    <phoneticPr fontId="5"/>
  </si>
  <si>
    <t>松花江（佳木斯地区）発掘・回収事業のうち水中金属物探査業務</t>
    <phoneticPr fontId="5"/>
  </si>
  <si>
    <t>松花江（佳木斯地区）発掘・回収事業のうち緊急回収業務及び改良型潜水工法（覆土除去装置及びエジェクターポンプ等）による発掘・回収業務</t>
    <phoneticPr fontId="5"/>
  </si>
  <si>
    <t>松花江（佳木斯地区）発掘・回収事業のうち水中金属物探査業務</t>
    <phoneticPr fontId="5"/>
  </si>
  <si>
    <t>松花江（佳木斯地区）発掘・回収事業のうち緊急回収業務及び改良型潜水工法（覆土除去装置及びエジェクターポンプ等）による発掘・回収業務</t>
    <phoneticPr fontId="5"/>
  </si>
  <si>
    <t>ハルバ嶺（吉林省）に埋設されている遺棄化学兵器の廃棄処理を行う。</t>
    <rPh sb="3" eb="4">
      <t>レイ</t>
    </rPh>
    <rPh sb="5" eb="7">
      <t>キツリン</t>
    </rPh>
    <rPh sb="7" eb="8">
      <t>ショウ</t>
    </rPh>
    <rPh sb="10" eb="12">
      <t>マイセツ</t>
    </rPh>
    <rPh sb="17" eb="19">
      <t>イキ</t>
    </rPh>
    <rPh sb="19" eb="21">
      <t>カガク</t>
    </rPh>
    <rPh sb="21" eb="23">
      <t>ヘイキ</t>
    </rPh>
    <rPh sb="24" eb="26">
      <t>ハイキ</t>
    </rPh>
    <rPh sb="26" eb="28">
      <t>ショリ</t>
    </rPh>
    <rPh sb="29" eb="30">
      <t>オコナ</t>
    </rPh>
    <phoneticPr fontId="5"/>
  </si>
  <si>
    <t>ハルバ嶺（吉林省）における遺棄化学兵器の廃棄完了
（日本側は人員の安全確保及び環境の保護を最優先させるとの前提の下、ハルバ嶺に埋設されている遺棄化学兵器の廃棄を2022年中に完了することを目指して最善の努力を払う。また、この目標を達成することを目指して、廃棄に係る事項の実施を加速させる。）</t>
    <rPh sb="22" eb="24">
      <t>カンリョウ</t>
    </rPh>
    <phoneticPr fontId="5"/>
  </si>
  <si>
    <t>2016年12月31日時点でOPCWに申告された遺棄化学兵器（ハルバ嶺に埋設されているものを除く。）の廃棄処理を行う。</t>
    <rPh sb="4" eb="5">
      <t>ネン</t>
    </rPh>
    <rPh sb="7" eb="8">
      <t>ガツ</t>
    </rPh>
    <rPh sb="10" eb="11">
      <t>ニチ</t>
    </rPh>
    <rPh sb="11" eb="13">
      <t>ジテン</t>
    </rPh>
    <rPh sb="19" eb="21">
      <t>シンコク</t>
    </rPh>
    <rPh sb="24" eb="26">
      <t>イキ</t>
    </rPh>
    <rPh sb="26" eb="28">
      <t>カガク</t>
    </rPh>
    <rPh sb="28" eb="30">
      <t>ヘイキ</t>
    </rPh>
    <rPh sb="34" eb="35">
      <t>レイ</t>
    </rPh>
    <rPh sb="36" eb="38">
      <t>マイセツ</t>
    </rPh>
    <rPh sb="46" eb="47">
      <t>ノゾ</t>
    </rPh>
    <rPh sb="51" eb="53">
      <t>ハイキ</t>
    </rPh>
    <rPh sb="53" eb="55">
      <t>ショリ</t>
    </rPh>
    <rPh sb="56" eb="57">
      <t>オコナ</t>
    </rPh>
    <phoneticPr fontId="5"/>
  </si>
  <si>
    <t>中国各地域に埋設されている遺棄化学兵器（ハルバ嶺に埋設されているものを除く。）の発掘・回収を行う。</t>
    <rPh sb="0" eb="2">
      <t>チュウゴク</t>
    </rPh>
    <rPh sb="2" eb="4">
      <t>カクチ</t>
    </rPh>
    <rPh sb="4" eb="5">
      <t>イキ</t>
    </rPh>
    <rPh sb="6" eb="8">
      <t>マイセツ</t>
    </rPh>
    <rPh sb="13" eb="15">
      <t>イキ</t>
    </rPh>
    <rPh sb="15" eb="17">
      <t>カガク</t>
    </rPh>
    <rPh sb="17" eb="19">
      <t>ヘイキ</t>
    </rPh>
    <rPh sb="40" eb="42">
      <t>ハックツ</t>
    </rPh>
    <rPh sb="43" eb="45">
      <t>カイシュウ</t>
    </rPh>
    <rPh sb="46" eb="47">
      <t>オコナ</t>
    </rPh>
    <phoneticPr fontId="5"/>
  </si>
  <si>
    <t>　令和３年度に不用額が生じた主な理由は、新型コロナウイルスの感染拡大に伴い、中国における発掘・回収及び廃棄処理事業を実施できなかった（ハルバ嶺事業のうち、一部を除く）ためであり、事情やむを得ないものである。</t>
    <phoneticPr fontId="5"/>
  </si>
  <si>
    <t>　令和３年度に繰越額が生じた主な理由は、新型コロナウイルスの感染拡大に伴い、各地発掘・回収事業や高機動型移動式処理設備導入事業等の年度内完了が困難となったものであり、事情やむを得ないものである。</t>
    <rPh sb="1" eb="3">
      <t>レイワ</t>
    </rPh>
    <rPh sb="4" eb="6">
      <t>ネンド</t>
    </rPh>
    <rPh sb="7" eb="9">
      <t>クリコシ</t>
    </rPh>
    <rPh sb="20" eb="22">
      <t>シンガタ</t>
    </rPh>
    <rPh sb="30" eb="32">
      <t>カンセン</t>
    </rPh>
    <rPh sb="32" eb="34">
      <t>カクダイ</t>
    </rPh>
    <rPh sb="35" eb="36">
      <t>トモナ</t>
    </rPh>
    <rPh sb="38" eb="40">
      <t>カクチ</t>
    </rPh>
    <rPh sb="40" eb="42">
      <t>ハックツ</t>
    </rPh>
    <rPh sb="43" eb="45">
      <t>カイシュウ</t>
    </rPh>
    <rPh sb="45" eb="47">
      <t>ジギョウ</t>
    </rPh>
    <rPh sb="48" eb="51">
      <t>コウキドウ</t>
    </rPh>
    <rPh sb="51" eb="52">
      <t>ガタ</t>
    </rPh>
    <rPh sb="52" eb="54">
      <t>イドウ</t>
    </rPh>
    <rPh sb="54" eb="55">
      <t>シキ</t>
    </rPh>
    <rPh sb="55" eb="57">
      <t>ショリ</t>
    </rPh>
    <rPh sb="57" eb="59">
      <t>セツビ</t>
    </rPh>
    <rPh sb="59" eb="61">
      <t>ドウニュウ</t>
    </rPh>
    <rPh sb="61" eb="63">
      <t>ジギョウ</t>
    </rPh>
    <rPh sb="63" eb="64">
      <t>トウ</t>
    </rPh>
    <rPh sb="65" eb="68">
      <t>ネンドナイ</t>
    </rPh>
    <rPh sb="68" eb="70">
      <t>カンリョウ</t>
    </rPh>
    <rPh sb="71" eb="73">
      <t>コンナン</t>
    </rPh>
    <rPh sb="83" eb="85">
      <t>ジジョウ</t>
    </rPh>
    <rPh sb="88" eb="89">
      <t>エ</t>
    </rPh>
    <phoneticPr fontId="6"/>
  </si>
  <si>
    <t>　前述のとおり、本事業はその特殊性により、事業実施に当たっての手段・方法は限られるが、そのような中で、専門的知見を有するコンサルタント等を活用し、より効率的あるいは低コストで事業を実施するよう努めている。</t>
    <rPh sb="1" eb="2">
      <t>マエ</t>
    </rPh>
    <rPh sb="51" eb="54">
      <t>センモンテキ</t>
    </rPh>
    <rPh sb="54" eb="56">
      <t>チケン</t>
    </rPh>
    <rPh sb="57" eb="58">
      <t>ユウ</t>
    </rPh>
    <rPh sb="67" eb="68">
      <t>トウ</t>
    </rPh>
    <rPh sb="69" eb="71">
      <t>カツヨウ</t>
    </rPh>
    <phoneticPr fontId="5"/>
  </si>
  <si>
    <t>・令和４年度は当初計画通り発掘・回収及び廃棄処理事業を実施することとしている。
・本事業は、中国国内における遺棄化学兵器の発掘・回収及び廃棄処理という極めて特殊な事業であるが、これまで同様、中国政府と調整が必要な事項について、事業の実施に必要な手続き等を事前に把握し早期に調整を開始するなど、中国政府との間でより一層の緊密な連携を図り、経済性や効率性をより高めた事業計画の作成等、経費の抑制に向けた努力を継続する。</t>
    <rPh sb="7" eb="9">
      <t>トウショ</t>
    </rPh>
    <rPh sb="9" eb="11">
      <t>ケイカク</t>
    </rPh>
    <rPh sb="11" eb="12">
      <t>ドオ</t>
    </rPh>
    <rPh sb="27" eb="29">
      <t>ジッシ</t>
    </rPh>
    <rPh sb="92" eb="94">
      <t>ドウヨウ</t>
    </rPh>
    <rPh sb="196" eb="197">
      <t>ム</t>
    </rPh>
    <rPh sb="199" eb="201">
      <t>ドリョク</t>
    </rPh>
    <rPh sb="202" eb="204">
      <t>ケイゾク</t>
    </rPh>
    <phoneticPr fontId="5"/>
  </si>
  <si>
    <t>廃棄目標の達成に向けて、できる限り多くの廃棄処理作業日数を確保する。</t>
    <rPh sb="0" eb="2">
      <t>ハイキ</t>
    </rPh>
    <rPh sb="2" eb="4">
      <t>モクヒョウ</t>
    </rPh>
    <rPh sb="5" eb="7">
      <t>タッセイ</t>
    </rPh>
    <rPh sb="8" eb="9">
      <t>ム</t>
    </rPh>
    <rPh sb="15" eb="16">
      <t>カギ</t>
    </rPh>
    <rPh sb="17" eb="18">
      <t>オオ</t>
    </rPh>
    <rPh sb="20" eb="22">
      <t>ハイキ</t>
    </rPh>
    <rPh sb="22" eb="24">
      <t>ショリ</t>
    </rPh>
    <rPh sb="24" eb="26">
      <t>サギョウ</t>
    </rPh>
    <rPh sb="26" eb="28">
      <t>ニッスウ</t>
    </rPh>
    <rPh sb="29" eb="31">
      <t>カクホ</t>
    </rPh>
    <phoneticPr fontId="5"/>
  </si>
  <si>
    <t>　化学兵器禁止条約上、我が国は、遺棄締約国として、遺棄化学兵器の廃棄のため、すべての必要な資金、技術、専門家、施設その他の資源を提供する義務を負っている。我が国は、同条約に従い、すべての必要な資金等を負担しており、受益者との負担関係は妥当である。</t>
    <rPh sb="68" eb="70">
      <t>ギム</t>
    </rPh>
    <rPh sb="71" eb="72">
      <t>オ</t>
    </rPh>
    <phoneticPr fontId="5"/>
  </si>
  <si>
    <t>本事業は、前例のない事業であり、比較の対象がないことから、単位当たりコストの水準の妥当性について判断することは困難である。そうした中で、可能な限り一般競争入札により業者を選定し、また、一般競争入札にそぐわない場合には、コンサルタントを活用した単価等の精査、価格交渉等を行うことにより、総費用を可能な限り抑えるよう努めている。</t>
    <rPh sb="117" eb="119">
      <t>カツヨウ</t>
    </rPh>
    <rPh sb="142" eb="145">
      <t>ソウヒヨウ</t>
    </rPh>
    <phoneticPr fontId="6"/>
  </si>
  <si>
    <t>　令和３年度は新型コロナウイルスの感染拡大に伴い、一部を除き事業が実施できなかったことが原因であるため、事情やむを得ないものである。</t>
    <phoneticPr fontId="5"/>
  </si>
  <si>
    <t>　令和３年度は新型コロナウイルスの感染拡大に伴い、一部を除き事業を実施できなかったが、事業を実施したハルバ嶺においては、整備された処理場、設備及び調達資機材等を十分に活用している。</t>
    <rPh sb="43" eb="45">
      <t>ジギョウ</t>
    </rPh>
    <rPh sb="46" eb="48">
      <t>ジッシ</t>
    </rPh>
    <rPh sb="53" eb="54">
      <t>レイ</t>
    </rPh>
    <rPh sb="60" eb="62">
      <t>セイビ</t>
    </rPh>
    <rPh sb="65" eb="68">
      <t>ショリジョウ</t>
    </rPh>
    <rPh sb="69" eb="71">
      <t>セツビ</t>
    </rPh>
    <rPh sb="71" eb="72">
      <t>オヨ</t>
    </rPh>
    <rPh sb="73" eb="75">
      <t>チョウタツ</t>
    </rPh>
    <rPh sb="75" eb="78">
      <t>シキザイ</t>
    </rPh>
    <rPh sb="78" eb="79">
      <t>トウ</t>
    </rPh>
    <rPh sb="80" eb="82">
      <t>ジュウブン</t>
    </rPh>
    <rPh sb="83" eb="85">
      <t>カツヨウ</t>
    </rPh>
    <phoneticPr fontId="5"/>
  </si>
  <si>
    <t>・本事業は、国費投入の必要性、事業の効率性及び有効性等の面で、概ね適切に実施されている。
・遺棄化学兵器廃棄処理事業は、化学兵器禁止条約及び日中覚書に基づき、中国における遺棄化学兵器を廃棄する日本の義務を履行するための過去前例のない事業であるが、当該事業の実施に当たっては、引き続き、環境と安全を最も優先しつつ、中国政府との協議に基づく事業の計画や進捗状況等を踏まえ、経済性や効率性も勘案しながら事業を実施する必要がある。</t>
    <rPh sb="1" eb="2">
      <t>ホン</t>
    </rPh>
    <rPh sb="2" eb="4">
      <t>ジギョウ</t>
    </rPh>
    <rPh sb="6" eb="8">
      <t>コクヒ</t>
    </rPh>
    <rPh sb="8" eb="10">
      <t>トウニュウ</t>
    </rPh>
    <rPh sb="11" eb="14">
      <t>ヒツヨウセイ</t>
    </rPh>
    <rPh sb="15" eb="17">
      <t>ジギョウ</t>
    </rPh>
    <rPh sb="18" eb="21">
      <t>コウリツセイ</t>
    </rPh>
    <rPh sb="21" eb="22">
      <t>オヨ</t>
    </rPh>
    <rPh sb="23" eb="26">
      <t>ユウコウセイ</t>
    </rPh>
    <rPh sb="26" eb="27">
      <t>トウ</t>
    </rPh>
    <rPh sb="28" eb="29">
      <t>メン</t>
    </rPh>
    <rPh sb="31" eb="32">
      <t>オオム</t>
    </rPh>
    <rPh sb="33" eb="35">
      <t>テキセツ</t>
    </rPh>
    <rPh sb="36" eb="38">
      <t>ジッシ</t>
    </rPh>
    <rPh sb="46" eb="48">
      <t>イキ</t>
    </rPh>
    <rPh sb="48" eb="50">
      <t>カガク</t>
    </rPh>
    <rPh sb="50" eb="52">
      <t>ヘイキ</t>
    </rPh>
    <rPh sb="52" eb="54">
      <t>ハイキ</t>
    </rPh>
    <rPh sb="54" eb="56">
      <t>ショリ</t>
    </rPh>
    <rPh sb="56" eb="58">
      <t>ジギョウ</t>
    </rPh>
    <rPh sb="60" eb="62">
      <t>カガク</t>
    </rPh>
    <rPh sb="62" eb="64">
      <t>ヘイキ</t>
    </rPh>
    <rPh sb="64" eb="66">
      <t>キンシ</t>
    </rPh>
    <rPh sb="66" eb="68">
      <t>ジョウヤク</t>
    </rPh>
    <rPh sb="68" eb="69">
      <t>オヨ</t>
    </rPh>
    <rPh sb="70" eb="72">
      <t>ニッチュウ</t>
    </rPh>
    <rPh sb="72" eb="74">
      <t>オボエガキ</t>
    </rPh>
    <rPh sb="75" eb="76">
      <t>モト</t>
    </rPh>
    <rPh sb="79" eb="81">
      <t>チュウゴク</t>
    </rPh>
    <rPh sb="85" eb="87">
      <t>イキ</t>
    </rPh>
    <rPh sb="87" eb="89">
      <t>カガク</t>
    </rPh>
    <rPh sb="89" eb="91">
      <t>ヘイキ</t>
    </rPh>
    <rPh sb="92" eb="94">
      <t>ハイキ</t>
    </rPh>
    <rPh sb="96" eb="98">
      <t>ニホン</t>
    </rPh>
    <rPh sb="99" eb="101">
      <t>ギム</t>
    </rPh>
    <rPh sb="102" eb="104">
      <t>リコウ</t>
    </rPh>
    <rPh sb="109" eb="111">
      <t>カコ</t>
    </rPh>
    <rPh sb="111" eb="113">
      <t>ゼンレイ</t>
    </rPh>
    <rPh sb="116" eb="118">
      <t>ジギョウ</t>
    </rPh>
    <rPh sb="123" eb="125">
      <t>トウガイ</t>
    </rPh>
    <rPh sb="125" eb="127">
      <t>ジギョウ</t>
    </rPh>
    <rPh sb="128" eb="130">
      <t>ジッシ</t>
    </rPh>
    <rPh sb="131" eb="132">
      <t>ア</t>
    </rPh>
    <rPh sb="137" eb="138">
      <t>ヒ</t>
    </rPh>
    <rPh sb="139" eb="140">
      <t>ツヅ</t>
    </rPh>
    <rPh sb="142" eb="144">
      <t>カンキョウ</t>
    </rPh>
    <rPh sb="145" eb="147">
      <t>アンゼン</t>
    </rPh>
    <rPh sb="148" eb="149">
      <t>モット</t>
    </rPh>
    <rPh sb="150" eb="152">
      <t>ユウセン</t>
    </rPh>
    <rPh sb="156" eb="158">
      <t>チュウゴク</t>
    </rPh>
    <rPh sb="158" eb="160">
      <t>セイフ</t>
    </rPh>
    <rPh sb="162" eb="164">
      <t>キョウギ</t>
    </rPh>
    <rPh sb="165" eb="166">
      <t>モト</t>
    </rPh>
    <rPh sb="168" eb="170">
      <t>ジギョウ</t>
    </rPh>
    <rPh sb="171" eb="173">
      <t>ケイカク</t>
    </rPh>
    <rPh sb="174" eb="176">
      <t>シンチョク</t>
    </rPh>
    <rPh sb="176" eb="178">
      <t>ジョウキョウ</t>
    </rPh>
    <rPh sb="178" eb="179">
      <t>トウ</t>
    </rPh>
    <rPh sb="180" eb="181">
      <t>フ</t>
    </rPh>
    <rPh sb="184" eb="187">
      <t>ケイザイセイ</t>
    </rPh>
    <rPh sb="188" eb="191">
      <t>コウリツセイ</t>
    </rPh>
    <rPh sb="192" eb="194">
      <t>カンアン</t>
    </rPh>
    <rPh sb="198" eb="200">
      <t>ジギョウ</t>
    </rPh>
    <rPh sb="201" eb="203">
      <t>ジッシ</t>
    </rPh>
    <rPh sb="205" eb="207">
      <t>ヒツヨウ</t>
    </rPh>
    <phoneticPr fontId="5"/>
  </si>
  <si>
    <t>-</t>
    <phoneticPr fontId="5"/>
  </si>
  <si>
    <t>J.JFEエンジニアリング株式会社、Dynasafe Demil Systems AB及び日興技化株式会社によるコンソーシアム</t>
    <rPh sb="13" eb="17">
      <t>カブシキガイシャ</t>
    </rPh>
    <rPh sb="43" eb="44">
      <t>オヨ</t>
    </rPh>
    <rPh sb="45" eb="47">
      <t>ニッコウ</t>
    </rPh>
    <rPh sb="47" eb="48">
      <t>ギ</t>
    </rPh>
    <rPh sb="48" eb="49">
      <t>カ</t>
    </rPh>
    <rPh sb="49" eb="53">
      <t>カブシキガイシャ</t>
    </rPh>
    <phoneticPr fontId="5"/>
  </si>
  <si>
    <t>JFEエンジニアリング株式会社、Dynasafe Demil Systems AB及び日興技化株式会社によるコンソーシアム</t>
    <phoneticPr fontId="5"/>
  </si>
  <si>
    <t>移動式処理設備による遺棄化学兵器の廃棄処理作業日数</t>
    <phoneticPr fontId="5"/>
  </si>
  <si>
    <t xml:space="preserve"> 移動式処理設備を使用した遺棄化学兵器の廃棄完了
（日本国政府は、中華人民共和国の保管庫に保管され、2016年12月31日現在で既にＯＰＣＷに申告された遺棄化学兵器（ＡＣＷ）（56,147発のうち、ハルバ嶺（吉林省）に埋設され又は保管されているものを除く、44,090発）について、できる限り2022年中の廃棄完了の目標を達成することを目指して、最善の努力を払う。）</t>
    <rPh sb="22" eb="24">
      <t>カンリョウ</t>
    </rPh>
    <phoneticPr fontId="5"/>
  </si>
  <si>
    <t>移動式処理設備による遺棄化学兵器の廃棄数</t>
    <phoneticPr fontId="5"/>
  </si>
  <si>
    <t>廃棄目標の達成に向けて、できる限り多くの廃棄処理期間を確保する。</t>
    <rPh sb="0" eb="2">
      <t>ハイキ</t>
    </rPh>
    <rPh sb="2" eb="4">
      <t>モクヒョウ</t>
    </rPh>
    <rPh sb="5" eb="7">
      <t>タッセイ</t>
    </rPh>
    <rPh sb="8" eb="9">
      <t>ム</t>
    </rPh>
    <rPh sb="15" eb="16">
      <t>カギ</t>
    </rPh>
    <rPh sb="17" eb="18">
      <t>オオ</t>
    </rPh>
    <rPh sb="20" eb="22">
      <t>ハイキ</t>
    </rPh>
    <rPh sb="22" eb="24">
      <t>ショリ</t>
    </rPh>
    <rPh sb="24" eb="26">
      <t>キカン</t>
    </rPh>
    <rPh sb="27" eb="29">
      <t>カクホ</t>
    </rPh>
    <phoneticPr fontId="5"/>
  </si>
  <si>
    <t>ハルバ嶺（吉林省）における遺棄化学兵器の廃棄処理期間</t>
    <rPh sb="24" eb="26">
      <t>キカン</t>
    </rPh>
    <phoneticPr fontId="5"/>
  </si>
  <si>
    <t>目標の達成に向けて、できる限り多くの作業期間を確保する。</t>
    <rPh sb="0" eb="2">
      <t>モクヒョウ</t>
    </rPh>
    <rPh sb="3" eb="5">
      <t>タッセイ</t>
    </rPh>
    <rPh sb="6" eb="7">
      <t>ム</t>
    </rPh>
    <rPh sb="13" eb="14">
      <t>カギ</t>
    </rPh>
    <rPh sb="15" eb="16">
      <t>オオ</t>
    </rPh>
    <rPh sb="18" eb="20">
      <t>サギョウ</t>
    </rPh>
    <rPh sb="20" eb="22">
      <t>キカン</t>
    </rPh>
    <rPh sb="23" eb="25">
      <t>カクホ</t>
    </rPh>
    <phoneticPr fontId="5"/>
  </si>
  <si>
    <t>各地の発掘・回収の作業期間</t>
    <rPh sb="11" eb="13">
      <t>キカン</t>
    </rPh>
    <phoneticPr fontId="5"/>
  </si>
  <si>
    <t>遺棄化学兵器廃棄処理事業経費</t>
    <phoneticPr fontId="5"/>
  </si>
  <si>
    <t>平成11年度</t>
    <phoneticPr fontId="5"/>
  </si>
  <si>
    <t>遺棄化学兵器廃棄処理業務庁費</t>
    <phoneticPr fontId="5"/>
  </si>
  <si>
    <t>内容が特殊であることから、ある程度随意契約や一者応札になることはやむを得ないが、引き続き見積内容や再委託内容の精査が必要。2022年中という目標を置いたことはよいと考える。</t>
    <phoneticPr fontId="5"/>
  </si>
  <si>
    <t>外部有識者の所見も踏まえ、事業を実施するにあたり引き続き、見積内容や再委託内容について精査し、より一層、効率的な経費の執行に努めるとともに、執行実績を概算要求に適切に反映させること。</t>
    <rPh sb="0" eb="2">
      <t>ガイブ</t>
    </rPh>
    <rPh sb="2" eb="5">
      <t>ユウシキシャ</t>
    </rPh>
    <rPh sb="6" eb="8">
      <t>ショケン</t>
    </rPh>
    <rPh sb="9" eb="10">
      <t>フ</t>
    </rPh>
    <rPh sb="13" eb="15">
      <t>ジギョウ</t>
    </rPh>
    <rPh sb="16" eb="18">
      <t>ジッシ</t>
    </rPh>
    <rPh sb="24" eb="25">
      <t>ヒ</t>
    </rPh>
    <rPh sb="26" eb="27">
      <t>ツヅ</t>
    </rPh>
    <rPh sb="29" eb="31">
      <t>ミツモリ</t>
    </rPh>
    <rPh sb="31" eb="33">
      <t>ナイヨウ</t>
    </rPh>
    <rPh sb="34" eb="37">
      <t>サイイタク</t>
    </rPh>
    <rPh sb="37" eb="39">
      <t>ナイヨウ</t>
    </rPh>
    <rPh sb="43" eb="45">
      <t>セイサ</t>
    </rPh>
    <phoneticPr fontId="5"/>
  </si>
  <si>
    <t>外部有識者及び行政事業レビュー推進チームの所見を踏まえ、より一層、見積内容や再委託内容について精査し、効率的な経費の執行に努めるとともに、執行実績を概算要求に適切に反映させる。</t>
    <rPh sb="0" eb="2">
      <t>ガイブ</t>
    </rPh>
    <rPh sb="2" eb="5">
      <t>ユウシキシャ</t>
    </rPh>
    <rPh sb="5" eb="6">
      <t>オヨ</t>
    </rPh>
    <rPh sb="7" eb="9">
      <t>ギョウセイ</t>
    </rPh>
    <rPh sb="9" eb="11">
      <t>ジギョウ</t>
    </rPh>
    <rPh sb="15" eb="17">
      <t>スイシン</t>
    </rPh>
    <rPh sb="21" eb="23">
      <t>ショケン</t>
    </rPh>
    <rPh sb="24" eb="25">
      <t>フ</t>
    </rPh>
    <rPh sb="30" eb="32">
      <t>イッソウ</t>
    </rPh>
    <rPh sb="33" eb="35">
      <t>ミツモリ</t>
    </rPh>
    <rPh sb="35" eb="37">
      <t>ナイヨウ</t>
    </rPh>
    <rPh sb="38" eb="41">
      <t>サイイタク</t>
    </rPh>
    <rPh sb="41" eb="43">
      <t>ナイヨウ</t>
    </rPh>
    <rPh sb="47" eb="49">
      <t>セイサ</t>
    </rPh>
    <rPh sb="51" eb="54">
      <t>コウリツテキ</t>
    </rPh>
    <rPh sb="55" eb="57">
      <t>ケイヒ</t>
    </rPh>
    <rPh sb="58" eb="60">
      <t>シッコウ</t>
    </rPh>
    <rPh sb="61" eb="62">
      <t>ツト</t>
    </rPh>
    <rPh sb="69" eb="71">
      <t>シッコウ</t>
    </rPh>
    <rPh sb="71" eb="73">
      <t>ジッセキ</t>
    </rPh>
    <rPh sb="74" eb="76">
      <t>ガイサン</t>
    </rPh>
    <rPh sb="76" eb="78">
      <t>ヨウキュウ</t>
    </rPh>
    <rPh sb="79" eb="81">
      <t>テキセツ</t>
    </rPh>
    <rPh sb="82" eb="84">
      <t>ハンエイ</t>
    </rPh>
    <phoneticPr fontId="5"/>
  </si>
  <si>
    <t>ハルバ嶺の大型廃棄処理設備等の有償リース期間終了に伴う減等によるもの。</t>
    <phoneticPr fontId="5"/>
  </si>
</sst>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7">
    <numFmt numFmtId="176" formatCode="#,##0_ "/>
    <numFmt numFmtId="177" formatCode="#,##0;&quot;▲ &quot;#,##0"/>
    <numFmt numFmtId="178" formatCode="00"/>
    <numFmt numFmtId="179" formatCode="0000"/>
    <numFmt numFmtId="180" formatCode="0;&quot;▲ &quot;0"/>
    <numFmt numFmtId="181" formatCode="0000000000000"/>
    <numFmt numFmtId="182" formatCode="0_ "/>
  </numFmts>
  <fonts count="30" x14ac:knownFonts="1">
    <font>
      <sz val="11"/>
      <name val="ＭＳ Ｐゴシック"/>
      <family val="3"/>
      <charset val="128"/>
    </font>
    <font>
      <sz val="11"/>
      <color theme="1"/>
      <name val="ＭＳ Ｐゴシック"/>
      <family val="2"/>
      <charset val="128"/>
      <scheme val="minor"/>
    </font>
    <font>
      <sz val="11"/>
      <color theme="1"/>
      <name val="ＭＳ Ｐゴシック"/>
      <family val="2"/>
      <charset val="128"/>
      <scheme val="minor"/>
    </font>
    <font>
      <sz val="11"/>
      <name val="ＭＳ Ｐゴシック"/>
      <family val="3"/>
      <charset val="128"/>
    </font>
    <font>
      <sz val="12"/>
      <name val="ＭＳ Ｐゴシック"/>
      <family val="3"/>
      <charset val="128"/>
    </font>
    <font>
      <sz val="6"/>
      <name val="ＭＳ Ｐゴシック"/>
      <family val="3"/>
      <charset val="128"/>
    </font>
    <font>
      <b/>
      <sz val="14"/>
      <name val="ＭＳ Ｐゴシック"/>
      <family val="3"/>
      <charset val="128"/>
    </font>
    <font>
      <b/>
      <sz val="16"/>
      <name val="ＭＳ Ｐゴシック"/>
      <family val="3"/>
      <charset val="128"/>
    </font>
    <font>
      <b/>
      <sz val="16"/>
      <name val="ＭＳ ゴシック"/>
      <family val="3"/>
      <charset val="128"/>
    </font>
    <font>
      <b/>
      <sz val="11"/>
      <name val="ＭＳ ゴシック"/>
      <family val="3"/>
      <charset val="128"/>
    </font>
    <font>
      <b/>
      <sz val="9"/>
      <name val="ＭＳ ゴシック"/>
      <family val="3"/>
      <charset val="128"/>
    </font>
    <font>
      <sz val="10"/>
      <name val="ＭＳ Ｐゴシック"/>
      <family val="3"/>
      <charset val="128"/>
    </font>
    <font>
      <sz val="11"/>
      <name val="ＭＳ ゴシック"/>
      <family val="3"/>
      <charset val="128"/>
    </font>
    <font>
      <b/>
      <sz val="11"/>
      <name val="ＭＳ Ｐゴシック"/>
      <family val="3"/>
      <charset val="128"/>
    </font>
    <font>
      <sz val="9"/>
      <name val="ＭＳ ゴシック"/>
      <family val="3"/>
      <charset val="128"/>
    </font>
    <font>
      <b/>
      <sz val="10"/>
      <name val="ＭＳ Ｐゴシック"/>
      <family val="3"/>
      <charset val="128"/>
    </font>
    <font>
      <sz val="9"/>
      <name val="ＭＳ Ｐゴシック"/>
      <family val="3"/>
      <charset val="128"/>
    </font>
    <font>
      <b/>
      <sz val="12"/>
      <name val="ＭＳ Ｐゴシック"/>
      <family val="3"/>
      <charset val="128"/>
    </font>
    <font>
      <sz val="16"/>
      <name val="ＭＳ Ｐゴシック"/>
      <family val="3"/>
      <charset val="128"/>
    </font>
    <font>
      <sz val="14"/>
      <name val="ＭＳ Ｐゴシック"/>
      <family val="3"/>
      <charset val="128"/>
    </font>
    <font>
      <sz val="10.5"/>
      <name val="ＭＳ Ｐゴシック"/>
      <family val="3"/>
      <charset val="128"/>
    </font>
    <font>
      <sz val="6"/>
      <name val="ＭＳ Ｐゴシック"/>
      <family val="3"/>
      <charset val="128"/>
    </font>
    <font>
      <sz val="8"/>
      <name val="ＭＳ Ｐゴシック"/>
      <family val="3"/>
      <charset val="128"/>
    </font>
    <font>
      <sz val="8"/>
      <color theme="1"/>
      <name val="ＭＳ Ｐゴシック"/>
      <family val="2"/>
      <charset val="128"/>
      <scheme val="minor"/>
    </font>
    <font>
      <sz val="6"/>
      <name val="ＭＳ Ｐゴシック"/>
      <family val="2"/>
      <charset val="128"/>
      <scheme val="minor"/>
    </font>
    <font>
      <sz val="8"/>
      <color theme="1"/>
      <name val="ＭＳ ゴシック"/>
      <family val="3"/>
      <charset val="128"/>
    </font>
    <font>
      <sz val="6"/>
      <name val="ＭＳ Ｐゴシック"/>
      <family val="3"/>
      <charset val="128"/>
      <scheme val="minor"/>
    </font>
    <font>
      <sz val="10"/>
      <name val="ＭＳ ゴシック"/>
      <family val="3"/>
      <charset val="128"/>
    </font>
    <font>
      <b/>
      <sz val="20"/>
      <name val="ＭＳ Ｐゴシック"/>
      <family val="3"/>
      <charset val="128"/>
    </font>
    <font>
      <sz val="7"/>
      <name val="ＭＳ Ｐゴシック"/>
      <family val="3"/>
      <charset val="128"/>
    </font>
  </fonts>
  <fills count="8">
    <fill>
      <patternFill patternType="none"/>
    </fill>
    <fill>
      <patternFill patternType="gray125"/>
    </fill>
    <fill>
      <patternFill patternType="solid">
        <fgColor indexed="22"/>
        <bgColor indexed="64"/>
      </patternFill>
    </fill>
    <fill>
      <patternFill patternType="solid">
        <fgColor theme="0" tint="-0.249977111117893"/>
        <bgColor indexed="64"/>
      </patternFill>
    </fill>
    <fill>
      <patternFill patternType="solid">
        <fgColor theme="0" tint="-0.24994659260841701"/>
        <bgColor indexed="64"/>
      </patternFill>
    </fill>
    <fill>
      <patternFill patternType="solid">
        <fgColor theme="0"/>
        <bgColor indexed="64"/>
      </patternFill>
    </fill>
    <fill>
      <patternFill patternType="solid">
        <fgColor rgb="FFC0C0C0"/>
        <bgColor indexed="64"/>
      </patternFill>
    </fill>
    <fill>
      <patternFill patternType="solid">
        <fgColor theme="8" tint="0.79998168889431442"/>
        <bgColor indexed="64"/>
      </patternFill>
    </fill>
  </fills>
  <borders count="156">
    <border>
      <left/>
      <right/>
      <top/>
      <bottom/>
      <diagonal/>
    </border>
    <border>
      <left style="double">
        <color indexed="64"/>
      </left>
      <right/>
      <top/>
      <bottom/>
      <diagonal/>
    </border>
    <border>
      <left/>
      <right style="medium">
        <color indexed="64"/>
      </right>
      <top/>
      <bottom/>
      <diagonal/>
    </border>
    <border>
      <left style="medium">
        <color indexed="64"/>
      </left>
      <right/>
      <top/>
      <bottom/>
      <diagonal/>
    </border>
    <border>
      <left style="medium">
        <color indexed="64"/>
      </left>
      <right/>
      <top style="thin">
        <color indexed="64"/>
      </top>
      <bottom style="dashed">
        <color indexed="64"/>
      </bottom>
      <diagonal/>
    </border>
    <border>
      <left/>
      <right style="double">
        <color indexed="64"/>
      </right>
      <top style="thin">
        <color indexed="64"/>
      </top>
      <bottom style="dashed">
        <color indexed="64"/>
      </bottom>
      <diagonal/>
    </border>
    <border>
      <left style="double">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thin">
        <color indexed="64"/>
      </right>
      <top style="thin">
        <color indexed="64"/>
      </top>
      <bottom style="thin">
        <color indexed="64"/>
      </bottom>
      <diagonal/>
    </border>
    <border diagonalUp="1">
      <left style="thin">
        <color indexed="64"/>
      </left>
      <right/>
      <top style="thin">
        <color indexed="64"/>
      </top>
      <bottom style="thin">
        <color indexed="64"/>
      </bottom>
      <diagonal style="thin">
        <color indexed="64"/>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medium">
        <color indexed="64"/>
      </right>
      <top style="hair">
        <color indexed="64"/>
      </top>
      <bottom style="thin">
        <color indexed="64"/>
      </bottom>
      <diagonal/>
    </border>
    <border diagonalUp="1">
      <left/>
      <right/>
      <top style="thin">
        <color indexed="64"/>
      </top>
      <bottom style="thin">
        <color indexed="64"/>
      </bottom>
      <diagonal style="thin">
        <color indexed="64"/>
      </diagonal>
    </border>
    <border diagonalUp="1">
      <left/>
      <right style="thin">
        <color indexed="64"/>
      </right>
      <top style="thin">
        <color indexed="64"/>
      </top>
      <bottom style="thin">
        <color indexed="64"/>
      </bottom>
      <diagonal style="thin">
        <color indexed="64"/>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dashed">
        <color indexed="64"/>
      </top>
      <bottom style="hair">
        <color indexed="64"/>
      </bottom>
      <diagonal/>
    </border>
    <border>
      <left/>
      <right/>
      <top style="dashed">
        <color indexed="64"/>
      </top>
      <bottom style="hair">
        <color indexed="64"/>
      </bottom>
      <diagonal/>
    </border>
    <border>
      <left/>
      <right style="medium">
        <color indexed="64"/>
      </right>
      <top style="dashed">
        <color indexed="64"/>
      </top>
      <bottom style="hair">
        <color indexed="64"/>
      </bottom>
      <diagonal/>
    </border>
    <border>
      <left/>
      <right style="medium">
        <color indexed="64"/>
      </right>
      <top style="hair">
        <color indexed="64"/>
      </top>
      <bottom style="hair">
        <color indexed="64"/>
      </bottom>
      <diagonal/>
    </border>
    <border>
      <left/>
      <right style="medium">
        <color indexed="64"/>
      </right>
      <top/>
      <bottom style="thin">
        <color indexed="64"/>
      </bottom>
      <diagonal/>
    </border>
    <border>
      <left style="medium">
        <color indexed="64"/>
      </left>
      <right/>
      <top style="thin">
        <color indexed="64"/>
      </top>
      <bottom style="thin">
        <color indexed="64"/>
      </bottom>
      <diagonal/>
    </border>
    <border>
      <left style="double">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double">
        <color indexed="64"/>
      </right>
      <top style="thin">
        <color indexed="64"/>
      </top>
      <bottom style="thin">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double">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style="double">
        <color indexed="64"/>
      </right>
      <top style="thin">
        <color indexed="64"/>
      </top>
      <bottom style="thin">
        <color indexed="64"/>
      </bottom>
      <diagonal/>
    </border>
    <border>
      <left style="medium">
        <color indexed="64"/>
      </left>
      <right/>
      <top style="thin">
        <color indexed="64"/>
      </top>
      <bottom/>
      <diagonal/>
    </border>
    <border>
      <left/>
      <right style="double">
        <color indexed="64"/>
      </right>
      <top style="thin">
        <color indexed="64"/>
      </top>
      <bottom/>
      <diagonal/>
    </border>
    <border>
      <left/>
      <right style="double">
        <color indexed="64"/>
      </right>
      <top/>
      <bottom/>
      <diagonal/>
    </border>
    <border>
      <left style="medium">
        <color indexed="64"/>
      </left>
      <right/>
      <top/>
      <bottom style="thin">
        <color indexed="64"/>
      </bottom>
      <diagonal/>
    </border>
    <border>
      <left/>
      <right style="double">
        <color indexed="64"/>
      </right>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top style="thin">
        <color indexed="64"/>
      </top>
      <bottom style="dashed">
        <color indexed="64"/>
      </bottom>
      <diagonal/>
    </border>
    <border>
      <left/>
      <right/>
      <top style="thin">
        <color indexed="64"/>
      </top>
      <bottom style="dashed">
        <color indexed="64"/>
      </bottom>
      <diagonal/>
    </border>
    <border>
      <left/>
      <right style="medium">
        <color indexed="64"/>
      </right>
      <top style="thin">
        <color indexed="64"/>
      </top>
      <bottom style="dashed">
        <color indexed="64"/>
      </bottom>
      <diagonal/>
    </border>
    <border>
      <left style="double">
        <color indexed="64"/>
      </left>
      <right/>
      <top style="dotted">
        <color indexed="64"/>
      </top>
      <bottom style="medium">
        <color indexed="64"/>
      </bottom>
      <diagonal/>
    </border>
    <border>
      <left/>
      <right/>
      <top style="dotted">
        <color indexed="64"/>
      </top>
      <bottom style="medium">
        <color indexed="64"/>
      </bottom>
      <diagonal/>
    </border>
    <border>
      <left/>
      <right style="thin">
        <color indexed="64"/>
      </right>
      <top style="dotted">
        <color indexed="64"/>
      </top>
      <bottom style="medium">
        <color indexed="64"/>
      </bottom>
      <diagonal/>
    </border>
    <border>
      <left/>
      <right style="medium">
        <color indexed="64"/>
      </right>
      <top style="dotted">
        <color indexed="64"/>
      </top>
      <bottom style="medium">
        <color indexed="64"/>
      </bottom>
      <diagonal/>
    </border>
    <border>
      <left style="thin">
        <color indexed="64"/>
      </left>
      <right/>
      <top/>
      <bottom style="hair">
        <color indexed="64"/>
      </bottom>
      <diagonal/>
    </border>
    <border>
      <left/>
      <right/>
      <top/>
      <bottom style="hair">
        <color indexed="64"/>
      </bottom>
      <diagonal/>
    </border>
    <border>
      <left/>
      <right style="medium">
        <color indexed="64"/>
      </right>
      <top/>
      <bottom style="hair">
        <color indexed="64"/>
      </bottom>
      <diagonal/>
    </border>
    <border>
      <left/>
      <right style="medium">
        <color indexed="64"/>
      </right>
      <top style="thin">
        <color indexed="64"/>
      </top>
      <bottom/>
      <diagonal/>
    </border>
    <border>
      <left style="thin">
        <color indexed="64"/>
      </left>
      <right/>
      <top/>
      <bottom/>
      <diagonal/>
    </border>
    <border>
      <left style="double">
        <color indexed="64"/>
      </left>
      <right/>
      <top/>
      <bottom style="hair">
        <color indexed="64"/>
      </bottom>
      <diagonal/>
    </border>
    <border>
      <left/>
      <right style="thin">
        <color indexed="64"/>
      </right>
      <top/>
      <bottom style="hair">
        <color indexed="64"/>
      </bottom>
      <diagonal/>
    </border>
    <border>
      <left style="double">
        <color indexed="64"/>
      </left>
      <right/>
      <top/>
      <bottom style="thin">
        <color indexed="64"/>
      </bottom>
      <diagonal/>
    </border>
    <border>
      <left/>
      <right style="thin">
        <color indexed="64"/>
      </right>
      <top style="hair">
        <color indexed="64"/>
      </top>
      <bottom style="thin">
        <color indexed="64"/>
      </bottom>
      <diagonal/>
    </border>
    <border>
      <left style="medium">
        <color indexed="64"/>
      </left>
      <right/>
      <top/>
      <bottom style="medium">
        <color indexed="64"/>
      </bottom>
      <diagonal/>
    </border>
    <border>
      <left/>
      <right style="double">
        <color indexed="64"/>
      </right>
      <top/>
      <bottom style="medium">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style="double">
        <color indexed="64"/>
      </left>
      <right/>
      <top style="hair">
        <color indexed="64"/>
      </top>
      <bottom style="hair">
        <color indexed="64"/>
      </bottom>
      <diagonal/>
    </border>
    <border>
      <left style="double">
        <color indexed="64"/>
      </left>
      <right/>
      <top style="thin">
        <color indexed="64"/>
      </top>
      <bottom/>
      <diagonal/>
    </border>
    <border>
      <left style="hair">
        <color indexed="64"/>
      </left>
      <right/>
      <top style="hair">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dashed">
        <color indexed="64"/>
      </right>
      <top style="thin">
        <color indexed="64"/>
      </top>
      <bottom style="medium">
        <color indexed="64"/>
      </bottom>
      <diagonal/>
    </border>
    <border>
      <left style="double">
        <color indexed="64"/>
      </left>
      <right/>
      <top style="dashed">
        <color indexed="64"/>
      </top>
      <bottom style="hair">
        <color indexed="64"/>
      </bottom>
      <diagonal/>
    </border>
    <border>
      <left style="double">
        <color indexed="64"/>
      </left>
      <right/>
      <top style="hair">
        <color indexed="64"/>
      </top>
      <bottom style="thin">
        <color indexed="64"/>
      </bottom>
      <diagonal/>
    </border>
    <border>
      <left style="double">
        <color indexed="64"/>
      </left>
      <right/>
      <top style="thin">
        <color indexed="64"/>
      </top>
      <bottom style="hair">
        <color indexed="64"/>
      </bottom>
      <diagonal/>
    </border>
    <border>
      <left style="medium">
        <color indexed="64"/>
      </left>
      <right/>
      <top style="medium">
        <color indexed="64"/>
      </top>
      <bottom/>
      <diagonal/>
    </border>
    <border>
      <left/>
      <right/>
      <top style="medium">
        <color indexed="64"/>
      </top>
      <bottom/>
      <diagonal/>
    </border>
    <border>
      <left/>
      <right style="double">
        <color indexed="64"/>
      </right>
      <top style="medium">
        <color indexed="64"/>
      </top>
      <bottom/>
      <diagonal/>
    </border>
    <border>
      <left style="double">
        <color indexed="64"/>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diagonalUp="1">
      <left style="double">
        <color indexed="64"/>
      </left>
      <right style="thin">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style="thin">
        <color indexed="64"/>
      </bottom>
      <diagonal style="thin">
        <color indexed="64"/>
      </diagonal>
    </border>
    <border>
      <left/>
      <right style="thin">
        <color indexed="64"/>
      </right>
      <top/>
      <bottom/>
      <diagonal/>
    </border>
    <border>
      <left style="double">
        <color indexed="64"/>
      </left>
      <right style="thin">
        <color indexed="64"/>
      </right>
      <top style="thin">
        <color indexed="64"/>
      </top>
      <bottom style="thin">
        <color indexed="64"/>
      </bottom>
      <diagonal/>
    </border>
    <border diagonalUp="1">
      <left style="thin">
        <color indexed="64"/>
      </left>
      <right style="medium">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diagonal style="thin">
        <color indexed="64"/>
      </diagonal>
    </border>
    <border>
      <left/>
      <right style="thin">
        <color indexed="64"/>
      </right>
      <top style="thin">
        <color indexed="64"/>
      </top>
      <bottom style="hair">
        <color indexed="64"/>
      </bottom>
      <diagonal/>
    </border>
    <border>
      <left/>
      <right style="hair">
        <color indexed="64"/>
      </right>
      <top style="hair">
        <color indexed="64"/>
      </top>
      <bottom style="hair">
        <color indexed="64"/>
      </bottom>
      <diagonal/>
    </border>
    <border>
      <left/>
      <right style="medium">
        <color indexed="64"/>
      </right>
      <top style="thin">
        <color indexed="64"/>
      </top>
      <bottom style="hair">
        <color indexed="64"/>
      </bottom>
      <diagonal/>
    </border>
    <border diagonalUp="1">
      <left style="thin">
        <color indexed="64"/>
      </left>
      <right/>
      <top style="thin">
        <color indexed="64"/>
      </top>
      <bottom style="medium">
        <color indexed="64"/>
      </bottom>
      <diagonal style="thin">
        <color indexed="64"/>
      </diagonal>
    </border>
    <border diagonalUp="1">
      <left/>
      <right/>
      <top style="thin">
        <color indexed="64"/>
      </top>
      <bottom style="medium">
        <color indexed="64"/>
      </bottom>
      <diagonal style="thin">
        <color indexed="64"/>
      </diagonal>
    </border>
    <border diagonalUp="1">
      <left/>
      <right style="thin">
        <color indexed="64"/>
      </right>
      <top style="thin">
        <color indexed="64"/>
      </top>
      <bottom style="medium">
        <color indexed="64"/>
      </bottom>
      <diagonal style="thin">
        <color indexed="64"/>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thin">
        <color indexed="64"/>
      </top>
      <bottom style="medium">
        <color indexed="64"/>
      </bottom>
      <diagonal/>
    </border>
    <border>
      <left style="dashed">
        <color indexed="64"/>
      </left>
      <right/>
      <top style="thin">
        <color indexed="64"/>
      </top>
      <bottom style="medium">
        <color indexed="64"/>
      </bottom>
      <diagonal/>
    </border>
    <border>
      <left style="medium">
        <color indexed="64"/>
      </left>
      <right/>
      <top style="dashed">
        <color indexed="64"/>
      </top>
      <bottom/>
      <diagonal/>
    </border>
    <border>
      <left/>
      <right style="double">
        <color indexed="64"/>
      </right>
      <top style="dashed">
        <color indexed="64"/>
      </top>
      <bottom/>
      <diagonal/>
    </border>
    <border>
      <left style="double">
        <color indexed="64"/>
      </left>
      <right/>
      <top style="thin">
        <color indexed="64"/>
      </top>
      <bottom style="dashed">
        <color indexed="64"/>
      </bottom>
      <diagonal/>
    </border>
    <border>
      <left/>
      <right style="thin">
        <color indexed="64"/>
      </right>
      <top style="thin">
        <color indexed="64"/>
      </top>
      <bottom style="dashed">
        <color indexed="64"/>
      </bottom>
      <diagonal/>
    </border>
    <border>
      <left style="thin">
        <color indexed="64"/>
      </left>
      <right/>
      <top style="hair">
        <color indexed="64"/>
      </top>
      <bottom/>
      <diagonal/>
    </border>
    <border>
      <left/>
      <right/>
      <top style="hair">
        <color indexed="64"/>
      </top>
      <bottom/>
      <diagonal/>
    </border>
    <border>
      <left style="medium">
        <color indexed="64"/>
      </left>
      <right/>
      <top style="medium">
        <color indexed="64"/>
      </top>
      <bottom style="medium">
        <color indexed="64"/>
      </bottom>
      <diagonal/>
    </border>
    <border>
      <left/>
      <right style="hair">
        <color indexed="64"/>
      </right>
      <top style="hair">
        <color indexed="64"/>
      </top>
      <bottom style="thin">
        <color indexed="64"/>
      </bottom>
      <diagonal/>
    </border>
    <border>
      <left style="hair">
        <color indexed="64"/>
      </left>
      <right/>
      <top style="hair">
        <color indexed="64"/>
      </top>
      <bottom style="hair">
        <color indexed="64"/>
      </bottom>
      <diagonal/>
    </border>
    <border diagonalUp="1">
      <left style="thin">
        <color indexed="64"/>
      </left>
      <right style="thin">
        <color indexed="64"/>
      </right>
      <top style="hair">
        <color indexed="64"/>
      </top>
      <bottom style="hair">
        <color indexed="64"/>
      </bottom>
      <diagonal style="hair">
        <color indexed="64"/>
      </diagonal>
    </border>
    <border diagonalUp="1">
      <left style="thin">
        <color indexed="64"/>
      </left>
      <right style="medium">
        <color indexed="64"/>
      </right>
      <top style="hair">
        <color indexed="64"/>
      </top>
      <bottom style="hair">
        <color indexed="64"/>
      </bottom>
      <diagonal style="hair">
        <color indexed="64"/>
      </diagonal>
    </border>
    <border diagonalUp="1">
      <left style="thin">
        <color indexed="64"/>
      </left>
      <right/>
      <top style="hair">
        <color indexed="64"/>
      </top>
      <bottom style="hair">
        <color indexed="64"/>
      </bottom>
      <diagonal style="hair">
        <color indexed="64"/>
      </diagonal>
    </border>
    <border diagonalUp="1">
      <left/>
      <right/>
      <top style="hair">
        <color indexed="64"/>
      </top>
      <bottom style="hair">
        <color indexed="64"/>
      </bottom>
      <diagonal style="hair">
        <color indexed="64"/>
      </diagonal>
    </border>
    <border diagonalUp="1">
      <left/>
      <right style="medium">
        <color indexed="64"/>
      </right>
      <top style="hair">
        <color indexed="64"/>
      </top>
      <bottom style="hair">
        <color indexed="64"/>
      </bottom>
      <diagonal style="hair">
        <color indexed="64"/>
      </diagonal>
    </border>
    <border diagonalUp="1">
      <left style="thin">
        <color indexed="64"/>
      </left>
      <right/>
      <top/>
      <bottom style="thin">
        <color indexed="64"/>
      </bottom>
      <diagonal style="thin">
        <color indexed="64"/>
      </diagonal>
    </border>
    <border diagonalUp="1">
      <left/>
      <right/>
      <top/>
      <bottom style="thin">
        <color indexed="64"/>
      </bottom>
      <diagonal style="thin">
        <color indexed="64"/>
      </diagonal>
    </border>
    <border diagonalUp="1">
      <left/>
      <right style="thin">
        <color indexed="64"/>
      </right>
      <top/>
      <bottom style="thin">
        <color indexed="64"/>
      </bottom>
      <diagonal style="thin">
        <color indexed="64"/>
      </diagonal>
    </border>
    <border>
      <left style="medium">
        <color indexed="64"/>
      </left>
      <right style="thin">
        <color indexed="64"/>
      </right>
      <top/>
      <bottom style="thin">
        <color indexed="64"/>
      </bottom>
      <diagonal/>
    </border>
    <border>
      <left/>
      <right style="double">
        <color indexed="64"/>
      </right>
      <top style="hair">
        <color indexed="64"/>
      </top>
      <bottom style="hair">
        <color indexed="64"/>
      </bottom>
      <diagonal/>
    </border>
    <border diagonalUp="1">
      <left style="thin">
        <color indexed="64"/>
      </left>
      <right style="thin">
        <color indexed="64"/>
      </right>
      <top/>
      <bottom/>
      <diagonal style="hair">
        <color indexed="64"/>
      </diagonal>
    </border>
    <border diagonalUp="1">
      <left style="thin">
        <color indexed="64"/>
      </left>
      <right style="medium">
        <color indexed="64"/>
      </right>
      <top/>
      <bottom/>
      <diagonal style="hair">
        <color indexed="64"/>
      </diagonal>
    </border>
    <border>
      <left/>
      <right style="double">
        <color indexed="64"/>
      </right>
      <top style="thin">
        <color indexed="64"/>
      </top>
      <bottom style="hair">
        <color indexed="64"/>
      </bottom>
      <diagonal/>
    </border>
    <border>
      <left style="double">
        <color indexed="64"/>
      </left>
      <right/>
      <top style="thin">
        <color indexed="64"/>
      </top>
      <bottom style="medium">
        <color indexed="64"/>
      </bottom>
      <diagonal/>
    </border>
    <border>
      <left/>
      <right style="double">
        <color indexed="64"/>
      </right>
      <top style="thin">
        <color indexed="64"/>
      </top>
      <bottom style="medium">
        <color indexed="64"/>
      </bottom>
      <diagonal/>
    </border>
    <border>
      <left style="thin">
        <color indexed="64"/>
      </left>
      <right style="thin">
        <color indexed="64"/>
      </right>
      <top/>
      <bottom style="thin">
        <color indexed="64"/>
      </bottom>
      <diagonal/>
    </border>
    <border>
      <left style="thin">
        <color indexed="64"/>
      </left>
      <right style="medium">
        <color indexed="64"/>
      </right>
      <top style="thin">
        <color indexed="64"/>
      </top>
      <bottom style="thin">
        <color indexed="64"/>
      </bottom>
      <diagonal/>
    </border>
    <border>
      <left style="double">
        <color indexed="64"/>
      </left>
      <right/>
      <top style="hair">
        <color indexed="64"/>
      </top>
      <bottom/>
      <diagonal/>
    </border>
    <border>
      <left/>
      <right style="hair">
        <color indexed="64"/>
      </right>
      <top/>
      <bottom/>
      <diagonal/>
    </border>
    <border>
      <left/>
      <right style="thin">
        <color indexed="64"/>
      </right>
      <top style="hair">
        <color indexed="64"/>
      </top>
      <bottom/>
      <diagonal/>
    </border>
    <border>
      <left style="thin">
        <color indexed="64"/>
      </left>
      <right style="thin">
        <color indexed="64"/>
      </right>
      <top/>
      <bottom/>
      <diagonal/>
    </border>
    <border>
      <left/>
      <right style="hair">
        <color indexed="64"/>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right style="thin">
        <color indexed="64"/>
      </right>
      <top style="medium">
        <color indexed="64"/>
      </top>
      <bottom/>
      <diagonal/>
    </border>
    <border>
      <left style="thin">
        <color indexed="64"/>
      </left>
      <right/>
      <top style="medium">
        <color indexed="64"/>
      </top>
      <bottom/>
      <diagonal/>
    </border>
    <border>
      <left/>
      <right style="double">
        <color indexed="64"/>
      </right>
      <top style="medium">
        <color indexed="64"/>
      </top>
      <bottom style="thin">
        <color indexed="64"/>
      </bottom>
      <diagonal/>
    </border>
    <border>
      <left style="thin">
        <color indexed="64"/>
      </left>
      <right style="double">
        <color indexed="64"/>
      </right>
      <top/>
      <bottom style="thin">
        <color indexed="64"/>
      </bottom>
      <diagonal/>
    </border>
    <border>
      <left style="thin">
        <color indexed="64"/>
      </left>
      <right style="hair">
        <color indexed="64"/>
      </right>
      <top style="hair">
        <color indexed="64"/>
      </top>
      <bottom style="hair">
        <color indexed="64"/>
      </bottom>
      <diagonal/>
    </border>
    <border>
      <left style="thin">
        <color indexed="64"/>
      </left>
      <right style="hair">
        <color indexed="64"/>
      </right>
      <top style="hair">
        <color indexed="64"/>
      </top>
      <bottom style="thin">
        <color indexed="64"/>
      </bottom>
      <diagonal/>
    </border>
    <border>
      <left style="hair">
        <color indexed="64"/>
      </left>
      <right style="hair">
        <color indexed="64"/>
      </right>
      <top style="hair">
        <color indexed="64"/>
      </top>
      <bottom style="hair">
        <color indexed="64"/>
      </bottom>
      <diagonal/>
    </border>
    <border>
      <left style="hair">
        <color indexed="64"/>
      </left>
      <right style="thin">
        <color indexed="64"/>
      </right>
      <top style="hair">
        <color indexed="64"/>
      </top>
      <bottom style="hair">
        <color indexed="64"/>
      </bottom>
      <diagonal/>
    </border>
    <border>
      <left style="hair">
        <color indexed="64"/>
      </left>
      <right style="hair">
        <color indexed="64"/>
      </right>
      <top style="hair">
        <color indexed="64"/>
      </top>
      <bottom style="thin">
        <color indexed="64"/>
      </bottom>
      <diagonal/>
    </border>
    <border>
      <left style="hair">
        <color indexed="64"/>
      </left>
      <right style="thin">
        <color indexed="64"/>
      </right>
      <top style="hair">
        <color indexed="64"/>
      </top>
      <bottom style="thin">
        <color indexed="64"/>
      </bottom>
      <diagonal/>
    </border>
    <border>
      <left/>
      <right style="hair">
        <color indexed="64"/>
      </right>
      <top style="thin">
        <color indexed="64"/>
      </top>
      <bottom style="hair">
        <color indexed="64"/>
      </bottom>
      <diagonal/>
    </border>
    <border>
      <left style="thin">
        <color indexed="64"/>
      </left>
      <right style="hair">
        <color indexed="64"/>
      </right>
      <top/>
      <bottom style="hair">
        <color indexed="64"/>
      </bottom>
      <diagonal/>
    </border>
    <border>
      <left style="hair">
        <color indexed="64"/>
      </left>
      <right style="hair">
        <color indexed="64"/>
      </right>
      <top/>
      <bottom style="hair">
        <color indexed="64"/>
      </bottom>
      <diagonal/>
    </border>
    <border>
      <left style="hair">
        <color indexed="64"/>
      </left>
      <right/>
      <top/>
      <bottom style="hair">
        <color indexed="64"/>
      </bottom>
      <diagonal/>
    </border>
    <border>
      <left style="hair">
        <color indexed="64"/>
      </left>
      <right style="thin">
        <color indexed="64"/>
      </right>
      <top/>
      <bottom style="hair">
        <color indexed="64"/>
      </bottom>
      <diagonal/>
    </border>
    <border>
      <left style="thin">
        <color indexed="64"/>
      </left>
      <right style="hair">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left style="hair">
        <color indexed="64"/>
      </left>
      <right style="thin">
        <color indexed="64"/>
      </right>
      <top style="thin">
        <color indexed="64"/>
      </top>
      <bottom style="thin">
        <color indexed="64"/>
      </bottom>
      <diagonal/>
    </border>
  </borders>
  <cellStyleXfs count="7">
    <xf numFmtId="0" fontId="0" fillId="0" borderId="0">
      <alignment vertical="center"/>
    </xf>
    <xf numFmtId="0" fontId="4" fillId="0" borderId="0">
      <alignment vertical="center"/>
    </xf>
    <xf numFmtId="0" fontId="4" fillId="0" borderId="0">
      <alignment vertical="center"/>
    </xf>
    <xf numFmtId="0" fontId="4" fillId="0" borderId="0">
      <alignment vertical="center"/>
    </xf>
    <xf numFmtId="0" fontId="3" fillId="0" borderId="0">
      <alignment vertical="center"/>
    </xf>
    <xf numFmtId="0" fontId="2" fillId="0" borderId="0">
      <alignment vertical="center"/>
    </xf>
    <xf numFmtId="0" fontId="1" fillId="0" borderId="0">
      <alignment vertical="center"/>
    </xf>
  </cellStyleXfs>
  <cellXfs count="783">
    <xf numFmtId="0" fontId="0" fillId="0" borderId="0" xfId="0">
      <alignment vertical="center"/>
    </xf>
    <xf numFmtId="0" fontId="17" fillId="0" borderId="0" xfId="0" applyFont="1">
      <alignment vertical="center"/>
    </xf>
    <xf numFmtId="0" fontId="18" fillId="0" borderId="0" xfId="0" applyFont="1">
      <alignment vertical="center"/>
    </xf>
    <xf numFmtId="0" fontId="11" fillId="0" borderId="0" xfId="0" applyFont="1" applyBorder="1" applyAlignment="1">
      <alignment horizontal="center" vertical="center" wrapText="1"/>
    </xf>
    <xf numFmtId="0" fontId="13" fillId="0" borderId="0" xfId="0" applyFont="1" applyFill="1" applyBorder="1" applyAlignment="1">
      <alignment horizontal="center" vertical="center" wrapText="1"/>
    </xf>
    <xf numFmtId="0" fontId="13" fillId="2" borderId="4" xfId="0" applyFont="1" applyFill="1" applyBorder="1" applyAlignment="1">
      <alignment horizontal="center" vertical="center" textRotation="255" wrapText="1"/>
    </xf>
    <xf numFmtId="0" fontId="13" fillId="2" borderId="5" xfId="0" applyFont="1" applyFill="1" applyBorder="1" applyAlignment="1">
      <alignment horizontal="center" vertical="center" textRotation="255" wrapText="1"/>
    </xf>
    <xf numFmtId="0" fontId="3" fillId="0" borderId="0" xfId="0" applyFont="1" applyBorder="1" applyAlignment="1">
      <alignment horizontal="center" vertical="center"/>
    </xf>
    <xf numFmtId="176" fontId="3" fillId="0" borderId="0" xfId="0" applyNumberFormat="1" applyFont="1" applyBorder="1" applyAlignment="1">
      <alignment horizontal="right" vertical="center"/>
    </xf>
    <xf numFmtId="0" fontId="3" fillId="0" borderId="0" xfId="0" applyFont="1">
      <alignment vertical="center"/>
    </xf>
    <xf numFmtId="0" fontId="0" fillId="0" borderId="0" xfId="0" applyBorder="1">
      <alignment vertical="center"/>
    </xf>
    <xf numFmtId="0" fontId="6" fillId="0" borderId="0" xfId="0" applyFont="1" applyBorder="1" applyAlignment="1">
      <alignment vertical="center"/>
    </xf>
    <xf numFmtId="0" fontId="22" fillId="0" borderId="11" xfId="0" applyFont="1" applyBorder="1">
      <alignment vertical="center"/>
    </xf>
    <xf numFmtId="0" fontId="22" fillId="0" borderId="0" xfId="0" applyFont="1">
      <alignment vertical="center"/>
    </xf>
    <xf numFmtId="0" fontId="25" fillId="0" borderId="11" xfId="0" applyFont="1" applyBorder="1" applyAlignment="1">
      <alignment horizontal="justify" vertical="center" wrapText="1"/>
    </xf>
    <xf numFmtId="0" fontId="23" fillId="0" borderId="11" xfId="0" applyFont="1" applyBorder="1" applyAlignment="1" applyProtection="1">
      <alignment horizontal="center" vertical="center"/>
      <protection locked="0"/>
    </xf>
    <xf numFmtId="0" fontId="0" fillId="0" borderId="0" xfId="0" applyAlignment="1">
      <alignment horizontal="center" vertical="center"/>
    </xf>
    <xf numFmtId="0" fontId="22" fillId="0" borderId="11" xfId="0" applyFont="1" applyBorder="1" applyAlignment="1" applyProtection="1">
      <alignment horizontal="center" vertical="center"/>
      <protection locked="0"/>
    </xf>
    <xf numFmtId="0" fontId="22" fillId="0" borderId="11" xfId="4" applyFont="1" applyBorder="1" applyAlignment="1">
      <alignment vertical="center" wrapText="1"/>
    </xf>
    <xf numFmtId="0" fontId="22" fillId="0" borderId="0" xfId="0" applyFont="1" applyAlignment="1">
      <alignment horizontal="center" vertical="center"/>
    </xf>
    <xf numFmtId="0" fontId="22" fillId="0" borderId="0" xfId="0" applyFont="1" applyBorder="1">
      <alignment vertical="center"/>
    </xf>
    <xf numFmtId="0" fontId="3" fillId="5" borderId="76" xfId="0" applyFont="1" applyFill="1" applyBorder="1" applyAlignment="1">
      <alignment horizontal="center" vertical="center"/>
    </xf>
    <xf numFmtId="0" fontId="3" fillId="5" borderId="101" xfId="0" applyFont="1" applyFill="1" applyBorder="1" applyAlignment="1">
      <alignment horizontal="center" vertical="center"/>
    </xf>
    <xf numFmtId="0" fontId="7" fillId="0" borderId="9" xfId="0" applyFont="1" applyFill="1" applyBorder="1" applyAlignment="1">
      <alignment vertical="center"/>
    </xf>
    <xf numFmtId="0" fontId="7" fillId="0" borderId="10" xfId="0" applyFont="1" applyFill="1" applyBorder="1" applyAlignment="1">
      <alignment vertical="center"/>
    </xf>
    <xf numFmtId="0" fontId="23" fillId="7" borderId="11" xfId="0" applyFont="1" applyFill="1" applyBorder="1" applyAlignment="1">
      <alignment horizontal="center" vertical="center"/>
    </xf>
    <xf numFmtId="0" fontId="22" fillId="7" borderId="11" xfId="0" applyFont="1" applyFill="1" applyBorder="1" applyAlignment="1">
      <alignment horizontal="center" vertical="center"/>
    </xf>
    <xf numFmtId="0" fontId="25" fillId="7" borderId="11" xfId="0" applyFont="1" applyFill="1" applyBorder="1" applyAlignment="1">
      <alignment horizontal="center" vertical="center" wrapText="1"/>
    </xf>
    <xf numFmtId="0" fontId="0" fillId="3" borderId="0" xfId="0" applyFill="1">
      <alignment vertical="center"/>
    </xf>
    <xf numFmtId="0" fontId="22" fillId="3" borderId="11" xfId="0" applyFont="1" applyFill="1" applyBorder="1">
      <alignment vertical="center"/>
    </xf>
    <xf numFmtId="0" fontId="22" fillId="3" borderId="0" xfId="0" applyFont="1" applyFill="1">
      <alignment vertical="center"/>
    </xf>
    <xf numFmtId="0" fontId="5" fillId="3" borderId="0" xfId="0" applyFont="1" applyFill="1" applyBorder="1">
      <alignment vertical="center"/>
    </xf>
    <xf numFmtId="0" fontId="5" fillId="3" borderId="11" xfId="0" applyFont="1" applyFill="1" applyBorder="1">
      <alignment vertical="center"/>
    </xf>
    <xf numFmtId="0" fontId="5" fillId="3" borderId="0" xfId="0" applyFont="1" applyFill="1">
      <alignment vertical="center"/>
    </xf>
    <xf numFmtId="0" fontId="3" fillId="0" borderId="0" xfId="4">
      <alignment vertical="center"/>
    </xf>
    <xf numFmtId="0" fontId="6" fillId="0" borderId="0" xfId="4" applyFont="1" applyBorder="1" applyAlignment="1">
      <alignment vertical="center"/>
    </xf>
    <xf numFmtId="0" fontId="18" fillId="0" borderId="0" xfId="4" applyFont="1">
      <alignment vertical="center"/>
    </xf>
    <xf numFmtId="0" fontId="2" fillId="0" borderId="0" xfId="5">
      <alignment vertical="center"/>
    </xf>
    <xf numFmtId="0" fontId="3" fillId="0" borderId="0" xfId="4" applyFont="1">
      <alignment vertical="center"/>
    </xf>
    <xf numFmtId="0" fontId="26" fillId="3" borderId="11" xfId="0" applyFont="1" applyFill="1" applyBorder="1">
      <alignment vertical="center"/>
    </xf>
    <xf numFmtId="0" fontId="11" fillId="0" borderId="1" xfId="1" applyFont="1" applyFill="1" applyBorder="1" applyAlignment="1" applyProtection="1">
      <alignment vertical="top"/>
      <protection locked="0"/>
    </xf>
    <xf numFmtId="0" fontId="11" fillId="0" borderId="0" xfId="1" applyFont="1" applyFill="1" applyBorder="1" applyAlignment="1" applyProtection="1">
      <alignment vertical="top"/>
      <protection locked="0"/>
    </xf>
    <xf numFmtId="0" fontId="11" fillId="0" borderId="2" xfId="1" applyFont="1" applyFill="1" applyBorder="1" applyAlignment="1" applyProtection="1">
      <alignment vertical="top"/>
      <protection locked="0"/>
    </xf>
    <xf numFmtId="0" fontId="11" fillId="0" borderId="6" xfId="1" applyFont="1" applyFill="1" applyBorder="1" applyAlignment="1" applyProtection="1">
      <alignment vertical="top"/>
      <protection locked="0"/>
    </xf>
    <xf numFmtId="0" fontId="11" fillId="0" borderId="7" xfId="1" applyFont="1" applyFill="1" applyBorder="1" applyAlignment="1" applyProtection="1">
      <alignment vertical="top"/>
      <protection locked="0"/>
    </xf>
    <xf numFmtId="0" fontId="11" fillId="0" borderId="8" xfId="1" applyFont="1" applyFill="1" applyBorder="1" applyAlignment="1" applyProtection="1">
      <alignment vertical="top"/>
      <protection locked="0"/>
    </xf>
    <xf numFmtId="0" fontId="0" fillId="0" borderId="0" xfId="0" applyFont="1" applyProtection="1">
      <alignment vertical="center"/>
      <protection locked="0"/>
    </xf>
    <xf numFmtId="0" fontId="0" fillId="3" borderId="11" xfId="0" applyFill="1" applyBorder="1">
      <alignment vertical="center"/>
    </xf>
    <xf numFmtId="0" fontId="13" fillId="5" borderId="0" xfId="0" applyFont="1" applyFill="1" applyBorder="1" applyAlignment="1">
      <alignment horizontal="center" vertical="center" wrapText="1"/>
    </xf>
    <xf numFmtId="0" fontId="0" fillId="3" borderId="11" xfId="0" applyFill="1" applyBorder="1" applyAlignment="1">
      <alignment vertical="center" wrapText="1"/>
    </xf>
    <xf numFmtId="0" fontId="0" fillId="0" borderId="0" xfId="0" applyFont="1">
      <alignment vertical="center"/>
    </xf>
    <xf numFmtId="0" fontId="3" fillId="0" borderId="0" xfId="0" applyFont="1" applyAlignment="1">
      <alignment vertical="center" wrapText="1"/>
    </xf>
    <xf numFmtId="0" fontId="3" fillId="5" borderId="0" xfId="0" applyFont="1" applyFill="1" applyAlignment="1">
      <alignment vertical="center" wrapText="1"/>
    </xf>
    <xf numFmtId="0" fontId="3" fillId="5" borderId="0" xfId="0" applyFont="1" applyFill="1" applyAlignment="1">
      <alignment horizontal="left" vertical="center" wrapText="1"/>
    </xf>
    <xf numFmtId="0" fontId="3" fillId="5" borderId="0" xfId="0" applyFont="1" applyFill="1" applyAlignment="1">
      <alignment horizontal="center" vertical="center" wrapText="1"/>
    </xf>
    <xf numFmtId="0" fontId="0" fillId="0" borderId="0" xfId="0" applyFont="1" applyAlignment="1" applyProtection="1">
      <alignment vertical="center" wrapText="1"/>
      <protection locked="0"/>
    </xf>
    <xf numFmtId="0" fontId="3" fillId="0" borderId="0" xfId="0" applyFont="1" applyAlignment="1">
      <alignment horizontal="left" vertical="center" wrapText="1"/>
    </xf>
    <xf numFmtId="0" fontId="3" fillId="0" borderId="0" xfId="0" applyFont="1" applyAlignment="1">
      <alignment horizontal="center" vertical="center" wrapText="1"/>
    </xf>
    <xf numFmtId="0" fontId="0" fillId="0" borderId="0" xfId="0" applyAlignment="1">
      <alignment vertical="center" wrapText="1"/>
    </xf>
    <xf numFmtId="0" fontId="0" fillId="0" borderId="0" xfId="0" applyAlignment="1">
      <alignment horizontal="left" vertical="center" wrapText="1"/>
    </xf>
    <xf numFmtId="0" fontId="0" fillId="0" borderId="0" xfId="0" applyAlignment="1">
      <alignment horizontal="center" vertical="center" wrapText="1"/>
    </xf>
    <xf numFmtId="0" fontId="3" fillId="5" borderId="25" xfId="0" applyFont="1" applyFill="1" applyBorder="1" applyAlignment="1">
      <alignment horizontal="center" vertical="center" wrapText="1"/>
    </xf>
    <xf numFmtId="0" fontId="3" fillId="5" borderId="26" xfId="0" applyFont="1" applyFill="1" applyBorder="1" applyAlignment="1">
      <alignment horizontal="center" vertical="center" wrapText="1"/>
    </xf>
    <xf numFmtId="0" fontId="3" fillId="5" borderId="0" xfId="0" applyFont="1" applyFill="1" applyBorder="1" applyAlignment="1">
      <alignment horizontal="center" vertical="center" wrapText="1"/>
    </xf>
    <xf numFmtId="0" fontId="17" fillId="5" borderId="0" xfId="0" applyFont="1" applyFill="1" applyAlignment="1">
      <alignment vertical="center"/>
    </xf>
    <xf numFmtId="0" fontId="3" fillId="0" borderId="0" xfId="4" applyFont="1" applyAlignment="1">
      <alignment vertical="center" wrapText="1"/>
    </xf>
    <xf numFmtId="0" fontId="3" fillId="0" borderId="0" xfId="4" applyFont="1" applyAlignment="1">
      <alignment horizontal="left" vertical="center" wrapText="1"/>
    </xf>
    <xf numFmtId="0" fontId="3" fillId="0" borderId="0" xfId="4" applyFont="1" applyAlignment="1">
      <alignment horizontal="center" vertical="center" wrapText="1"/>
    </xf>
    <xf numFmtId="0" fontId="6" fillId="0" borderId="0" xfId="4" applyFont="1" applyBorder="1" applyAlignment="1">
      <alignment horizontal="left" vertical="center" wrapText="1"/>
    </xf>
    <xf numFmtId="0" fontId="18" fillId="0" borderId="0" xfId="4" applyFont="1" applyAlignment="1">
      <alignment horizontal="left" vertical="center" wrapText="1"/>
    </xf>
    <xf numFmtId="0" fontId="5" fillId="3" borderId="41" xfId="0" applyFont="1" applyFill="1" applyBorder="1">
      <alignment vertical="center"/>
    </xf>
    <xf numFmtId="0" fontId="0" fillId="5" borderId="11" xfId="0" applyFont="1" applyFill="1" applyBorder="1" applyAlignment="1" applyProtection="1">
      <alignment horizontal="center" vertical="center"/>
      <protection locked="0"/>
    </xf>
    <xf numFmtId="0" fontId="0" fillId="3" borderId="41" xfId="0" applyFill="1" applyBorder="1">
      <alignment vertical="center"/>
    </xf>
    <xf numFmtId="0" fontId="0" fillId="3" borderId="0" xfId="0" applyFill="1" applyBorder="1">
      <alignment vertical="center"/>
    </xf>
    <xf numFmtId="0" fontId="11" fillId="0" borderId="1" xfId="1" applyFont="1" applyFill="1" applyBorder="1" applyAlignment="1" applyProtection="1">
      <alignment vertical="top"/>
    </xf>
    <xf numFmtId="0" fontId="0" fillId="0" borderId="0" xfId="0" applyFont="1" applyFill="1">
      <alignment vertical="center"/>
    </xf>
    <xf numFmtId="0" fontId="0" fillId="3" borderId="63" xfId="0" applyFill="1" applyBorder="1">
      <alignment vertical="center"/>
    </xf>
    <xf numFmtId="0" fontId="23" fillId="0" borderId="0" xfId="0" applyFont="1" applyBorder="1" applyAlignment="1" applyProtection="1">
      <alignment horizontal="center" vertical="center"/>
      <protection locked="0"/>
    </xf>
    <xf numFmtId="0" fontId="22" fillId="0" borderId="0" xfId="0" applyFont="1" applyFill="1" applyBorder="1">
      <alignment vertical="center"/>
    </xf>
    <xf numFmtId="0" fontId="25" fillId="0" borderId="11" xfId="0" applyFont="1" applyFill="1" applyBorder="1" applyAlignment="1">
      <alignment horizontal="justify" vertical="center" wrapText="1"/>
    </xf>
    <xf numFmtId="0" fontId="0" fillId="0" borderId="0" xfId="4" applyFont="1">
      <alignment vertical="center"/>
    </xf>
    <xf numFmtId="0" fontId="0" fillId="0" borderId="0" xfId="0" applyAlignment="1">
      <alignment horizontal="right" vertical="center"/>
    </xf>
    <xf numFmtId="0" fontId="5" fillId="3" borderId="26" xfId="0" applyFont="1" applyFill="1" applyBorder="1">
      <alignment vertical="center"/>
    </xf>
    <xf numFmtId="0" fontId="5" fillId="3" borderId="26" xfId="0" applyFont="1" applyFill="1" applyBorder="1" applyAlignment="1">
      <alignment vertical="center" wrapText="1"/>
    </xf>
    <xf numFmtId="0" fontId="28" fillId="0" borderId="0" xfId="0" applyFont="1" applyFill="1">
      <alignment vertical="center"/>
    </xf>
    <xf numFmtId="0" fontId="20" fillId="5" borderId="0" xfId="0" applyFont="1" applyFill="1" applyBorder="1" applyAlignment="1" applyProtection="1">
      <alignment vertical="center" wrapText="1"/>
      <protection locked="0"/>
    </xf>
    <xf numFmtId="0" fontId="19" fillId="0" borderId="0" xfId="0" applyFont="1" applyFill="1" applyAlignment="1">
      <alignment horizontal="center" vertical="center"/>
    </xf>
    <xf numFmtId="0" fontId="19" fillId="0" borderId="0" xfId="0" applyFont="1" applyFill="1" applyBorder="1" applyAlignment="1" applyProtection="1">
      <alignment horizontal="center" vertical="center"/>
    </xf>
    <xf numFmtId="0" fontId="22" fillId="0" borderId="25" xfId="0" applyFont="1" applyFill="1" applyBorder="1" applyAlignment="1" applyProtection="1">
      <alignment horizontal="center" vertical="center" wrapText="1"/>
    </xf>
    <xf numFmtId="0" fontId="5" fillId="3" borderId="11" xfId="0" applyFont="1" applyFill="1" applyBorder="1" applyAlignment="1">
      <alignment horizontal="left" vertical="center"/>
    </xf>
    <xf numFmtId="0" fontId="0" fillId="5" borderId="137" xfId="0" applyFont="1" applyFill="1" applyBorder="1" applyAlignment="1" applyProtection="1">
      <alignment horizontal="center" vertical="center"/>
      <protection locked="0"/>
    </xf>
    <xf numFmtId="178" fontId="22" fillId="0" borderId="34" xfId="0" applyNumberFormat="1" applyFont="1" applyFill="1" applyBorder="1" applyAlignment="1" applyProtection="1">
      <alignment horizontal="center" vertical="center" wrapText="1"/>
      <protection locked="0"/>
    </xf>
    <xf numFmtId="0" fontId="0" fillId="5" borderId="127" xfId="0" applyFont="1" applyFill="1" applyBorder="1" applyAlignment="1" applyProtection="1">
      <alignment horizontal="center" vertical="center"/>
      <protection locked="0"/>
    </xf>
    <xf numFmtId="0" fontId="25" fillId="0" borderId="0" xfId="0" applyFont="1" applyFill="1" applyBorder="1" applyAlignment="1">
      <alignment horizontal="justify" vertical="center" wrapText="1"/>
    </xf>
    <xf numFmtId="49" fontId="20" fillId="0" borderId="146" xfId="0" applyNumberFormat="1" applyFont="1" applyFill="1" applyBorder="1" applyAlignment="1" applyProtection="1">
      <alignment horizontal="center" vertical="center" wrapText="1"/>
      <protection locked="0"/>
    </xf>
    <xf numFmtId="49" fontId="20" fillId="0" borderId="74" xfId="0" applyNumberFormat="1" applyFont="1" applyFill="1" applyBorder="1" applyAlignment="1" applyProtection="1">
      <alignment horizontal="center" vertical="center" wrapText="1"/>
      <protection locked="0"/>
    </xf>
    <xf numFmtId="49" fontId="20" fillId="0" borderId="80" xfId="0" applyNumberFormat="1" applyFont="1" applyFill="1" applyBorder="1" applyAlignment="1" applyProtection="1">
      <alignment horizontal="center" vertical="center" wrapText="1"/>
      <protection locked="0"/>
    </xf>
    <xf numFmtId="49" fontId="20" fillId="0" borderId="148" xfId="0" applyNumberFormat="1" applyFont="1" applyFill="1" applyBorder="1" applyAlignment="1" applyProtection="1">
      <alignment horizontal="center" vertical="center" wrapText="1"/>
      <protection locked="0"/>
    </xf>
    <xf numFmtId="0" fontId="22" fillId="0" borderId="150" xfId="0" applyFont="1" applyFill="1" applyBorder="1" applyAlignment="1" applyProtection="1">
      <alignment horizontal="center" vertical="center" wrapText="1"/>
      <protection locked="0"/>
    </xf>
    <xf numFmtId="49" fontId="20" fillId="0" borderId="150" xfId="0" applyNumberFormat="1" applyFont="1" applyFill="1" applyBorder="1" applyAlignment="1" applyProtection="1">
      <alignment horizontal="center" vertical="center" wrapText="1"/>
      <protection locked="0"/>
    </xf>
    <xf numFmtId="179" fontId="22" fillId="0" borderId="150" xfId="0" applyNumberFormat="1" applyFont="1" applyFill="1" applyBorder="1" applyAlignment="1" applyProtection="1">
      <alignment horizontal="center" vertical="center" wrapText="1"/>
      <protection locked="0"/>
    </xf>
    <xf numFmtId="49" fontId="20" fillId="0" borderId="151" xfId="0" applyNumberFormat="1" applyFont="1" applyFill="1" applyBorder="1" applyAlignment="1" applyProtection="1">
      <alignment horizontal="center" vertical="center" wrapText="1"/>
      <protection locked="0"/>
    </xf>
    <xf numFmtId="0" fontId="20" fillId="5" borderId="149" xfId="0" applyFont="1" applyFill="1" applyBorder="1" applyAlignment="1" applyProtection="1">
      <alignment horizontal="center" vertical="center" wrapText="1"/>
      <protection locked="0"/>
    </xf>
    <xf numFmtId="0" fontId="20" fillId="5" borderId="150" xfId="0" applyFont="1" applyFill="1" applyBorder="1" applyAlignment="1" applyProtection="1">
      <alignment horizontal="center" vertical="center" wrapText="1"/>
      <protection locked="0"/>
    </xf>
    <xf numFmtId="0" fontId="20" fillId="5" borderId="152" xfId="0" applyFont="1" applyFill="1" applyBorder="1" applyAlignment="1" applyProtection="1">
      <alignment horizontal="center" vertical="center" wrapText="1"/>
      <protection locked="0"/>
    </xf>
    <xf numFmtId="0" fontId="20" fillId="5" borderId="142" xfId="0" applyFont="1" applyFill="1" applyBorder="1" applyAlignment="1" applyProtection="1">
      <alignment horizontal="center" vertical="center" wrapText="1"/>
      <protection locked="0"/>
    </xf>
    <xf numFmtId="0" fontId="20" fillId="5" borderId="144" xfId="0" applyFont="1" applyFill="1" applyBorder="1" applyAlignment="1" applyProtection="1">
      <alignment horizontal="center" vertical="center" wrapText="1"/>
      <protection locked="0"/>
    </xf>
    <xf numFmtId="0" fontId="20" fillId="5" borderId="145" xfId="0" applyFont="1" applyFill="1" applyBorder="1" applyAlignment="1" applyProtection="1">
      <alignment horizontal="center" vertical="center" wrapText="1"/>
      <protection locked="0"/>
    </xf>
    <xf numFmtId="0" fontId="20" fillId="5" borderId="143" xfId="0" applyFont="1" applyFill="1" applyBorder="1" applyAlignment="1" applyProtection="1">
      <alignment horizontal="center" vertical="center" wrapText="1"/>
      <protection locked="0"/>
    </xf>
    <xf numFmtId="0" fontId="20" fillId="5" borderId="146" xfId="0" applyFont="1" applyFill="1" applyBorder="1" applyAlignment="1" applyProtection="1">
      <alignment horizontal="center" vertical="center" wrapText="1"/>
      <protection locked="0"/>
    </xf>
    <xf numFmtId="0" fontId="20" fillId="5" borderId="147" xfId="0" applyFont="1" applyFill="1" applyBorder="1" applyAlignment="1" applyProtection="1">
      <alignment horizontal="center" vertical="center" wrapText="1"/>
      <protection locked="0"/>
    </xf>
    <xf numFmtId="0" fontId="20" fillId="5" borderId="153" xfId="0" applyFont="1" applyFill="1" applyBorder="1" applyAlignment="1">
      <alignment horizontal="center" vertical="center" wrapText="1"/>
    </xf>
    <xf numFmtId="0" fontId="20" fillId="5" borderId="154" xfId="0" applyFont="1" applyFill="1" applyBorder="1" applyAlignment="1">
      <alignment horizontal="center" vertical="center" wrapText="1"/>
    </xf>
    <xf numFmtId="0" fontId="20" fillId="5" borderId="155" xfId="0" applyFont="1" applyFill="1" applyBorder="1" applyAlignment="1">
      <alignment horizontal="center" vertical="center" wrapText="1"/>
    </xf>
    <xf numFmtId="0" fontId="20" fillId="5" borderId="33" xfId="0" applyFont="1" applyFill="1" applyBorder="1" applyAlignment="1">
      <alignment horizontal="center" vertical="center" wrapText="1"/>
    </xf>
    <xf numFmtId="0" fontId="20" fillId="5" borderId="25" xfId="0" applyFont="1" applyFill="1" applyBorder="1" applyAlignment="1">
      <alignment horizontal="center" vertical="center" wrapText="1"/>
    </xf>
    <xf numFmtId="179" fontId="22" fillId="0" borderId="25" xfId="0" applyNumberFormat="1" applyFont="1" applyFill="1" applyBorder="1" applyAlignment="1" applyProtection="1">
      <alignment horizontal="center" vertical="center" wrapText="1"/>
      <protection locked="0"/>
    </xf>
    <xf numFmtId="49" fontId="20" fillId="0" borderId="72" xfId="0" applyNumberFormat="1" applyFont="1" applyFill="1" applyBorder="1" applyAlignment="1" applyProtection="1">
      <alignment horizontal="center" vertical="center" wrapText="1"/>
      <protection locked="0"/>
    </xf>
    <xf numFmtId="49" fontId="20" fillId="0" borderId="94" xfId="0" applyNumberFormat="1" applyFont="1" applyFill="1" applyBorder="1" applyAlignment="1" applyProtection="1">
      <alignment horizontal="center" vertical="center" wrapText="1"/>
      <protection locked="0"/>
    </xf>
    <xf numFmtId="0" fontId="17" fillId="2" borderId="49" xfId="0" applyFont="1" applyFill="1" applyBorder="1" applyAlignment="1">
      <alignment horizontal="center" vertical="center" wrapText="1"/>
    </xf>
    <xf numFmtId="0" fontId="17" fillId="2" borderId="50" xfId="0" applyFont="1" applyFill="1" applyBorder="1" applyAlignment="1">
      <alignment horizontal="center" vertical="center" wrapText="1"/>
    </xf>
    <xf numFmtId="0" fontId="17" fillId="2" borderId="51" xfId="0" applyFont="1" applyFill="1" applyBorder="1" applyAlignment="1">
      <alignment horizontal="center" vertical="center" wrapText="1"/>
    </xf>
    <xf numFmtId="0" fontId="0" fillId="0" borderId="75" xfId="0" applyFont="1" applyFill="1" applyBorder="1" applyAlignment="1" applyProtection="1">
      <alignment horizontal="left" vertical="center" wrapText="1"/>
      <protection locked="0"/>
    </xf>
    <xf numFmtId="0" fontId="0" fillId="0" borderId="76" xfId="0" applyFont="1" applyBorder="1" applyAlignment="1" applyProtection="1">
      <alignment horizontal="left" vertical="center" wrapText="1"/>
      <protection locked="0"/>
    </xf>
    <xf numFmtId="0" fontId="0" fillId="0" borderId="101" xfId="0" applyFont="1" applyBorder="1" applyAlignment="1" applyProtection="1">
      <alignment horizontal="left" vertical="center" wrapText="1"/>
      <protection locked="0"/>
    </xf>
    <xf numFmtId="0" fontId="17" fillId="2" borderId="47" xfId="0" applyFont="1" applyFill="1" applyBorder="1" applyAlignment="1">
      <alignment horizontal="center" vertical="center" wrapText="1"/>
    </xf>
    <xf numFmtId="0" fontId="17" fillId="2" borderId="17" xfId="0" applyFont="1" applyFill="1" applyBorder="1" applyAlignment="1">
      <alignment horizontal="center" vertical="center" wrapText="1"/>
    </xf>
    <xf numFmtId="0" fontId="17" fillId="2" borderId="31" xfId="0" applyFont="1" applyFill="1" applyBorder="1" applyAlignment="1">
      <alignment horizontal="center" vertical="center" wrapText="1"/>
    </xf>
    <xf numFmtId="0" fontId="0" fillId="0" borderId="75" xfId="0" applyFont="1" applyFill="1" applyBorder="1" applyAlignment="1" applyProtection="1">
      <alignment horizontal="center" vertical="center" textRotation="255" wrapText="1"/>
      <protection locked="0"/>
    </xf>
    <xf numFmtId="0" fontId="0" fillId="0" borderId="76" xfId="0" applyFont="1" applyBorder="1" applyAlignment="1" applyProtection="1">
      <alignment horizontal="center" vertical="center" textRotation="255" wrapText="1"/>
      <protection locked="0"/>
    </xf>
    <xf numFmtId="0" fontId="0" fillId="0" borderId="77" xfId="0" applyFont="1" applyBorder="1" applyAlignment="1" applyProtection="1">
      <alignment horizontal="center" vertical="center" textRotation="255" wrapText="1"/>
      <protection locked="0"/>
    </xf>
    <xf numFmtId="0" fontId="0" fillId="0" borderId="102" xfId="0" applyFont="1" applyFill="1" applyBorder="1" applyAlignment="1" applyProtection="1">
      <alignment horizontal="left" vertical="center" wrapText="1"/>
      <protection locked="0"/>
    </xf>
    <xf numFmtId="0" fontId="13" fillId="2" borderId="44" xfId="0" applyFont="1" applyFill="1" applyBorder="1" applyAlignment="1">
      <alignment horizontal="center" vertical="center" textRotation="255" wrapText="1"/>
    </xf>
    <xf numFmtId="0" fontId="13" fillId="2" borderId="45" xfId="0" applyFont="1" applyFill="1" applyBorder="1" applyAlignment="1">
      <alignment horizontal="center" vertical="center" textRotation="255"/>
    </xf>
    <xf numFmtId="0" fontId="0" fillId="0" borderId="68" xfId="0" applyFont="1" applyBorder="1" applyAlignment="1">
      <alignment horizontal="center" vertical="center" textRotation="255"/>
    </xf>
    <xf numFmtId="0" fontId="0" fillId="0" borderId="69" xfId="0" applyFont="1" applyBorder="1" applyAlignment="1">
      <alignment horizontal="center" vertical="center" textRotation="255"/>
    </xf>
    <xf numFmtId="0" fontId="0" fillId="0" borderId="73" xfId="0" applyFont="1" applyFill="1" applyBorder="1" applyAlignment="1">
      <alignment horizontal="center" vertical="center"/>
    </xf>
    <xf numFmtId="0" fontId="0" fillId="0" borderId="41" xfId="0" applyFont="1" applyFill="1" applyBorder="1" applyAlignment="1">
      <alignment horizontal="center" vertical="center"/>
    </xf>
    <xf numFmtId="0" fontId="0" fillId="0" borderId="42" xfId="0" applyFont="1" applyFill="1" applyBorder="1" applyAlignment="1">
      <alignment horizontal="center" vertical="center"/>
    </xf>
    <xf numFmtId="0" fontId="0" fillId="0" borderId="41" xfId="0" applyFont="1" applyFill="1" applyBorder="1" applyAlignment="1" applyProtection="1">
      <alignment horizontal="left" vertical="center" wrapText="1"/>
      <protection locked="0"/>
    </xf>
    <xf numFmtId="0" fontId="0" fillId="0" borderId="62" xfId="0" applyFont="1" applyFill="1" applyBorder="1" applyAlignment="1" applyProtection="1">
      <alignment horizontal="left" vertical="center" wrapText="1"/>
      <protection locked="0"/>
    </xf>
    <xf numFmtId="0" fontId="0" fillId="0" borderId="55" xfId="0" applyFont="1" applyFill="1" applyBorder="1" applyAlignment="1">
      <alignment horizontal="center" vertical="center" wrapText="1"/>
    </xf>
    <xf numFmtId="0" fontId="0" fillId="0" borderId="56" xfId="0" applyFont="1" applyFill="1" applyBorder="1" applyAlignment="1">
      <alignment horizontal="center" vertical="center"/>
    </xf>
    <xf numFmtId="0" fontId="0" fillId="0" borderId="57" xfId="0" applyFont="1" applyFill="1" applyBorder="1" applyAlignment="1">
      <alignment horizontal="center" vertical="center"/>
    </xf>
    <xf numFmtId="0" fontId="0" fillId="0" borderId="56" xfId="0" applyFont="1" applyFill="1" applyBorder="1" applyAlignment="1" applyProtection="1">
      <alignment horizontal="left" vertical="center" wrapText="1"/>
      <protection locked="0"/>
    </xf>
    <xf numFmtId="0" fontId="0" fillId="0" borderId="58" xfId="0" applyFont="1" applyFill="1" applyBorder="1" applyAlignment="1" applyProtection="1">
      <alignment horizontal="left" vertical="center" wrapText="1"/>
      <protection locked="0"/>
    </xf>
    <xf numFmtId="0" fontId="0" fillId="6" borderId="11" xfId="0" applyFont="1" applyFill="1" applyBorder="1" applyAlignment="1">
      <alignment horizontal="center" vertical="center"/>
    </xf>
    <xf numFmtId="49" fontId="20" fillId="0" borderId="25" xfId="0" applyNumberFormat="1" applyFont="1" applyFill="1" applyBorder="1" applyAlignment="1" applyProtection="1">
      <alignment horizontal="center" vertical="center" wrapText="1"/>
      <protection locked="0"/>
    </xf>
    <xf numFmtId="0" fontId="19" fillId="0" borderId="7" xfId="0" applyFont="1" applyFill="1" applyBorder="1" applyAlignment="1" applyProtection="1">
      <alignment horizontal="center" vertical="center"/>
      <protection locked="0"/>
    </xf>
    <xf numFmtId="179" fontId="19" fillId="0" borderId="7" xfId="0" applyNumberFormat="1" applyFont="1" applyFill="1" applyBorder="1" applyAlignment="1" applyProtection="1">
      <alignment horizontal="center" vertical="center"/>
      <protection locked="0"/>
    </xf>
    <xf numFmtId="178" fontId="19" fillId="0" borderId="7" xfId="0" applyNumberFormat="1" applyFont="1" applyFill="1" applyBorder="1" applyAlignment="1" applyProtection="1">
      <alignment horizontal="center" vertical="center"/>
      <protection locked="0"/>
    </xf>
    <xf numFmtId="0" fontId="8" fillId="2" borderId="109" xfId="3" applyFont="1" applyFill="1" applyBorder="1" applyAlignment="1" applyProtection="1">
      <alignment horizontal="right" vertical="center"/>
    </xf>
    <xf numFmtId="0" fontId="8" fillId="2" borderId="9" xfId="3" applyFont="1" applyFill="1" applyBorder="1" applyAlignment="1" applyProtection="1">
      <alignment horizontal="right" vertical="center"/>
    </xf>
    <xf numFmtId="0" fontId="18" fillId="0" borderId="9" xfId="0" applyFont="1" applyFill="1" applyBorder="1" applyAlignment="1" applyProtection="1">
      <alignment horizontal="center" vertical="center"/>
      <protection locked="0"/>
    </xf>
    <xf numFmtId="0" fontId="13" fillId="2" borderId="47" xfId="3" applyFont="1" applyFill="1" applyBorder="1" applyAlignment="1" applyProtection="1">
      <alignment horizontal="center" vertical="center" wrapText="1" shrinkToFit="1"/>
    </xf>
    <xf numFmtId="0" fontId="13" fillId="2" borderId="17" xfId="3" applyFont="1" applyFill="1" applyBorder="1" applyAlignment="1" applyProtection="1">
      <alignment horizontal="center" vertical="center" wrapText="1" shrinkToFit="1"/>
    </xf>
    <xf numFmtId="0" fontId="13" fillId="2" borderId="48" xfId="3" applyFont="1" applyFill="1" applyBorder="1" applyAlignment="1" applyProtection="1">
      <alignment horizontal="center" vertical="center" wrapText="1" shrinkToFit="1"/>
    </xf>
    <xf numFmtId="0" fontId="0" fillId="5" borderId="33" xfId="3" applyFont="1" applyFill="1" applyBorder="1" applyAlignment="1" applyProtection="1">
      <alignment horizontal="left" vertical="center" wrapText="1" shrinkToFit="1"/>
    </xf>
    <xf numFmtId="0" fontId="0" fillId="5" borderId="25" xfId="3" applyFont="1" applyFill="1" applyBorder="1" applyAlignment="1" applyProtection="1">
      <alignment horizontal="left" vertical="center" wrapText="1" shrinkToFit="1"/>
    </xf>
    <xf numFmtId="0" fontId="0" fillId="5" borderId="26" xfId="3" applyFont="1" applyFill="1" applyBorder="1" applyAlignment="1" applyProtection="1">
      <alignment horizontal="left" vertical="center" wrapText="1" shrinkToFit="1"/>
    </xf>
    <xf numFmtId="0" fontId="13" fillId="6" borderId="24" xfId="3" applyFont="1" applyFill="1" applyBorder="1" applyAlignment="1" applyProtection="1">
      <alignment horizontal="center" vertical="center" wrapText="1" shrinkToFit="1"/>
    </xf>
    <xf numFmtId="0" fontId="13" fillId="6" borderId="25" xfId="3" applyFont="1" applyFill="1" applyBorder="1" applyAlignment="1" applyProtection="1">
      <alignment horizontal="center" vertical="center" wrapText="1" shrinkToFit="1"/>
    </xf>
    <xf numFmtId="0" fontId="13" fillId="6" borderId="26" xfId="3" applyFont="1" applyFill="1" applyBorder="1" applyAlignment="1" applyProtection="1">
      <alignment horizontal="center" vertical="center" wrapText="1" shrinkToFit="1"/>
    </xf>
    <xf numFmtId="0" fontId="0" fillId="5" borderId="24" xfId="3" applyFont="1" applyFill="1" applyBorder="1" applyAlignment="1" applyProtection="1">
      <alignment horizontal="left" vertical="center" wrapText="1" shrinkToFit="1"/>
    </xf>
    <xf numFmtId="0" fontId="0" fillId="5" borderId="34" xfId="3" applyFont="1" applyFill="1" applyBorder="1" applyAlignment="1" applyProtection="1">
      <alignment horizontal="left" vertical="center" wrapText="1" shrinkToFit="1"/>
    </xf>
    <xf numFmtId="0" fontId="9" fillId="2" borderId="47" xfId="3" applyFont="1" applyFill="1" applyBorder="1" applyAlignment="1" applyProtection="1">
      <alignment horizontal="center" vertical="center" wrapText="1"/>
    </xf>
    <xf numFmtId="0" fontId="9" fillId="2" borderId="17" xfId="3" applyFont="1" applyFill="1" applyBorder="1" applyAlignment="1" applyProtection="1">
      <alignment horizontal="center" vertical="center" wrapText="1"/>
    </xf>
    <xf numFmtId="0" fontId="11" fillId="0" borderId="66" xfId="1" applyFont="1" applyFill="1" applyBorder="1" applyAlignment="1" applyProtection="1">
      <alignment horizontal="left" vertical="top" wrapText="1"/>
      <protection locked="0"/>
    </xf>
    <xf numFmtId="0" fontId="11" fillId="0" borderId="17" xfId="1" applyFont="1" applyFill="1" applyBorder="1" applyAlignment="1" applyProtection="1">
      <alignment horizontal="left" vertical="top" wrapText="1"/>
      <protection locked="0"/>
    </xf>
    <xf numFmtId="0" fontId="11" fillId="0" borderId="31" xfId="1" applyFont="1" applyFill="1" applyBorder="1" applyAlignment="1" applyProtection="1">
      <alignment horizontal="left" vertical="top" wrapText="1"/>
      <protection locked="0"/>
    </xf>
    <xf numFmtId="0" fontId="0" fillId="0" borderId="41" xfId="0" applyFont="1" applyBorder="1" applyAlignment="1" applyProtection="1">
      <alignment horizontal="left" vertical="center" wrapText="1" shrinkToFit="1"/>
      <protection locked="0"/>
    </xf>
    <xf numFmtId="0" fontId="0" fillId="0" borderId="42" xfId="0" applyFont="1" applyBorder="1" applyAlignment="1" applyProtection="1">
      <alignment horizontal="left" vertical="center" wrapText="1" shrinkToFit="1"/>
      <protection locked="0"/>
    </xf>
    <xf numFmtId="0" fontId="12" fillId="0" borderId="40" xfId="2" applyFont="1" applyFill="1" applyBorder="1" applyAlignment="1" applyProtection="1">
      <alignment horizontal="left" vertical="center" wrapText="1" shrinkToFit="1"/>
      <protection locked="0"/>
    </xf>
    <xf numFmtId="0" fontId="12" fillId="0" borderId="41" xfId="2" applyFont="1" applyFill="1" applyBorder="1" applyAlignment="1" applyProtection="1">
      <alignment horizontal="left" vertical="center" wrapText="1" shrinkToFit="1"/>
      <protection locked="0"/>
    </xf>
    <xf numFmtId="0" fontId="12" fillId="0" borderId="62" xfId="2" applyFont="1" applyFill="1" applyBorder="1" applyAlignment="1" applyProtection="1">
      <alignment horizontal="left" vertical="center" wrapText="1" shrinkToFit="1"/>
      <protection locked="0"/>
    </xf>
    <xf numFmtId="0" fontId="13" fillId="2" borderId="32" xfId="3" applyFont="1" applyFill="1" applyBorder="1" applyAlignment="1" applyProtection="1">
      <alignment horizontal="center" vertical="center"/>
    </xf>
    <xf numFmtId="0" fontId="13" fillId="2" borderId="25" xfId="3" applyFont="1" applyFill="1" applyBorder="1" applyAlignment="1" applyProtection="1">
      <alignment horizontal="center" vertical="center"/>
    </xf>
    <xf numFmtId="0" fontId="12" fillId="0" borderId="33" xfId="1" applyFont="1" applyFill="1" applyBorder="1" applyAlignment="1" applyProtection="1">
      <alignment horizontal="left" vertical="center" wrapText="1" shrinkToFit="1"/>
    </xf>
    <xf numFmtId="0" fontId="12" fillId="0" borderId="25" xfId="1" applyFont="1" applyFill="1" applyBorder="1" applyAlignment="1" applyProtection="1">
      <alignment horizontal="left" vertical="center" wrapText="1" shrinkToFit="1"/>
    </xf>
    <xf numFmtId="0" fontId="12" fillId="0" borderId="34" xfId="1" applyFont="1" applyFill="1" applyBorder="1" applyAlignment="1" applyProtection="1">
      <alignment horizontal="left" vertical="center" wrapText="1" shrinkToFit="1"/>
    </xf>
    <xf numFmtId="0" fontId="0" fillId="5" borderId="66" xfId="3" applyFont="1" applyFill="1" applyBorder="1" applyAlignment="1" applyProtection="1">
      <alignment horizontal="left" vertical="center" wrapText="1" shrinkToFit="1"/>
      <protection locked="0"/>
    </xf>
    <xf numFmtId="0" fontId="0" fillId="5" borderId="17" xfId="3" applyFont="1" applyFill="1" applyBorder="1" applyAlignment="1" applyProtection="1">
      <alignment horizontal="left" vertical="center" wrapText="1" shrinkToFit="1"/>
      <protection locked="0"/>
    </xf>
    <xf numFmtId="0" fontId="0" fillId="5" borderId="18" xfId="3" applyFont="1" applyFill="1" applyBorder="1" applyAlignment="1" applyProtection="1">
      <alignment horizontal="left" vertical="center" wrapText="1" shrinkToFit="1"/>
      <protection locked="0"/>
    </xf>
    <xf numFmtId="0" fontId="9" fillId="2" borderId="16" xfId="1" applyNumberFormat="1" applyFont="1" applyFill="1" applyBorder="1" applyAlignment="1" applyProtection="1">
      <alignment horizontal="center" vertical="center" wrapText="1"/>
    </xf>
    <xf numFmtId="0" fontId="0" fillId="0" borderId="17" xfId="0" applyFont="1" applyBorder="1" applyAlignment="1">
      <alignment horizontal="center" vertical="center"/>
    </xf>
    <xf numFmtId="0" fontId="0" fillId="0" borderId="18" xfId="0" applyFont="1" applyBorder="1" applyAlignment="1">
      <alignment horizontal="center" vertical="center"/>
    </xf>
    <xf numFmtId="177" fontId="0" fillId="0" borderId="13" xfId="0" applyNumberFormat="1" applyFont="1" applyFill="1" applyBorder="1" applyAlignment="1" applyProtection="1">
      <alignment horizontal="center" vertical="center"/>
      <protection locked="0"/>
    </xf>
    <xf numFmtId="177" fontId="0" fillId="0" borderId="14" xfId="0" applyNumberFormat="1" applyFont="1" applyFill="1" applyBorder="1" applyAlignment="1" applyProtection="1">
      <alignment horizontal="center" vertical="center"/>
      <protection locked="0"/>
    </xf>
    <xf numFmtId="177" fontId="0" fillId="0" borderId="15" xfId="0" applyNumberFormat="1" applyFont="1" applyFill="1" applyBorder="1" applyAlignment="1" applyProtection="1">
      <alignment horizontal="center" vertical="center"/>
      <protection locked="0"/>
    </xf>
    <xf numFmtId="177" fontId="0" fillId="0" borderId="30" xfId="0" applyNumberFormat="1" applyFont="1" applyFill="1" applyBorder="1" applyAlignment="1" applyProtection="1">
      <alignment horizontal="center" vertical="center"/>
      <protection locked="0"/>
    </xf>
    <xf numFmtId="0" fontId="0" fillId="5" borderId="73" xfId="0" applyFont="1" applyFill="1" applyBorder="1" applyAlignment="1" applyProtection="1">
      <alignment horizontal="left" vertical="center" wrapText="1"/>
      <protection locked="0"/>
    </xf>
    <xf numFmtId="0" fontId="0" fillId="5" borderId="41" xfId="0" applyFont="1" applyFill="1" applyBorder="1" applyAlignment="1" applyProtection="1">
      <alignment horizontal="left" vertical="center" wrapText="1"/>
      <protection locked="0"/>
    </xf>
    <xf numFmtId="0" fontId="0" fillId="5" borderId="42" xfId="0" applyFont="1" applyFill="1" applyBorder="1" applyAlignment="1" applyProtection="1">
      <alignment horizontal="left" vertical="center" wrapText="1"/>
      <protection locked="0"/>
    </xf>
    <xf numFmtId="0" fontId="0" fillId="5" borderId="66" xfId="0" applyFont="1" applyFill="1" applyBorder="1" applyAlignment="1" applyProtection="1">
      <alignment horizontal="left" vertical="center" wrapText="1"/>
      <protection locked="0"/>
    </xf>
    <xf numFmtId="0" fontId="0" fillId="5" borderId="17" xfId="0" applyFont="1" applyFill="1" applyBorder="1" applyAlignment="1" applyProtection="1">
      <alignment horizontal="left" vertical="center" wrapText="1"/>
      <protection locked="0"/>
    </xf>
    <xf numFmtId="0" fontId="0" fillId="5" borderId="18" xfId="0" applyFont="1" applyFill="1" applyBorder="1" applyAlignment="1" applyProtection="1">
      <alignment horizontal="left" vertical="center" wrapText="1"/>
      <protection locked="0"/>
    </xf>
    <xf numFmtId="0" fontId="0" fillId="5" borderId="99" xfId="0" applyFont="1" applyFill="1" applyBorder="1" applyAlignment="1" applyProtection="1">
      <alignment horizontal="left" vertical="center" wrapText="1"/>
      <protection locked="0"/>
    </xf>
    <xf numFmtId="0" fontId="0" fillId="5" borderId="76" xfId="0" applyFont="1" applyFill="1" applyBorder="1" applyAlignment="1" applyProtection="1">
      <alignment horizontal="left" vertical="center" wrapText="1"/>
      <protection locked="0"/>
    </xf>
    <xf numFmtId="0" fontId="0" fillId="5" borderId="101" xfId="0" applyFont="1" applyFill="1" applyBorder="1" applyAlignment="1" applyProtection="1">
      <alignment horizontal="left" vertical="center" wrapText="1"/>
      <protection locked="0"/>
    </xf>
    <xf numFmtId="0" fontId="9" fillId="2" borderId="49" xfId="3" applyFont="1" applyFill="1" applyBorder="1" applyAlignment="1" applyProtection="1">
      <alignment horizontal="center" vertical="center"/>
    </xf>
    <xf numFmtId="0" fontId="9" fillId="2" borderId="50" xfId="3" applyFont="1" applyFill="1" applyBorder="1" applyAlignment="1" applyProtection="1">
      <alignment horizontal="center" vertical="center"/>
    </xf>
    <xf numFmtId="0" fontId="14" fillId="0" borderId="84" xfId="1" applyFont="1" applyFill="1" applyBorder="1" applyAlignment="1" applyProtection="1">
      <alignment horizontal="left" vertical="center" wrapText="1" shrinkToFit="1"/>
      <protection locked="0"/>
    </xf>
    <xf numFmtId="0" fontId="0" fillId="0" borderId="50" xfId="0" applyFont="1" applyFill="1" applyBorder="1" applyAlignment="1" applyProtection="1">
      <alignment horizontal="left" vertical="center" wrapText="1"/>
      <protection locked="0"/>
    </xf>
    <xf numFmtId="0" fontId="9" fillId="2" borderId="86" xfId="1" applyFont="1" applyFill="1" applyBorder="1" applyAlignment="1" applyProtection="1">
      <alignment horizontal="center" vertical="center" wrapText="1" shrinkToFit="1"/>
    </xf>
    <xf numFmtId="0" fontId="0" fillId="0" borderId="50" xfId="0" applyFont="1" applyBorder="1" applyAlignment="1">
      <alignment horizontal="center" vertical="center"/>
    </xf>
    <xf numFmtId="0" fontId="0" fillId="0" borderId="85" xfId="0" applyFont="1" applyBorder="1" applyAlignment="1">
      <alignment horizontal="center" vertical="center"/>
    </xf>
    <xf numFmtId="0" fontId="11" fillId="0" borderId="50" xfId="0" applyFont="1" applyBorder="1" applyAlignment="1" applyProtection="1">
      <alignment horizontal="left" vertical="center" wrapText="1"/>
      <protection locked="0"/>
    </xf>
    <xf numFmtId="0" fontId="0" fillId="0" borderId="50" xfId="0" applyFont="1" applyBorder="1" applyAlignment="1" applyProtection="1">
      <alignment horizontal="left" vertical="center" wrapText="1"/>
      <protection locked="0"/>
    </xf>
    <xf numFmtId="0" fontId="0" fillId="0" borderId="85" xfId="0" applyFont="1" applyBorder="1" applyAlignment="1" applyProtection="1">
      <alignment horizontal="left" vertical="center" wrapText="1"/>
      <protection locked="0"/>
    </xf>
    <xf numFmtId="0" fontId="9" fillId="2" borderId="86" xfId="1" applyFont="1" applyFill="1" applyBorder="1" applyAlignment="1" applyProtection="1">
      <alignment horizontal="center" vertical="center"/>
    </xf>
    <xf numFmtId="0" fontId="0" fillId="0" borderId="51" xfId="0" applyFont="1" applyBorder="1" applyAlignment="1">
      <alignment horizontal="center" vertical="center"/>
    </xf>
    <xf numFmtId="0" fontId="10" fillId="6" borderId="44" xfId="3" applyFont="1" applyFill="1" applyBorder="1" applyAlignment="1" applyProtection="1">
      <alignment horizontal="center" vertical="center" wrapText="1" shrinkToFit="1"/>
    </xf>
    <xf numFmtId="0" fontId="10" fillId="6" borderId="41" xfId="3" applyFont="1" applyFill="1" applyBorder="1" applyAlignment="1" applyProtection="1">
      <alignment horizontal="center" vertical="center" wrapText="1" shrinkToFit="1"/>
    </xf>
    <xf numFmtId="0" fontId="10" fillId="6" borderId="45" xfId="3" applyFont="1" applyFill="1" applyBorder="1" applyAlignment="1" applyProtection="1">
      <alignment horizontal="center" vertical="center" wrapText="1" shrinkToFit="1"/>
    </xf>
    <xf numFmtId="0" fontId="12" fillId="0" borderId="73" xfId="3" applyFont="1" applyFill="1" applyBorder="1" applyAlignment="1" applyProtection="1">
      <alignment horizontal="center" vertical="center"/>
      <protection locked="0"/>
    </xf>
    <xf numFmtId="0" fontId="12" fillId="0" borderId="41" xfId="3" applyFont="1" applyFill="1" applyBorder="1" applyAlignment="1" applyProtection="1">
      <alignment horizontal="center" vertical="center"/>
      <protection locked="0"/>
    </xf>
    <xf numFmtId="0" fontId="10" fillId="6" borderId="40" xfId="3" applyFont="1" applyFill="1" applyBorder="1" applyAlignment="1" applyProtection="1">
      <alignment horizontal="center" vertical="center" wrapText="1"/>
    </xf>
    <xf numFmtId="0" fontId="10" fillId="6" borderId="41" xfId="3" applyFont="1" applyFill="1" applyBorder="1" applyAlignment="1" applyProtection="1">
      <alignment horizontal="center" vertical="center" wrapText="1"/>
    </xf>
    <xf numFmtId="0" fontId="10" fillId="6" borderId="42" xfId="3" applyFont="1" applyFill="1" applyBorder="1" applyAlignment="1" applyProtection="1">
      <alignment horizontal="center" vertical="center" wrapText="1"/>
    </xf>
    <xf numFmtId="0" fontId="12" fillId="0" borderId="40" xfId="3" applyFont="1" applyFill="1" applyBorder="1" applyAlignment="1" applyProtection="1">
      <alignment horizontal="center" vertical="center"/>
      <protection locked="0"/>
    </xf>
    <xf numFmtId="0" fontId="12" fillId="0" borderId="42" xfId="3" applyFont="1" applyFill="1" applyBorder="1" applyAlignment="1" applyProtection="1">
      <alignment horizontal="center" vertical="center"/>
      <protection locked="0"/>
    </xf>
    <xf numFmtId="0" fontId="9" fillId="2" borderId="40" xfId="1" applyFont="1" applyFill="1" applyBorder="1" applyAlignment="1" applyProtection="1">
      <alignment horizontal="center" vertical="center" shrinkToFit="1"/>
    </xf>
    <xf numFmtId="0" fontId="0" fillId="0" borderId="41" xfId="0" applyFont="1" applyBorder="1" applyAlignment="1">
      <alignment horizontal="center" vertical="center" shrinkToFit="1"/>
    </xf>
    <xf numFmtId="0" fontId="0" fillId="0" borderId="42" xfId="0" applyFont="1" applyBorder="1" applyAlignment="1">
      <alignment horizontal="center" vertical="center" shrinkToFit="1"/>
    </xf>
    <xf numFmtId="177" fontId="0" fillId="0" borderId="19" xfId="0" applyNumberFormat="1" applyFont="1" applyFill="1" applyBorder="1" applyAlignment="1" applyProtection="1">
      <alignment horizontal="center" vertical="center"/>
    </xf>
    <xf numFmtId="177" fontId="0" fillId="0" borderId="20" xfId="0" applyNumberFormat="1" applyFont="1" applyFill="1" applyBorder="1" applyAlignment="1" applyProtection="1">
      <alignment horizontal="center" vertical="center"/>
    </xf>
    <xf numFmtId="177" fontId="0" fillId="0" borderId="67" xfId="0" applyNumberFormat="1" applyFont="1" applyFill="1" applyBorder="1" applyAlignment="1" applyProtection="1">
      <alignment horizontal="center" vertical="center"/>
    </xf>
    <xf numFmtId="177" fontId="0" fillId="0" borderId="21" xfId="0" applyNumberFormat="1" applyFont="1" applyFill="1" applyBorder="1" applyAlignment="1" applyProtection="1">
      <alignment horizontal="center" vertical="center"/>
    </xf>
    <xf numFmtId="0" fontId="12" fillId="2" borderId="13" xfId="3" applyFont="1" applyFill="1" applyBorder="1" applyAlignment="1" applyProtection="1">
      <alignment horizontal="center" vertical="center" wrapText="1"/>
    </xf>
    <xf numFmtId="0" fontId="12" fillId="2" borderId="14" xfId="3" applyFont="1" applyFill="1" applyBorder="1" applyAlignment="1" applyProtection="1">
      <alignment horizontal="center" vertical="center" wrapText="1"/>
    </xf>
    <xf numFmtId="0" fontId="12" fillId="2" borderId="15" xfId="3" applyFont="1" applyFill="1" applyBorder="1" applyAlignment="1" applyProtection="1">
      <alignment horizontal="center" vertical="center" wrapText="1"/>
    </xf>
    <xf numFmtId="177" fontId="0" fillId="0" borderId="122" xfId="0" applyNumberFormat="1" applyFont="1" applyFill="1" applyBorder="1" applyAlignment="1">
      <alignment horizontal="right" vertical="center"/>
    </xf>
    <xf numFmtId="177" fontId="0" fillId="0" borderId="123" xfId="0" applyNumberFormat="1" applyFont="1" applyFill="1" applyBorder="1" applyAlignment="1">
      <alignment horizontal="right" vertical="center"/>
    </xf>
    <xf numFmtId="0" fontId="12" fillId="2" borderId="73" xfId="3" applyFont="1" applyFill="1" applyBorder="1" applyAlignment="1" applyProtection="1">
      <alignment horizontal="center" vertical="center" wrapText="1"/>
    </xf>
    <xf numFmtId="0" fontId="0" fillId="2" borderId="42" xfId="0" applyFont="1" applyFill="1" applyBorder="1" applyAlignment="1">
      <alignment horizontal="center" vertical="center" wrapText="1"/>
    </xf>
    <xf numFmtId="0" fontId="0" fillId="2" borderId="1" xfId="0" applyFont="1" applyFill="1" applyBorder="1" applyAlignment="1">
      <alignment horizontal="center" vertical="center" wrapText="1"/>
    </xf>
    <xf numFmtId="0" fontId="0" fillId="2" borderId="89" xfId="0" applyFont="1" applyFill="1" applyBorder="1" applyAlignment="1">
      <alignment horizontal="center" vertical="center" wrapText="1"/>
    </xf>
    <xf numFmtId="0" fontId="0" fillId="2" borderId="66" xfId="0" applyFont="1" applyFill="1" applyBorder="1" applyAlignment="1">
      <alignment horizontal="center" vertical="center" wrapText="1"/>
    </xf>
    <xf numFmtId="0" fontId="0" fillId="2" borderId="18" xfId="0" applyFont="1" applyFill="1" applyBorder="1" applyAlignment="1">
      <alignment horizontal="center" vertical="center" wrapText="1"/>
    </xf>
    <xf numFmtId="177" fontId="0" fillId="0" borderId="112" xfId="0" applyNumberFormat="1" applyFont="1" applyFill="1" applyBorder="1" applyAlignment="1">
      <alignment horizontal="right" vertical="center"/>
    </xf>
    <xf numFmtId="177" fontId="0" fillId="0" borderId="113" xfId="0" applyNumberFormat="1" applyFont="1" applyFill="1" applyBorder="1" applyAlignment="1">
      <alignment horizontal="right" vertical="center"/>
    </xf>
    <xf numFmtId="0" fontId="0" fillId="0" borderId="14" xfId="0" applyFont="1" applyBorder="1" applyAlignment="1">
      <alignment horizontal="center" vertical="center" wrapText="1"/>
    </xf>
    <xf numFmtId="0" fontId="0" fillId="0" borderId="15" xfId="0" applyFont="1" applyBorder="1" applyAlignment="1">
      <alignment horizontal="center" vertical="center" wrapText="1"/>
    </xf>
    <xf numFmtId="0" fontId="4" fillId="0" borderId="17" xfId="1" applyFont="1" applyFill="1" applyBorder="1" applyAlignment="1" applyProtection="1">
      <alignment horizontal="left" vertical="center" wrapText="1" shrinkToFit="1"/>
      <protection locked="0"/>
    </xf>
    <xf numFmtId="0" fontId="0" fillId="0" borderId="17" xfId="0" applyFont="1" applyBorder="1" applyAlignment="1" applyProtection="1">
      <alignment horizontal="left" vertical="center" wrapText="1" shrinkToFit="1"/>
      <protection locked="0"/>
    </xf>
    <xf numFmtId="0" fontId="0" fillId="0" borderId="31" xfId="0" applyFont="1" applyBorder="1" applyAlignment="1" applyProtection="1">
      <alignment horizontal="left" vertical="center" wrapText="1" shrinkToFit="1"/>
      <protection locked="0"/>
    </xf>
    <xf numFmtId="177" fontId="0" fillId="0" borderId="114" xfId="0" applyNumberFormat="1" applyFont="1" applyFill="1" applyBorder="1" applyAlignment="1">
      <alignment horizontal="right" vertical="center"/>
    </xf>
    <xf numFmtId="177" fontId="0" fillId="0" borderId="115" xfId="0" applyNumberFormat="1" applyFont="1" applyFill="1" applyBorder="1" applyAlignment="1">
      <alignment horizontal="right" vertical="center"/>
    </xf>
    <xf numFmtId="177" fontId="0" fillId="0" borderId="116" xfId="0" applyNumberFormat="1" applyFont="1" applyFill="1" applyBorder="1" applyAlignment="1">
      <alignment horizontal="right" vertical="center"/>
    </xf>
    <xf numFmtId="0" fontId="0" fillId="2" borderId="24" xfId="0" applyFont="1" applyFill="1" applyBorder="1" applyAlignment="1">
      <alignment horizontal="center" vertical="center"/>
    </xf>
    <xf numFmtId="0" fontId="0" fillId="2" borderId="25" xfId="0" applyFont="1" applyFill="1" applyBorder="1" applyAlignment="1">
      <alignment horizontal="center" vertical="center"/>
    </xf>
    <xf numFmtId="0" fontId="0" fillId="2" borderId="34" xfId="0" applyFont="1" applyFill="1" applyBorder="1" applyAlignment="1">
      <alignment horizontal="center" vertical="center"/>
    </xf>
    <xf numFmtId="0" fontId="12" fillId="2" borderId="40" xfId="3" applyFont="1" applyFill="1" applyBorder="1" applyAlignment="1" applyProtection="1">
      <alignment horizontal="center" vertical="center" wrapText="1"/>
    </xf>
    <xf numFmtId="0" fontId="12" fillId="2" borderId="41" xfId="3" applyFont="1" applyFill="1" applyBorder="1" applyAlignment="1" applyProtection="1">
      <alignment horizontal="center" vertical="center" wrapText="1"/>
    </xf>
    <xf numFmtId="0" fontId="12" fillId="2" borderId="42" xfId="3" applyFont="1" applyFill="1" applyBorder="1" applyAlignment="1" applyProtection="1">
      <alignment horizontal="center" vertical="center" wrapText="1"/>
    </xf>
    <xf numFmtId="177" fontId="0" fillId="0" borderId="70" xfId="0" applyNumberFormat="1" applyFont="1" applyFill="1" applyBorder="1" applyAlignment="1" applyProtection="1">
      <alignment horizontal="center" vertical="center"/>
      <protection locked="0"/>
    </xf>
    <xf numFmtId="177" fontId="0" fillId="0" borderId="71" xfId="0" applyNumberFormat="1" applyFont="1" applyFill="1" applyBorder="1" applyAlignment="1" applyProtection="1">
      <alignment horizontal="center" vertical="center"/>
      <protection locked="0"/>
    </xf>
    <xf numFmtId="177" fontId="0" fillId="0" borderId="95" xfId="0" applyNumberFormat="1" applyFont="1" applyFill="1" applyBorder="1" applyAlignment="1" applyProtection="1">
      <alignment horizontal="center" vertical="center"/>
      <protection locked="0"/>
    </xf>
    <xf numFmtId="0" fontId="27" fillId="2" borderId="90" xfId="3" applyFont="1" applyFill="1" applyBorder="1" applyAlignment="1" applyProtection="1">
      <alignment horizontal="center" vertical="center" wrapText="1"/>
    </xf>
    <xf numFmtId="0" fontId="27" fillId="2" borderId="11" xfId="3" applyFont="1" applyFill="1" applyBorder="1" applyAlignment="1" applyProtection="1">
      <alignment horizontal="center" vertical="center" wrapText="1"/>
    </xf>
    <xf numFmtId="9" fontId="0" fillId="0" borderId="11" xfId="0" applyNumberFormat="1" applyFont="1" applyFill="1" applyBorder="1" applyAlignment="1">
      <alignment horizontal="center" vertical="center"/>
    </xf>
    <xf numFmtId="177" fontId="0" fillId="0" borderId="88" xfId="0" applyNumberFormat="1" applyFont="1" applyFill="1" applyBorder="1" applyAlignment="1">
      <alignment horizontal="right" vertical="center"/>
    </xf>
    <xf numFmtId="177" fontId="0" fillId="0" borderId="92" xfId="0" applyNumberFormat="1" applyFont="1" applyFill="1" applyBorder="1" applyAlignment="1">
      <alignment horizontal="right" vertical="center"/>
    </xf>
    <xf numFmtId="177" fontId="0" fillId="0" borderId="91" xfId="0" applyNumberFormat="1" applyFont="1" applyFill="1" applyBorder="1" applyAlignment="1">
      <alignment horizontal="right" vertical="center"/>
    </xf>
    <xf numFmtId="0" fontId="12" fillId="2" borderId="90" xfId="3" applyFont="1" applyFill="1" applyBorder="1" applyAlignment="1" applyProtection="1">
      <alignment horizontal="center" vertical="center" wrapText="1"/>
    </xf>
    <xf numFmtId="0" fontId="12" fillId="2" borderId="11" xfId="3" applyFont="1" applyFill="1" applyBorder="1" applyAlignment="1" applyProtection="1">
      <alignment horizontal="center" vertical="center" wrapText="1"/>
    </xf>
    <xf numFmtId="0" fontId="0" fillId="0" borderId="79" xfId="0" applyFont="1" applyFill="1" applyBorder="1" applyAlignment="1" applyProtection="1">
      <alignment horizontal="center" vertical="center" wrapText="1"/>
      <protection locked="0"/>
    </xf>
    <xf numFmtId="0" fontId="0" fillId="0" borderId="20" xfId="0" applyFont="1" applyFill="1" applyBorder="1" applyAlignment="1" applyProtection="1">
      <alignment horizontal="center" vertical="center" wrapText="1"/>
      <protection locked="0"/>
    </xf>
    <xf numFmtId="0" fontId="0" fillId="0" borderId="67" xfId="0" applyFont="1" applyFill="1" applyBorder="1" applyAlignment="1" applyProtection="1">
      <alignment horizontal="center" vertical="center" wrapText="1"/>
      <protection locked="0"/>
    </xf>
    <xf numFmtId="177" fontId="0" fillId="0" borderId="19" xfId="0" applyNumberFormat="1" applyFont="1" applyFill="1" applyBorder="1" applyAlignment="1" applyProtection="1">
      <alignment horizontal="center" vertical="center"/>
      <protection locked="0"/>
    </xf>
    <xf numFmtId="177" fontId="0" fillId="0" borderId="20" xfId="0" applyNumberFormat="1" applyFont="1" applyFill="1" applyBorder="1" applyAlignment="1" applyProtection="1">
      <alignment horizontal="center" vertical="center"/>
      <protection locked="0"/>
    </xf>
    <xf numFmtId="177" fontId="0" fillId="0" borderId="67" xfId="0" applyNumberFormat="1" applyFont="1" applyFill="1" applyBorder="1" applyAlignment="1" applyProtection="1">
      <alignment horizontal="center" vertical="center"/>
      <protection locked="0"/>
    </xf>
    <xf numFmtId="0" fontId="9" fillId="2" borderId="32" xfId="3" applyFont="1" applyFill="1" applyBorder="1" applyAlignment="1" applyProtection="1">
      <alignment horizontal="center" vertical="center" wrapText="1"/>
    </xf>
    <xf numFmtId="0" fontId="9" fillId="2" borderId="25" xfId="3" applyFont="1" applyFill="1" applyBorder="1" applyAlignment="1" applyProtection="1">
      <alignment horizontal="center" vertical="center" wrapText="1"/>
    </xf>
    <xf numFmtId="0" fontId="11" fillId="0" borderId="33" xfId="1" applyFont="1" applyFill="1" applyBorder="1" applyAlignment="1" applyProtection="1">
      <alignment horizontal="left" vertical="top" wrapText="1"/>
      <protection locked="0"/>
    </xf>
    <xf numFmtId="0" fontId="11" fillId="0" borderId="25" xfId="1" applyFont="1" applyFill="1" applyBorder="1" applyAlignment="1" applyProtection="1">
      <alignment horizontal="left" vertical="top" wrapText="1"/>
      <protection locked="0"/>
    </xf>
    <xf numFmtId="0" fontId="11" fillId="0" borderId="34" xfId="1" applyFont="1" applyFill="1" applyBorder="1" applyAlignment="1" applyProtection="1">
      <alignment horizontal="left" vertical="top" wrapText="1"/>
      <protection locked="0"/>
    </xf>
    <xf numFmtId="0" fontId="9" fillId="2" borderId="43" xfId="3" applyFont="1" applyFill="1" applyBorder="1" applyAlignment="1" applyProtection="1">
      <alignment horizontal="center" vertical="center" wrapText="1"/>
    </xf>
    <xf numFmtId="0" fontId="0" fillId="0" borderId="33" xfId="1" applyFont="1" applyFill="1" applyBorder="1" applyAlignment="1" applyProtection="1">
      <alignment horizontal="left" vertical="center" wrapText="1"/>
    </xf>
    <xf numFmtId="0" fontId="0" fillId="0" borderId="25" xfId="1" applyFont="1" applyFill="1" applyBorder="1" applyAlignment="1" applyProtection="1">
      <alignment horizontal="left" vertical="center" wrapText="1"/>
    </xf>
    <xf numFmtId="0" fontId="0" fillId="0" borderId="34" xfId="1" applyFont="1" applyFill="1" applyBorder="1" applyAlignment="1" applyProtection="1">
      <alignment horizontal="left" vertical="center" wrapText="1"/>
    </xf>
    <xf numFmtId="0" fontId="9" fillId="2" borderId="44" xfId="3" applyFont="1" applyFill="1" applyBorder="1" applyAlignment="1" applyProtection="1">
      <alignment horizontal="center" vertical="center" wrapText="1"/>
    </xf>
    <xf numFmtId="0" fontId="9" fillId="2" borderId="41" xfId="3" applyFont="1" applyFill="1" applyBorder="1" applyAlignment="1" applyProtection="1">
      <alignment horizontal="center" vertical="center" wrapText="1"/>
    </xf>
    <xf numFmtId="0" fontId="9" fillId="2" borderId="45" xfId="3" applyFont="1" applyFill="1" applyBorder="1" applyAlignment="1" applyProtection="1">
      <alignment horizontal="center" vertical="center" wrapText="1"/>
    </xf>
    <xf numFmtId="0" fontId="9" fillId="2" borderId="3" xfId="3" applyFont="1" applyFill="1" applyBorder="1" applyAlignment="1" applyProtection="1">
      <alignment horizontal="center" vertical="center" wrapText="1"/>
    </xf>
    <xf numFmtId="0" fontId="9" fillId="2" borderId="0" xfId="3" applyFont="1" applyFill="1" applyBorder="1" applyAlignment="1" applyProtection="1">
      <alignment horizontal="center" vertical="center" wrapText="1"/>
    </xf>
    <xf numFmtId="0" fontId="9" fillId="2" borderId="46" xfId="3" applyFont="1" applyFill="1" applyBorder="1" applyAlignment="1" applyProtection="1">
      <alignment horizontal="center" vertical="center" wrapText="1"/>
    </xf>
    <xf numFmtId="0" fontId="9" fillId="2" borderId="48" xfId="3" applyFont="1" applyFill="1" applyBorder="1" applyAlignment="1" applyProtection="1">
      <alignment horizontal="center" vertical="center" wrapText="1"/>
    </xf>
    <xf numFmtId="0" fontId="9" fillId="0" borderId="87" xfId="3" applyFont="1" applyFill="1" applyBorder="1" applyAlignment="1" applyProtection="1">
      <alignment horizontal="center" vertical="center" wrapText="1"/>
    </xf>
    <xf numFmtId="0" fontId="9" fillId="0" borderId="88" xfId="3" applyFont="1" applyFill="1" applyBorder="1" applyAlignment="1" applyProtection="1">
      <alignment horizontal="center" vertical="center" wrapText="1"/>
    </xf>
    <xf numFmtId="0" fontId="0" fillId="2" borderId="26" xfId="0" applyFont="1" applyFill="1" applyBorder="1" applyAlignment="1">
      <alignment horizontal="center" vertical="center"/>
    </xf>
    <xf numFmtId="0" fontId="12" fillId="2" borderId="16" xfId="3" applyFont="1" applyFill="1" applyBorder="1" applyAlignment="1" applyProtection="1">
      <alignment horizontal="center" vertical="center" wrapText="1"/>
    </xf>
    <xf numFmtId="0" fontId="12" fillId="2" borderId="17" xfId="3" applyFont="1" applyFill="1" applyBorder="1" applyAlignment="1" applyProtection="1">
      <alignment horizontal="center" vertical="center" wrapText="1"/>
    </xf>
    <xf numFmtId="0" fontId="12" fillId="2" borderId="18" xfId="3" applyFont="1" applyFill="1" applyBorder="1" applyAlignment="1" applyProtection="1">
      <alignment horizontal="center" vertical="center" wrapText="1"/>
    </xf>
    <xf numFmtId="0" fontId="15" fillId="2" borderId="44" xfId="0" applyFont="1" applyFill="1" applyBorder="1" applyAlignment="1">
      <alignment horizontal="center" vertical="center" wrapText="1"/>
    </xf>
    <xf numFmtId="0" fontId="15" fillId="2" borderId="41" xfId="0" applyFont="1" applyFill="1" applyBorder="1" applyAlignment="1">
      <alignment horizontal="center" vertical="center" wrapText="1"/>
    </xf>
    <xf numFmtId="0" fontId="15" fillId="2" borderId="45" xfId="0" applyFont="1" applyFill="1" applyBorder="1" applyAlignment="1">
      <alignment horizontal="center" vertical="center" wrapText="1"/>
    </xf>
    <xf numFmtId="0" fontId="15" fillId="2" borderId="3" xfId="0" applyFont="1" applyFill="1" applyBorder="1" applyAlignment="1">
      <alignment horizontal="center" vertical="center" wrapText="1"/>
    </xf>
    <xf numFmtId="0" fontId="15" fillId="2" borderId="0" xfId="0" applyFont="1" applyFill="1" applyBorder="1" applyAlignment="1">
      <alignment horizontal="center" vertical="center" wrapText="1"/>
    </xf>
    <xf numFmtId="0" fontId="15" fillId="2" borderId="46" xfId="0" applyFont="1" applyFill="1" applyBorder="1" applyAlignment="1">
      <alignment horizontal="center" vertical="center" wrapText="1"/>
    </xf>
    <xf numFmtId="0" fontId="0" fillId="4" borderId="33" xfId="0" applyFont="1" applyFill="1" applyBorder="1" applyAlignment="1">
      <alignment horizontal="center" vertical="center"/>
    </xf>
    <xf numFmtId="0" fontId="0" fillId="4" borderId="25" xfId="0" applyFont="1" applyFill="1" applyBorder="1" applyAlignment="1">
      <alignment horizontal="center" vertical="center"/>
    </xf>
    <xf numFmtId="0" fontId="0" fillId="4" borderId="26" xfId="0" applyFont="1" applyFill="1" applyBorder="1" applyAlignment="1">
      <alignment horizontal="center" vertical="center"/>
    </xf>
    <xf numFmtId="0" fontId="0" fillId="4" borderId="24" xfId="0" applyFont="1" applyFill="1" applyBorder="1" applyAlignment="1">
      <alignment horizontal="center" vertical="center"/>
    </xf>
    <xf numFmtId="0" fontId="9" fillId="6" borderId="49" xfId="3" applyFont="1" applyFill="1" applyBorder="1" applyAlignment="1" applyProtection="1">
      <alignment horizontal="center" vertical="center" wrapText="1"/>
    </xf>
    <xf numFmtId="0" fontId="9" fillId="6" borderId="50" xfId="3" applyFont="1" applyFill="1" applyBorder="1" applyAlignment="1" applyProtection="1">
      <alignment horizontal="center" vertical="center" wrapText="1"/>
    </xf>
    <xf numFmtId="0" fontId="9" fillId="6" borderId="140" xfId="3" applyFont="1" applyFill="1" applyBorder="1" applyAlignment="1" applyProtection="1">
      <alignment horizontal="center" vertical="center" wrapText="1"/>
    </xf>
    <xf numFmtId="0" fontId="0" fillId="0" borderId="84" xfId="1" applyFont="1" applyFill="1" applyBorder="1" applyAlignment="1" applyProtection="1">
      <alignment horizontal="left" vertical="top" wrapText="1"/>
      <protection locked="0"/>
    </xf>
    <xf numFmtId="0" fontId="3" fillId="0" borderId="50" xfId="1" applyFont="1" applyFill="1" applyBorder="1" applyAlignment="1" applyProtection="1">
      <alignment horizontal="left" vertical="top" wrapText="1"/>
      <protection locked="0"/>
    </xf>
    <xf numFmtId="0" fontId="3" fillId="0" borderId="51" xfId="1" applyFont="1" applyFill="1" applyBorder="1" applyAlignment="1" applyProtection="1">
      <alignment horizontal="left" vertical="top" wrapText="1"/>
      <protection locked="0"/>
    </xf>
    <xf numFmtId="177" fontId="0" fillId="0" borderId="107" xfId="0" applyNumberFormat="1" applyFont="1" applyFill="1" applyBorder="1" applyAlignment="1" applyProtection="1">
      <alignment horizontal="center" vertical="center"/>
      <protection locked="0"/>
    </xf>
    <xf numFmtId="177" fontId="0" fillId="0" borderId="108" xfId="0" applyNumberFormat="1" applyFont="1" applyFill="1" applyBorder="1" applyAlignment="1" applyProtection="1">
      <alignment horizontal="center" vertical="center"/>
      <protection locked="0"/>
    </xf>
    <xf numFmtId="177" fontId="0" fillId="0" borderId="131" xfId="0" applyNumberFormat="1" applyFont="1" applyFill="1" applyBorder="1" applyAlignment="1" applyProtection="1">
      <alignment horizontal="center" vertical="center"/>
      <protection locked="0"/>
    </xf>
    <xf numFmtId="177" fontId="0" fillId="0" borderId="40" xfId="0" applyNumberFormat="1" applyFont="1" applyFill="1" applyBorder="1" applyAlignment="1" applyProtection="1">
      <alignment horizontal="center" vertical="center"/>
      <protection locked="0"/>
    </xf>
    <xf numFmtId="177" fontId="0" fillId="0" borderId="41" xfId="0" applyNumberFormat="1" applyFont="1" applyFill="1" applyBorder="1" applyAlignment="1" applyProtection="1">
      <alignment horizontal="center" vertical="center"/>
      <protection locked="0"/>
    </xf>
    <xf numFmtId="177" fontId="0" fillId="0" borderId="42" xfId="0" applyNumberFormat="1" applyFont="1" applyFill="1" applyBorder="1" applyAlignment="1" applyProtection="1">
      <alignment horizontal="center" vertical="center"/>
      <protection locked="0"/>
    </xf>
    <xf numFmtId="0" fontId="9" fillId="2" borderId="49" xfId="3" applyFont="1" applyFill="1" applyBorder="1" applyAlignment="1" applyProtection="1">
      <alignment horizontal="center" vertical="center" wrapText="1"/>
    </xf>
    <xf numFmtId="0" fontId="9" fillId="2" borderId="50" xfId="3" applyFont="1" applyFill="1" applyBorder="1" applyAlignment="1" applyProtection="1">
      <alignment horizontal="center" vertical="center" wrapText="1"/>
    </xf>
    <xf numFmtId="0" fontId="9" fillId="2" borderId="140" xfId="3" applyFont="1" applyFill="1" applyBorder="1" applyAlignment="1" applyProtection="1">
      <alignment horizontal="center" vertical="center" wrapText="1"/>
    </xf>
    <xf numFmtId="0" fontId="13" fillId="6" borderId="3" xfId="0" applyFont="1" applyFill="1" applyBorder="1" applyAlignment="1">
      <alignment horizontal="center" vertical="center" wrapText="1"/>
    </xf>
    <xf numFmtId="0" fontId="13" fillId="6" borderId="0" xfId="0" applyFont="1" applyFill="1" applyBorder="1" applyAlignment="1">
      <alignment horizontal="center" vertical="center" wrapText="1"/>
    </xf>
    <xf numFmtId="0" fontId="13" fillId="6" borderId="46" xfId="0" applyFont="1" applyFill="1" applyBorder="1" applyAlignment="1">
      <alignment horizontal="center" vertical="center" wrapText="1"/>
    </xf>
    <xf numFmtId="0" fontId="13" fillId="6" borderId="47" xfId="0" applyFont="1" applyFill="1" applyBorder="1" applyAlignment="1">
      <alignment horizontal="center" vertical="center" wrapText="1"/>
    </xf>
    <xf numFmtId="0" fontId="13" fillId="6" borderId="17" xfId="0" applyFont="1" applyFill="1" applyBorder="1" applyAlignment="1">
      <alignment horizontal="center" vertical="center" wrapText="1"/>
    </xf>
    <xf numFmtId="0" fontId="13" fillId="6" borderId="48" xfId="0" applyFont="1" applyFill="1" applyBorder="1" applyAlignment="1">
      <alignment horizontal="center" vertical="center" wrapText="1"/>
    </xf>
    <xf numFmtId="0" fontId="3" fillId="6" borderId="66" xfId="0" applyFont="1" applyFill="1" applyBorder="1" applyAlignment="1">
      <alignment horizontal="center" vertical="center"/>
    </xf>
    <xf numFmtId="0" fontId="3" fillId="6" borderId="17" xfId="0" applyFont="1" applyFill="1" applyBorder="1" applyAlignment="1">
      <alignment horizontal="center" vertical="center"/>
    </xf>
    <xf numFmtId="0" fontId="3" fillId="6" borderId="16" xfId="0" applyFont="1" applyFill="1" applyBorder="1" applyAlignment="1">
      <alignment horizontal="center" vertical="center"/>
    </xf>
    <xf numFmtId="0" fontId="3" fillId="6" borderId="18" xfId="0" applyFont="1" applyFill="1" applyBorder="1" applyAlignment="1">
      <alignment horizontal="center" vertical="center"/>
    </xf>
    <xf numFmtId="0" fontId="3" fillId="0" borderId="117" xfId="0" applyFont="1" applyBorder="1" applyAlignment="1">
      <alignment horizontal="center" vertical="center"/>
    </xf>
    <xf numFmtId="0" fontId="3" fillId="0" borderId="118" xfId="0" applyFont="1" applyBorder="1" applyAlignment="1">
      <alignment horizontal="center" vertical="center"/>
    </xf>
    <xf numFmtId="0" fontId="3" fillId="0" borderId="119" xfId="0" applyFont="1" applyBorder="1" applyAlignment="1">
      <alignment horizontal="center" vertical="center"/>
    </xf>
    <xf numFmtId="0" fontId="0" fillId="5" borderId="73" xfId="0" applyFont="1" applyFill="1" applyBorder="1" applyAlignment="1" applyProtection="1">
      <alignment vertical="center" wrapText="1"/>
      <protection locked="0"/>
    </xf>
    <xf numFmtId="0" fontId="3" fillId="5" borderId="41" xfId="0" applyFont="1" applyFill="1" applyBorder="1" applyAlignment="1" applyProtection="1">
      <alignment vertical="center" wrapText="1"/>
      <protection locked="0"/>
    </xf>
    <xf numFmtId="0" fontId="3" fillId="5" borderId="66" xfId="0" applyFont="1" applyFill="1" applyBorder="1" applyAlignment="1" applyProtection="1">
      <alignment vertical="center" wrapText="1"/>
      <protection locked="0"/>
    </xf>
    <xf numFmtId="0" fontId="3" fillId="5" borderId="17" xfId="0" applyFont="1" applyFill="1" applyBorder="1" applyAlignment="1" applyProtection="1">
      <alignment vertical="center" wrapText="1"/>
      <protection locked="0"/>
    </xf>
    <xf numFmtId="0" fontId="0" fillId="5" borderId="40" xfId="0" applyFont="1" applyFill="1" applyBorder="1" applyAlignment="1" applyProtection="1">
      <alignment horizontal="left" vertical="center" wrapText="1"/>
      <protection locked="0"/>
    </xf>
    <xf numFmtId="0" fontId="3" fillId="5" borderId="41" xfId="0" applyFont="1" applyFill="1" applyBorder="1" applyAlignment="1" applyProtection="1">
      <alignment horizontal="left" vertical="center" wrapText="1"/>
      <protection locked="0"/>
    </xf>
    <xf numFmtId="0" fontId="3" fillId="5" borderId="42" xfId="0" applyFont="1" applyFill="1" applyBorder="1" applyAlignment="1" applyProtection="1">
      <alignment horizontal="left" vertical="center" wrapText="1"/>
      <protection locked="0"/>
    </xf>
    <xf numFmtId="0" fontId="3" fillId="5" borderId="16" xfId="0" applyFont="1" applyFill="1" applyBorder="1" applyAlignment="1" applyProtection="1">
      <alignment horizontal="left" vertical="center" wrapText="1"/>
      <protection locked="0"/>
    </xf>
    <xf numFmtId="0" fontId="3" fillId="5" borderId="17" xfId="0" applyFont="1" applyFill="1" applyBorder="1" applyAlignment="1" applyProtection="1">
      <alignment horizontal="left" vertical="center" wrapText="1"/>
      <protection locked="0"/>
    </xf>
    <xf numFmtId="0" fontId="3" fillId="5" borderId="18" xfId="0" applyFont="1" applyFill="1" applyBorder="1" applyAlignment="1" applyProtection="1">
      <alignment horizontal="left" vertical="center" wrapText="1"/>
      <protection locked="0"/>
    </xf>
    <xf numFmtId="0" fontId="16" fillId="2" borderId="40" xfId="0" applyFont="1" applyFill="1" applyBorder="1" applyAlignment="1">
      <alignment horizontal="center" vertical="center" wrapText="1" shrinkToFit="1"/>
    </xf>
    <xf numFmtId="0" fontId="3" fillId="0" borderId="41" xfId="0" applyFont="1" applyBorder="1" applyAlignment="1">
      <alignment horizontal="center" vertical="center" shrinkToFit="1"/>
    </xf>
    <xf numFmtId="0" fontId="3" fillId="0" borderId="42" xfId="0" applyFont="1" applyBorder="1" applyAlignment="1">
      <alignment horizontal="center" vertical="center" shrinkToFit="1"/>
    </xf>
    <xf numFmtId="0" fontId="3" fillId="0" borderId="11" xfId="0" applyFont="1" applyBorder="1" applyAlignment="1" applyProtection="1">
      <alignment horizontal="center" vertical="center" shrinkToFit="1"/>
      <protection locked="0"/>
    </xf>
    <xf numFmtId="0" fontId="0" fillId="4" borderId="34" xfId="0" applyFont="1" applyFill="1" applyBorder="1" applyAlignment="1">
      <alignment horizontal="center" vertical="center"/>
    </xf>
    <xf numFmtId="0" fontId="0" fillId="0" borderId="80" xfId="0" applyFont="1" applyFill="1" applyBorder="1" applyAlignment="1" applyProtection="1">
      <alignment horizontal="center" vertical="center" wrapText="1"/>
      <protection locked="0"/>
    </xf>
    <xf numFmtId="0" fontId="0" fillId="0" borderId="71" xfId="0" applyFont="1" applyFill="1" applyBorder="1" applyAlignment="1" applyProtection="1">
      <alignment horizontal="center" vertical="center" wrapText="1"/>
      <protection locked="0"/>
    </xf>
    <xf numFmtId="0" fontId="0" fillId="0" borderId="93" xfId="0" applyFont="1" applyFill="1" applyBorder="1" applyAlignment="1" applyProtection="1">
      <alignment horizontal="center" vertical="center" wrapText="1"/>
      <protection locked="0"/>
    </xf>
    <xf numFmtId="177" fontId="0" fillId="0" borderId="93" xfId="0" applyNumberFormat="1" applyFont="1" applyFill="1" applyBorder="1" applyAlignment="1" applyProtection="1">
      <alignment horizontal="center" vertical="center"/>
      <protection locked="0"/>
    </xf>
    <xf numFmtId="0" fontId="0" fillId="0" borderId="40" xfId="0" applyFont="1" applyFill="1" applyBorder="1" applyAlignment="1" applyProtection="1">
      <alignment horizontal="left" vertical="top" wrapText="1"/>
      <protection locked="0"/>
    </xf>
    <xf numFmtId="0" fontId="0" fillId="0" borderId="41" xfId="0" applyFont="1" applyFill="1" applyBorder="1" applyAlignment="1" applyProtection="1">
      <alignment horizontal="left" vertical="top" wrapText="1"/>
      <protection locked="0"/>
    </xf>
    <xf numFmtId="0" fontId="0" fillId="0" borderId="62" xfId="0" applyFont="1" applyFill="1" applyBorder="1" applyAlignment="1" applyProtection="1">
      <alignment horizontal="left" vertical="top" wrapText="1"/>
      <protection locked="0"/>
    </xf>
    <xf numFmtId="0" fontId="0" fillId="0" borderId="63" xfId="0" applyFont="1" applyFill="1" applyBorder="1" applyAlignment="1" applyProtection="1">
      <alignment horizontal="left" vertical="top" wrapText="1"/>
      <protection locked="0"/>
    </xf>
    <xf numFmtId="0" fontId="0" fillId="0" borderId="0" xfId="0" applyFont="1" applyFill="1" applyBorder="1" applyAlignment="1" applyProtection="1">
      <alignment horizontal="left" vertical="top" wrapText="1"/>
      <protection locked="0"/>
    </xf>
    <xf numFmtId="0" fontId="0" fillId="0" borderId="2" xfId="0" applyFont="1" applyFill="1" applyBorder="1" applyAlignment="1" applyProtection="1">
      <alignment horizontal="left" vertical="top" wrapText="1"/>
      <protection locked="0"/>
    </xf>
    <xf numFmtId="0" fontId="0" fillId="0" borderId="73" xfId="0" applyFont="1" applyBorder="1" applyAlignment="1" applyProtection="1">
      <alignment horizontal="left" vertical="center" wrapText="1"/>
      <protection locked="0"/>
    </xf>
    <xf numFmtId="0" fontId="0" fillId="0" borderId="41" xfId="0" applyFont="1" applyBorder="1" applyAlignment="1" applyProtection="1">
      <alignment horizontal="left" vertical="center" wrapText="1"/>
      <protection locked="0"/>
    </xf>
    <xf numFmtId="0" fontId="0" fillId="0" borderId="42" xfId="0" applyFont="1" applyBorder="1" applyAlignment="1" applyProtection="1">
      <alignment horizontal="left" vertical="center" wrapText="1"/>
      <protection locked="0"/>
    </xf>
    <xf numFmtId="0" fontId="0" fillId="0" borderId="1" xfId="0" applyFont="1" applyBorder="1" applyAlignment="1" applyProtection="1">
      <alignment horizontal="left" vertical="center" wrapText="1"/>
      <protection locked="0"/>
    </xf>
    <xf numFmtId="0" fontId="0" fillId="0" borderId="0" xfId="0" applyFont="1" applyBorder="1" applyAlignment="1" applyProtection="1">
      <alignment horizontal="left" vertical="center" wrapText="1"/>
      <protection locked="0"/>
    </xf>
    <xf numFmtId="0" fontId="0" fillId="0" borderId="89" xfId="0" applyFont="1" applyBorder="1" applyAlignment="1" applyProtection="1">
      <alignment horizontal="left" vertical="center" wrapText="1"/>
      <protection locked="0"/>
    </xf>
    <xf numFmtId="0" fontId="0" fillId="0" borderId="66" xfId="0" applyFont="1" applyBorder="1" applyAlignment="1" applyProtection="1">
      <alignment horizontal="left" vertical="center" wrapText="1"/>
      <protection locked="0"/>
    </xf>
    <xf numFmtId="0" fontId="0" fillId="0" borderId="17" xfId="0" applyFont="1" applyBorder="1" applyAlignment="1" applyProtection="1">
      <alignment horizontal="left" vertical="center" wrapText="1"/>
      <protection locked="0"/>
    </xf>
    <xf numFmtId="0" fontId="0" fillId="0" borderId="18" xfId="0" applyFont="1" applyBorder="1" applyAlignment="1" applyProtection="1">
      <alignment horizontal="left" vertical="center" wrapText="1"/>
      <protection locked="0"/>
    </xf>
    <xf numFmtId="0" fontId="0" fillId="5" borderId="0" xfId="0" applyFont="1" applyFill="1" applyBorder="1" applyAlignment="1" applyProtection="1">
      <alignment horizontal="left" vertical="center" wrapText="1"/>
      <protection locked="0"/>
    </xf>
    <xf numFmtId="0" fontId="0" fillId="5" borderId="89" xfId="0" applyFont="1" applyFill="1" applyBorder="1" applyAlignment="1" applyProtection="1">
      <alignment horizontal="left" vertical="center" wrapText="1"/>
      <protection locked="0"/>
    </xf>
    <xf numFmtId="0" fontId="0" fillId="2" borderId="24" xfId="0" applyFont="1" applyFill="1" applyBorder="1" applyAlignment="1">
      <alignment horizontal="center" vertical="center" shrinkToFit="1"/>
    </xf>
    <xf numFmtId="0" fontId="0" fillId="2" borderId="25" xfId="0" applyFont="1" applyFill="1" applyBorder="1" applyAlignment="1">
      <alignment horizontal="center" vertical="center" shrinkToFit="1"/>
    </xf>
    <xf numFmtId="0" fontId="0" fillId="2" borderId="26" xfId="0" applyFont="1" applyFill="1" applyBorder="1" applyAlignment="1">
      <alignment horizontal="center" vertical="center" shrinkToFit="1"/>
    </xf>
    <xf numFmtId="0" fontId="0" fillId="0" borderId="11" xfId="0" applyFont="1" applyBorder="1" applyAlignment="1" applyProtection="1">
      <alignment horizontal="center" vertical="center" shrinkToFit="1"/>
      <protection locked="0"/>
    </xf>
    <xf numFmtId="177" fontId="0" fillId="0" borderId="24" xfId="0" applyNumberFormat="1" applyFont="1" applyFill="1" applyBorder="1" applyAlignment="1" applyProtection="1">
      <alignment horizontal="center" vertical="center" shrinkToFit="1"/>
      <protection locked="0"/>
    </xf>
    <xf numFmtId="177" fontId="0" fillId="0" borderId="25" xfId="0" applyNumberFormat="1" applyFont="1" applyFill="1" applyBorder="1" applyAlignment="1" applyProtection="1">
      <alignment horizontal="center" vertical="center" shrinkToFit="1"/>
      <protection locked="0"/>
    </xf>
    <xf numFmtId="0" fontId="0" fillId="0" borderId="11" xfId="0" applyFont="1" applyBorder="1" applyAlignment="1">
      <alignment horizontal="center" vertical="center"/>
    </xf>
    <xf numFmtId="0" fontId="0" fillId="6" borderId="17" xfId="0" applyFont="1" applyFill="1" applyBorder="1" applyAlignment="1">
      <alignment horizontal="center" vertical="center"/>
    </xf>
    <xf numFmtId="0" fontId="0" fillId="6" borderId="31" xfId="0" applyFont="1" applyFill="1" applyBorder="1" applyAlignment="1">
      <alignment horizontal="center" vertical="center"/>
    </xf>
    <xf numFmtId="177" fontId="0" fillId="5" borderId="24" xfId="0" applyNumberFormat="1" applyFont="1" applyFill="1" applyBorder="1" applyAlignment="1" applyProtection="1">
      <alignment horizontal="center" vertical="center" shrinkToFit="1"/>
      <protection locked="0"/>
    </xf>
    <xf numFmtId="177" fontId="0" fillId="5" borderId="25" xfId="0" applyNumberFormat="1" applyFont="1" applyFill="1" applyBorder="1" applyAlignment="1" applyProtection="1">
      <alignment horizontal="center" vertical="center" shrinkToFit="1"/>
      <protection locked="0"/>
    </xf>
    <xf numFmtId="177" fontId="0" fillId="5" borderId="26" xfId="0" applyNumberFormat="1" applyFont="1" applyFill="1" applyBorder="1" applyAlignment="1" applyProtection="1">
      <alignment horizontal="center" vertical="center" shrinkToFit="1"/>
      <protection locked="0"/>
    </xf>
    <xf numFmtId="0" fontId="0" fillId="0" borderId="73" xfId="0" applyFont="1" applyFill="1" applyBorder="1" applyAlignment="1" applyProtection="1">
      <alignment horizontal="center" vertical="center" wrapText="1"/>
      <protection locked="0"/>
    </xf>
    <xf numFmtId="0" fontId="0" fillId="0" borderId="41" xfId="0" applyFont="1" applyFill="1" applyBorder="1" applyAlignment="1" applyProtection="1">
      <alignment horizontal="center" vertical="center" wrapText="1"/>
      <protection locked="0"/>
    </xf>
    <xf numFmtId="0" fontId="0" fillId="0" borderId="66" xfId="0" applyFont="1" applyFill="1" applyBorder="1" applyAlignment="1" applyProtection="1">
      <alignment horizontal="center" vertical="center" wrapText="1"/>
      <protection locked="0"/>
    </xf>
    <xf numFmtId="0" fontId="0" fillId="0" borderId="17" xfId="0" applyFont="1" applyFill="1" applyBorder="1" applyAlignment="1" applyProtection="1">
      <alignment horizontal="center" vertical="center" wrapText="1"/>
      <protection locked="0"/>
    </xf>
    <xf numFmtId="177" fontId="0" fillId="0" borderId="11" xfId="0" applyNumberFormat="1" applyFont="1" applyFill="1" applyBorder="1" applyAlignment="1" applyProtection="1">
      <alignment horizontal="center" vertical="center" shrinkToFit="1"/>
      <protection locked="0"/>
    </xf>
    <xf numFmtId="177" fontId="0" fillId="0" borderId="34" xfId="0" applyNumberFormat="1" applyFont="1" applyFill="1" applyBorder="1" applyAlignment="1" applyProtection="1">
      <alignment horizontal="center" vertical="center" shrinkToFit="1"/>
      <protection locked="0"/>
    </xf>
    <xf numFmtId="0" fontId="0" fillId="0" borderId="25" xfId="0" applyFont="1" applyBorder="1" applyAlignment="1">
      <alignment horizontal="center" vertical="center" shrinkToFit="1"/>
    </xf>
    <xf numFmtId="0" fontId="0" fillId="0" borderId="26" xfId="0" applyFont="1" applyBorder="1" applyAlignment="1">
      <alignment horizontal="center" vertical="center" shrinkToFit="1"/>
    </xf>
    <xf numFmtId="177" fontId="3" fillId="0" borderId="11" xfId="0" applyNumberFormat="1" applyFont="1" applyFill="1" applyBorder="1" applyAlignment="1" applyProtection="1">
      <alignment horizontal="center" vertical="center" shrinkToFit="1"/>
      <protection locked="0"/>
    </xf>
    <xf numFmtId="177" fontId="3" fillId="0" borderId="24" xfId="0" applyNumberFormat="1" applyFont="1" applyFill="1" applyBorder="1" applyAlignment="1" applyProtection="1">
      <alignment horizontal="center" vertical="center" shrinkToFit="1"/>
      <protection locked="0"/>
    </xf>
    <xf numFmtId="177" fontId="3" fillId="0" borderId="25" xfId="0" applyNumberFormat="1" applyFont="1" applyFill="1" applyBorder="1" applyAlignment="1" applyProtection="1">
      <alignment horizontal="center" vertical="center" shrinkToFit="1"/>
      <protection locked="0"/>
    </xf>
    <xf numFmtId="177" fontId="3" fillId="0" borderId="34" xfId="0" applyNumberFormat="1" applyFont="1" applyFill="1" applyBorder="1" applyAlignment="1" applyProtection="1">
      <alignment horizontal="center" vertical="center" shrinkToFit="1"/>
      <protection locked="0"/>
    </xf>
    <xf numFmtId="0" fontId="16" fillId="2" borderId="24" xfId="0" applyFont="1" applyFill="1" applyBorder="1" applyAlignment="1">
      <alignment horizontal="center" vertical="center" shrinkToFit="1"/>
    </xf>
    <xf numFmtId="0" fontId="3" fillId="0" borderId="25" xfId="0" applyFont="1" applyBorder="1" applyAlignment="1">
      <alignment horizontal="center" vertical="center" shrinkToFit="1"/>
    </xf>
    <xf numFmtId="0" fontId="3" fillId="0" borderId="26" xfId="0" applyFont="1" applyBorder="1" applyAlignment="1">
      <alignment horizontal="center" vertical="center" shrinkToFit="1"/>
    </xf>
    <xf numFmtId="0" fontId="0" fillId="2" borderId="16" xfId="0" applyFont="1" applyFill="1" applyBorder="1" applyAlignment="1">
      <alignment horizontal="center" vertical="center"/>
    </xf>
    <xf numFmtId="0" fontId="3" fillId="2" borderId="17" xfId="0" applyFont="1" applyFill="1" applyBorder="1" applyAlignment="1">
      <alignment horizontal="center" vertical="center"/>
    </xf>
    <xf numFmtId="0" fontId="3" fillId="2" borderId="18" xfId="0" applyFont="1" applyFill="1" applyBorder="1" applyAlignment="1">
      <alignment horizontal="center" vertical="center"/>
    </xf>
    <xf numFmtId="0" fontId="11" fillId="2" borderId="16" xfId="0" applyFont="1" applyFill="1" applyBorder="1" applyAlignment="1">
      <alignment horizontal="center" vertical="center" wrapText="1"/>
    </xf>
    <xf numFmtId="0" fontId="11" fillId="2" borderId="17" xfId="0" applyFont="1" applyFill="1" applyBorder="1" applyAlignment="1">
      <alignment horizontal="center" vertical="center"/>
    </xf>
    <xf numFmtId="0" fontId="11" fillId="2" borderId="18" xfId="0" applyFont="1" applyFill="1" applyBorder="1" applyAlignment="1">
      <alignment horizontal="center" vertical="center"/>
    </xf>
    <xf numFmtId="0" fontId="11" fillId="2" borderId="31" xfId="0" applyFont="1" applyFill="1" applyBorder="1" applyAlignment="1">
      <alignment horizontal="center" vertical="center"/>
    </xf>
    <xf numFmtId="0" fontId="0" fillId="2" borderId="11" xfId="0" applyFont="1" applyFill="1" applyBorder="1" applyAlignment="1">
      <alignment horizontal="center" vertical="center"/>
    </xf>
    <xf numFmtId="0" fontId="11" fillId="2" borderId="24" xfId="0" applyFont="1" applyFill="1" applyBorder="1" applyAlignment="1">
      <alignment horizontal="center" vertical="center" shrinkToFit="1"/>
    </xf>
    <xf numFmtId="0" fontId="11" fillId="2" borderId="25" xfId="0" applyFont="1" applyFill="1" applyBorder="1" applyAlignment="1">
      <alignment horizontal="center" vertical="center" shrinkToFit="1"/>
    </xf>
    <xf numFmtId="0" fontId="11" fillId="2" borderId="34" xfId="0" applyFont="1" applyFill="1" applyBorder="1" applyAlignment="1">
      <alignment horizontal="center" vertical="center" shrinkToFit="1"/>
    </xf>
    <xf numFmtId="0" fontId="29" fillId="2" borderId="24" xfId="0" applyFont="1" applyFill="1" applyBorder="1" applyAlignment="1">
      <alignment horizontal="center" vertical="center" wrapText="1" shrinkToFit="1"/>
    </xf>
    <xf numFmtId="0" fontId="29" fillId="2" borderId="25" xfId="0" applyFont="1" applyFill="1" applyBorder="1" applyAlignment="1">
      <alignment horizontal="center" vertical="center" shrinkToFit="1"/>
    </xf>
    <xf numFmtId="0" fontId="29" fillId="2" borderId="26" xfId="0" applyFont="1" applyFill="1" applyBorder="1" applyAlignment="1">
      <alignment horizontal="center" vertical="center" shrinkToFit="1"/>
    </xf>
    <xf numFmtId="0" fontId="0" fillId="0" borderId="24" xfId="0" applyFont="1" applyFill="1" applyBorder="1" applyAlignment="1" applyProtection="1">
      <alignment horizontal="center" vertical="center" shrinkToFit="1"/>
      <protection locked="0"/>
    </xf>
    <xf numFmtId="0" fontId="0" fillId="0" borderId="25" xfId="0" applyFont="1" applyFill="1" applyBorder="1" applyAlignment="1" applyProtection="1">
      <alignment horizontal="center" vertical="center" shrinkToFit="1"/>
      <protection locked="0"/>
    </xf>
    <xf numFmtId="0" fontId="0" fillId="0" borderId="26" xfId="0" applyFont="1" applyFill="1" applyBorder="1" applyAlignment="1" applyProtection="1">
      <alignment horizontal="center" vertical="center" shrinkToFit="1"/>
      <protection locked="0"/>
    </xf>
    <xf numFmtId="0" fontId="3" fillId="2" borderId="127" xfId="0" applyFont="1" applyFill="1" applyBorder="1" applyAlignment="1">
      <alignment horizontal="center" vertical="center"/>
    </xf>
    <xf numFmtId="49" fontId="0" fillId="0" borderId="11" xfId="0" applyNumberFormat="1" applyFont="1" applyFill="1" applyBorder="1" applyAlignment="1" applyProtection="1">
      <alignment horizontal="center" vertical="center" shrinkToFit="1"/>
      <protection locked="0"/>
    </xf>
    <xf numFmtId="49" fontId="0" fillId="0" borderId="128" xfId="0" applyNumberFormat="1" applyFont="1" applyFill="1" applyBorder="1" applyAlignment="1" applyProtection="1">
      <alignment horizontal="center" vertical="center" shrinkToFit="1"/>
      <protection locked="0"/>
    </xf>
    <xf numFmtId="180" fontId="0" fillId="5" borderId="16" xfId="0" applyNumberFormat="1" applyFont="1" applyFill="1" applyBorder="1" applyAlignment="1" applyProtection="1">
      <alignment horizontal="center" vertical="center" shrinkToFit="1"/>
      <protection locked="0"/>
    </xf>
    <xf numFmtId="180" fontId="0" fillId="5" borderId="17" xfId="0" applyNumberFormat="1" applyFont="1" applyFill="1" applyBorder="1" applyAlignment="1" applyProtection="1">
      <alignment horizontal="center" vertical="center" shrinkToFit="1"/>
      <protection locked="0"/>
    </xf>
    <xf numFmtId="0" fontId="0" fillId="3" borderId="17" xfId="0" applyFont="1" applyFill="1" applyBorder="1" applyAlignment="1">
      <alignment horizontal="center" vertical="center"/>
    </xf>
    <xf numFmtId="0" fontId="0" fillId="3" borderId="18" xfId="0" applyFont="1" applyFill="1" applyBorder="1" applyAlignment="1">
      <alignment horizontal="center" vertical="center"/>
    </xf>
    <xf numFmtId="180" fontId="0" fillId="0" borderId="17" xfId="0" applyNumberFormat="1" applyFont="1" applyFill="1" applyBorder="1" applyAlignment="1" applyProtection="1">
      <alignment horizontal="center" vertical="center" shrinkToFit="1"/>
      <protection locked="0"/>
    </xf>
    <xf numFmtId="0" fontId="13" fillId="6" borderId="44" xfId="0" applyFont="1" applyFill="1" applyBorder="1" applyAlignment="1">
      <alignment horizontal="center" vertical="center" wrapText="1"/>
    </xf>
    <xf numFmtId="0" fontId="0" fillId="6" borderId="41" xfId="0" applyFont="1" applyFill="1" applyBorder="1" applyAlignment="1">
      <alignment horizontal="center" vertical="center"/>
    </xf>
    <xf numFmtId="0" fontId="0" fillId="6" borderId="45" xfId="0" applyFont="1" applyFill="1" applyBorder="1" applyAlignment="1">
      <alignment horizontal="center" vertical="center"/>
    </xf>
    <xf numFmtId="0" fontId="0" fillId="6" borderId="3" xfId="0" applyFont="1" applyFill="1" applyBorder="1" applyAlignment="1">
      <alignment horizontal="center" vertical="center"/>
    </xf>
    <xf numFmtId="0" fontId="0" fillId="6" borderId="0" xfId="0" applyFont="1" applyFill="1" applyBorder="1" applyAlignment="1">
      <alignment horizontal="center" vertical="center"/>
    </xf>
    <xf numFmtId="0" fontId="0" fillId="6" borderId="46" xfId="0" applyFont="1" applyFill="1" applyBorder="1" applyAlignment="1">
      <alignment horizontal="center" vertical="center"/>
    </xf>
    <xf numFmtId="0" fontId="0" fillId="6" borderId="47" xfId="0" applyFont="1" applyFill="1" applyBorder="1" applyAlignment="1">
      <alignment horizontal="center" vertical="center"/>
    </xf>
    <xf numFmtId="0" fontId="0" fillId="6" borderId="48" xfId="0" applyFont="1" applyFill="1" applyBorder="1" applyAlignment="1">
      <alignment horizontal="center" vertical="center"/>
    </xf>
    <xf numFmtId="0" fontId="13" fillId="2" borderId="120" xfId="0" applyFont="1" applyFill="1" applyBorder="1" applyAlignment="1">
      <alignment horizontal="center" vertical="center" wrapText="1"/>
    </xf>
    <xf numFmtId="0" fontId="13" fillId="2" borderId="127" xfId="0" applyFont="1" applyFill="1" applyBorder="1" applyAlignment="1">
      <alignment horizontal="center" vertical="center"/>
    </xf>
    <xf numFmtId="0" fontId="13" fillId="2" borderId="141" xfId="0" applyFont="1" applyFill="1" applyBorder="1" applyAlignment="1">
      <alignment horizontal="center" vertical="center"/>
    </xf>
    <xf numFmtId="0" fontId="13" fillId="2" borderId="35" xfId="0" applyFont="1" applyFill="1" applyBorder="1" applyAlignment="1">
      <alignment horizontal="center" vertical="center" wrapText="1"/>
    </xf>
    <xf numFmtId="0" fontId="13" fillId="2" borderId="11" xfId="0" applyFont="1" applyFill="1" applyBorder="1" applyAlignment="1">
      <alignment horizontal="center" vertical="center"/>
    </xf>
    <xf numFmtId="0" fontId="13" fillId="2" borderId="36" xfId="0" applyFont="1" applyFill="1" applyBorder="1" applyAlignment="1">
      <alignment horizontal="center" vertical="center"/>
    </xf>
    <xf numFmtId="0" fontId="13" fillId="2" borderId="35" xfId="0" applyFont="1" applyFill="1" applyBorder="1" applyAlignment="1">
      <alignment horizontal="center" vertical="center"/>
    </xf>
    <xf numFmtId="0" fontId="13" fillId="2" borderId="37" xfId="0" applyFont="1" applyFill="1" applyBorder="1" applyAlignment="1">
      <alignment horizontal="center" vertical="center"/>
    </xf>
    <xf numFmtId="0" fontId="13" fillId="2" borderId="38" xfId="0" applyFont="1" applyFill="1" applyBorder="1" applyAlignment="1">
      <alignment horizontal="center" vertical="center"/>
    </xf>
    <xf numFmtId="0" fontId="13" fillId="2" borderId="39" xfId="0" applyFont="1" applyFill="1" applyBorder="1" applyAlignment="1">
      <alignment horizontal="center" vertical="center"/>
    </xf>
    <xf numFmtId="0" fontId="0" fillId="6" borderId="1" xfId="0" applyFont="1" applyFill="1" applyBorder="1" applyAlignment="1">
      <alignment horizontal="center" vertical="center"/>
    </xf>
    <xf numFmtId="0" fontId="0" fillId="6" borderId="89" xfId="0" applyFont="1" applyFill="1" applyBorder="1" applyAlignment="1">
      <alignment horizontal="center" vertical="center"/>
    </xf>
    <xf numFmtId="0" fontId="0" fillId="6" borderId="66" xfId="0" applyFont="1" applyFill="1" applyBorder="1" applyAlignment="1">
      <alignment horizontal="center" vertical="center"/>
    </xf>
    <xf numFmtId="0" fontId="0" fillId="6" borderId="18" xfId="0" applyFont="1" applyFill="1" applyBorder="1" applyAlignment="1">
      <alignment horizontal="center" vertical="center"/>
    </xf>
    <xf numFmtId="0" fontId="0" fillId="6" borderId="63" xfId="0" applyFont="1" applyFill="1" applyBorder="1" applyAlignment="1">
      <alignment horizontal="center" vertical="center"/>
    </xf>
    <xf numFmtId="0" fontId="0" fillId="6" borderId="16" xfId="0" applyFont="1" applyFill="1" applyBorder="1" applyAlignment="1">
      <alignment horizontal="center" vertical="center"/>
    </xf>
    <xf numFmtId="0" fontId="0" fillId="0" borderId="117" xfId="0" applyFont="1" applyBorder="1" applyAlignment="1">
      <alignment horizontal="center" vertical="center"/>
    </xf>
    <xf numFmtId="0" fontId="0" fillId="0" borderId="118" xfId="0" applyFont="1" applyBorder="1" applyAlignment="1">
      <alignment horizontal="center" vertical="center"/>
    </xf>
    <xf numFmtId="0" fontId="0" fillId="0" borderId="119" xfId="0" applyFont="1" applyBorder="1" applyAlignment="1">
      <alignment horizontal="center" vertical="center"/>
    </xf>
    <xf numFmtId="0" fontId="0" fillId="0" borderId="12" xfId="0" applyFont="1" applyBorder="1" applyAlignment="1">
      <alignment horizontal="center" vertical="center"/>
    </xf>
    <xf numFmtId="0" fontId="0" fillId="0" borderId="22" xfId="0" applyFont="1" applyBorder="1" applyAlignment="1">
      <alignment horizontal="center" vertical="center"/>
    </xf>
    <xf numFmtId="0" fontId="0" fillId="0" borderId="23" xfId="0" applyFont="1" applyBorder="1" applyAlignment="1">
      <alignment horizontal="center" vertical="center"/>
    </xf>
    <xf numFmtId="0" fontId="0" fillId="2" borderId="63" xfId="0" applyFont="1" applyFill="1" applyBorder="1" applyAlignment="1">
      <alignment horizontal="center" vertical="center"/>
    </xf>
    <xf numFmtId="0" fontId="0" fillId="2" borderId="0" xfId="0" applyFont="1" applyFill="1" applyBorder="1" applyAlignment="1">
      <alignment horizontal="center" vertical="center"/>
    </xf>
    <xf numFmtId="0" fontId="0" fillId="2" borderId="89" xfId="0" applyFont="1" applyFill="1" applyBorder="1" applyAlignment="1">
      <alignment horizontal="center" vertical="center"/>
    </xf>
    <xf numFmtId="0" fontId="0" fillId="2" borderId="17" xfId="0" applyFont="1" applyFill="1" applyBorder="1" applyAlignment="1">
      <alignment horizontal="center" vertical="center"/>
    </xf>
    <xf numFmtId="0" fontId="0" fillId="2" borderId="18" xfId="0" applyFont="1" applyFill="1" applyBorder="1" applyAlignment="1">
      <alignment horizontal="center" vertical="center"/>
    </xf>
    <xf numFmtId="0" fontId="0" fillId="2" borderId="132" xfId="0" applyFont="1" applyFill="1" applyBorder="1" applyAlignment="1">
      <alignment horizontal="center" vertical="center"/>
    </xf>
    <xf numFmtId="0" fontId="0" fillId="2" borderId="127" xfId="0" applyFont="1" applyFill="1" applyBorder="1" applyAlignment="1">
      <alignment horizontal="center" vertical="center"/>
    </xf>
    <xf numFmtId="0" fontId="13" fillId="2" borderId="44" xfId="0" applyFont="1" applyFill="1" applyBorder="1" applyAlignment="1">
      <alignment horizontal="center" vertical="center" wrapText="1"/>
    </xf>
    <xf numFmtId="0" fontId="0" fillId="0" borderId="41" xfId="0" applyFont="1" applyBorder="1" applyAlignment="1">
      <alignment horizontal="center" vertical="center"/>
    </xf>
    <xf numFmtId="0" fontId="0" fillId="0" borderId="45" xfId="0" applyFont="1" applyBorder="1" applyAlignment="1">
      <alignment horizontal="center" vertical="center"/>
    </xf>
    <xf numFmtId="0" fontId="0" fillId="0" borderId="3" xfId="0" applyFont="1" applyBorder="1" applyAlignment="1">
      <alignment horizontal="center" vertical="center"/>
    </xf>
    <xf numFmtId="0" fontId="0" fillId="0" borderId="0" xfId="0" applyFont="1" applyBorder="1" applyAlignment="1">
      <alignment horizontal="center" vertical="center"/>
    </xf>
    <xf numFmtId="0" fontId="0" fillId="0" borderId="46" xfId="0" applyFont="1" applyBorder="1" applyAlignment="1">
      <alignment horizontal="center" vertical="center"/>
    </xf>
    <xf numFmtId="0" fontId="0" fillId="0" borderId="47" xfId="0" applyFont="1" applyBorder="1" applyAlignment="1">
      <alignment horizontal="center" vertical="center"/>
    </xf>
    <xf numFmtId="0" fontId="0" fillId="0" borderId="48" xfId="0" applyFont="1" applyBorder="1" applyAlignment="1">
      <alignment horizontal="center" vertical="center"/>
    </xf>
    <xf numFmtId="0" fontId="16" fillId="0" borderId="12" xfId="0" applyFont="1" applyFill="1" applyBorder="1" applyAlignment="1">
      <alignment horizontal="center" vertical="center" shrinkToFit="1"/>
    </xf>
    <xf numFmtId="0" fontId="0" fillId="0" borderId="22" xfId="0" applyFont="1" applyFill="1" applyBorder="1" applyAlignment="1">
      <alignment horizontal="center" vertical="center" shrinkToFit="1"/>
    </xf>
    <xf numFmtId="0" fontId="0" fillId="0" borderId="23" xfId="0" applyFont="1" applyFill="1" applyBorder="1" applyAlignment="1">
      <alignment horizontal="center" vertical="center" shrinkToFit="1"/>
    </xf>
    <xf numFmtId="0" fontId="22" fillId="0" borderId="24" xfId="0" applyFont="1" applyFill="1" applyBorder="1" applyAlignment="1" applyProtection="1">
      <alignment vertical="center" wrapText="1"/>
      <protection locked="0"/>
    </xf>
    <xf numFmtId="0" fontId="22" fillId="0" borderId="25" xfId="0" applyFont="1" applyFill="1" applyBorder="1" applyAlignment="1" applyProtection="1">
      <alignment vertical="center" wrapText="1"/>
      <protection locked="0"/>
    </xf>
    <xf numFmtId="0" fontId="22" fillId="0" borderId="26" xfId="0" applyFont="1" applyFill="1" applyBorder="1" applyAlignment="1" applyProtection="1">
      <alignment vertical="center" wrapText="1"/>
      <protection locked="0"/>
    </xf>
    <xf numFmtId="0" fontId="0" fillId="3" borderId="63" xfId="0" applyFont="1" applyFill="1" applyBorder="1" applyAlignment="1">
      <alignment horizontal="center" vertical="center"/>
    </xf>
    <xf numFmtId="0" fontId="0" fillId="3" borderId="0" xfId="0" applyFont="1" applyFill="1" applyBorder="1" applyAlignment="1">
      <alignment horizontal="center" vertical="center"/>
    </xf>
    <xf numFmtId="0" fontId="0" fillId="3" borderId="89" xfId="0" applyFont="1" applyFill="1" applyBorder="1" applyAlignment="1">
      <alignment horizontal="center" vertical="center"/>
    </xf>
    <xf numFmtId="0" fontId="0" fillId="6" borderId="2" xfId="0" applyFont="1" applyFill="1" applyBorder="1" applyAlignment="1">
      <alignment horizontal="center" vertical="center"/>
    </xf>
    <xf numFmtId="0" fontId="0" fillId="0" borderId="38" xfId="0" applyFont="1" applyFill="1" applyBorder="1" applyAlignment="1" applyProtection="1">
      <alignment horizontal="center" vertical="center" shrinkToFit="1"/>
      <protection locked="0"/>
    </xf>
    <xf numFmtId="0" fontId="13" fillId="6" borderId="41" xfId="0" applyFont="1" applyFill="1" applyBorder="1" applyAlignment="1">
      <alignment horizontal="center" vertical="center" wrapText="1"/>
    </xf>
    <xf numFmtId="0" fontId="13" fillId="6" borderId="45" xfId="0" applyFont="1" applyFill="1" applyBorder="1" applyAlignment="1">
      <alignment horizontal="center" vertical="center" wrapText="1"/>
    </xf>
    <xf numFmtId="0" fontId="0" fillId="0" borderId="73" xfId="0" applyBorder="1" applyAlignment="1" applyProtection="1">
      <alignment horizontal="left" vertical="center" wrapText="1"/>
      <protection locked="0"/>
    </xf>
    <xf numFmtId="0" fontId="0" fillId="0" borderId="41" xfId="0" applyBorder="1" applyAlignment="1" applyProtection="1">
      <alignment horizontal="left" vertical="center" wrapText="1"/>
      <protection locked="0"/>
    </xf>
    <xf numFmtId="0" fontId="0" fillId="0" borderId="62" xfId="0" applyBorder="1" applyAlignment="1" applyProtection="1">
      <alignment horizontal="left" vertical="center" wrapText="1"/>
      <protection locked="0"/>
    </xf>
    <xf numFmtId="0" fontId="0" fillId="0" borderId="66" xfId="0" applyBorder="1" applyAlignment="1" applyProtection="1">
      <alignment horizontal="left" vertical="center" wrapText="1"/>
      <protection locked="0"/>
    </xf>
    <xf numFmtId="0" fontId="0" fillId="0" borderId="17" xfId="0" applyBorder="1" applyAlignment="1" applyProtection="1">
      <alignment horizontal="left" vertical="center" wrapText="1"/>
      <protection locked="0"/>
    </xf>
    <xf numFmtId="0" fontId="0" fillId="0" borderId="31" xfId="0" applyBorder="1" applyAlignment="1" applyProtection="1">
      <alignment horizontal="left" vertical="center" wrapText="1"/>
      <protection locked="0"/>
    </xf>
    <xf numFmtId="0" fontId="13" fillId="6" borderId="120" xfId="0" applyFont="1" applyFill="1" applyBorder="1" applyAlignment="1">
      <alignment horizontal="center" vertical="center" wrapText="1"/>
    </xf>
    <xf numFmtId="0" fontId="13" fillId="6" borderId="127" xfId="0" applyFont="1" applyFill="1" applyBorder="1" applyAlignment="1">
      <alignment horizontal="center" vertical="center"/>
    </xf>
    <xf numFmtId="0" fontId="13" fillId="6" borderId="141" xfId="0" applyFont="1" applyFill="1" applyBorder="1" applyAlignment="1">
      <alignment horizontal="center" vertical="center"/>
    </xf>
    <xf numFmtId="0" fontId="13" fillId="6" borderId="35" xfId="0" applyFont="1" applyFill="1" applyBorder="1" applyAlignment="1">
      <alignment horizontal="center" vertical="center" wrapText="1"/>
    </xf>
    <xf numFmtId="0" fontId="13" fillId="6" borderId="11" xfId="0" applyFont="1" applyFill="1" applyBorder="1" applyAlignment="1">
      <alignment horizontal="center" vertical="center"/>
    </xf>
    <xf numFmtId="0" fontId="13" fillId="6" borderId="36" xfId="0" applyFont="1" applyFill="1" applyBorder="1" applyAlignment="1">
      <alignment horizontal="center" vertical="center"/>
    </xf>
    <xf numFmtId="0" fontId="13" fillId="6" borderId="35" xfId="0" applyFont="1" applyFill="1" applyBorder="1" applyAlignment="1">
      <alignment horizontal="center" vertical="center"/>
    </xf>
    <xf numFmtId="0" fontId="13" fillId="6" borderId="37" xfId="0" applyFont="1" applyFill="1" applyBorder="1" applyAlignment="1">
      <alignment horizontal="center" vertical="center"/>
    </xf>
    <xf numFmtId="0" fontId="13" fillId="6" borderId="38" xfId="0" applyFont="1" applyFill="1" applyBorder="1" applyAlignment="1">
      <alignment horizontal="center" vertical="center"/>
    </xf>
    <xf numFmtId="0" fontId="13" fillId="6" borderId="39" xfId="0" applyFont="1" applyFill="1" applyBorder="1" applyAlignment="1">
      <alignment horizontal="center" vertical="center"/>
    </xf>
    <xf numFmtId="0" fontId="0" fillId="5" borderId="24" xfId="0" applyFont="1" applyFill="1" applyBorder="1" applyAlignment="1" applyProtection="1">
      <alignment horizontal="left" vertical="center" wrapText="1"/>
      <protection locked="0"/>
    </xf>
    <xf numFmtId="0" fontId="0" fillId="5" borderId="25" xfId="0" applyFont="1" applyFill="1" applyBorder="1" applyAlignment="1" applyProtection="1">
      <alignment horizontal="left" vertical="center" wrapText="1"/>
      <protection locked="0"/>
    </xf>
    <xf numFmtId="0" fontId="0" fillId="5" borderId="34" xfId="0" applyFont="1" applyFill="1" applyBorder="1" applyAlignment="1" applyProtection="1">
      <alignment horizontal="left" vertical="center" wrapText="1"/>
      <protection locked="0"/>
    </xf>
    <xf numFmtId="0" fontId="0" fillId="6" borderId="33" xfId="0" applyFont="1" applyFill="1" applyBorder="1" applyAlignment="1">
      <alignment horizontal="center" vertical="center" wrapText="1"/>
    </xf>
    <xf numFmtId="0" fontId="0" fillId="6" borderId="25" xfId="0" applyFont="1" applyFill="1" applyBorder="1" applyAlignment="1">
      <alignment horizontal="center" vertical="center" wrapText="1"/>
    </xf>
    <xf numFmtId="0" fontId="17" fillId="6" borderId="49" xfId="0" applyFont="1" applyFill="1" applyBorder="1" applyAlignment="1">
      <alignment horizontal="center" vertical="center" wrapText="1"/>
    </xf>
    <xf numFmtId="0" fontId="17" fillId="6" borderId="50" xfId="0" applyFont="1" applyFill="1" applyBorder="1" applyAlignment="1">
      <alignment horizontal="center" vertical="center" wrapText="1"/>
    </xf>
    <xf numFmtId="0" fontId="17" fillId="6" borderId="51" xfId="0" applyFont="1" applyFill="1" applyBorder="1" applyAlignment="1">
      <alignment horizontal="center" vertical="center" wrapText="1"/>
    </xf>
    <xf numFmtId="0" fontId="0" fillId="0" borderId="105" xfId="0" applyFont="1" applyFill="1" applyBorder="1" applyAlignment="1">
      <alignment horizontal="center" vertical="center"/>
    </xf>
    <xf numFmtId="0" fontId="0" fillId="0" borderId="53" xfId="0" applyFont="1" applyBorder="1" applyAlignment="1">
      <alignment horizontal="center" vertical="center"/>
    </xf>
    <xf numFmtId="0" fontId="0" fillId="0" borderId="106" xfId="0" applyFont="1" applyBorder="1" applyAlignment="1">
      <alignment horizontal="center" vertical="center"/>
    </xf>
    <xf numFmtId="0" fontId="0" fillId="0" borderId="52" xfId="0" applyFont="1" applyFill="1" applyBorder="1" applyAlignment="1">
      <alignment horizontal="center" vertical="center"/>
    </xf>
    <xf numFmtId="0" fontId="0" fillId="0" borderId="54" xfId="0" applyFont="1" applyBorder="1" applyAlignment="1">
      <alignment horizontal="center" vertical="center"/>
    </xf>
    <xf numFmtId="0" fontId="0" fillId="6" borderId="24" xfId="0" applyFont="1" applyFill="1" applyBorder="1" applyAlignment="1">
      <alignment horizontal="center" vertical="center" wrapText="1" shrinkToFit="1"/>
    </xf>
    <xf numFmtId="0" fontId="0" fillId="6" borderId="25" xfId="0" applyFont="1" applyFill="1" applyBorder="1" applyAlignment="1">
      <alignment horizontal="center" vertical="center" wrapText="1" shrinkToFit="1"/>
    </xf>
    <xf numFmtId="0" fontId="0" fillId="6" borderId="26" xfId="0" applyFont="1" applyFill="1" applyBorder="1" applyAlignment="1">
      <alignment horizontal="center" vertical="center" wrapText="1" shrinkToFit="1"/>
    </xf>
    <xf numFmtId="0" fontId="0" fillId="0" borderId="24" xfId="0" applyFont="1" applyFill="1" applyBorder="1" applyAlignment="1" applyProtection="1">
      <alignment horizontal="left" vertical="center" wrapText="1" shrinkToFit="1"/>
      <protection locked="0"/>
    </xf>
    <xf numFmtId="0" fontId="0" fillId="0" borderId="25" xfId="0" applyFont="1" applyFill="1" applyBorder="1" applyAlignment="1" applyProtection="1">
      <alignment horizontal="left" vertical="center" wrapText="1" shrinkToFit="1"/>
      <protection locked="0"/>
    </xf>
    <xf numFmtId="0" fontId="0" fillId="0" borderId="34" xfId="0" applyFont="1" applyFill="1" applyBorder="1" applyAlignment="1" applyProtection="1">
      <alignment horizontal="left" vertical="center" wrapText="1" shrinkToFit="1"/>
      <protection locked="0"/>
    </xf>
    <xf numFmtId="0" fontId="0" fillId="6" borderId="16" xfId="0" applyFont="1" applyFill="1" applyBorder="1" applyAlignment="1">
      <alignment horizontal="center" vertical="center" wrapText="1" shrinkToFit="1"/>
    </xf>
    <xf numFmtId="0" fontId="0" fillId="6" borderId="17" xfId="0" applyFont="1" applyFill="1" applyBorder="1" applyAlignment="1">
      <alignment horizontal="center" vertical="center" wrapText="1" shrinkToFit="1"/>
    </xf>
    <xf numFmtId="0" fontId="0" fillId="6" borderId="18" xfId="0" applyFont="1" applyFill="1" applyBorder="1" applyAlignment="1">
      <alignment horizontal="center" vertical="center" wrapText="1" shrinkToFit="1"/>
    </xf>
    <xf numFmtId="0" fontId="15" fillId="6" borderId="40" xfId="0" applyFont="1" applyFill="1" applyBorder="1" applyAlignment="1">
      <alignment horizontal="center" vertical="center" textRotation="255" wrapText="1"/>
    </xf>
    <xf numFmtId="0" fontId="15" fillId="6" borderId="42" xfId="0" applyFont="1" applyFill="1" applyBorder="1" applyAlignment="1">
      <alignment horizontal="center" vertical="center" textRotation="255" wrapText="1"/>
    </xf>
    <xf numFmtId="0" fontId="15" fillId="6" borderId="63" xfId="0" applyFont="1" applyFill="1" applyBorder="1" applyAlignment="1">
      <alignment horizontal="center" vertical="center" textRotation="255" wrapText="1"/>
    </xf>
    <xf numFmtId="0" fontId="15" fillId="6" borderId="89" xfId="0" applyFont="1" applyFill="1" applyBorder="1" applyAlignment="1">
      <alignment horizontal="center" vertical="center" textRotation="255" wrapText="1"/>
    </xf>
    <xf numFmtId="0" fontId="13" fillId="6" borderId="40" xfId="0" applyFont="1" applyFill="1" applyBorder="1" applyAlignment="1">
      <alignment horizontal="center" vertical="center" wrapText="1"/>
    </xf>
    <xf numFmtId="0" fontId="13" fillId="6" borderId="63" xfId="0" applyFont="1" applyFill="1" applyBorder="1" applyAlignment="1">
      <alignment horizontal="center" vertical="center" wrapText="1"/>
    </xf>
    <xf numFmtId="0" fontId="13" fillId="6" borderId="16" xfId="0" applyFont="1" applyFill="1" applyBorder="1" applyAlignment="1">
      <alignment horizontal="center" vertical="center" wrapText="1"/>
    </xf>
    <xf numFmtId="0" fontId="0" fillId="0" borderId="24" xfId="0" applyFont="1" applyFill="1" applyBorder="1" applyAlignment="1" applyProtection="1">
      <alignment horizontal="center" vertical="center" wrapText="1"/>
      <protection locked="0"/>
    </xf>
    <xf numFmtId="0" fontId="0" fillId="0" borderId="25" xfId="0" applyFont="1" applyFill="1" applyBorder="1" applyAlignment="1" applyProtection="1">
      <alignment horizontal="center" vertical="center" wrapText="1"/>
      <protection locked="0"/>
    </xf>
    <xf numFmtId="0" fontId="0" fillId="0" borderId="26" xfId="0" applyFont="1" applyFill="1" applyBorder="1" applyAlignment="1" applyProtection="1">
      <alignment horizontal="center" vertical="center" wrapText="1"/>
      <protection locked="0"/>
    </xf>
    <xf numFmtId="0" fontId="15" fillId="6" borderId="81" xfId="0" applyFont="1" applyFill="1" applyBorder="1" applyAlignment="1">
      <alignment horizontal="center" vertical="center" textRotation="255" wrapText="1"/>
    </xf>
    <xf numFmtId="0" fontId="15" fillId="6" borderId="138" xfId="0" applyFont="1" applyFill="1" applyBorder="1" applyAlignment="1">
      <alignment horizontal="center" vertical="center" textRotation="255" wrapText="1"/>
    </xf>
    <xf numFmtId="0" fontId="15" fillId="6" borderId="3" xfId="0" applyFont="1" applyFill="1" applyBorder="1" applyAlignment="1">
      <alignment horizontal="center" vertical="center" textRotation="255" wrapText="1"/>
    </xf>
    <xf numFmtId="0" fontId="15" fillId="6" borderId="139" xfId="0" applyFont="1" applyFill="1" applyBorder="1" applyAlignment="1">
      <alignment horizontal="center" vertical="center" textRotation="255" wrapText="1"/>
    </xf>
    <xf numFmtId="0" fontId="13" fillId="6" borderId="86" xfId="0" applyFont="1" applyFill="1" applyBorder="1" applyAlignment="1">
      <alignment horizontal="center" vertical="center" wrapText="1"/>
    </xf>
    <xf numFmtId="0" fontId="13" fillId="6" borderId="140" xfId="0" applyFont="1" applyFill="1" applyBorder="1" applyAlignment="1">
      <alignment horizontal="center" vertical="center"/>
    </xf>
    <xf numFmtId="0" fontId="0" fillId="5" borderId="84" xfId="0" applyFont="1" applyFill="1" applyBorder="1" applyAlignment="1" applyProtection="1">
      <alignment horizontal="left" vertical="center" wrapText="1"/>
      <protection locked="0"/>
    </xf>
    <xf numFmtId="0" fontId="0" fillId="5" borderId="50" xfId="0" applyFont="1" applyFill="1" applyBorder="1" applyAlignment="1" applyProtection="1">
      <alignment horizontal="left" vertical="center"/>
      <protection locked="0"/>
    </xf>
    <xf numFmtId="0" fontId="0" fillId="5" borderId="51" xfId="0" applyFont="1" applyFill="1" applyBorder="1" applyAlignment="1" applyProtection="1">
      <alignment horizontal="left" vertical="center"/>
      <protection locked="0"/>
    </xf>
    <xf numFmtId="0" fontId="13" fillId="6" borderId="127" xfId="0" applyFont="1" applyFill="1" applyBorder="1" applyAlignment="1">
      <alignment horizontal="center" vertical="center" wrapText="1"/>
    </xf>
    <xf numFmtId="0" fontId="0" fillId="5" borderId="16" xfId="0" applyFont="1" applyFill="1" applyBorder="1" applyAlignment="1">
      <alignment horizontal="center" vertical="center"/>
    </xf>
    <xf numFmtId="0" fontId="0" fillId="5" borderId="17" xfId="0" applyFont="1" applyFill="1" applyBorder="1" applyAlignment="1">
      <alignment horizontal="center" vertical="center"/>
    </xf>
    <xf numFmtId="0" fontId="0" fillId="5" borderId="31" xfId="0" applyFont="1" applyFill="1" applyBorder="1" applyAlignment="1">
      <alignment horizontal="center" vertical="center"/>
    </xf>
    <xf numFmtId="0" fontId="13" fillId="2" borderId="41" xfId="0" applyFont="1" applyFill="1" applyBorder="1" applyAlignment="1">
      <alignment horizontal="center" vertical="center" textRotation="255" wrapText="1"/>
    </xf>
    <xf numFmtId="0" fontId="13" fillId="2" borderId="3" xfId="0" applyFont="1" applyFill="1" applyBorder="1" applyAlignment="1">
      <alignment horizontal="center" vertical="center" textRotation="255" wrapText="1"/>
    </xf>
    <xf numFmtId="0" fontId="13" fillId="2" borderId="0" xfId="0" applyFont="1" applyFill="1" applyBorder="1" applyAlignment="1">
      <alignment horizontal="center" vertical="center" textRotation="255" wrapText="1"/>
    </xf>
    <xf numFmtId="0" fontId="13" fillId="2" borderId="46" xfId="0" applyFont="1" applyFill="1" applyBorder="1" applyAlignment="1">
      <alignment horizontal="center" vertical="center" textRotation="255" wrapText="1"/>
    </xf>
    <xf numFmtId="0" fontId="13" fillId="2" borderId="47" xfId="0" applyFont="1" applyFill="1" applyBorder="1" applyAlignment="1">
      <alignment horizontal="center" vertical="center" textRotation="255" wrapText="1"/>
    </xf>
    <xf numFmtId="0" fontId="13" fillId="2" borderId="48" xfId="0" applyFont="1" applyFill="1" applyBorder="1" applyAlignment="1">
      <alignment horizontal="center" vertical="center" textRotation="255" wrapText="1"/>
    </xf>
    <xf numFmtId="0" fontId="0" fillId="5" borderId="73" xfId="0" applyFont="1" applyFill="1" applyBorder="1" applyAlignment="1">
      <alignment vertical="center"/>
    </xf>
    <xf numFmtId="0" fontId="0" fillId="5" borderId="41" xfId="0" applyFont="1" applyFill="1" applyBorder="1" applyAlignment="1">
      <alignment vertical="center"/>
    </xf>
    <xf numFmtId="0" fontId="0" fillId="5" borderId="71" xfId="0" applyFont="1" applyFill="1" applyBorder="1" applyAlignment="1">
      <alignment vertical="center"/>
    </xf>
    <xf numFmtId="0" fontId="0" fillId="5" borderId="93" xfId="0" applyFont="1" applyFill="1" applyBorder="1" applyAlignment="1">
      <alignment vertical="center"/>
    </xf>
    <xf numFmtId="0" fontId="0" fillId="5" borderId="40" xfId="0" applyFont="1" applyFill="1" applyBorder="1" applyAlignment="1" applyProtection="1">
      <alignment horizontal="center" vertical="center"/>
      <protection locked="0"/>
    </xf>
    <xf numFmtId="0" fontId="0" fillId="5" borderId="41" xfId="0" applyFont="1" applyFill="1" applyBorder="1" applyAlignment="1" applyProtection="1">
      <alignment horizontal="center" vertical="center"/>
      <protection locked="0"/>
    </xf>
    <xf numFmtId="0" fontId="0" fillId="5" borderId="62" xfId="0" applyFont="1" applyFill="1" applyBorder="1" applyAlignment="1" applyProtection="1">
      <alignment horizontal="left" vertical="center" wrapText="1"/>
      <protection locked="0"/>
    </xf>
    <xf numFmtId="0" fontId="0" fillId="5" borderId="63" xfId="0" applyFont="1" applyFill="1" applyBorder="1" applyAlignment="1" applyProtection="1">
      <alignment horizontal="left" vertical="center" wrapText="1"/>
      <protection locked="0"/>
    </xf>
    <xf numFmtId="0" fontId="0" fillId="5" borderId="2" xfId="0" applyFont="1" applyFill="1" applyBorder="1" applyAlignment="1" applyProtection="1">
      <alignment horizontal="left" vertical="center" wrapText="1"/>
      <protection locked="0"/>
    </xf>
    <xf numFmtId="0" fontId="0" fillId="5" borderId="1" xfId="0" applyFont="1" applyFill="1" applyBorder="1" applyAlignment="1">
      <alignment horizontal="center" vertical="center"/>
    </xf>
    <xf numFmtId="0" fontId="0" fillId="5" borderId="130" xfId="0" applyFont="1" applyFill="1" applyBorder="1" applyAlignment="1">
      <alignment horizontal="center" vertical="center"/>
    </xf>
    <xf numFmtId="0" fontId="0" fillId="5" borderId="66" xfId="0" applyFont="1" applyFill="1" applyBorder="1" applyAlignment="1">
      <alignment horizontal="center" vertical="center"/>
    </xf>
    <xf numFmtId="0" fontId="0" fillId="5" borderId="133" xfId="0" applyFont="1" applyFill="1" applyBorder="1" applyAlignment="1">
      <alignment horizontal="center" vertical="center"/>
    </xf>
    <xf numFmtId="0" fontId="0" fillId="5" borderId="111" xfId="0" applyFont="1" applyFill="1" applyBorder="1" applyAlignment="1">
      <alignment horizontal="left" vertical="center" wrapText="1"/>
    </xf>
    <xf numFmtId="0" fontId="0" fillId="5" borderId="14" xfId="0" applyFont="1" applyFill="1" applyBorder="1" applyAlignment="1">
      <alignment horizontal="left" vertical="center" wrapText="1"/>
    </xf>
    <xf numFmtId="0" fontId="0" fillId="5" borderId="15" xfId="0" applyFont="1" applyFill="1" applyBorder="1" applyAlignment="1">
      <alignment horizontal="left" vertical="center" wrapText="1"/>
    </xf>
    <xf numFmtId="0" fontId="0" fillId="5" borderId="13" xfId="0" applyFont="1" applyFill="1" applyBorder="1" applyAlignment="1" applyProtection="1">
      <alignment horizontal="center" vertical="center"/>
      <protection locked="0"/>
    </xf>
    <xf numFmtId="0" fontId="0" fillId="5" borderId="14" xfId="0" applyFont="1" applyFill="1" applyBorder="1" applyAlignment="1" applyProtection="1">
      <alignment horizontal="center" vertical="center"/>
      <protection locked="0"/>
    </xf>
    <xf numFmtId="0" fontId="0" fillId="5" borderId="15" xfId="0" applyFont="1" applyFill="1" applyBorder="1" applyAlignment="1" applyProtection="1">
      <alignment horizontal="center" vertical="center"/>
      <protection locked="0"/>
    </xf>
    <xf numFmtId="0" fontId="0" fillId="5" borderId="74" xfId="0" applyFont="1" applyFill="1" applyBorder="1" applyAlignment="1">
      <alignment horizontal="left" vertical="center" wrapText="1"/>
    </xf>
    <xf numFmtId="0" fontId="0" fillId="5" borderId="20" xfId="0" applyFont="1" applyFill="1" applyBorder="1" applyAlignment="1">
      <alignment horizontal="left" vertical="center" wrapText="1"/>
    </xf>
    <xf numFmtId="0" fontId="0" fillId="5" borderId="67" xfId="0" applyFont="1" applyFill="1" applyBorder="1" applyAlignment="1">
      <alignment horizontal="left" vertical="center" wrapText="1"/>
    </xf>
    <xf numFmtId="0" fontId="0" fillId="5" borderId="63" xfId="0" applyFont="1" applyFill="1" applyBorder="1" applyAlignment="1" applyProtection="1">
      <alignment horizontal="center" vertical="center"/>
      <protection locked="0"/>
    </xf>
    <xf numFmtId="0" fontId="0" fillId="5" borderId="0" xfId="0" applyFont="1" applyFill="1" applyBorder="1" applyAlignment="1" applyProtection="1">
      <alignment horizontal="center" vertical="center"/>
      <protection locked="0"/>
    </xf>
    <xf numFmtId="0" fontId="0" fillId="5" borderId="64" xfId="0" applyFont="1" applyFill="1" applyBorder="1" applyAlignment="1">
      <alignment vertical="center"/>
    </xf>
    <xf numFmtId="0" fontId="0" fillId="5" borderId="60" xfId="0" applyFont="1" applyFill="1" applyBorder="1" applyAlignment="1">
      <alignment vertical="center"/>
    </xf>
    <xf numFmtId="0" fontId="13" fillId="2" borderId="103" xfId="0" applyFont="1" applyFill="1" applyBorder="1" applyAlignment="1">
      <alignment horizontal="center" vertical="center" textRotation="255" wrapText="1"/>
    </xf>
    <xf numFmtId="0" fontId="0" fillId="0" borderId="104" xfId="0" applyFont="1" applyBorder="1" applyAlignment="1">
      <alignment horizontal="center" vertical="center" textRotation="255" wrapText="1"/>
    </xf>
    <xf numFmtId="0" fontId="0" fillId="0" borderId="3" xfId="0" applyFont="1" applyBorder="1" applyAlignment="1">
      <alignment horizontal="center" vertical="center" textRotation="255" wrapText="1"/>
    </xf>
    <xf numFmtId="0" fontId="0" fillId="0" borderId="46" xfId="0" applyFont="1" applyBorder="1" applyAlignment="1">
      <alignment horizontal="center" vertical="center" textRotation="255" wrapText="1"/>
    </xf>
    <xf numFmtId="0" fontId="0" fillId="0" borderId="47" xfId="0" applyFont="1" applyBorder="1" applyAlignment="1">
      <alignment horizontal="center" vertical="center" textRotation="255" wrapText="1"/>
    </xf>
    <xf numFmtId="0" fontId="0" fillId="0" borderId="48" xfId="0" applyFont="1" applyBorder="1" applyAlignment="1">
      <alignment horizontal="center" vertical="center" textRotation="255" wrapText="1"/>
    </xf>
    <xf numFmtId="0" fontId="0" fillId="5" borderId="78" xfId="0" applyFont="1" applyFill="1" applyBorder="1" applyAlignment="1">
      <alignment vertical="center" wrapText="1"/>
    </xf>
    <xf numFmtId="0" fontId="0" fillId="5" borderId="28" xfId="0" applyFont="1" applyFill="1" applyBorder="1" applyAlignment="1">
      <alignment vertical="center" wrapText="1"/>
    </xf>
    <xf numFmtId="0" fontId="0" fillId="5" borderId="28" xfId="0" applyFont="1" applyFill="1" applyBorder="1" applyAlignment="1">
      <alignment vertical="center"/>
    </xf>
    <xf numFmtId="0" fontId="0" fillId="5" borderId="27" xfId="0" applyFont="1" applyFill="1" applyBorder="1" applyAlignment="1" applyProtection="1">
      <alignment horizontal="center" vertical="center"/>
      <protection locked="0"/>
    </xf>
    <xf numFmtId="0" fontId="0" fillId="5" borderId="28" xfId="0" applyFont="1" applyFill="1" applyBorder="1" applyAlignment="1" applyProtection="1">
      <alignment horizontal="center" vertical="center"/>
      <protection locked="0"/>
    </xf>
    <xf numFmtId="0" fontId="0" fillId="5" borderId="27" xfId="0" applyFont="1" applyFill="1" applyBorder="1" applyAlignment="1" applyProtection="1">
      <alignment horizontal="left" vertical="center" wrapText="1"/>
      <protection locked="0"/>
    </xf>
    <xf numFmtId="0" fontId="0" fillId="5" borderId="28" xfId="0" applyFont="1" applyFill="1" applyBorder="1" applyAlignment="1" applyProtection="1">
      <alignment horizontal="left" vertical="center" wrapText="1"/>
      <protection locked="0"/>
    </xf>
    <xf numFmtId="0" fontId="0" fillId="5" borderId="29" xfId="0" applyFont="1" applyFill="1" applyBorder="1" applyAlignment="1" applyProtection="1">
      <alignment horizontal="left" vertical="center" wrapText="1"/>
      <protection locked="0"/>
    </xf>
    <xf numFmtId="0" fontId="0" fillId="5" borderId="72" xfId="0" applyFont="1" applyFill="1" applyBorder="1" applyAlignment="1">
      <alignment vertical="center" wrapText="1"/>
    </xf>
    <xf numFmtId="0" fontId="0" fillId="5" borderId="14" xfId="0" applyFont="1" applyFill="1" applyBorder="1" applyAlignment="1">
      <alignment vertical="center" wrapText="1"/>
    </xf>
    <xf numFmtId="0" fontId="0" fillId="5" borderId="14" xfId="0" applyFont="1" applyFill="1" applyBorder="1" applyAlignment="1">
      <alignment vertical="center"/>
    </xf>
    <xf numFmtId="0" fontId="0" fillId="5" borderId="13" xfId="0" applyFont="1" applyFill="1" applyBorder="1" applyAlignment="1" applyProtection="1">
      <alignment horizontal="left" vertical="center" wrapText="1"/>
      <protection locked="0"/>
    </xf>
    <xf numFmtId="0" fontId="0" fillId="5" borderId="14" xfId="0" applyFont="1" applyFill="1" applyBorder="1" applyAlignment="1" applyProtection="1">
      <alignment horizontal="left" vertical="center" wrapText="1"/>
      <protection locked="0"/>
    </xf>
    <xf numFmtId="0" fontId="0" fillId="5" borderId="30" xfId="0" applyFont="1" applyFill="1" applyBorder="1" applyAlignment="1" applyProtection="1">
      <alignment horizontal="left" vertical="center" wrapText="1"/>
      <protection locked="0"/>
    </xf>
    <xf numFmtId="0" fontId="0" fillId="5" borderId="129" xfId="0" applyFont="1" applyFill="1" applyBorder="1" applyAlignment="1">
      <alignment vertical="center" wrapText="1"/>
    </xf>
    <xf numFmtId="0" fontId="0" fillId="5" borderId="108" xfId="0" applyFont="1" applyFill="1" applyBorder="1" applyAlignment="1">
      <alignment vertical="center" wrapText="1"/>
    </xf>
    <xf numFmtId="0" fontId="0" fillId="5" borderId="131" xfId="0" applyFont="1" applyFill="1" applyBorder="1" applyAlignment="1">
      <alignment vertical="center" wrapText="1"/>
    </xf>
    <xf numFmtId="0" fontId="0" fillId="5" borderId="107" xfId="0" applyFont="1" applyFill="1" applyBorder="1" applyAlignment="1" applyProtection="1">
      <alignment horizontal="center" vertical="center"/>
      <protection locked="0"/>
    </xf>
    <xf numFmtId="0" fontId="0" fillId="5" borderId="108" xfId="0" applyFont="1" applyFill="1" applyBorder="1" applyAlignment="1" applyProtection="1">
      <alignment horizontal="center" vertical="center"/>
      <protection locked="0"/>
    </xf>
    <xf numFmtId="0" fontId="0" fillId="5" borderId="72" xfId="0" applyFont="1" applyFill="1" applyBorder="1" applyAlignment="1">
      <alignment horizontal="left" vertical="center"/>
    </xf>
    <xf numFmtId="0" fontId="0" fillId="5" borderId="14" xfId="0" applyFont="1" applyFill="1" applyBorder="1" applyAlignment="1">
      <alignment horizontal="left" vertical="center"/>
    </xf>
    <xf numFmtId="0" fontId="0" fillId="5" borderId="15" xfId="0" applyFont="1" applyFill="1" applyBorder="1" applyAlignment="1">
      <alignment horizontal="left" vertical="center"/>
    </xf>
    <xf numFmtId="0" fontId="0" fillId="5" borderId="79" xfId="0" applyFont="1" applyFill="1" applyBorder="1" applyAlignment="1">
      <alignment horizontal="left" vertical="center"/>
    </xf>
    <xf numFmtId="0" fontId="0" fillId="5" borderId="20" xfId="0" applyFont="1" applyFill="1" applyBorder="1" applyAlignment="1">
      <alignment horizontal="left" vertical="center"/>
    </xf>
    <xf numFmtId="0" fontId="0" fillId="5" borderId="67" xfId="0" applyFont="1" applyFill="1" applyBorder="1" applyAlignment="1">
      <alignment horizontal="left" vertical="center"/>
    </xf>
    <xf numFmtId="0" fontId="0" fillId="5" borderId="19" xfId="0" applyFont="1" applyFill="1" applyBorder="1" applyAlignment="1" applyProtection="1">
      <alignment horizontal="center" vertical="center"/>
      <protection locked="0"/>
    </xf>
    <xf numFmtId="0" fontId="0" fillId="5" borderId="20" xfId="0" applyFont="1" applyFill="1" applyBorder="1" applyAlignment="1" applyProtection="1">
      <alignment horizontal="center" vertical="center"/>
      <protection locked="0"/>
    </xf>
    <xf numFmtId="0" fontId="0" fillId="5" borderId="67" xfId="0" applyFont="1" applyFill="1" applyBorder="1" applyAlignment="1" applyProtection="1">
      <alignment horizontal="center" vertical="center"/>
      <protection locked="0"/>
    </xf>
    <xf numFmtId="0" fontId="0" fillId="5" borderId="19" xfId="0" applyFont="1" applyFill="1" applyBorder="1" applyAlignment="1" applyProtection="1">
      <alignment horizontal="left" vertical="center" wrapText="1"/>
      <protection locked="0"/>
    </xf>
    <xf numFmtId="0" fontId="0" fillId="5" borderId="20" xfId="0" applyFont="1" applyFill="1" applyBorder="1" applyAlignment="1" applyProtection="1">
      <alignment horizontal="left" vertical="center" wrapText="1"/>
      <protection locked="0"/>
    </xf>
    <xf numFmtId="0" fontId="0" fillId="5" borderId="21" xfId="0" applyFont="1" applyFill="1" applyBorder="1" applyAlignment="1" applyProtection="1">
      <alignment horizontal="left" vertical="center" wrapText="1"/>
      <protection locked="0"/>
    </xf>
    <xf numFmtId="0" fontId="0" fillId="5" borderId="72" xfId="0" applyFont="1" applyFill="1" applyBorder="1" applyAlignment="1">
      <alignment vertical="center"/>
    </xf>
    <xf numFmtId="0" fontId="0" fillId="5" borderId="15" xfId="0" applyFont="1" applyFill="1" applyBorder="1" applyAlignment="1">
      <alignment vertical="center"/>
    </xf>
    <xf numFmtId="0" fontId="0" fillId="5" borderId="59" xfId="0" applyFont="1" applyFill="1" applyBorder="1" applyAlignment="1" applyProtection="1">
      <alignment horizontal="left" vertical="center" wrapText="1"/>
      <protection locked="0"/>
    </xf>
    <xf numFmtId="0" fontId="0" fillId="5" borderId="60" xfId="0" applyFont="1" applyFill="1" applyBorder="1" applyAlignment="1" applyProtection="1">
      <alignment horizontal="left" vertical="center" wrapText="1"/>
      <protection locked="0"/>
    </xf>
    <xf numFmtId="0" fontId="0" fillId="5" borderId="61" xfId="0" applyFont="1" applyFill="1" applyBorder="1" applyAlignment="1" applyProtection="1">
      <alignment horizontal="left" vertical="center" wrapText="1"/>
      <protection locked="0"/>
    </xf>
    <xf numFmtId="0" fontId="0" fillId="5" borderId="70" xfId="0" applyFont="1" applyFill="1" applyBorder="1" applyAlignment="1" applyProtection="1">
      <alignment horizontal="center" vertical="center"/>
      <protection locked="0"/>
    </xf>
    <xf numFmtId="0" fontId="0" fillId="5" borderId="71" xfId="0" applyFont="1" applyFill="1" applyBorder="1" applyAlignment="1" applyProtection="1">
      <alignment horizontal="center" vertical="center"/>
      <protection locked="0"/>
    </xf>
    <xf numFmtId="0" fontId="0" fillId="5" borderId="70" xfId="0" applyFont="1" applyFill="1" applyBorder="1" applyAlignment="1" applyProtection="1">
      <alignment horizontal="left" vertical="center" wrapText="1"/>
      <protection locked="0"/>
    </xf>
    <xf numFmtId="0" fontId="0" fillId="5" borderId="71" xfId="0" applyFont="1" applyFill="1" applyBorder="1" applyAlignment="1" applyProtection="1">
      <alignment horizontal="left" vertical="center" wrapText="1"/>
      <protection locked="0"/>
    </xf>
    <xf numFmtId="0" fontId="0" fillId="5" borderId="95" xfId="0" applyFont="1" applyFill="1" applyBorder="1" applyAlignment="1" applyProtection="1">
      <alignment horizontal="left" vertical="center" wrapText="1"/>
      <protection locked="0"/>
    </xf>
    <xf numFmtId="0" fontId="0" fillId="5" borderId="16" xfId="0" applyFont="1" applyFill="1" applyBorder="1" applyAlignment="1" applyProtection="1">
      <alignment horizontal="left" vertical="center" wrapText="1"/>
      <protection locked="0"/>
    </xf>
    <xf numFmtId="0" fontId="0" fillId="5" borderId="31" xfId="0" applyFont="1" applyFill="1" applyBorder="1" applyAlignment="1" applyProtection="1">
      <alignment horizontal="left" vertical="center" wrapText="1"/>
      <protection locked="0"/>
    </xf>
    <xf numFmtId="0" fontId="13" fillId="2" borderId="45" xfId="0" applyFont="1" applyFill="1" applyBorder="1" applyAlignment="1">
      <alignment horizontal="center" vertical="center" textRotation="255" wrapText="1"/>
    </xf>
    <xf numFmtId="0" fontId="0" fillId="5" borderId="80" xfId="0" applyFont="1" applyFill="1" applyBorder="1" applyAlignment="1">
      <alignment horizontal="left" vertical="center"/>
    </xf>
    <xf numFmtId="0" fontId="0" fillId="5" borderId="71" xfId="0" applyFont="1" applyFill="1" applyBorder="1" applyAlignment="1">
      <alignment horizontal="left" vertical="center"/>
    </xf>
    <xf numFmtId="0" fontId="0" fillId="5" borderId="93" xfId="0" applyFont="1" applyFill="1" applyBorder="1" applyAlignment="1">
      <alignment horizontal="left" vertical="center"/>
    </xf>
    <xf numFmtId="0" fontId="0" fillId="5" borderId="93" xfId="0" applyFont="1" applyFill="1" applyBorder="1" applyAlignment="1" applyProtection="1">
      <alignment horizontal="center" vertical="center"/>
      <protection locked="0"/>
    </xf>
    <xf numFmtId="0" fontId="0" fillId="5" borderId="64" xfId="0" applyFont="1" applyFill="1" applyBorder="1" applyAlignment="1">
      <alignment vertical="center" wrapText="1"/>
    </xf>
    <xf numFmtId="0" fontId="0" fillId="5" borderId="60" xfId="0" applyFont="1" applyFill="1" applyBorder="1" applyAlignment="1">
      <alignment vertical="center" wrapText="1"/>
    </xf>
    <xf numFmtId="0" fontId="0" fillId="5" borderId="65" xfId="0" applyFont="1" applyFill="1" applyBorder="1" applyAlignment="1">
      <alignment vertical="center" wrapText="1"/>
    </xf>
    <xf numFmtId="0" fontId="0" fillId="5" borderId="59" xfId="0" applyFont="1" applyFill="1" applyBorder="1" applyAlignment="1" applyProtection="1">
      <alignment horizontal="center" vertical="center"/>
      <protection locked="0"/>
    </xf>
    <xf numFmtId="0" fontId="0" fillId="5" borderId="60" xfId="0" applyFont="1" applyFill="1" applyBorder="1" applyAlignment="1" applyProtection="1">
      <alignment horizontal="center" vertical="center"/>
      <protection locked="0"/>
    </xf>
    <xf numFmtId="179" fontId="22" fillId="0" borderId="144" xfId="0" applyNumberFormat="1" applyFont="1" applyFill="1" applyBorder="1" applyAlignment="1" applyProtection="1">
      <alignment horizontal="center" vertical="center" wrapText="1"/>
      <protection locked="0"/>
    </xf>
    <xf numFmtId="49" fontId="20" fillId="0" borderId="144" xfId="0" applyNumberFormat="1" applyFont="1" applyFill="1" applyBorder="1" applyAlignment="1" applyProtection="1">
      <alignment horizontal="center" vertical="center" wrapText="1"/>
      <protection locked="0"/>
    </xf>
    <xf numFmtId="49" fontId="20" fillId="0" borderId="111" xfId="0" applyNumberFormat="1" applyFont="1" applyFill="1" applyBorder="1" applyAlignment="1" applyProtection="1">
      <alignment horizontal="center" vertical="center" wrapText="1"/>
      <protection locked="0"/>
    </xf>
    <xf numFmtId="0" fontId="13" fillId="6" borderId="44" xfId="0" applyFont="1" applyFill="1" applyBorder="1" applyAlignment="1">
      <alignment horizontal="center" vertical="center" textRotation="255" wrapText="1"/>
    </xf>
    <xf numFmtId="0" fontId="0" fillId="6" borderId="41" xfId="0" applyFont="1" applyFill="1" applyBorder="1" applyAlignment="1">
      <alignment horizontal="center" vertical="center" textRotation="255" wrapText="1"/>
    </xf>
    <xf numFmtId="0" fontId="0" fillId="6" borderId="3" xfId="0" applyFont="1" applyFill="1" applyBorder="1" applyAlignment="1">
      <alignment horizontal="center" vertical="center" textRotation="255" wrapText="1"/>
    </xf>
    <xf numFmtId="0" fontId="0" fillId="6" borderId="0" xfId="0" applyFont="1" applyFill="1" applyBorder="1" applyAlignment="1">
      <alignment horizontal="center" vertical="center" textRotation="255" wrapText="1"/>
    </xf>
    <xf numFmtId="0" fontId="0" fillId="6" borderId="47" xfId="0" applyFont="1" applyFill="1" applyBorder="1" applyAlignment="1">
      <alignment horizontal="center" vertical="center" textRotation="255" wrapText="1"/>
    </xf>
    <xf numFmtId="0" fontId="0" fillId="6" borderId="17" xfId="0" applyFont="1" applyFill="1" applyBorder="1" applyAlignment="1">
      <alignment horizontal="center" vertical="center" textRotation="255" wrapText="1"/>
    </xf>
    <xf numFmtId="0" fontId="0" fillId="5" borderId="73" xfId="0" applyFont="1" applyFill="1" applyBorder="1" applyAlignment="1">
      <alignment horizontal="left" vertical="center" wrapText="1"/>
    </xf>
    <xf numFmtId="0" fontId="0" fillId="5" borderId="41" xfId="0" applyFont="1" applyFill="1" applyBorder="1" applyAlignment="1">
      <alignment horizontal="left" vertical="center" wrapText="1"/>
    </xf>
    <xf numFmtId="0" fontId="0" fillId="5" borderId="42" xfId="0" applyFont="1" applyFill="1" applyBorder="1" applyAlignment="1" applyProtection="1">
      <alignment horizontal="center" vertical="center"/>
      <protection locked="0"/>
    </xf>
    <xf numFmtId="49" fontId="20" fillId="0" borderId="79" xfId="0" applyNumberFormat="1" applyFont="1" applyFill="1" applyBorder="1" applyAlignment="1" applyProtection="1">
      <alignment horizontal="center" vertical="center" wrapText="1"/>
      <protection locked="0"/>
    </xf>
    <xf numFmtId="49" fontId="20" fillId="0" borderId="110" xfId="0" applyNumberFormat="1" applyFont="1" applyFill="1" applyBorder="1" applyAlignment="1" applyProtection="1">
      <alignment horizontal="center" vertical="center" wrapText="1"/>
      <protection locked="0"/>
    </xf>
    <xf numFmtId="179" fontId="22" fillId="0" borderId="146" xfId="0" applyNumberFormat="1" applyFont="1" applyFill="1" applyBorder="1" applyAlignment="1" applyProtection="1">
      <alignment horizontal="center" vertical="center" wrapText="1"/>
      <protection locked="0"/>
    </xf>
    <xf numFmtId="49" fontId="20" fillId="0" borderId="24" xfId="0" applyNumberFormat="1" applyFont="1" applyFill="1" applyBorder="1" applyAlignment="1" applyProtection="1">
      <alignment horizontal="left" vertical="center" wrapText="1"/>
      <protection locked="0"/>
    </xf>
    <xf numFmtId="49" fontId="20" fillId="0" borderId="25" xfId="0" applyNumberFormat="1" applyFont="1" applyFill="1" applyBorder="1" applyAlignment="1" applyProtection="1">
      <alignment horizontal="left" vertical="center" wrapText="1"/>
      <protection locked="0"/>
    </xf>
    <xf numFmtId="49" fontId="20" fillId="0" borderId="26" xfId="0" applyNumberFormat="1" applyFont="1" applyFill="1" applyBorder="1" applyAlignment="1" applyProtection="1">
      <alignment horizontal="left" vertical="center" wrapText="1"/>
      <protection locked="0"/>
    </xf>
    <xf numFmtId="49" fontId="20" fillId="0" borderId="34" xfId="0" applyNumberFormat="1" applyFont="1" applyFill="1" applyBorder="1" applyAlignment="1" applyProtection="1">
      <alignment horizontal="left" vertical="center" wrapText="1"/>
      <protection locked="0"/>
    </xf>
    <xf numFmtId="0" fontId="0" fillId="0" borderId="102" xfId="0" applyFont="1" applyBorder="1" applyAlignment="1" applyProtection="1">
      <alignment horizontal="left" vertical="center" wrapText="1"/>
      <protection locked="0"/>
    </xf>
    <xf numFmtId="0" fontId="3" fillId="0" borderId="76" xfId="0" applyFont="1" applyBorder="1" applyAlignment="1" applyProtection="1">
      <alignment horizontal="left" vertical="center" wrapText="1"/>
      <protection locked="0"/>
    </xf>
    <xf numFmtId="0" fontId="3" fillId="0" borderId="101" xfId="0" applyFont="1" applyBorder="1" applyAlignment="1" applyProtection="1">
      <alignment horizontal="left" vertical="center" wrapText="1"/>
      <protection locked="0"/>
    </xf>
    <xf numFmtId="0" fontId="17" fillId="3" borderId="49" xfId="0" applyFont="1" applyFill="1" applyBorder="1" applyAlignment="1">
      <alignment horizontal="center" vertical="center"/>
    </xf>
    <xf numFmtId="0" fontId="17" fillId="3" borderId="50" xfId="0" applyFont="1" applyFill="1" applyBorder="1" applyAlignment="1">
      <alignment horizontal="center" vertical="center"/>
    </xf>
    <xf numFmtId="0" fontId="17" fillId="3" borderId="51" xfId="0" applyFont="1" applyFill="1" applyBorder="1" applyAlignment="1">
      <alignment horizontal="center" vertical="center"/>
    </xf>
    <xf numFmtId="0" fontId="0" fillId="5" borderId="75" xfId="0" applyFont="1" applyFill="1" applyBorder="1" applyAlignment="1" applyProtection="1">
      <alignment horizontal="left" vertical="center" wrapText="1"/>
      <protection locked="0"/>
    </xf>
    <xf numFmtId="0" fontId="13" fillId="3" borderId="134" xfId="0" applyFont="1" applyFill="1" applyBorder="1" applyAlignment="1">
      <alignment horizontal="center" vertical="center" wrapText="1"/>
    </xf>
    <xf numFmtId="0" fontId="0" fillId="3" borderId="135" xfId="0" applyFont="1" applyFill="1" applyBorder="1" applyAlignment="1">
      <alignment horizontal="center" vertical="center" wrapText="1"/>
    </xf>
    <xf numFmtId="0" fontId="0" fillId="3" borderId="136" xfId="0" applyFont="1" applyFill="1" applyBorder="1" applyAlignment="1">
      <alignment horizontal="center" vertical="center" wrapText="1"/>
    </xf>
    <xf numFmtId="0" fontId="0" fillId="6" borderId="32" xfId="0" applyFont="1" applyFill="1" applyBorder="1" applyAlignment="1">
      <alignment horizontal="center" vertical="center"/>
    </xf>
    <xf numFmtId="0" fontId="0" fillId="6" borderId="25" xfId="0" applyFont="1" applyFill="1" applyBorder="1" applyAlignment="1">
      <alignment horizontal="center" vertical="center"/>
    </xf>
    <xf numFmtId="0" fontId="0" fillId="6" borderId="26" xfId="0" applyFont="1" applyFill="1" applyBorder="1" applyAlignment="1">
      <alignment horizontal="center" vertical="center"/>
    </xf>
    <xf numFmtId="178" fontId="22" fillId="0" borderId="25" xfId="0" applyNumberFormat="1" applyFont="1" applyFill="1" applyBorder="1" applyAlignment="1" applyProtection="1">
      <alignment horizontal="center" vertical="center" wrapText="1"/>
      <protection locked="0"/>
    </xf>
    <xf numFmtId="178" fontId="22" fillId="0" borderId="26" xfId="0" applyNumberFormat="1" applyFont="1" applyFill="1" applyBorder="1" applyAlignment="1" applyProtection="1">
      <alignment horizontal="center" vertical="center" wrapText="1"/>
      <protection locked="0"/>
    </xf>
    <xf numFmtId="0" fontId="22" fillId="0" borderId="24" xfId="0" applyFont="1" applyFill="1" applyBorder="1" applyAlignment="1" applyProtection="1">
      <alignment horizontal="center" vertical="center" wrapText="1"/>
      <protection locked="0"/>
    </xf>
    <xf numFmtId="0" fontId="22" fillId="0" borderId="25" xfId="0" applyFont="1" applyFill="1" applyBorder="1" applyAlignment="1" applyProtection="1">
      <alignment horizontal="center" vertical="center" wrapText="1"/>
      <protection locked="0"/>
    </xf>
    <xf numFmtId="0" fontId="0" fillId="0" borderId="72" xfId="0" applyFont="1" applyBorder="1" applyAlignment="1" applyProtection="1">
      <alignment horizontal="left" vertical="center" wrapText="1"/>
      <protection locked="0"/>
    </xf>
    <xf numFmtId="0" fontId="3" fillId="0" borderId="14" xfId="0" applyFont="1" applyBorder="1" applyAlignment="1" applyProtection="1">
      <alignment horizontal="left" vertical="center" wrapText="1"/>
      <protection locked="0"/>
    </xf>
    <xf numFmtId="0" fontId="3" fillId="0" borderId="15" xfId="0" applyFont="1" applyBorder="1" applyAlignment="1" applyProtection="1">
      <alignment horizontal="left" vertical="center" wrapText="1"/>
      <protection locked="0"/>
    </xf>
    <xf numFmtId="0" fontId="11" fillId="0" borderId="13" xfId="0" applyFont="1" applyBorder="1" applyAlignment="1" applyProtection="1">
      <alignment horizontal="left" vertical="center" wrapText="1"/>
      <protection locked="0"/>
    </xf>
    <xf numFmtId="0" fontId="3" fillId="0" borderId="14" xfId="0" applyFont="1" applyBorder="1" applyAlignment="1" applyProtection="1">
      <alignment horizontal="left" vertical="center"/>
      <protection locked="0"/>
    </xf>
    <xf numFmtId="0" fontId="3" fillId="0" borderId="15" xfId="0" applyFont="1" applyBorder="1" applyAlignment="1" applyProtection="1">
      <alignment horizontal="left" vertical="center"/>
      <protection locked="0"/>
    </xf>
    <xf numFmtId="177" fontId="0" fillId="0" borderId="13" xfId="0" applyNumberFormat="1" applyFont="1" applyFill="1" applyBorder="1" applyAlignment="1" applyProtection="1">
      <alignment horizontal="right" vertical="center"/>
      <protection locked="0"/>
    </xf>
    <xf numFmtId="177" fontId="0" fillId="0" borderId="14" xfId="0" applyNumberFormat="1" applyFont="1" applyFill="1" applyBorder="1" applyAlignment="1" applyProtection="1">
      <alignment horizontal="right" vertical="center"/>
      <protection locked="0"/>
    </xf>
    <xf numFmtId="177" fontId="0" fillId="0" borderId="121" xfId="0" applyNumberFormat="1" applyFont="1" applyFill="1" applyBorder="1" applyAlignment="1" applyProtection="1">
      <alignment horizontal="right" vertical="center"/>
      <protection locked="0"/>
    </xf>
    <xf numFmtId="0" fontId="11" fillId="0" borderId="40" xfId="0" applyFont="1" applyBorder="1" applyAlignment="1">
      <alignment horizontal="center" vertical="center" wrapText="1"/>
    </xf>
    <xf numFmtId="0" fontId="11" fillId="0" borderId="41" xfId="0" applyFont="1" applyBorder="1" applyAlignment="1">
      <alignment horizontal="center" vertical="center"/>
    </xf>
    <xf numFmtId="0" fontId="11" fillId="0" borderId="42" xfId="0" applyFont="1" applyBorder="1" applyAlignment="1">
      <alignment horizontal="center" vertical="center"/>
    </xf>
    <xf numFmtId="0" fontId="3" fillId="0" borderId="41" xfId="0" applyFont="1" applyBorder="1" applyAlignment="1">
      <alignment horizontal="center" vertical="center"/>
    </xf>
    <xf numFmtId="0" fontId="0" fillId="0" borderId="40" xfId="0" applyFont="1" applyFill="1" applyBorder="1" applyAlignment="1">
      <alignment horizontal="center" vertical="center"/>
    </xf>
    <xf numFmtId="0" fontId="3" fillId="0" borderId="42" xfId="0" applyFont="1" applyBorder="1" applyAlignment="1">
      <alignment horizontal="center" vertical="center"/>
    </xf>
    <xf numFmtId="0" fontId="11" fillId="0" borderId="62" xfId="0" applyFont="1" applyBorder="1" applyAlignment="1">
      <alignment horizontal="center" vertical="center"/>
    </xf>
    <xf numFmtId="0" fontId="0" fillId="0" borderId="80" xfId="0" applyFont="1" applyBorder="1" applyAlignment="1" applyProtection="1">
      <alignment horizontal="left" vertical="center" wrapText="1"/>
      <protection locked="0"/>
    </xf>
    <xf numFmtId="0" fontId="3" fillId="0" borderId="71" xfId="0" applyFont="1" applyBorder="1" applyAlignment="1" applyProtection="1">
      <alignment horizontal="left" vertical="center" wrapText="1"/>
      <protection locked="0"/>
    </xf>
    <xf numFmtId="0" fontId="3" fillId="0" borderId="93" xfId="0" applyFont="1" applyBorder="1" applyAlignment="1" applyProtection="1">
      <alignment horizontal="left" vertical="center" wrapText="1"/>
      <protection locked="0"/>
    </xf>
    <xf numFmtId="0" fontId="11" fillId="0" borderId="70" xfId="0" applyFont="1" applyBorder="1" applyAlignment="1" applyProtection="1">
      <alignment horizontal="left" vertical="center" wrapText="1"/>
      <protection locked="0"/>
    </xf>
    <xf numFmtId="0" fontId="3" fillId="0" borderId="71" xfId="0" applyFont="1" applyBorder="1" applyAlignment="1" applyProtection="1">
      <alignment horizontal="left" vertical="center"/>
      <protection locked="0"/>
    </xf>
    <xf numFmtId="0" fontId="3" fillId="0" borderId="93" xfId="0" applyFont="1" applyBorder="1" applyAlignment="1" applyProtection="1">
      <alignment horizontal="left" vertical="center"/>
      <protection locked="0"/>
    </xf>
    <xf numFmtId="177" fontId="0" fillId="0" borderId="70" xfId="0" applyNumberFormat="1" applyFont="1" applyFill="1" applyBorder="1" applyAlignment="1" applyProtection="1">
      <alignment horizontal="right" vertical="center"/>
      <protection locked="0"/>
    </xf>
    <xf numFmtId="177" fontId="0" fillId="0" borderId="71" xfId="0" applyNumberFormat="1" applyFont="1" applyFill="1" applyBorder="1" applyAlignment="1" applyProtection="1">
      <alignment horizontal="right" vertical="center"/>
      <protection locked="0"/>
    </xf>
    <xf numFmtId="177" fontId="0" fillId="0" borderId="124" xfId="0" applyNumberFormat="1" applyFont="1" applyFill="1" applyBorder="1" applyAlignment="1" applyProtection="1">
      <alignment horizontal="right" vertical="center"/>
      <protection locked="0"/>
    </xf>
    <xf numFmtId="177" fontId="0" fillId="0" borderId="95" xfId="0" applyNumberFormat="1" applyFont="1" applyFill="1" applyBorder="1" applyAlignment="1" applyProtection="1">
      <alignment horizontal="right" vertical="center"/>
      <protection locked="0"/>
    </xf>
    <xf numFmtId="49" fontId="20" fillId="0" borderId="26" xfId="0" applyNumberFormat="1" applyFont="1" applyFill="1" applyBorder="1" applyAlignment="1" applyProtection="1">
      <alignment horizontal="center" vertical="center" wrapText="1"/>
      <protection locked="0"/>
    </xf>
    <xf numFmtId="49" fontId="20" fillId="0" borderId="24" xfId="0" applyNumberFormat="1" applyFont="1" applyFill="1" applyBorder="1" applyAlignment="1" applyProtection="1">
      <alignment horizontal="center" vertical="center" wrapText="1"/>
      <protection locked="0"/>
    </xf>
    <xf numFmtId="0" fontId="3" fillId="0" borderId="68" xfId="0" applyFont="1" applyBorder="1" applyAlignment="1">
      <alignment horizontal="center" vertical="center" wrapText="1"/>
    </xf>
    <xf numFmtId="0" fontId="3" fillId="0" borderId="7" xfId="0" applyFont="1" applyBorder="1" applyAlignment="1">
      <alignment horizontal="center" vertical="center" wrapText="1"/>
    </xf>
    <xf numFmtId="0" fontId="3" fillId="0" borderId="69" xfId="0" applyFont="1" applyBorder="1" applyAlignment="1">
      <alignment horizontal="center" vertical="center" wrapText="1"/>
    </xf>
    <xf numFmtId="0" fontId="13" fillId="2" borderId="81" xfId="0" applyFont="1" applyFill="1" applyBorder="1" applyAlignment="1">
      <alignment horizontal="center" vertical="center" wrapText="1"/>
    </xf>
    <xf numFmtId="0" fontId="13" fillId="2" borderId="82" xfId="0" applyFont="1" applyFill="1" applyBorder="1" applyAlignment="1">
      <alignment horizontal="center" vertical="center" wrapText="1"/>
    </xf>
    <xf numFmtId="0" fontId="13" fillId="2" borderId="83" xfId="0" applyFont="1" applyFill="1" applyBorder="1" applyAlignment="1">
      <alignment horizontal="center" vertical="center" wrapText="1"/>
    </xf>
    <xf numFmtId="0" fontId="13" fillId="2" borderId="3" xfId="0" applyFont="1" applyFill="1" applyBorder="1" applyAlignment="1">
      <alignment horizontal="center" vertical="center" wrapText="1"/>
    </xf>
    <xf numFmtId="0" fontId="13" fillId="2" borderId="0" xfId="0" applyFont="1" applyFill="1" applyBorder="1" applyAlignment="1">
      <alignment horizontal="center" vertical="center" wrapText="1"/>
    </xf>
    <xf numFmtId="0" fontId="13" fillId="2" borderId="46" xfId="0" applyFont="1" applyFill="1" applyBorder="1" applyAlignment="1">
      <alignment horizontal="center" vertical="center" wrapText="1"/>
    </xf>
    <xf numFmtId="0" fontId="19" fillId="0" borderId="84" xfId="0" applyFont="1" applyFill="1" applyBorder="1" applyAlignment="1" applyProtection="1">
      <alignment horizontal="center" vertical="center" wrapText="1"/>
      <protection locked="0"/>
    </xf>
    <xf numFmtId="0" fontId="19" fillId="0" borderId="50" xfId="0" applyFont="1" applyBorder="1" applyAlignment="1" applyProtection="1">
      <alignment horizontal="center" vertical="center" wrapText="1"/>
      <protection locked="0"/>
    </xf>
    <xf numFmtId="0" fontId="19" fillId="0" borderId="85" xfId="0" applyFont="1" applyBorder="1" applyAlignment="1" applyProtection="1">
      <alignment horizontal="center" vertical="center" wrapText="1"/>
      <protection locked="0"/>
    </xf>
    <xf numFmtId="0" fontId="19" fillId="0" borderId="51" xfId="0" applyFont="1" applyBorder="1" applyAlignment="1" applyProtection="1">
      <alignment horizontal="center" vertical="center" wrapText="1"/>
      <protection locked="0"/>
    </xf>
    <xf numFmtId="177" fontId="0" fillId="0" borderId="30" xfId="0" applyNumberFormat="1" applyFont="1" applyFill="1" applyBorder="1" applyAlignment="1" applyProtection="1">
      <alignment horizontal="right" vertical="center"/>
      <protection locked="0"/>
    </xf>
    <xf numFmtId="0" fontId="3" fillId="0" borderId="33" xfId="0" applyFont="1" applyBorder="1" applyAlignment="1">
      <alignment horizontal="center" vertical="center"/>
    </xf>
    <xf numFmtId="0" fontId="3" fillId="0" borderId="25" xfId="0" applyFont="1" applyBorder="1" applyAlignment="1">
      <alignment horizontal="center" vertical="center"/>
    </xf>
    <xf numFmtId="0" fontId="11" fillId="0" borderId="12" xfId="0" applyFont="1" applyBorder="1" applyAlignment="1">
      <alignment horizontal="center" vertical="center" wrapText="1"/>
    </xf>
    <xf numFmtId="0" fontId="3" fillId="0" borderId="22" xfId="0" applyFont="1" applyBorder="1" applyAlignment="1">
      <alignment horizontal="center" vertical="center"/>
    </xf>
    <xf numFmtId="0" fontId="3" fillId="0" borderId="23" xfId="0" applyFont="1" applyBorder="1" applyAlignment="1">
      <alignment horizontal="center" vertical="center"/>
    </xf>
    <xf numFmtId="177" fontId="0" fillId="0" borderId="24" xfId="0" applyNumberFormat="1" applyFont="1" applyFill="1" applyBorder="1" applyAlignment="1" applyProtection="1">
      <alignment horizontal="right" vertical="center"/>
    </xf>
    <xf numFmtId="177" fontId="0" fillId="0" borderId="25" xfId="0" applyNumberFormat="1" applyFont="1" applyFill="1" applyBorder="1" applyAlignment="1" applyProtection="1">
      <alignment horizontal="right" vertical="center"/>
    </xf>
    <xf numFmtId="177" fontId="0" fillId="0" borderId="43" xfId="0" applyNumberFormat="1" applyFont="1" applyFill="1" applyBorder="1" applyAlignment="1" applyProtection="1">
      <alignment horizontal="right" vertical="center"/>
    </xf>
    <xf numFmtId="177" fontId="0" fillId="0" borderId="34" xfId="0" applyNumberFormat="1" applyFont="1" applyFill="1" applyBorder="1" applyAlignment="1" applyProtection="1">
      <alignment horizontal="right" vertical="center"/>
    </xf>
    <xf numFmtId="0" fontId="13" fillId="6" borderId="75" xfId="0" applyFont="1" applyFill="1" applyBorder="1" applyAlignment="1">
      <alignment horizontal="center" vertical="center" wrapText="1"/>
    </xf>
    <xf numFmtId="0" fontId="13" fillId="6" borderId="76" xfId="0" applyFont="1" applyFill="1" applyBorder="1" applyAlignment="1">
      <alignment horizontal="center" vertical="center" wrapText="1"/>
    </xf>
    <xf numFmtId="0" fontId="13" fillId="6" borderId="100" xfId="0" applyFont="1" applyFill="1" applyBorder="1" applyAlignment="1">
      <alignment horizontal="center" vertical="center" wrapText="1"/>
    </xf>
    <xf numFmtId="0" fontId="0" fillId="5" borderId="99" xfId="0" applyFont="1" applyFill="1" applyBorder="1" applyAlignment="1">
      <alignment horizontal="center" vertical="center"/>
    </xf>
    <xf numFmtId="0" fontId="0" fillId="5" borderId="76" xfId="0" applyFont="1" applyFill="1" applyBorder="1" applyAlignment="1">
      <alignment horizontal="center" vertical="center"/>
    </xf>
    <xf numFmtId="0" fontId="3" fillId="2" borderId="11" xfId="0" applyFont="1" applyFill="1" applyBorder="1" applyAlignment="1">
      <alignment horizontal="center" vertical="center"/>
    </xf>
    <xf numFmtId="0" fontId="0" fillId="6" borderId="11" xfId="0" applyFont="1" applyFill="1" applyBorder="1" applyAlignment="1">
      <alignment horizontal="center" vertical="center" wrapText="1"/>
    </xf>
    <xf numFmtId="0" fontId="0" fillId="2" borderId="11" xfId="0" applyFont="1" applyFill="1" applyBorder="1" applyAlignment="1">
      <alignment horizontal="center" vertical="center" wrapText="1"/>
    </xf>
    <xf numFmtId="0" fontId="3" fillId="2" borderId="11" xfId="0" applyFont="1" applyFill="1" applyBorder="1" applyAlignment="1">
      <alignment horizontal="center" vertical="center" wrapText="1"/>
    </xf>
    <xf numFmtId="0" fontId="3" fillId="0" borderId="11" xfId="0" applyFont="1" applyBorder="1" applyAlignment="1">
      <alignment horizontal="center" vertical="center"/>
    </xf>
    <xf numFmtId="182" fontId="0" fillId="0" borderId="11" xfId="0" applyNumberFormat="1" applyFont="1" applyFill="1" applyBorder="1" applyAlignment="1" applyProtection="1">
      <alignment horizontal="right" vertical="center" wrapText="1"/>
      <protection locked="0"/>
    </xf>
    <xf numFmtId="182" fontId="3" fillId="0" borderId="11" xfId="0" applyNumberFormat="1" applyFont="1" applyFill="1" applyBorder="1" applyAlignment="1" applyProtection="1">
      <alignment horizontal="right" vertical="center" wrapText="1"/>
      <protection locked="0"/>
    </xf>
    <xf numFmtId="177" fontId="0" fillId="0" borderId="24" xfId="0" applyNumberFormat="1" applyFont="1" applyFill="1" applyBorder="1" applyAlignment="1" applyProtection="1">
      <alignment horizontal="right" vertical="center" wrapText="1"/>
      <protection locked="0"/>
    </xf>
    <xf numFmtId="177" fontId="0" fillId="0" borderId="25" xfId="0" applyNumberFormat="1" applyFont="1" applyFill="1" applyBorder="1" applyAlignment="1" applyProtection="1">
      <alignment horizontal="right" vertical="center" wrapText="1"/>
      <protection locked="0"/>
    </xf>
    <xf numFmtId="177" fontId="0" fillId="0" borderId="26" xfId="0" applyNumberFormat="1" applyFont="1" applyFill="1" applyBorder="1" applyAlignment="1" applyProtection="1">
      <alignment horizontal="right" vertical="center" wrapText="1"/>
      <protection locked="0"/>
    </xf>
    <xf numFmtId="0" fontId="0" fillId="5" borderId="11" xfId="0" applyFill="1" applyBorder="1" applyAlignment="1" applyProtection="1">
      <alignment horizontal="left" vertical="center" wrapText="1"/>
      <protection locked="0"/>
    </xf>
    <xf numFmtId="0" fontId="3" fillId="2" borderId="11" xfId="0" applyFont="1" applyFill="1" applyBorder="1" applyAlignment="1">
      <alignment vertical="center" wrapText="1"/>
    </xf>
    <xf numFmtId="0" fontId="0" fillId="0" borderId="11" xfId="0" applyFont="1" applyBorder="1" applyAlignment="1" applyProtection="1">
      <alignment horizontal="left" vertical="center" wrapText="1"/>
      <protection locked="0"/>
    </xf>
    <xf numFmtId="0" fontId="3" fillId="0" borderId="11" xfId="0" applyFont="1" applyBorder="1" applyAlignment="1" applyProtection="1">
      <alignment horizontal="left" vertical="center" wrapText="1"/>
      <protection locked="0"/>
    </xf>
    <xf numFmtId="181" fontId="0" fillId="5" borderId="11" xfId="0" applyNumberFormat="1" applyFont="1" applyFill="1" applyBorder="1" applyAlignment="1" applyProtection="1">
      <alignment horizontal="center" vertical="center" wrapText="1"/>
      <protection locked="0"/>
    </xf>
    <xf numFmtId="181" fontId="3" fillId="5" borderId="11" xfId="0" applyNumberFormat="1" applyFont="1" applyFill="1" applyBorder="1" applyAlignment="1" applyProtection="1">
      <alignment horizontal="center" vertical="center" wrapText="1"/>
      <protection locked="0"/>
    </xf>
    <xf numFmtId="49" fontId="0" fillId="5" borderId="11" xfId="0" applyNumberFormat="1" applyFont="1" applyFill="1" applyBorder="1" applyAlignment="1" applyProtection="1">
      <alignment horizontal="left" vertical="center" wrapText="1"/>
      <protection locked="0"/>
    </xf>
    <xf numFmtId="49" fontId="3" fillId="5" borderId="11" xfId="0" applyNumberFormat="1" applyFont="1" applyFill="1" applyBorder="1" applyAlignment="1" applyProtection="1">
      <alignment horizontal="left" vertical="center" wrapText="1"/>
      <protection locked="0"/>
    </xf>
    <xf numFmtId="177" fontId="0" fillId="0" borderId="24" xfId="0" applyNumberFormat="1" applyFont="1" applyFill="1" applyBorder="1" applyAlignment="1" applyProtection="1">
      <alignment horizontal="right" vertical="center"/>
      <protection locked="0"/>
    </xf>
    <xf numFmtId="177" fontId="0" fillId="0" borderId="25" xfId="0" applyNumberFormat="1" applyFont="1" applyFill="1" applyBorder="1" applyAlignment="1" applyProtection="1">
      <alignment horizontal="right" vertical="center"/>
      <protection locked="0"/>
    </xf>
    <xf numFmtId="177" fontId="0" fillId="0" borderId="26" xfId="0" applyNumberFormat="1" applyFont="1" applyFill="1" applyBorder="1" applyAlignment="1" applyProtection="1">
      <alignment horizontal="right" vertical="center"/>
      <protection locked="0"/>
    </xf>
    <xf numFmtId="49" fontId="0" fillId="5" borderId="11" xfId="0" applyNumberFormat="1" applyFont="1" applyFill="1" applyBorder="1" applyAlignment="1" applyProtection="1">
      <alignment horizontal="center" vertical="center" wrapText="1" shrinkToFit="1"/>
      <protection locked="0"/>
    </xf>
    <xf numFmtId="49" fontId="0" fillId="5" borderId="11" xfId="0" applyNumberFormat="1" applyFont="1" applyFill="1" applyBorder="1" applyAlignment="1" applyProtection="1">
      <alignment horizontal="center" vertical="center" shrinkToFit="1"/>
      <protection locked="0"/>
    </xf>
    <xf numFmtId="182" fontId="0" fillId="5" borderId="11" xfId="0" applyNumberFormat="1" applyFont="1" applyFill="1" applyBorder="1" applyAlignment="1" applyProtection="1">
      <alignment horizontal="right" vertical="center" wrapText="1"/>
      <protection locked="0"/>
    </xf>
    <xf numFmtId="182" fontId="3" fillId="5" borderId="11" xfId="0" applyNumberFormat="1" applyFont="1" applyFill="1" applyBorder="1" applyAlignment="1" applyProtection="1">
      <alignment horizontal="right" vertical="center" wrapText="1"/>
      <protection locked="0"/>
    </xf>
    <xf numFmtId="0" fontId="0" fillId="6" borderId="11" xfId="0" applyFill="1" applyBorder="1" applyAlignment="1">
      <alignment horizontal="center" vertical="center" wrapText="1"/>
    </xf>
    <xf numFmtId="0" fontId="3" fillId="5" borderId="11" xfId="0" applyFont="1" applyFill="1" applyBorder="1" applyAlignment="1" applyProtection="1">
      <alignment horizontal="center" vertical="center" wrapText="1"/>
      <protection locked="0"/>
    </xf>
    <xf numFmtId="0" fontId="0" fillId="5" borderId="11" xfId="0" applyFont="1" applyFill="1" applyBorder="1" applyAlignment="1" applyProtection="1">
      <alignment horizontal="left" vertical="center" wrapText="1"/>
      <protection locked="0"/>
    </xf>
    <xf numFmtId="0" fontId="3" fillId="5" borderId="11" xfId="0" applyFont="1" applyFill="1" applyBorder="1" applyAlignment="1" applyProtection="1">
      <alignment horizontal="left" vertical="center" wrapText="1"/>
      <protection locked="0"/>
    </xf>
    <xf numFmtId="0" fontId="13" fillId="6" borderId="24" xfId="0" applyFont="1" applyFill="1" applyBorder="1" applyAlignment="1">
      <alignment horizontal="center" vertical="center" wrapText="1"/>
    </xf>
    <xf numFmtId="0" fontId="13" fillId="6" borderId="25" xfId="0" applyFont="1" applyFill="1" applyBorder="1" applyAlignment="1">
      <alignment horizontal="center" vertical="center" wrapText="1"/>
    </xf>
    <xf numFmtId="0" fontId="13" fillId="6" borderId="26" xfId="0" applyFont="1" applyFill="1" applyBorder="1" applyAlignment="1">
      <alignment horizontal="center" vertical="center" wrapText="1"/>
    </xf>
    <xf numFmtId="0" fontId="0" fillId="5" borderId="24" xfId="0" applyFont="1" applyFill="1" applyBorder="1" applyAlignment="1">
      <alignment horizontal="center" vertical="center" wrapText="1"/>
    </xf>
    <xf numFmtId="0" fontId="0" fillId="5" borderId="25" xfId="0" applyFont="1" applyFill="1" applyBorder="1" applyAlignment="1">
      <alignment horizontal="center" vertical="center" wrapText="1"/>
    </xf>
    <xf numFmtId="0" fontId="3" fillId="6" borderId="11" xfId="0" applyFont="1" applyFill="1" applyBorder="1" applyAlignment="1">
      <alignment vertical="center" wrapText="1"/>
    </xf>
    <xf numFmtId="0" fontId="3" fillId="6" borderId="11" xfId="0" applyFont="1" applyFill="1" applyBorder="1" applyAlignment="1">
      <alignment horizontal="center" vertical="center" wrapText="1"/>
    </xf>
    <xf numFmtId="0" fontId="3" fillId="0" borderId="125" xfId="0" applyFont="1" applyBorder="1" applyAlignment="1">
      <alignment horizontal="center" vertical="center"/>
    </xf>
    <xf numFmtId="0" fontId="3" fillId="0" borderId="76" xfId="0" applyFont="1" applyBorder="1" applyAlignment="1">
      <alignment horizontal="center" vertical="center"/>
    </xf>
    <xf numFmtId="0" fontId="11" fillId="0" borderId="96" xfId="0" applyFont="1" applyBorder="1" applyAlignment="1">
      <alignment horizontal="center" vertical="center" wrapText="1"/>
    </xf>
    <xf numFmtId="0" fontId="3" fillId="0" borderId="97" xfId="0" applyFont="1" applyBorder="1" applyAlignment="1">
      <alignment horizontal="center" vertical="center"/>
    </xf>
    <xf numFmtId="0" fontId="3" fillId="0" borderId="98" xfId="0" applyFont="1" applyBorder="1" applyAlignment="1">
      <alignment horizontal="center" vertical="center"/>
    </xf>
    <xf numFmtId="177" fontId="0" fillId="0" borderId="99" xfId="0" applyNumberFormat="1" applyFont="1" applyFill="1" applyBorder="1" applyAlignment="1" applyProtection="1">
      <alignment horizontal="right" vertical="center"/>
    </xf>
    <xf numFmtId="177" fontId="0" fillId="0" borderId="76" xfId="0" applyNumberFormat="1" applyFont="1" applyFill="1" applyBorder="1" applyAlignment="1" applyProtection="1">
      <alignment horizontal="right" vertical="center"/>
    </xf>
    <xf numFmtId="177" fontId="0" fillId="0" borderId="126" xfId="0" applyNumberFormat="1" applyFont="1" applyFill="1" applyBorder="1" applyAlignment="1" applyProtection="1">
      <alignment horizontal="right" vertical="center"/>
    </xf>
    <xf numFmtId="177" fontId="0" fillId="0" borderId="101" xfId="0" applyNumberFormat="1" applyFont="1" applyFill="1" applyBorder="1" applyAlignment="1" applyProtection="1">
      <alignment horizontal="right" vertical="center"/>
    </xf>
    <xf numFmtId="0" fontId="13" fillId="2" borderId="81" xfId="4" applyFont="1" applyFill="1" applyBorder="1" applyAlignment="1">
      <alignment horizontal="center" vertical="center" wrapText="1"/>
    </xf>
    <xf numFmtId="0" fontId="13" fillId="2" borderId="82" xfId="4" applyFont="1" applyFill="1" applyBorder="1" applyAlignment="1">
      <alignment horizontal="center" vertical="center" wrapText="1"/>
    </xf>
    <xf numFmtId="0" fontId="13" fillId="2" borderId="83" xfId="4" applyFont="1" applyFill="1" applyBorder="1" applyAlignment="1">
      <alignment horizontal="center" vertical="center" wrapText="1"/>
    </xf>
    <xf numFmtId="0" fontId="13" fillId="2" borderId="3" xfId="4" applyFont="1" applyFill="1" applyBorder="1" applyAlignment="1">
      <alignment horizontal="center" vertical="center" wrapText="1"/>
    </xf>
    <xf numFmtId="0" fontId="13" fillId="2" borderId="0" xfId="4" applyFont="1" applyFill="1" applyBorder="1" applyAlignment="1">
      <alignment horizontal="center" vertical="center" wrapText="1"/>
    </xf>
    <xf numFmtId="0" fontId="13" fillId="2" borderId="46" xfId="4" applyFont="1" applyFill="1" applyBorder="1" applyAlignment="1">
      <alignment horizontal="center" vertical="center" wrapText="1"/>
    </xf>
    <xf numFmtId="0" fontId="13" fillId="2" borderId="68" xfId="4" applyFont="1" applyFill="1" applyBorder="1" applyAlignment="1">
      <alignment horizontal="center" vertical="center" wrapText="1"/>
    </xf>
    <xf numFmtId="0" fontId="13" fillId="2" borderId="7" xfId="4" applyFont="1" applyFill="1" applyBorder="1" applyAlignment="1">
      <alignment horizontal="center" vertical="center" wrapText="1"/>
    </xf>
    <xf numFmtId="0" fontId="13" fillId="2" borderId="69" xfId="4" applyFont="1" applyFill="1" applyBorder="1" applyAlignment="1">
      <alignment horizontal="center" vertical="center" wrapText="1"/>
    </xf>
    <xf numFmtId="0" fontId="19" fillId="0" borderId="50" xfId="0" applyFont="1" applyFill="1" applyBorder="1" applyAlignment="1" applyProtection="1">
      <alignment horizontal="center" vertical="center" wrapText="1"/>
      <protection locked="0"/>
    </xf>
    <xf numFmtId="0" fontId="19" fillId="0" borderId="51" xfId="0" applyFont="1" applyFill="1" applyBorder="1" applyAlignment="1" applyProtection="1">
      <alignment horizontal="center" vertical="center" wrapText="1"/>
      <protection locked="0"/>
    </xf>
    <xf numFmtId="0" fontId="3" fillId="2" borderId="11" xfId="0" applyFont="1" applyFill="1" applyBorder="1" applyAlignment="1">
      <alignment vertical="center"/>
    </xf>
    <xf numFmtId="49" fontId="0" fillId="5" borderId="11" xfId="0" applyNumberFormat="1" applyFont="1" applyFill="1" applyBorder="1" applyAlignment="1" applyProtection="1">
      <alignment horizontal="center" vertical="center" wrapText="1"/>
      <protection locked="0"/>
    </xf>
    <xf numFmtId="0" fontId="0" fillId="3" borderId="11" xfId="0" applyFill="1" applyBorder="1" applyAlignment="1">
      <alignment horizontal="center" vertical="center" wrapText="1"/>
    </xf>
    <xf numFmtId="0" fontId="0" fillId="3" borderId="11" xfId="0" applyFont="1" applyFill="1" applyBorder="1" applyAlignment="1">
      <alignment horizontal="center" vertical="center" wrapText="1"/>
    </xf>
    <xf numFmtId="0" fontId="0" fillId="3" borderId="11" xfId="0" applyFont="1" applyFill="1" applyBorder="1" applyAlignment="1">
      <alignment horizontal="center" vertical="center"/>
    </xf>
  </cellXfs>
  <cellStyles count="7">
    <cellStyle name="標準" xfId="0" builtinId="0"/>
    <cellStyle name="標準 2" xfId="4"/>
    <cellStyle name="標準 3" xfId="5"/>
    <cellStyle name="標準 3 2" xfId="6"/>
    <cellStyle name="標準_01【みんまち】（地区まちづくり推進事業）" xfId="1"/>
    <cellStyle name="標準_01【みんまち】（地区まちづくり推進事業） 2" xfId="2"/>
    <cellStyle name="標準_Sheet1" xfId="3"/>
  </cellStyles>
  <dxfs count="544">
    <dxf>
      <numFmt numFmtId="183" formatCode="#,##0;&quot;▲ &quot;#,##0&quot;％&quot;"/>
    </dxf>
    <dxf>
      <numFmt numFmtId="184" formatCode="#,##0.#;&quot;▲&quot;#,##0.#&quot;％&quot;"/>
    </dxf>
    <dxf>
      <numFmt numFmtId="185" formatCode="#,##0&quot;％&quot;"/>
    </dxf>
    <dxf>
      <numFmt numFmtId="186" formatCode="#,##0.#&quot;％&quot;"/>
    </dxf>
    <dxf>
      <numFmt numFmtId="183" formatCode="#,##0;&quot;▲ &quot;#,##0&quot;％&quot;"/>
    </dxf>
    <dxf>
      <numFmt numFmtId="184" formatCode="#,##0.#;&quot;▲&quot;#,##0.#&quot;％&quot;"/>
    </dxf>
    <dxf>
      <numFmt numFmtId="185" formatCode="#,##0&quot;％&quot;"/>
    </dxf>
    <dxf>
      <numFmt numFmtId="186" formatCode="#,##0.#&quot;％&quot;"/>
    </dxf>
    <dxf>
      <numFmt numFmtId="183" formatCode="#,##0;&quot;▲ &quot;#,##0&quot;％&quot;"/>
    </dxf>
    <dxf>
      <numFmt numFmtId="184" formatCode="#,##0.#;&quot;▲&quot;#,##0.#&quot;％&quot;"/>
    </dxf>
    <dxf>
      <numFmt numFmtId="185" formatCode="#,##0&quot;％&quot;"/>
    </dxf>
    <dxf>
      <numFmt numFmtId="186" formatCode="#,##0.#&quot;％&quot;"/>
    </dxf>
    <dxf>
      <numFmt numFmtId="183" formatCode="#,##0;&quot;▲ &quot;#,##0&quot;％&quot;"/>
    </dxf>
    <dxf>
      <numFmt numFmtId="184" formatCode="#,##0.#;&quot;▲&quot;#,##0.#&quot;％&quot;"/>
    </dxf>
    <dxf>
      <numFmt numFmtId="185" formatCode="#,##0&quot;％&quot;"/>
    </dxf>
    <dxf>
      <numFmt numFmtId="186" formatCode="#,##0.#&quot;％&quot;"/>
    </dxf>
    <dxf>
      <numFmt numFmtId="183" formatCode="#,##0;&quot;▲ &quot;#,##0&quot;％&quot;"/>
    </dxf>
    <dxf>
      <numFmt numFmtId="184" formatCode="#,##0.#;&quot;▲&quot;#,##0.#&quot;％&quot;"/>
    </dxf>
    <dxf>
      <numFmt numFmtId="185" formatCode="#,##0&quot;％&quot;"/>
    </dxf>
    <dxf>
      <numFmt numFmtId="186" formatCode="#,##0.#&quot;％&quot;"/>
    </dxf>
    <dxf>
      <numFmt numFmtId="183" formatCode="#,##0;&quot;▲ &quot;#,##0&quot;％&quot;"/>
    </dxf>
    <dxf>
      <numFmt numFmtId="184" formatCode="#,##0.#;&quot;▲&quot;#,##0.#&quot;％&quot;"/>
    </dxf>
    <dxf>
      <numFmt numFmtId="185" formatCode="#,##0&quot;％&quot;"/>
    </dxf>
    <dxf>
      <numFmt numFmtId="186" formatCode="#,##0.#&quot;％&quot;"/>
    </dxf>
    <dxf>
      <numFmt numFmtId="183" formatCode="#,##0;&quot;▲ &quot;#,##0&quot;％&quot;"/>
    </dxf>
    <dxf>
      <numFmt numFmtId="184" formatCode="#,##0.#;&quot;▲&quot;#,##0.#&quot;％&quot;"/>
    </dxf>
    <dxf>
      <numFmt numFmtId="185" formatCode="#,##0&quot;％&quot;"/>
    </dxf>
    <dxf>
      <numFmt numFmtId="186" formatCode="#,##0.#&quot;％&quot;"/>
    </dxf>
    <dxf>
      <numFmt numFmtId="183" formatCode="#,##0;&quot;▲ &quot;#,##0&quot;％&quot;"/>
    </dxf>
    <dxf>
      <numFmt numFmtId="184" formatCode="#,##0.#;&quot;▲&quot;#,##0.#&quot;％&quot;"/>
    </dxf>
    <dxf>
      <numFmt numFmtId="185" formatCode="#,##0&quot;％&quot;"/>
    </dxf>
    <dxf>
      <numFmt numFmtId="186" formatCode="#,##0.#&quot;％&quot;"/>
    </dxf>
    <dxf>
      <numFmt numFmtId="183" formatCode="#,##0;&quot;▲ &quot;#,##0&quot;％&quot;"/>
    </dxf>
    <dxf>
      <numFmt numFmtId="184" formatCode="#,##0.#;&quot;▲&quot;#,##0.#&quot;％&quot;"/>
    </dxf>
    <dxf>
      <numFmt numFmtId="185" formatCode="#,##0&quot;％&quot;"/>
    </dxf>
    <dxf>
      <numFmt numFmtId="186" formatCode="#,##0.#&quot;％&quot;"/>
    </dxf>
    <dxf>
      <numFmt numFmtId="183" formatCode="#,##0;&quot;▲ &quot;#,##0&quot;％&quot;"/>
    </dxf>
    <dxf>
      <numFmt numFmtId="184" formatCode="#,##0.#;&quot;▲&quot;#,##0.#&quot;％&quot;"/>
    </dxf>
    <dxf>
      <numFmt numFmtId="185" formatCode="#,##0&quot;％&quot;"/>
    </dxf>
    <dxf>
      <numFmt numFmtId="186" formatCode="#,##0.#&quot;％&quot;"/>
    </dxf>
    <dxf>
      <numFmt numFmtId="183" formatCode="#,##0;&quot;▲ &quot;#,##0&quot;％&quot;"/>
    </dxf>
    <dxf>
      <numFmt numFmtId="184" formatCode="#,##0.#;&quot;▲&quot;#,##0.#&quot;％&quot;"/>
    </dxf>
    <dxf>
      <numFmt numFmtId="185" formatCode="#,##0&quot;％&quot;"/>
    </dxf>
    <dxf>
      <numFmt numFmtId="186" formatCode="#,##0.#&quot;％&quot;"/>
    </dxf>
    <dxf>
      <numFmt numFmtId="183" formatCode="#,##0;&quot;▲ &quot;#,##0&quot;％&quot;"/>
    </dxf>
    <dxf>
      <numFmt numFmtId="184" formatCode="#,##0.#;&quot;▲&quot;#,##0.#&quot;％&quot;"/>
    </dxf>
    <dxf>
      <numFmt numFmtId="185" formatCode="#,##0&quot;％&quot;"/>
    </dxf>
    <dxf>
      <numFmt numFmtId="186" formatCode="#,##0.#&quot;％&quot;"/>
    </dxf>
    <dxf>
      <numFmt numFmtId="183" formatCode="#,##0;&quot;▲ &quot;#,##0&quot;％&quot;"/>
    </dxf>
    <dxf>
      <numFmt numFmtId="184" formatCode="#,##0.#;&quot;▲&quot;#,##0.#&quot;％&quot;"/>
    </dxf>
    <dxf>
      <numFmt numFmtId="185" formatCode="#,##0&quot;％&quot;"/>
    </dxf>
    <dxf>
      <numFmt numFmtId="186" formatCode="#,##0.#&quot;％&quot;"/>
    </dxf>
    <dxf>
      <numFmt numFmtId="183" formatCode="#,##0;&quot;▲ &quot;#,##0&quot;％&quot;"/>
    </dxf>
    <dxf>
      <numFmt numFmtId="184" formatCode="#,##0.#;&quot;▲&quot;#,##0.#&quot;％&quot;"/>
    </dxf>
    <dxf>
      <numFmt numFmtId="185" formatCode="#,##0&quot;％&quot;"/>
    </dxf>
    <dxf>
      <numFmt numFmtId="186" formatCode="#,##0.#&quot;％&quot;"/>
    </dxf>
    <dxf>
      <numFmt numFmtId="183" formatCode="#,##0;&quot;▲ &quot;#,##0&quot;％&quot;"/>
    </dxf>
    <dxf>
      <numFmt numFmtId="184" formatCode="#,##0.#;&quot;▲&quot;#,##0.#&quot;％&quot;"/>
    </dxf>
    <dxf>
      <numFmt numFmtId="185" formatCode="#,##0&quot;％&quot;"/>
    </dxf>
    <dxf>
      <numFmt numFmtId="186" formatCode="#,##0.#&quot;％&quot;"/>
    </dxf>
    <dxf>
      <numFmt numFmtId="183" formatCode="#,##0;&quot;▲ &quot;#,##0&quot;％&quot;"/>
    </dxf>
    <dxf>
      <numFmt numFmtId="184" formatCode="#,##0.#;&quot;▲&quot;#,##0.#&quot;％&quot;"/>
    </dxf>
    <dxf>
      <numFmt numFmtId="185" formatCode="#,##0&quot;％&quot;"/>
    </dxf>
    <dxf>
      <numFmt numFmtId="186" formatCode="#,##0.#&quot;％&quot;"/>
    </dxf>
    <dxf>
      <numFmt numFmtId="183" formatCode="#,##0;&quot;▲ &quot;#,##0&quot;％&quot;"/>
    </dxf>
    <dxf>
      <numFmt numFmtId="184" formatCode="#,##0.#;&quot;▲&quot;#,##0.#&quot;％&quot;"/>
    </dxf>
    <dxf>
      <numFmt numFmtId="185" formatCode="#,##0&quot;％&quot;"/>
    </dxf>
    <dxf>
      <numFmt numFmtId="186" formatCode="#,##0.#&quot;％&quot;"/>
    </dxf>
    <dxf>
      <numFmt numFmtId="183" formatCode="#,##0;&quot;▲ &quot;#,##0&quot;％&quot;"/>
    </dxf>
    <dxf>
      <numFmt numFmtId="184" formatCode="#,##0.#;&quot;▲&quot;#,##0.#&quot;％&quot;"/>
    </dxf>
    <dxf>
      <numFmt numFmtId="185" formatCode="#,##0&quot;％&quot;"/>
    </dxf>
    <dxf>
      <numFmt numFmtId="186" formatCode="#,##0.#&quot;％&quot;"/>
    </dxf>
    <dxf>
      <numFmt numFmtId="177" formatCode="#,##0;&quot;▲ &quot;#,##0"/>
    </dxf>
    <dxf>
      <numFmt numFmtId="187" formatCode="#,##0.#;&quot;▲&quot;#,##0.#"/>
    </dxf>
    <dxf>
      <numFmt numFmtId="183" formatCode="#,##0;&quot;▲ &quot;#,##0&quot;％&quot;"/>
    </dxf>
    <dxf>
      <numFmt numFmtId="184" formatCode="#,##0.#;&quot;▲&quot;#,##0.#&quot;％&quot;"/>
    </dxf>
    <dxf>
      <numFmt numFmtId="185" formatCode="#,##0&quot;％&quot;"/>
    </dxf>
    <dxf>
      <numFmt numFmtId="186" formatCode="#,##0.#&quot;％&quot;"/>
    </dxf>
    <dxf>
      <numFmt numFmtId="183" formatCode="#,##0;&quot;▲ &quot;#,##0&quot;％&quot;"/>
    </dxf>
    <dxf>
      <numFmt numFmtId="184" formatCode="#,##0.#;&quot;▲&quot;#,##0.#&quot;％&quot;"/>
    </dxf>
    <dxf>
      <numFmt numFmtId="185" formatCode="#,##0&quot;％&quot;"/>
    </dxf>
    <dxf>
      <numFmt numFmtId="186" formatCode="#,##0.#&quot;％&quot;"/>
    </dxf>
    <dxf>
      <numFmt numFmtId="183" formatCode="#,##0;&quot;▲ &quot;#,##0&quot;％&quot;"/>
    </dxf>
    <dxf>
      <numFmt numFmtId="184" formatCode="#,##0.#;&quot;▲&quot;#,##0.#&quot;％&quot;"/>
    </dxf>
    <dxf>
      <numFmt numFmtId="185" formatCode="#,##0&quot;％&quot;"/>
    </dxf>
    <dxf>
      <numFmt numFmtId="186" formatCode="#,##0.#&quot;％&quot;"/>
    </dxf>
    <dxf>
      <numFmt numFmtId="183" formatCode="#,##0;&quot;▲ &quot;#,##0&quot;％&quot;"/>
    </dxf>
    <dxf>
      <numFmt numFmtId="184" formatCode="#,##0.#;&quot;▲&quot;#,##0.#&quot;％&quot;"/>
    </dxf>
    <dxf>
      <numFmt numFmtId="185" formatCode="#,##0&quot;％&quot;"/>
    </dxf>
    <dxf>
      <numFmt numFmtId="186" formatCode="#,##0.#&quot;％&quot;"/>
    </dxf>
    <dxf>
      <numFmt numFmtId="183" formatCode="#,##0;&quot;▲ &quot;#,##0&quot;％&quot;"/>
    </dxf>
    <dxf>
      <numFmt numFmtId="184" formatCode="#,##0.#;&quot;▲&quot;#,##0.#&quot;％&quot;"/>
    </dxf>
    <dxf>
      <numFmt numFmtId="185" formatCode="#,##0&quot;％&quot;"/>
    </dxf>
    <dxf>
      <numFmt numFmtId="186" formatCode="#,##0.#&quot;％&quot;"/>
    </dxf>
    <dxf>
      <numFmt numFmtId="183" formatCode="#,##0;&quot;▲ &quot;#,##0&quot;％&quot;"/>
    </dxf>
    <dxf>
      <numFmt numFmtId="184" formatCode="#,##0.#;&quot;▲&quot;#,##0.#&quot;％&quot;"/>
    </dxf>
    <dxf>
      <numFmt numFmtId="185" formatCode="#,##0&quot;％&quot;"/>
    </dxf>
    <dxf>
      <numFmt numFmtId="186" formatCode="#,##0.#&quot;％&quot;"/>
    </dxf>
    <dxf>
      <numFmt numFmtId="183" formatCode="#,##0;&quot;▲ &quot;#,##0&quot;％&quot;"/>
    </dxf>
    <dxf>
      <numFmt numFmtId="184" formatCode="#,##0.#;&quot;▲&quot;#,##0.#&quot;％&quot;"/>
    </dxf>
    <dxf>
      <numFmt numFmtId="185" formatCode="#,##0&quot;％&quot;"/>
    </dxf>
    <dxf>
      <numFmt numFmtId="186" formatCode="#,##0.#&quot;％&quot;"/>
    </dxf>
    <dxf>
      <numFmt numFmtId="183" formatCode="#,##0;&quot;▲ &quot;#,##0&quot;％&quot;"/>
    </dxf>
    <dxf>
      <numFmt numFmtId="184" formatCode="#,##0.#;&quot;▲&quot;#,##0.#&quot;％&quot;"/>
    </dxf>
    <dxf>
      <numFmt numFmtId="185" formatCode="#,##0&quot;％&quot;"/>
    </dxf>
    <dxf>
      <numFmt numFmtId="186" formatCode="#,##0.#&quot;％&quot;"/>
    </dxf>
    <dxf>
      <numFmt numFmtId="183" formatCode="#,##0;&quot;▲ &quot;#,##0&quot;％&quot;"/>
    </dxf>
    <dxf>
      <numFmt numFmtId="184" formatCode="#,##0.#;&quot;▲&quot;#,##0.#&quot;％&quot;"/>
    </dxf>
    <dxf>
      <numFmt numFmtId="185" formatCode="#,##0&quot;％&quot;"/>
    </dxf>
    <dxf>
      <numFmt numFmtId="186" formatCode="#,##0.#&quot;％&quot;"/>
    </dxf>
    <dxf>
      <numFmt numFmtId="183" formatCode="#,##0;&quot;▲ &quot;#,##0&quot;％&quot;"/>
    </dxf>
    <dxf>
      <numFmt numFmtId="184" formatCode="#,##0.#;&quot;▲&quot;#,##0.#&quot;％&quot;"/>
    </dxf>
    <dxf>
      <numFmt numFmtId="185" formatCode="#,##0&quot;％&quot;"/>
    </dxf>
    <dxf>
      <numFmt numFmtId="186" formatCode="#,##0.#&quot;％&quot;"/>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83" formatCode="#,##0;&quot;▲ &quot;#,##0&quot;％&quot;"/>
    </dxf>
    <dxf>
      <numFmt numFmtId="184" formatCode="#,##0.#;&quot;▲&quot;#,##0.#&quot;％&quot;"/>
    </dxf>
    <dxf>
      <numFmt numFmtId="185" formatCode="#,##0&quot;％&quot;"/>
    </dxf>
    <dxf>
      <numFmt numFmtId="186" formatCode="#,##0.#&quot;％&quot;"/>
    </dxf>
    <dxf>
      <numFmt numFmtId="177" formatCode="#,##0;&quot;▲ &quot;#,##0"/>
    </dxf>
    <dxf>
      <numFmt numFmtId="187" formatCode="#,##0.#;&quot;▲&quot;#,##0.#"/>
    </dxf>
    <dxf>
      <numFmt numFmtId="183" formatCode="#,##0;&quot;▲ &quot;#,##0&quot;％&quot;"/>
    </dxf>
    <dxf>
      <numFmt numFmtId="184" formatCode="#,##0.#;&quot;▲&quot;#,##0.#&quot;％&quot;"/>
    </dxf>
    <dxf>
      <numFmt numFmtId="185" formatCode="#,##0&quot;％&quot;"/>
    </dxf>
    <dxf>
      <numFmt numFmtId="186" formatCode="#,##0.#&quot;％&quot;"/>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83" formatCode="#,##0;&quot;▲ &quot;#,##0&quot;％&quot;"/>
    </dxf>
    <dxf>
      <numFmt numFmtId="184" formatCode="#,##0.#;&quot;▲&quot;#,##0.#&quot;％&quot;"/>
    </dxf>
    <dxf>
      <numFmt numFmtId="185" formatCode="#,##0&quot;％&quot;"/>
    </dxf>
    <dxf>
      <numFmt numFmtId="186" formatCode="#,##0.#&quot;％&quot;"/>
    </dxf>
    <dxf>
      <numFmt numFmtId="177" formatCode="#,##0;&quot;▲ &quot;#,##0"/>
    </dxf>
    <dxf>
      <numFmt numFmtId="187" formatCode="#,##0.#;&quot;▲&quot;#,##0.#"/>
    </dxf>
    <dxf>
      <numFmt numFmtId="183" formatCode="#,##0;&quot;▲ &quot;#,##0&quot;％&quot;"/>
    </dxf>
    <dxf>
      <numFmt numFmtId="184" formatCode="#,##0.#;&quot;▲&quot;#,##0.#&quot;％&quot;"/>
    </dxf>
    <dxf>
      <numFmt numFmtId="185" formatCode="#,##0&quot;％&quot;"/>
    </dxf>
    <dxf>
      <numFmt numFmtId="186" formatCode="#,##0.#&quot;％&quot;"/>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83" formatCode="#,##0;&quot;▲ &quot;#,##0&quot;％&quot;"/>
    </dxf>
    <dxf>
      <numFmt numFmtId="184" formatCode="#,##0.#;&quot;▲&quot;#,##0.#&quot;％&quot;"/>
    </dxf>
    <dxf>
      <numFmt numFmtId="185" formatCode="#,##0&quot;％&quot;"/>
    </dxf>
    <dxf>
      <numFmt numFmtId="186" formatCode="#,##0.#&quot;％&quot;"/>
    </dxf>
    <dxf>
      <numFmt numFmtId="177" formatCode="#,##0;&quot;▲ &quot;#,##0"/>
    </dxf>
    <dxf>
      <numFmt numFmtId="187" formatCode="#,##0.#;&quot;▲&quot;#,##0.#"/>
    </dxf>
    <dxf>
      <numFmt numFmtId="183" formatCode="#,##0;&quot;▲ &quot;#,##0&quot;％&quot;"/>
    </dxf>
    <dxf>
      <numFmt numFmtId="184" formatCode="#,##0.#;&quot;▲&quot;#,##0.#&quot;％&quot;"/>
    </dxf>
    <dxf>
      <numFmt numFmtId="185" formatCode="#,##0&quot;％&quot;"/>
    </dxf>
    <dxf>
      <numFmt numFmtId="186" formatCode="#,##0.#&quot;％&quot;"/>
    </dxf>
    <dxf>
      <numFmt numFmtId="177" formatCode="#,##0;&quot;▲ &quot;#,##0"/>
    </dxf>
    <dxf>
      <numFmt numFmtId="187" formatCode="#,##0.#;&quot;▲&quot;#,##0.#"/>
    </dxf>
    <dxf>
      <numFmt numFmtId="183" formatCode="#,##0;&quot;▲ &quot;#,##0&quot;％&quot;"/>
    </dxf>
    <dxf>
      <numFmt numFmtId="184" formatCode="#,##0.#;&quot;▲&quot;#,##0.#&quot;％&quot;"/>
    </dxf>
    <dxf>
      <numFmt numFmtId="185" formatCode="#,##0&quot;％&quot;"/>
    </dxf>
    <dxf>
      <numFmt numFmtId="186" formatCode="#,##0.#&quot;％&quot;"/>
    </dxf>
    <dxf>
      <numFmt numFmtId="183" formatCode="#,##0;&quot;▲ &quot;#,##0&quot;％&quot;"/>
    </dxf>
    <dxf>
      <numFmt numFmtId="184" formatCode="#,##0.#;&quot;▲&quot;#,##0.#&quot;％&quot;"/>
    </dxf>
    <dxf>
      <numFmt numFmtId="185" formatCode="#,##0&quot;％&quot;"/>
    </dxf>
    <dxf>
      <numFmt numFmtId="186" formatCode="#,##0.#&quot;％&quot;"/>
    </dxf>
    <dxf>
      <numFmt numFmtId="183" formatCode="#,##0;&quot;▲ &quot;#,##0&quot;％&quot;"/>
    </dxf>
    <dxf>
      <numFmt numFmtId="184" formatCode="#,##0.#;&quot;▲&quot;#,##0.#&quot;％&quot;"/>
    </dxf>
    <dxf>
      <numFmt numFmtId="185" formatCode="#,##0&quot;％&quot;"/>
    </dxf>
    <dxf>
      <numFmt numFmtId="186" formatCode="#,##0.#&quot;％&quot;"/>
    </dxf>
    <dxf>
      <numFmt numFmtId="183" formatCode="#,##0;&quot;▲ &quot;#,##0&quot;％&quot;"/>
    </dxf>
    <dxf>
      <numFmt numFmtId="184" formatCode="#,##0.#;&quot;▲&quot;#,##0.#&quot;％&quot;"/>
    </dxf>
    <dxf>
      <numFmt numFmtId="185" formatCode="#,##0&quot;％&quot;"/>
    </dxf>
    <dxf>
      <numFmt numFmtId="186" formatCode="#,##0.#&quot;％&quot;"/>
    </dxf>
    <dxf>
      <numFmt numFmtId="183" formatCode="#,##0;&quot;▲ &quot;#,##0&quot;％&quot;"/>
    </dxf>
    <dxf>
      <numFmt numFmtId="184" formatCode="#,##0.#;&quot;▲&quot;#,##0.#&quot;％&quot;"/>
    </dxf>
    <dxf>
      <numFmt numFmtId="185" formatCode="#,##0&quot;％&quot;"/>
    </dxf>
    <dxf>
      <numFmt numFmtId="186" formatCode="#,##0.#&quot;％&quot;"/>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83" formatCode="#,##0;&quot;▲ &quot;#,##0&quot;％&quot;"/>
    </dxf>
    <dxf>
      <numFmt numFmtId="184" formatCode="#,##0.#;&quot;▲&quot;#,##0.#&quot;％&quot;"/>
    </dxf>
    <dxf>
      <numFmt numFmtId="185" formatCode="#,##0&quot;％&quot;"/>
    </dxf>
    <dxf>
      <numFmt numFmtId="186" formatCode="#,##0.#&quot;％&quot;"/>
    </dxf>
    <dxf>
      <numFmt numFmtId="177" formatCode="#,##0;&quot;▲ &quot;#,##0"/>
    </dxf>
    <dxf>
      <numFmt numFmtId="187" formatCode="#,##0.#;&quot;▲&quot;#,##0.#"/>
    </dxf>
    <dxf>
      <numFmt numFmtId="183" formatCode="#,##0;&quot;▲ &quot;#,##0&quot;％&quot;"/>
    </dxf>
    <dxf>
      <numFmt numFmtId="184" formatCode="#,##0.#;&quot;▲&quot;#,##0.#&quot;％&quot;"/>
    </dxf>
    <dxf>
      <numFmt numFmtId="185" formatCode="#,##0&quot;％&quot;"/>
    </dxf>
    <dxf>
      <numFmt numFmtId="186" formatCode="#,##0.#&quot;％&quot;"/>
    </dxf>
    <dxf>
      <numFmt numFmtId="177" formatCode="#,##0;&quot;▲ &quot;#,##0"/>
    </dxf>
    <dxf>
      <numFmt numFmtId="187" formatCode="#,##0.#;&quot;▲&quot;#,##0.#"/>
    </dxf>
    <dxf>
      <numFmt numFmtId="183" formatCode="#,##0;&quot;▲ &quot;#,##0&quot;％&quot;"/>
    </dxf>
    <dxf>
      <numFmt numFmtId="184" formatCode="#,##0.#;&quot;▲&quot;#,##0.#&quot;％&quot;"/>
    </dxf>
    <dxf>
      <numFmt numFmtId="185" formatCode="#,##0&quot;％&quot;"/>
    </dxf>
    <dxf>
      <numFmt numFmtId="186" formatCode="#,##0.#&quot;％&quot;"/>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s>
  <tableStyles count="0" defaultTableStyle="TableStyleMedium2" defaultPivotStyle="PivotStyleLight16"/>
  <colors>
    <mruColors>
      <color rgb="FFC0C0C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xdr:twoCellAnchor editAs="oneCell">
    <xdr:from>
      <xdr:col>6</xdr:col>
      <xdr:colOff>54428</xdr:colOff>
      <xdr:row>123</xdr:row>
      <xdr:rowOff>0</xdr:rowOff>
    </xdr:from>
    <xdr:to>
      <xdr:col>50</xdr:col>
      <xdr:colOff>0</xdr:colOff>
      <xdr:row>160</xdr:row>
      <xdr:rowOff>272143</xdr:rowOff>
    </xdr:to>
    <xdr:pic>
      <xdr:nvPicPr>
        <xdr:cNvPr id="12" name="図 11"/>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279071" y="69083464"/>
          <a:ext cx="9212035" cy="13756822"/>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dimension ref="A1:AZ247"/>
  <sheetViews>
    <sheetView tabSelected="1" view="pageBreakPreview" zoomScaleNormal="75" zoomScaleSheetLayoutView="100" zoomScalePageLayoutView="85" workbookViewId="0"/>
  </sheetViews>
  <sheetFormatPr defaultRowHeight="13.5" x14ac:dyDescent="0.15"/>
  <cols>
    <col min="1" max="49" width="2.625" customWidth="1"/>
    <col min="50" max="50" width="6.625" customWidth="1"/>
    <col min="51" max="51" width="8.625" hidden="1" customWidth="1"/>
    <col min="52" max="56" width="2.25" customWidth="1"/>
    <col min="61" max="61" width="27.875" customWidth="1"/>
    <col min="62" max="62" width="12.25" customWidth="1"/>
  </cols>
  <sheetData>
    <row r="1" spans="1:50" ht="23.25" customHeight="1" x14ac:dyDescent="0.15">
      <c r="AP1" s="11"/>
      <c r="AQ1" s="11"/>
      <c r="AR1" s="11"/>
      <c r="AS1" s="11"/>
      <c r="AT1" s="11"/>
      <c r="AU1" s="11"/>
      <c r="AV1" s="11"/>
      <c r="AW1" s="2"/>
    </row>
    <row r="2" spans="1:50" ht="21.75" customHeight="1" thickBot="1" x14ac:dyDescent="0.2">
      <c r="A2" s="75"/>
      <c r="B2" s="75"/>
      <c r="C2" s="75"/>
      <c r="D2" s="75"/>
      <c r="E2" s="75"/>
      <c r="F2" s="75"/>
      <c r="G2" s="75"/>
      <c r="H2" s="75"/>
      <c r="I2" s="75"/>
      <c r="J2" s="75"/>
      <c r="K2" s="75"/>
      <c r="L2" s="75"/>
      <c r="M2" s="75"/>
      <c r="N2" s="75"/>
      <c r="O2" s="75"/>
      <c r="P2" s="75"/>
      <c r="Q2" s="75"/>
      <c r="R2" s="75"/>
      <c r="S2" s="75"/>
      <c r="T2" s="75"/>
      <c r="U2" s="75"/>
      <c r="V2" s="75"/>
      <c r="W2" s="75"/>
      <c r="X2" s="84" t="s">
        <v>0</v>
      </c>
      <c r="Y2" s="75"/>
      <c r="Z2" s="50"/>
      <c r="AA2" s="50"/>
      <c r="AB2" s="50"/>
      <c r="AC2" s="50"/>
      <c r="AD2" s="148">
        <v>2022</v>
      </c>
      <c r="AE2" s="148"/>
      <c r="AF2" s="148"/>
      <c r="AG2" s="148"/>
      <c r="AH2" s="148"/>
      <c r="AI2" s="86" t="s">
        <v>281</v>
      </c>
      <c r="AJ2" s="148" t="s">
        <v>642</v>
      </c>
      <c r="AK2" s="148"/>
      <c r="AL2" s="148"/>
      <c r="AM2" s="148"/>
      <c r="AN2" s="86" t="s">
        <v>281</v>
      </c>
      <c r="AO2" s="148">
        <v>21</v>
      </c>
      <c r="AP2" s="148"/>
      <c r="AQ2" s="148"/>
      <c r="AR2" s="87" t="s">
        <v>281</v>
      </c>
      <c r="AS2" s="149">
        <v>118</v>
      </c>
      <c r="AT2" s="149"/>
      <c r="AU2" s="149"/>
      <c r="AV2" s="86" t="str">
        <f>IF(AW2="","","-")</f>
        <v/>
      </c>
      <c r="AW2" s="150"/>
      <c r="AX2" s="150"/>
    </row>
    <row r="3" spans="1:50" ht="21" customHeight="1" thickBot="1" x14ac:dyDescent="0.2">
      <c r="A3" s="151" t="s">
        <v>589</v>
      </c>
      <c r="B3" s="152"/>
      <c r="C3" s="152"/>
      <c r="D3" s="152"/>
      <c r="E3" s="152"/>
      <c r="F3" s="152"/>
      <c r="G3" s="152"/>
      <c r="H3" s="152"/>
      <c r="I3" s="152"/>
      <c r="J3" s="152"/>
      <c r="K3" s="152"/>
      <c r="L3" s="152"/>
      <c r="M3" s="152"/>
      <c r="N3" s="152"/>
      <c r="O3" s="152"/>
      <c r="P3" s="152"/>
      <c r="Q3" s="152"/>
      <c r="R3" s="152"/>
      <c r="S3" s="152"/>
      <c r="T3" s="152"/>
      <c r="U3" s="152"/>
      <c r="V3" s="152"/>
      <c r="W3" s="152"/>
      <c r="X3" s="152"/>
      <c r="Y3" s="152"/>
      <c r="Z3" s="152"/>
      <c r="AA3" s="152"/>
      <c r="AB3" s="152"/>
      <c r="AC3" s="152"/>
      <c r="AD3" s="152"/>
      <c r="AE3" s="152"/>
      <c r="AF3" s="152"/>
      <c r="AG3" s="152"/>
      <c r="AH3" s="152"/>
      <c r="AI3" s="23" t="s">
        <v>57</v>
      </c>
      <c r="AJ3" s="153" t="s">
        <v>599</v>
      </c>
      <c r="AK3" s="153"/>
      <c r="AL3" s="153"/>
      <c r="AM3" s="153"/>
      <c r="AN3" s="153"/>
      <c r="AO3" s="153"/>
      <c r="AP3" s="153"/>
      <c r="AQ3" s="153"/>
      <c r="AR3" s="153"/>
      <c r="AS3" s="153"/>
      <c r="AT3" s="153"/>
      <c r="AU3" s="153"/>
      <c r="AV3" s="153"/>
      <c r="AW3" s="153"/>
      <c r="AX3" s="24" t="s">
        <v>58</v>
      </c>
    </row>
    <row r="4" spans="1:50" ht="24.75" customHeight="1" x14ac:dyDescent="0.15">
      <c r="A4" s="199" t="s">
        <v>23</v>
      </c>
      <c r="B4" s="200"/>
      <c r="C4" s="200"/>
      <c r="D4" s="200"/>
      <c r="E4" s="200"/>
      <c r="F4" s="200"/>
      <c r="G4" s="201" t="s">
        <v>859</v>
      </c>
      <c r="H4" s="202"/>
      <c r="I4" s="202"/>
      <c r="J4" s="202"/>
      <c r="K4" s="202"/>
      <c r="L4" s="202"/>
      <c r="M4" s="202"/>
      <c r="N4" s="202"/>
      <c r="O4" s="202"/>
      <c r="P4" s="202"/>
      <c r="Q4" s="202"/>
      <c r="R4" s="202"/>
      <c r="S4" s="202"/>
      <c r="T4" s="202"/>
      <c r="U4" s="202"/>
      <c r="V4" s="202"/>
      <c r="W4" s="202"/>
      <c r="X4" s="202"/>
      <c r="Y4" s="203" t="s">
        <v>1</v>
      </c>
      <c r="Z4" s="204"/>
      <c r="AA4" s="204"/>
      <c r="AB4" s="204"/>
      <c r="AC4" s="204"/>
      <c r="AD4" s="205"/>
      <c r="AE4" s="206" t="s">
        <v>600</v>
      </c>
      <c r="AF4" s="207"/>
      <c r="AG4" s="207"/>
      <c r="AH4" s="207"/>
      <c r="AI4" s="207"/>
      <c r="AJ4" s="207"/>
      <c r="AK4" s="207"/>
      <c r="AL4" s="207"/>
      <c r="AM4" s="207"/>
      <c r="AN4" s="207"/>
      <c r="AO4" s="207"/>
      <c r="AP4" s="208"/>
      <c r="AQ4" s="209" t="s">
        <v>2</v>
      </c>
      <c r="AR4" s="204"/>
      <c r="AS4" s="204"/>
      <c r="AT4" s="204"/>
      <c r="AU4" s="204"/>
      <c r="AV4" s="204"/>
      <c r="AW4" s="204"/>
      <c r="AX4" s="210"/>
    </row>
    <row r="5" spans="1:50" ht="30" customHeight="1" x14ac:dyDescent="0.15">
      <c r="A5" s="211" t="s">
        <v>60</v>
      </c>
      <c r="B5" s="212"/>
      <c r="C5" s="212"/>
      <c r="D5" s="212"/>
      <c r="E5" s="212"/>
      <c r="F5" s="213"/>
      <c r="G5" s="214" t="s">
        <v>860</v>
      </c>
      <c r="H5" s="215"/>
      <c r="I5" s="215"/>
      <c r="J5" s="215"/>
      <c r="K5" s="215"/>
      <c r="L5" s="215"/>
      <c r="M5" s="216" t="s">
        <v>59</v>
      </c>
      <c r="N5" s="217"/>
      <c r="O5" s="217"/>
      <c r="P5" s="217"/>
      <c r="Q5" s="217"/>
      <c r="R5" s="218"/>
      <c r="S5" s="219" t="s">
        <v>601</v>
      </c>
      <c r="T5" s="215"/>
      <c r="U5" s="215"/>
      <c r="V5" s="215"/>
      <c r="W5" s="215"/>
      <c r="X5" s="220"/>
      <c r="Y5" s="221" t="s">
        <v>3</v>
      </c>
      <c r="Z5" s="222"/>
      <c r="AA5" s="222"/>
      <c r="AB5" s="222"/>
      <c r="AC5" s="222"/>
      <c r="AD5" s="223"/>
      <c r="AE5" s="170" t="s">
        <v>602</v>
      </c>
      <c r="AF5" s="170"/>
      <c r="AG5" s="170"/>
      <c r="AH5" s="170"/>
      <c r="AI5" s="170"/>
      <c r="AJ5" s="170"/>
      <c r="AK5" s="170"/>
      <c r="AL5" s="170"/>
      <c r="AM5" s="170"/>
      <c r="AN5" s="170"/>
      <c r="AO5" s="170"/>
      <c r="AP5" s="171"/>
      <c r="AQ5" s="172" t="s">
        <v>643</v>
      </c>
      <c r="AR5" s="173"/>
      <c r="AS5" s="173"/>
      <c r="AT5" s="173"/>
      <c r="AU5" s="173"/>
      <c r="AV5" s="173"/>
      <c r="AW5" s="173"/>
      <c r="AX5" s="174"/>
    </row>
    <row r="6" spans="1:50" ht="39" customHeight="1" x14ac:dyDescent="0.15">
      <c r="A6" s="175" t="s">
        <v>4</v>
      </c>
      <c r="B6" s="176"/>
      <c r="C6" s="176"/>
      <c r="D6" s="176"/>
      <c r="E6" s="176"/>
      <c r="F6" s="176"/>
      <c r="G6" s="177" t="str">
        <f>入力規則等!F39</f>
        <v>一般会計</v>
      </c>
      <c r="H6" s="178"/>
      <c r="I6" s="178"/>
      <c r="J6" s="178"/>
      <c r="K6" s="178"/>
      <c r="L6" s="178"/>
      <c r="M6" s="178"/>
      <c r="N6" s="178"/>
      <c r="O6" s="178"/>
      <c r="P6" s="178"/>
      <c r="Q6" s="178"/>
      <c r="R6" s="178"/>
      <c r="S6" s="178"/>
      <c r="T6" s="178"/>
      <c r="U6" s="178"/>
      <c r="V6" s="178"/>
      <c r="W6" s="178"/>
      <c r="X6" s="178"/>
      <c r="Y6" s="178"/>
      <c r="Z6" s="178"/>
      <c r="AA6" s="178"/>
      <c r="AB6" s="178"/>
      <c r="AC6" s="178"/>
      <c r="AD6" s="178"/>
      <c r="AE6" s="178"/>
      <c r="AF6" s="178"/>
      <c r="AG6" s="178"/>
      <c r="AH6" s="178"/>
      <c r="AI6" s="178"/>
      <c r="AJ6" s="178"/>
      <c r="AK6" s="178"/>
      <c r="AL6" s="178"/>
      <c r="AM6" s="178"/>
      <c r="AN6" s="178"/>
      <c r="AO6" s="178"/>
      <c r="AP6" s="178"/>
      <c r="AQ6" s="178"/>
      <c r="AR6" s="178"/>
      <c r="AS6" s="178"/>
      <c r="AT6" s="178"/>
      <c r="AU6" s="178"/>
      <c r="AV6" s="178"/>
      <c r="AW6" s="178"/>
      <c r="AX6" s="179"/>
    </row>
    <row r="7" spans="1:50" ht="147" customHeight="1" x14ac:dyDescent="0.15">
      <c r="A7" s="154" t="s">
        <v>20</v>
      </c>
      <c r="B7" s="155"/>
      <c r="C7" s="155"/>
      <c r="D7" s="155"/>
      <c r="E7" s="155"/>
      <c r="F7" s="156"/>
      <c r="G7" s="180" t="s">
        <v>603</v>
      </c>
      <c r="H7" s="181"/>
      <c r="I7" s="181"/>
      <c r="J7" s="181"/>
      <c r="K7" s="181"/>
      <c r="L7" s="181"/>
      <c r="M7" s="181"/>
      <c r="N7" s="181"/>
      <c r="O7" s="181"/>
      <c r="P7" s="181"/>
      <c r="Q7" s="181"/>
      <c r="R7" s="181"/>
      <c r="S7" s="181"/>
      <c r="T7" s="181"/>
      <c r="U7" s="181"/>
      <c r="V7" s="181"/>
      <c r="W7" s="181"/>
      <c r="X7" s="182"/>
      <c r="Y7" s="183" t="s">
        <v>266</v>
      </c>
      <c r="Z7" s="184"/>
      <c r="AA7" s="184"/>
      <c r="AB7" s="184"/>
      <c r="AC7" s="184"/>
      <c r="AD7" s="185"/>
      <c r="AE7" s="243" t="s">
        <v>604</v>
      </c>
      <c r="AF7" s="244"/>
      <c r="AG7" s="244"/>
      <c r="AH7" s="244"/>
      <c r="AI7" s="244"/>
      <c r="AJ7" s="244"/>
      <c r="AK7" s="244"/>
      <c r="AL7" s="244"/>
      <c r="AM7" s="244"/>
      <c r="AN7" s="244"/>
      <c r="AO7" s="244"/>
      <c r="AP7" s="244"/>
      <c r="AQ7" s="244"/>
      <c r="AR7" s="244"/>
      <c r="AS7" s="244"/>
      <c r="AT7" s="244"/>
      <c r="AU7" s="244"/>
      <c r="AV7" s="244"/>
      <c r="AW7" s="244"/>
      <c r="AX7" s="245"/>
    </row>
    <row r="8" spans="1:50" ht="53.25" customHeight="1" x14ac:dyDescent="0.15">
      <c r="A8" s="154" t="s">
        <v>193</v>
      </c>
      <c r="B8" s="155"/>
      <c r="C8" s="155"/>
      <c r="D8" s="155"/>
      <c r="E8" s="155"/>
      <c r="F8" s="156"/>
      <c r="G8" s="157" t="str">
        <f>入力規則等!A27</f>
        <v>-</v>
      </c>
      <c r="H8" s="158"/>
      <c r="I8" s="158"/>
      <c r="J8" s="158"/>
      <c r="K8" s="158"/>
      <c r="L8" s="158"/>
      <c r="M8" s="158"/>
      <c r="N8" s="158"/>
      <c r="O8" s="158"/>
      <c r="P8" s="158"/>
      <c r="Q8" s="158"/>
      <c r="R8" s="158"/>
      <c r="S8" s="158"/>
      <c r="T8" s="158"/>
      <c r="U8" s="158"/>
      <c r="V8" s="158"/>
      <c r="W8" s="158"/>
      <c r="X8" s="159"/>
      <c r="Y8" s="160" t="s">
        <v>194</v>
      </c>
      <c r="Z8" s="161"/>
      <c r="AA8" s="161"/>
      <c r="AB8" s="161"/>
      <c r="AC8" s="161"/>
      <c r="AD8" s="162"/>
      <c r="AE8" s="163" t="str">
        <f>入力規則等!K13</f>
        <v>その他の事項経費</v>
      </c>
      <c r="AF8" s="158"/>
      <c r="AG8" s="158"/>
      <c r="AH8" s="158"/>
      <c r="AI8" s="158"/>
      <c r="AJ8" s="158"/>
      <c r="AK8" s="158"/>
      <c r="AL8" s="158"/>
      <c r="AM8" s="158"/>
      <c r="AN8" s="158"/>
      <c r="AO8" s="158"/>
      <c r="AP8" s="158"/>
      <c r="AQ8" s="158"/>
      <c r="AR8" s="158"/>
      <c r="AS8" s="158"/>
      <c r="AT8" s="158"/>
      <c r="AU8" s="158"/>
      <c r="AV8" s="158"/>
      <c r="AW8" s="158"/>
      <c r="AX8" s="164"/>
    </row>
    <row r="9" spans="1:50" ht="58.5" customHeight="1" x14ac:dyDescent="0.15">
      <c r="A9" s="165" t="s">
        <v>21</v>
      </c>
      <c r="B9" s="166"/>
      <c r="C9" s="166"/>
      <c r="D9" s="166"/>
      <c r="E9" s="166"/>
      <c r="F9" s="166"/>
      <c r="G9" s="167" t="s">
        <v>605</v>
      </c>
      <c r="H9" s="168"/>
      <c r="I9" s="168"/>
      <c r="J9" s="168"/>
      <c r="K9" s="168"/>
      <c r="L9" s="168"/>
      <c r="M9" s="168"/>
      <c r="N9" s="168"/>
      <c r="O9" s="168"/>
      <c r="P9" s="168"/>
      <c r="Q9" s="168"/>
      <c r="R9" s="168"/>
      <c r="S9" s="168"/>
      <c r="T9" s="168"/>
      <c r="U9" s="168"/>
      <c r="V9" s="168"/>
      <c r="W9" s="168"/>
      <c r="X9" s="168"/>
      <c r="Y9" s="168"/>
      <c r="Z9" s="168"/>
      <c r="AA9" s="168"/>
      <c r="AB9" s="168"/>
      <c r="AC9" s="168"/>
      <c r="AD9" s="168"/>
      <c r="AE9" s="168"/>
      <c r="AF9" s="168"/>
      <c r="AG9" s="168"/>
      <c r="AH9" s="168"/>
      <c r="AI9" s="168"/>
      <c r="AJ9" s="168"/>
      <c r="AK9" s="168"/>
      <c r="AL9" s="168"/>
      <c r="AM9" s="168"/>
      <c r="AN9" s="168"/>
      <c r="AO9" s="168"/>
      <c r="AP9" s="168"/>
      <c r="AQ9" s="168"/>
      <c r="AR9" s="168"/>
      <c r="AS9" s="168"/>
      <c r="AT9" s="168"/>
      <c r="AU9" s="168"/>
      <c r="AV9" s="168"/>
      <c r="AW9" s="168"/>
      <c r="AX9" s="169"/>
    </row>
    <row r="10" spans="1:50" ht="80.25" customHeight="1" x14ac:dyDescent="0.15">
      <c r="A10" s="272" t="s">
        <v>28</v>
      </c>
      <c r="B10" s="273"/>
      <c r="C10" s="273"/>
      <c r="D10" s="273"/>
      <c r="E10" s="273"/>
      <c r="F10" s="273"/>
      <c r="G10" s="274" t="s">
        <v>606</v>
      </c>
      <c r="H10" s="275"/>
      <c r="I10" s="275"/>
      <c r="J10" s="275"/>
      <c r="K10" s="275"/>
      <c r="L10" s="275"/>
      <c r="M10" s="275"/>
      <c r="N10" s="275"/>
      <c r="O10" s="275"/>
      <c r="P10" s="275"/>
      <c r="Q10" s="275"/>
      <c r="R10" s="275"/>
      <c r="S10" s="275"/>
      <c r="T10" s="275"/>
      <c r="U10" s="275"/>
      <c r="V10" s="275"/>
      <c r="W10" s="275"/>
      <c r="X10" s="275"/>
      <c r="Y10" s="275"/>
      <c r="Z10" s="275"/>
      <c r="AA10" s="275"/>
      <c r="AB10" s="275"/>
      <c r="AC10" s="275"/>
      <c r="AD10" s="275"/>
      <c r="AE10" s="275"/>
      <c r="AF10" s="275"/>
      <c r="AG10" s="275"/>
      <c r="AH10" s="275"/>
      <c r="AI10" s="275"/>
      <c r="AJ10" s="275"/>
      <c r="AK10" s="275"/>
      <c r="AL10" s="275"/>
      <c r="AM10" s="275"/>
      <c r="AN10" s="275"/>
      <c r="AO10" s="275"/>
      <c r="AP10" s="275"/>
      <c r="AQ10" s="275"/>
      <c r="AR10" s="275"/>
      <c r="AS10" s="275"/>
      <c r="AT10" s="275"/>
      <c r="AU10" s="275"/>
      <c r="AV10" s="275"/>
      <c r="AW10" s="275"/>
      <c r="AX10" s="276"/>
    </row>
    <row r="11" spans="1:50" ht="42" customHeight="1" x14ac:dyDescent="0.15">
      <c r="A11" s="272" t="s">
        <v>5</v>
      </c>
      <c r="B11" s="273"/>
      <c r="C11" s="273"/>
      <c r="D11" s="273"/>
      <c r="E11" s="273"/>
      <c r="F11" s="277"/>
      <c r="G11" s="278" t="str">
        <f>入力規則等!P10</f>
        <v>直接実施、委託・請負</v>
      </c>
      <c r="H11" s="279"/>
      <c r="I11" s="279"/>
      <c r="J11" s="279"/>
      <c r="K11" s="279"/>
      <c r="L11" s="279"/>
      <c r="M11" s="279"/>
      <c r="N11" s="279"/>
      <c r="O11" s="279"/>
      <c r="P11" s="279"/>
      <c r="Q11" s="279"/>
      <c r="R11" s="279"/>
      <c r="S11" s="279"/>
      <c r="T11" s="279"/>
      <c r="U11" s="279"/>
      <c r="V11" s="279"/>
      <c r="W11" s="279"/>
      <c r="X11" s="279"/>
      <c r="Y11" s="279"/>
      <c r="Z11" s="279"/>
      <c r="AA11" s="279"/>
      <c r="AB11" s="279"/>
      <c r="AC11" s="279"/>
      <c r="AD11" s="279"/>
      <c r="AE11" s="279"/>
      <c r="AF11" s="279"/>
      <c r="AG11" s="279"/>
      <c r="AH11" s="279"/>
      <c r="AI11" s="279"/>
      <c r="AJ11" s="279"/>
      <c r="AK11" s="279"/>
      <c r="AL11" s="279"/>
      <c r="AM11" s="279"/>
      <c r="AN11" s="279"/>
      <c r="AO11" s="279"/>
      <c r="AP11" s="279"/>
      <c r="AQ11" s="279"/>
      <c r="AR11" s="279"/>
      <c r="AS11" s="279"/>
      <c r="AT11" s="279"/>
      <c r="AU11" s="279"/>
      <c r="AV11" s="279"/>
      <c r="AW11" s="279"/>
      <c r="AX11" s="280"/>
    </row>
    <row r="12" spans="1:50" ht="21" customHeight="1" x14ac:dyDescent="0.15">
      <c r="A12" s="281" t="s">
        <v>22</v>
      </c>
      <c r="B12" s="282"/>
      <c r="C12" s="282"/>
      <c r="D12" s="282"/>
      <c r="E12" s="282"/>
      <c r="F12" s="283"/>
      <c r="G12" s="288"/>
      <c r="H12" s="289"/>
      <c r="I12" s="289"/>
      <c r="J12" s="289"/>
      <c r="K12" s="289"/>
      <c r="L12" s="289"/>
      <c r="M12" s="289"/>
      <c r="N12" s="289"/>
      <c r="O12" s="289"/>
      <c r="P12" s="249" t="s">
        <v>413</v>
      </c>
      <c r="Q12" s="250"/>
      <c r="R12" s="250"/>
      <c r="S12" s="250"/>
      <c r="T12" s="250"/>
      <c r="U12" s="250"/>
      <c r="V12" s="290"/>
      <c r="W12" s="249" t="s">
        <v>565</v>
      </c>
      <c r="X12" s="250"/>
      <c r="Y12" s="250"/>
      <c r="Z12" s="250"/>
      <c r="AA12" s="250"/>
      <c r="AB12" s="250"/>
      <c r="AC12" s="290"/>
      <c r="AD12" s="249" t="s">
        <v>567</v>
      </c>
      <c r="AE12" s="250"/>
      <c r="AF12" s="250"/>
      <c r="AG12" s="250"/>
      <c r="AH12" s="250"/>
      <c r="AI12" s="250"/>
      <c r="AJ12" s="290"/>
      <c r="AK12" s="249" t="s">
        <v>581</v>
      </c>
      <c r="AL12" s="250"/>
      <c r="AM12" s="250"/>
      <c r="AN12" s="250"/>
      <c r="AO12" s="250"/>
      <c r="AP12" s="250"/>
      <c r="AQ12" s="290"/>
      <c r="AR12" s="249" t="s">
        <v>582</v>
      </c>
      <c r="AS12" s="250"/>
      <c r="AT12" s="250"/>
      <c r="AU12" s="250"/>
      <c r="AV12" s="250"/>
      <c r="AW12" s="250"/>
      <c r="AX12" s="251"/>
    </row>
    <row r="13" spans="1:50" ht="21" customHeight="1" x14ac:dyDescent="0.15">
      <c r="A13" s="284"/>
      <c r="B13" s="285"/>
      <c r="C13" s="285"/>
      <c r="D13" s="285"/>
      <c r="E13" s="285"/>
      <c r="F13" s="286"/>
      <c r="G13" s="233" t="s">
        <v>6</v>
      </c>
      <c r="H13" s="234"/>
      <c r="I13" s="252" t="s">
        <v>7</v>
      </c>
      <c r="J13" s="253"/>
      <c r="K13" s="253"/>
      <c r="L13" s="253"/>
      <c r="M13" s="253"/>
      <c r="N13" s="253"/>
      <c r="O13" s="254"/>
      <c r="P13" s="186">
        <v>33942</v>
      </c>
      <c r="Q13" s="187"/>
      <c r="R13" s="187"/>
      <c r="S13" s="187"/>
      <c r="T13" s="187"/>
      <c r="U13" s="187"/>
      <c r="V13" s="188"/>
      <c r="W13" s="186">
        <v>53974</v>
      </c>
      <c r="X13" s="187"/>
      <c r="Y13" s="187"/>
      <c r="Z13" s="187"/>
      <c r="AA13" s="187"/>
      <c r="AB13" s="187"/>
      <c r="AC13" s="188"/>
      <c r="AD13" s="186">
        <v>50085</v>
      </c>
      <c r="AE13" s="187"/>
      <c r="AF13" s="187"/>
      <c r="AG13" s="187"/>
      <c r="AH13" s="187"/>
      <c r="AI13" s="187"/>
      <c r="AJ13" s="188"/>
      <c r="AK13" s="186">
        <v>62241</v>
      </c>
      <c r="AL13" s="187"/>
      <c r="AM13" s="187"/>
      <c r="AN13" s="187"/>
      <c r="AO13" s="187"/>
      <c r="AP13" s="187"/>
      <c r="AQ13" s="188"/>
      <c r="AR13" s="255">
        <v>50759</v>
      </c>
      <c r="AS13" s="256"/>
      <c r="AT13" s="256"/>
      <c r="AU13" s="256"/>
      <c r="AV13" s="256"/>
      <c r="AW13" s="256"/>
      <c r="AX13" s="257"/>
    </row>
    <row r="14" spans="1:50" ht="21" customHeight="1" x14ac:dyDescent="0.15">
      <c r="A14" s="284"/>
      <c r="B14" s="285"/>
      <c r="C14" s="285"/>
      <c r="D14" s="285"/>
      <c r="E14" s="285"/>
      <c r="F14" s="286"/>
      <c r="G14" s="235"/>
      <c r="H14" s="236"/>
      <c r="I14" s="228" t="s">
        <v>8</v>
      </c>
      <c r="J14" s="229"/>
      <c r="K14" s="229"/>
      <c r="L14" s="229"/>
      <c r="M14" s="229"/>
      <c r="N14" s="229"/>
      <c r="O14" s="230"/>
      <c r="P14" s="186" t="s">
        <v>607</v>
      </c>
      <c r="Q14" s="187"/>
      <c r="R14" s="187"/>
      <c r="S14" s="187"/>
      <c r="T14" s="187"/>
      <c r="U14" s="187"/>
      <c r="V14" s="188"/>
      <c r="W14" s="186" t="s">
        <v>607</v>
      </c>
      <c r="X14" s="187"/>
      <c r="Y14" s="187"/>
      <c r="Z14" s="187"/>
      <c r="AA14" s="187"/>
      <c r="AB14" s="187"/>
      <c r="AC14" s="188"/>
      <c r="AD14" s="186">
        <v>-2692</v>
      </c>
      <c r="AE14" s="187"/>
      <c r="AF14" s="187"/>
      <c r="AG14" s="187"/>
      <c r="AH14" s="187"/>
      <c r="AI14" s="187"/>
      <c r="AJ14" s="188"/>
      <c r="AK14" s="186" t="s">
        <v>628</v>
      </c>
      <c r="AL14" s="187"/>
      <c r="AM14" s="187"/>
      <c r="AN14" s="187"/>
      <c r="AO14" s="187"/>
      <c r="AP14" s="187"/>
      <c r="AQ14" s="188"/>
      <c r="AR14" s="239"/>
      <c r="AS14" s="239"/>
      <c r="AT14" s="239"/>
      <c r="AU14" s="239"/>
      <c r="AV14" s="239"/>
      <c r="AW14" s="239"/>
      <c r="AX14" s="240"/>
    </row>
    <row r="15" spans="1:50" ht="21" customHeight="1" x14ac:dyDescent="0.15">
      <c r="A15" s="284"/>
      <c r="B15" s="285"/>
      <c r="C15" s="285"/>
      <c r="D15" s="285"/>
      <c r="E15" s="285"/>
      <c r="F15" s="286"/>
      <c r="G15" s="235"/>
      <c r="H15" s="236"/>
      <c r="I15" s="228" t="s">
        <v>48</v>
      </c>
      <c r="J15" s="241"/>
      <c r="K15" s="241"/>
      <c r="L15" s="241"/>
      <c r="M15" s="241"/>
      <c r="N15" s="241"/>
      <c r="O15" s="242"/>
      <c r="P15" s="186">
        <v>10193</v>
      </c>
      <c r="Q15" s="187"/>
      <c r="R15" s="187"/>
      <c r="S15" s="187"/>
      <c r="T15" s="187"/>
      <c r="U15" s="187"/>
      <c r="V15" s="188"/>
      <c r="W15" s="186">
        <v>7952</v>
      </c>
      <c r="X15" s="187"/>
      <c r="Y15" s="187"/>
      <c r="Z15" s="187"/>
      <c r="AA15" s="187"/>
      <c r="AB15" s="187"/>
      <c r="AC15" s="188"/>
      <c r="AD15" s="186">
        <v>19861</v>
      </c>
      <c r="AE15" s="187"/>
      <c r="AF15" s="187"/>
      <c r="AG15" s="187"/>
      <c r="AH15" s="187"/>
      <c r="AI15" s="187"/>
      <c r="AJ15" s="188"/>
      <c r="AK15" s="186">
        <v>10687</v>
      </c>
      <c r="AL15" s="187"/>
      <c r="AM15" s="187"/>
      <c r="AN15" s="187"/>
      <c r="AO15" s="187"/>
      <c r="AP15" s="187"/>
      <c r="AQ15" s="188"/>
      <c r="AR15" s="186"/>
      <c r="AS15" s="187"/>
      <c r="AT15" s="187"/>
      <c r="AU15" s="187"/>
      <c r="AV15" s="187"/>
      <c r="AW15" s="187"/>
      <c r="AX15" s="189"/>
    </row>
    <row r="16" spans="1:50" ht="21" customHeight="1" x14ac:dyDescent="0.15">
      <c r="A16" s="284"/>
      <c r="B16" s="285"/>
      <c r="C16" s="285"/>
      <c r="D16" s="285"/>
      <c r="E16" s="285"/>
      <c r="F16" s="286"/>
      <c r="G16" s="235"/>
      <c r="H16" s="236"/>
      <c r="I16" s="228" t="s">
        <v>49</v>
      </c>
      <c r="J16" s="241"/>
      <c r="K16" s="241"/>
      <c r="L16" s="241"/>
      <c r="M16" s="241"/>
      <c r="N16" s="241"/>
      <c r="O16" s="242"/>
      <c r="P16" s="186">
        <v>-7952</v>
      </c>
      <c r="Q16" s="187"/>
      <c r="R16" s="187"/>
      <c r="S16" s="187"/>
      <c r="T16" s="187"/>
      <c r="U16" s="187"/>
      <c r="V16" s="188"/>
      <c r="W16" s="186">
        <v>-19861</v>
      </c>
      <c r="X16" s="187"/>
      <c r="Y16" s="187"/>
      <c r="Z16" s="187"/>
      <c r="AA16" s="187"/>
      <c r="AB16" s="187"/>
      <c r="AC16" s="188"/>
      <c r="AD16" s="186">
        <v>-10687</v>
      </c>
      <c r="AE16" s="187"/>
      <c r="AF16" s="187"/>
      <c r="AG16" s="187"/>
      <c r="AH16" s="187"/>
      <c r="AI16" s="187"/>
      <c r="AJ16" s="188"/>
      <c r="AK16" s="186" t="s">
        <v>628</v>
      </c>
      <c r="AL16" s="187"/>
      <c r="AM16" s="187"/>
      <c r="AN16" s="187"/>
      <c r="AO16" s="187"/>
      <c r="AP16" s="187"/>
      <c r="AQ16" s="188"/>
      <c r="AR16" s="246"/>
      <c r="AS16" s="247"/>
      <c r="AT16" s="247"/>
      <c r="AU16" s="247"/>
      <c r="AV16" s="247"/>
      <c r="AW16" s="247"/>
      <c r="AX16" s="248"/>
    </row>
    <row r="17" spans="1:50" ht="24.75" customHeight="1" x14ac:dyDescent="0.15">
      <c r="A17" s="284"/>
      <c r="B17" s="285"/>
      <c r="C17" s="285"/>
      <c r="D17" s="285"/>
      <c r="E17" s="285"/>
      <c r="F17" s="286"/>
      <c r="G17" s="235"/>
      <c r="H17" s="236"/>
      <c r="I17" s="228" t="s">
        <v>47</v>
      </c>
      <c r="J17" s="229"/>
      <c r="K17" s="229"/>
      <c r="L17" s="229"/>
      <c r="M17" s="229"/>
      <c r="N17" s="229"/>
      <c r="O17" s="230"/>
      <c r="P17" s="186" t="s">
        <v>607</v>
      </c>
      <c r="Q17" s="187"/>
      <c r="R17" s="187"/>
      <c r="S17" s="187"/>
      <c r="T17" s="187"/>
      <c r="U17" s="187"/>
      <c r="V17" s="188"/>
      <c r="W17" s="186" t="s">
        <v>607</v>
      </c>
      <c r="X17" s="187"/>
      <c r="Y17" s="187"/>
      <c r="Z17" s="187"/>
      <c r="AA17" s="187"/>
      <c r="AB17" s="187"/>
      <c r="AC17" s="188"/>
      <c r="AD17" s="186" t="s">
        <v>607</v>
      </c>
      <c r="AE17" s="187"/>
      <c r="AF17" s="187"/>
      <c r="AG17" s="187"/>
      <c r="AH17" s="187"/>
      <c r="AI17" s="187"/>
      <c r="AJ17" s="188"/>
      <c r="AK17" s="186" t="s">
        <v>628</v>
      </c>
      <c r="AL17" s="187"/>
      <c r="AM17" s="187"/>
      <c r="AN17" s="187"/>
      <c r="AO17" s="187"/>
      <c r="AP17" s="187"/>
      <c r="AQ17" s="188"/>
      <c r="AR17" s="231"/>
      <c r="AS17" s="231"/>
      <c r="AT17" s="231"/>
      <c r="AU17" s="231"/>
      <c r="AV17" s="231"/>
      <c r="AW17" s="231"/>
      <c r="AX17" s="232"/>
    </row>
    <row r="18" spans="1:50" ht="24.75" customHeight="1" x14ac:dyDescent="0.15">
      <c r="A18" s="284"/>
      <c r="B18" s="285"/>
      <c r="C18" s="285"/>
      <c r="D18" s="285"/>
      <c r="E18" s="285"/>
      <c r="F18" s="286"/>
      <c r="G18" s="237"/>
      <c r="H18" s="238"/>
      <c r="I18" s="291" t="s">
        <v>18</v>
      </c>
      <c r="J18" s="292"/>
      <c r="K18" s="292"/>
      <c r="L18" s="292"/>
      <c r="M18" s="292"/>
      <c r="N18" s="292"/>
      <c r="O18" s="293"/>
      <c r="P18" s="224">
        <f>SUM(P13:V17)</f>
        <v>36183</v>
      </c>
      <c r="Q18" s="225"/>
      <c r="R18" s="225"/>
      <c r="S18" s="225"/>
      <c r="T18" s="225"/>
      <c r="U18" s="225"/>
      <c r="V18" s="226"/>
      <c r="W18" s="224">
        <f>SUM(W13:AC17)</f>
        <v>42065</v>
      </c>
      <c r="X18" s="225"/>
      <c r="Y18" s="225"/>
      <c r="Z18" s="225"/>
      <c r="AA18" s="225"/>
      <c r="AB18" s="225"/>
      <c r="AC18" s="226"/>
      <c r="AD18" s="224">
        <f>SUM(AD13:AJ17)</f>
        <v>56567</v>
      </c>
      <c r="AE18" s="225"/>
      <c r="AF18" s="225"/>
      <c r="AG18" s="225"/>
      <c r="AH18" s="225"/>
      <c r="AI18" s="225"/>
      <c r="AJ18" s="226"/>
      <c r="AK18" s="224">
        <f>SUM(AK13:AQ17)</f>
        <v>72928</v>
      </c>
      <c r="AL18" s="225"/>
      <c r="AM18" s="225"/>
      <c r="AN18" s="225"/>
      <c r="AO18" s="225"/>
      <c r="AP18" s="225"/>
      <c r="AQ18" s="226"/>
      <c r="AR18" s="224">
        <f>SUM(AR13:AX17)</f>
        <v>50759</v>
      </c>
      <c r="AS18" s="225"/>
      <c r="AT18" s="225"/>
      <c r="AU18" s="225"/>
      <c r="AV18" s="225"/>
      <c r="AW18" s="225"/>
      <c r="AX18" s="227"/>
    </row>
    <row r="19" spans="1:50" ht="24.75" customHeight="1" x14ac:dyDescent="0.15">
      <c r="A19" s="284"/>
      <c r="B19" s="285"/>
      <c r="C19" s="285"/>
      <c r="D19" s="285"/>
      <c r="E19" s="285"/>
      <c r="F19" s="286"/>
      <c r="G19" s="264" t="s">
        <v>9</v>
      </c>
      <c r="H19" s="265"/>
      <c r="I19" s="265"/>
      <c r="J19" s="265"/>
      <c r="K19" s="265"/>
      <c r="L19" s="265"/>
      <c r="M19" s="265"/>
      <c r="N19" s="265"/>
      <c r="O19" s="265"/>
      <c r="P19" s="186">
        <v>34035</v>
      </c>
      <c r="Q19" s="187"/>
      <c r="R19" s="187"/>
      <c r="S19" s="187"/>
      <c r="T19" s="187"/>
      <c r="U19" s="187"/>
      <c r="V19" s="188"/>
      <c r="W19" s="186">
        <v>31101</v>
      </c>
      <c r="X19" s="187"/>
      <c r="Y19" s="187"/>
      <c r="Z19" s="187"/>
      <c r="AA19" s="187"/>
      <c r="AB19" s="187"/>
      <c r="AC19" s="188"/>
      <c r="AD19" s="186">
        <v>43881</v>
      </c>
      <c r="AE19" s="187"/>
      <c r="AF19" s="187"/>
      <c r="AG19" s="187"/>
      <c r="AH19" s="187"/>
      <c r="AI19" s="187"/>
      <c r="AJ19" s="188"/>
      <c r="AK19" s="261"/>
      <c r="AL19" s="261"/>
      <c r="AM19" s="261"/>
      <c r="AN19" s="261"/>
      <c r="AO19" s="261"/>
      <c r="AP19" s="261"/>
      <c r="AQ19" s="261"/>
      <c r="AR19" s="261"/>
      <c r="AS19" s="261"/>
      <c r="AT19" s="261"/>
      <c r="AU19" s="261"/>
      <c r="AV19" s="261"/>
      <c r="AW19" s="261"/>
      <c r="AX19" s="263"/>
    </row>
    <row r="20" spans="1:50" ht="24.75" customHeight="1" x14ac:dyDescent="0.15">
      <c r="A20" s="284"/>
      <c r="B20" s="285"/>
      <c r="C20" s="285"/>
      <c r="D20" s="285"/>
      <c r="E20" s="285"/>
      <c r="F20" s="286"/>
      <c r="G20" s="264" t="s">
        <v>10</v>
      </c>
      <c r="H20" s="265"/>
      <c r="I20" s="265"/>
      <c r="J20" s="265"/>
      <c r="K20" s="265"/>
      <c r="L20" s="265"/>
      <c r="M20" s="265"/>
      <c r="N20" s="265"/>
      <c r="O20" s="265"/>
      <c r="P20" s="260">
        <f>IF(P18=0, "-", SUM(P19)/P18)</f>
        <v>0.94063510488350888</v>
      </c>
      <c r="Q20" s="260"/>
      <c r="R20" s="260"/>
      <c r="S20" s="260"/>
      <c r="T20" s="260"/>
      <c r="U20" s="260"/>
      <c r="V20" s="260"/>
      <c r="W20" s="260">
        <f>IF(W18=0, "-", SUM(W19)/W18)</f>
        <v>0.73935575894449068</v>
      </c>
      <c r="X20" s="260"/>
      <c r="Y20" s="260"/>
      <c r="Z20" s="260"/>
      <c r="AA20" s="260"/>
      <c r="AB20" s="260"/>
      <c r="AC20" s="260"/>
      <c r="AD20" s="260">
        <f>IF(AD18=0, "-", SUM(AD19)/AD18)</f>
        <v>0.77573496915162554</v>
      </c>
      <c r="AE20" s="260"/>
      <c r="AF20" s="260"/>
      <c r="AG20" s="260"/>
      <c r="AH20" s="260"/>
      <c r="AI20" s="260"/>
      <c r="AJ20" s="260"/>
      <c r="AK20" s="261"/>
      <c r="AL20" s="261"/>
      <c r="AM20" s="261"/>
      <c r="AN20" s="261"/>
      <c r="AO20" s="261"/>
      <c r="AP20" s="261"/>
      <c r="AQ20" s="262"/>
      <c r="AR20" s="262"/>
      <c r="AS20" s="262"/>
      <c r="AT20" s="262"/>
      <c r="AU20" s="261"/>
      <c r="AV20" s="261"/>
      <c r="AW20" s="261"/>
      <c r="AX20" s="263"/>
    </row>
    <row r="21" spans="1:50" ht="25.5" customHeight="1" x14ac:dyDescent="0.15">
      <c r="A21" s="165"/>
      <c r="B21" s="166"/>
      <c r="C21" s="166"/>
      <c r="D21" s="166"/>
      <c r="E21" s="166"/>
      <c r="F21" s="287"/>
      <c r="G21" s="258" t="s">
        <v>241</v>
      </c>
      <c r="H21" s="259"/>
      <c r="I21" s="259"/>
      <c r="J21" s="259"/>
      <c r="K21" s="259"/>
      <c r="L21" s="259"/>
      <c r="M21" s="259"/>
      <c r="N21" s="259"/>
      <c r="O21" s="259"/>
      <c r="P21" s="260">
        <f>IF(P19=0, "-", SUM(P19)/SUM(P13,P14))</f>
        <v>1.0027399681810147</v>
      </c>
      <c r="Q21" s="260"/>
      <c r="R21" s="260"/>
      <c r="S21" s="260"/>
      <c r="T21" s="260"/>
      <c r="U21" s="260"/>
      <c r="V21" s="260"/>
      <c r="W21" s="260">
        <f>IF(W19=0, "-", SUM(W19)/SUM(W13,W14))</f>
        <v>0.57622188461110901</v>
      </c>
      <c r="X21" s="260"/>
      <c r="Y21" s="260"/>
      <c r="Z21" s="260"/>
      <c r="AA21" s="260"/>
      <c r="AB21" s="260"/>
      <c r="AC21" s="260"/>
      <c r="AD21" s="260">
        <f>IF(AD19=0, "-", SUM(AD19)/SUM(AD13,AD14))</f>
        <v>0.92589622940096639</v>
      </c>
      <c r="AE21" s="260"/>
      <c r="AF21" s="260"/>
      <c r="AG21" s="260"/>
      <c r="AH21" s="260"/>
      <c r="AI21" s="260"/>
      <c r="AJ21" s="260"/>
      <c r="AK21" s="261"/>
      <c r="AL21" s="261"/>
      <c r="AM21" s="261"/>
      <c r="AN21" s="261"/>
      <c r="AO21" s="261"/>
      <c r="AP21" s="261"/>
      <c r="AQ21" s="262"/>
      <c r="AR21" s="262"/>
      <c r="AS21" s="262"/>
      <c r="AT21" s="262"/>
      <c r="AU21" s="261"/>
      <c r="AV21" s="261"/>
      <c r="AW21" s="261"/>
      <c r="AX21" s="263"/>
    </row>
    <row r="22" spans="1:50" ht="18.75" customHeight="1" x14ac:dyDescent="0.15">
      <c r="A22" s="294" t="s">
        <v>585</v>
      </c>
      <c r="B22" s="295"/>
      <c r="C22" s="295"/>
      <c r="D22" s="295"/>
      <c r="E22" s="295"/>
      <c r="F22" s="296"/>
      <c r="G22" s="300" t="s">
        <v>233</v>
      </c>
      <c r="H22" s="301"/>
      <c r="I22" s="301"/>
      <c r="J22" s="301"/>
      <c r="K22" s="301"/>
      <c r="L22" s="301"/>
      <c r="M22" s="301"/>
      <c r="N22" s="301"/>
      <c r="O22" s="302"/>
      <c r="P22" s="303" t="s">
        <v>583</v>
      </c>
      <c r="Q22" s="301"/>
      <c r="R22" s="301"/>
      <c r="S22" s="301"/>
      <c r="T22" s="301"/>
      <c r="U22" s="301"/>
      <c r="V22" s="302"/>
      <c r="W22" s="303" t="s">
        <v>584</v>
      </c>
      <c r="X22" s="301"/>
      <c r="Y22" s="301"/>
      <c r="Z22" s="301"/>
      <c r="AA22" s="301"/>
      <c r="AB22" s="301"/>
      <c r="AC22" s="302"/>
      <c r="AD22" s="303" t="s">
        <v>232</v>
      </c>
      <c r="AE22" s="301"/>
      <c r="AF22" s="301"/>
      <c r="AG22" s="301"/>
      <c r="AH22" s="301"/>
      <c r="AI22" s="301"/>
      <c r="AJ22" s="301"/>
      <c r="AK22" s="301"/>
      <c r="AL22" s="301"/>
      <c r="AM22" s="301"/>
      <c r="AN22" s="301"/>
      <c r="AO22" s="301"/>
      <c r="AP22" s="301"/>
      <c r="AQ22" s="301"/>
      <c r="AR22" s="301"/>
      <c r="AS22" s="301"/>
      <c r="AT22" s="301"/>
      <c r="AU22" s="301"/>
      <c r="AV22" s="301"/>
      <c r="AW22" s="301"/>
      <c r="AX22" s="346"/>
    </row>
    <row r="23" spans="1:50" ht="25.5" customHeight="1" x14ac:dyDescent="0.15">
      <c r="A23" s="297"/>
      <c r="B23" s="298"/>
      <c r="C23" s="298"/>
      <c r="D23" s="298"/>
      <c r="E23" s="298"/>
      <c r="F23" s="299"/>
      <c r="G23" s="347" t="s">
        <v>608</v>
      </c>
      <c r="H23" s="348"/>
      <c r="I23" s="348"/>
      <c r="J23" s="348"/>
      <c r="K23" s="348"/>
      <c r="L23" s="348"/>
      <c r="M23" s="348"/>
      <c r="N23" s="348"/>
      <c r="O23" s="349"/>
      <c r="P23" s="255">
        <v>61961</v>
      </c>
      <c r="Q23" s="256"/>
      <c r="R23" s="256"/>
      <c r="S23" s="256"/>
      <c r="T23" s="256"/>
      <c r="U23" s="256"/>
      <c r="V23" s="350"/>
      <c r="W23" s="255">
        <v>50614</v>
      </c>
      <c r="X23" s="256"/>
      <c r="Y23" s="256"/>
      <c r="Z23" s="256"/>
      <c r="AA23" s="256"/>
      <c r="AB23" s="256"/>
      <c r="AC23" s="350"/>
      <c r="AD23" s="351" t="s">
        <v>865</v>
      </c>
      <c r="AE23" s="352"/>
      <c r="AF23" s="352"/>
      <c r="AG23" s="352"/>
      <c r="AH23" s="352"/>
      <c r="AI23" s="352"/>
      <c r="AJ23" s="352"/>
      <c r="AK23" s="352"/>
      <c r="AL23" s="352"/>
      <c r="AM23" s="352"/>
      <c r="AN23" s="352"/>
      <c r="AO23" s="352"/>
      <c r="AP23" s="352"/>
      <c r="AQ23" s="352"/>
      <c r="AR23" s="352"/>
      <c r="AS23" s="352"/>
      <c r="AT23" s="352"/>
      <c r="AU23" s="352"/>
      <c r="AV23" s="352"/>
      <c r="AW23" s="352"/>
      <c r="AX23" s="353"/>
    </row>
    <row r="24" spans="1:50" ht="25.5" customHeight="1" x14ac:dyDescent="0.15">
      <c r="A24" s="297"/>
      <c r="B24" s="298"/>
      <c r="C24" s="298"/>
      <c r="D24" s="298"/>
      <c r="E24" s="298"/>
      <c r="F24" s="299"/>
      <c r="G24" s="266" t="s">
        <v>861</v>
      </c>
      <c r="H24" s="267"/>
      <c r="I24" s="267"/>
      <c r="J24" s="267"/>
      <c r="K24" s="267"/>
      <c r="L24" s="267"/>
      <c r="M24" s="267"/>
      <c r="N24" s="267"/>
      <c r="O24" s="268"/>
      <c r="P24" s="269">
        <v>280</v>
      </c>
      <c r="Q24" s="270"/>
      <c r="R24" s="270"/>
      <c r="S24" s="270"/>
      <c r="T24" s="270"/>
      <c r="U24" s="270"/>
      <c r="V24" s="271"/>
      <c r="W24" s="269">
        <v>145</v>
      </c>
      <c r="X24" s="270"/>
      <c r="Y24" s="270"/>
      <c r="Z24" s="270"/>
      <c r="AA24" s="270"/>
      <c r="AB24" s="270"/>
      <c r="AC24" s="271"/>
      <c r="AD24" s="354"/>
      <c r="AE24" s="355"/>
      <c r="AF24" s="355"/>
      <c r="AG24" s="355"/>
      <c r="AH24" s="355"/>
      <c r="AI24" s="355"/>
      <c r="AJ24" s="355"/>
      <c r="AK24" s="355"/>
      <c r="AL24" s="355"/>
      <c r="AM24" s="355"/>
      <c r="AN24" s="355"/>
      <c r="AO24" s="355"/>
      <c r="AP24" s="355"/>
      <c r="AQ24" s="355"/>
      <c r="AR24" s="355"/>
      <c r="AS24" s="355"/>
      <c r="AT24" s="355"/>
      <c r="AU24" s="355"/>
      <c r="AV24" s="355"/>
      <c r="AW24" s="355"/>
      <c r="AX24" s="356"/>
    </row>
    <row r="25" spans="1:50" ht="25.5" customHeight="1" thickBot="1" x14ac:dyDescent="0.2">
      <c r="A25" s="297"/>
      <c r="B25" s="298"/>
      <c r="C25" s="298"/>
      <c r="D25" s="298"/>
      <c r="E25" s="298"/>
      <c r="F25" s="299"/>
      <c r="G25" s="136" t="s">
        <v>18</v>
      </c>
      <c r="H25" s="137"/>
      <c r="I25" s="137"/>
      <c r="J25" s="137"/>
      <c r="K25" s="137"/>
      <c r="L25" s="137"/>
      <c r="M25" s="137"/>
      <c r="N25" s="137"/>
      <c r="O25" s="138"/>
      <c r="P25" s="310">
        <f>AK13</f>
        <v>62241</v>
      </c>
      <c r="Q25" s="311"/>
      <c r="R25" s="311"/>
      <c r="S25" s="311"/>
      <c r="T25" s="311"/>
      <c r="U25" s="311"/>
      <c r="V25" s="312"/>
      <c r="W25" s="313">
        <f>AR13</f>
        <v>50759</v>
      </c>
      <c r="X25" s="314"/>
      <c r="Y25" s="314"/>
      <c r="Z25" s="314"/>
      <c r="AA25" s="314"/>
      <c r="AB25" s="314"/>
      <c r="AC25" s="315"/>
      <c r="AD25" s="355"/>
      <c r="AE25" s="355"/>
      <c r="AF25" s="355"/>
      <c r="AG25" s="355"/>
      <c r="AH25" s="355"/>
      <c r="AI25" s="355"/>
      <c r="AJ25" s="355"/>
      <c r="AK25" s="355"/>
      <c r="AL25" s="355"/>
      <c r="AM25" s="355"/>
      <c r="AN25" s="355"/>
      <c r="AO25" s="355"/>
      <c r="AP25" s="355"/>
      <c r="AQ25" s="355"/>
      <c r="AR25" s="355"/>
      <c r="AS25" s="355"/>
      <c r="AT25" s="355"/>
      <c r="AU25" s="355"/>
      <c r="AV25" s="355"/>
      <c r="AW25" s="355"/>
      <c r="AX25" s="356"/>
    </row>
    <row r="26" spans="1:50" ht="47.25" customHeight="1" x14ac:dyDescent="0.15">
      <c r="A26" s="316" t="s">
        <v>573</v>
      </c>
      <c r="B26" s="317"/>
      <c r="C26" s="317"/>
      <c r="D26" s="317"/>
      <c r="E26" s="317"/>
      <c r="F26" s="318"/>
      <c r="G26" s="307" t="s">
        <v>835</v>
      </c>
      <c r="H26" s="308"/>
      <c r="I26" s="308"/>
      <c r="J26" s="308"/>
      <c r="K26" s="308"/>
      <c r="L26" s="308"/>
      <c r="M26" s="308"/>
      <c r="N26" s="308"/>
      <c r="O26" s="308"/>
      <c r="P26" s="308"/>
      <c r="Q26" s="308"/>
      <c r="R26" s="308"/>
      <c r="S26" s="308"/>
      <c r="T26" s="308"/>
      <c r="U26" s="308"/>
      <c r="V26" s="308"/>
      <c r="W26" s="308"/>
      <c r="X26" s="308"/>
      <c r="Y26" s="308"/>
      <c r="Z26" s="308"/>
      <c r="AA26" s="308"/>
      <c r="AB26" s="308"/>
      <c r="AC26" s="308"/>
      <c r="AD26" s="308"/>
      <c r="AE26" s="308"/>
      <c r="AF26" s="308"/>
      <c r="AG26" s="308"/>
      <c r="AH26" s="308"/>
      <c r="AI26" s="308"/>
      <c r="AJ26" s="308"/>
      <c r="AK26" s="308"/>
      <c r="AL26" s="308"/>
      <c r="AM26" s="308"/>
      <c r="AN26" s="308"/>
      <c r="AO26" s="308"/>
      <c r="AP26" s="308"/>
      <c r="AQ26" s="308"/>
      <c r="AR26" s="308"/>
      <c r="AS26" s="308"/>
      <c r="AT26" s="308"/>
      <c r="AU26" s="308"/>
      <c r="AV26" s="308"/>
      <c r="AW26" s="308"/>
      <c r="AX26" s="309"/>
    </row>
    <row r="27" spans="1:50" ht="31.5" customHeight="1" x14ac:dyDescent="0.15">
      <c r="A27" s="319" t="s">
        <v>574</v>
      </c>
      <c r="B27" s="320"/>
      <c r="C27" s="320"/>
      <c r="D27" s="320"/>
      <c r="E27" s="320"/>
      <c r="F27" s="321"/>
      <c r="G27" s="325" t="s">
        <v>569</v>
      </c>
      <c r="H27" s="326"/>
      <c r="I27" s="326"/>
      <c r="J27" s="326"/>
      <c r="K27" s="326"/>
      <c r="L27" s="326"/>
      <c r="M27" s="326"/>
      <c r="N27" s="326"/>
      <c r="O27" s="326"/>
      <c r="P27" s="327" t="s">
        <v>568</v>
      </c>
      <c r="Q27" s="326"/>
      <c r="R27" s="326"/>
      <c r="S27" s="326"/>
      <c r="T27" s="326"/>
      <c r="U27" s="326"/>
      <c r="V27" s="326"/>
      <c r="W27" s="326"/>
      <c r="X27" s="328"/>
      <c r="Y27" s="329"/>
      <c r="Z27" s="330"/>
      <c r="AA27" s="331"/>
      <c r="AB27" s="412" t="s">
        <v>11</v>
      </c>
      <c r="AC27" s="412"/>
      <c r="AD27" s="412"/>
      <c r="AE27" s="395" t="s">
        <v>413</v>
      </c>
      <c r="AF27" s="396"/>
      <c r="AG27" s="396"/>
      <c r="AH27" s="397"/>
      <c r="AI27" s="395" t="s">
        <v>565</v>
      </c>
      <c r="AJ27" s="396"/>
      <c r="AK27" s="396"/>
      <c r="AL27" s="397"/>
      <c r="AM27" s="395" t="s">
        <v>381</v>
      </c>
      <c r="AN27" s="396"/>
      <c r="AO27" s="396"/>
      <c r="AP27" s="397"/>
      <c r="AQ27" s="398" t="s">
        <v>412</v>
      </c>
      <c r="AR27" s="399"/>
      <c r="AS27" s="399"/>
      <c r="AT27" s="400"/>
      <c r="AU27" s="398" t="s">
        <v>586</v>
      </c>
      <c r="AV27" s="399"/>
      <c r="AW27" s="399"/>
      <c r="AX27" s="401"/>
    </row>
    <row r="28" spans="1:50" ht="23.25" customHeight="1" x14ac:dyDescent="0.15">
      <c r="A28" s="319"/>
      <c r="B28" s="320"/>
      <c r="C28" s="320"/>
      <c r="D28" s="320"/>
      <c r="E28" s="320"/>
      <c r="F28" s="321"/>
      <c r="G28" s="332" t="s">
        <v>855</v>
      </c>
      <c r="H28" s="333"/>
      <c r="I28" s="333"/>
      <c r="J28" s="333"/>
      <c r="K28" s="333"/>
      <c r="L28" s="333"/>
      <c r="M28" s="333"/>
      <c r="N28" s="333"/>
      <c r="O28" s="333"/>
      <c r="P28" s="336" t="s">
        <v>856</v>
      </c>
      <c r="Q28" s="337"/>
      <c r="R28" s="337"/>
      <c r="S28" s="337"/>
      <c r="T28" s="337"/>
      <c r="U28" s="337"/>
      <c r="V28" s="337"/>
      <c r="W28" s="337"/>
      <c r="X28" s="338"/>
      <c r="Y28" s="342" t="s">
        <v>52</v>
      </c>
      <c r="Z28" s="343"/>
      <c r="AA28" s="344"/>
      <c r="AB28" s="345" t="s">
        <v>615</v>
      </c>
      <c r="AC28" s="345"/>
      <c r="AD28" s="345"/>
      <c r="AE28" s="388">
        <v>204</v>
      </c>
      <c r="AF28" s="388"/>
      <c r="AG28" s="388"/>
      <c r="AH28" s="388"/>
      <c r="AI28" s="388">
        <v>0</v>
      </c>
      <c r="AJ28" s="388"/>
      <c r="AK28" s="388"/>
      <c r="AL28" s="388"/>
      <c r="AM28" s="388">
        <v>200</v>
      </c>
      <c r="AN28" s="388"/>
      <c r="AO28" s="388"/>
      <c r="AP28" s="388"/>
      <c r="AQ28" s="388"/>
      <c r="AR28" s="388"/>
      <c r="AS28" s="388"/>
      <c r="AT28" s="388"/>
      <c r="AU28" s="389"/>
      <c r="AV28" s="390"/>
      <c r="AW28" s="390"/>
      <c r="AX28" s="391"/>
    </row>
    <row r="29" spans="1:50" ht="23.25" customHeight="1" x14ac:dyDescent="0.15">
      <c r="A29" s="322"/>
      <c r="B29" s="323"/>
      <c r="C29" s="323"/>
      <c r="D29" s="323"/>
      <c r="E29" s="323"/>
      <c r="F29" s="324"/>
      <c r="G29" s="334"/>
      <c r="H29" s="335"/>
      <c r="I29" s="335"/>
      <c r="J29" s="335"/>
      <c r="K29" s="335"/>
      <c r="L29" s="335"/>
      <c r="M29" s="335"/>
      <c r="N29" s="335"/>
      <c r="O29" s="335"/>
      <c r="P29" s="339"/>
      <c r="Q29" s="340"/>
      <c r="R29" s="340"/>
      <c r="S29" s="340"/>
      <c r="T29" s="340"/>
      <c r="U29" s="340"/>
      <c r="V29" s="340"/>
      <c r="W29" s="340"/>
      <c r="X29" s="341"/>
      <c r="Y29" s="392" t="s">
        <v>53</v>
      </c>
      <c r="Z29" s="393"/>
      <c r="AA29" s="394"/>
      <c r="AB29" s="345" t="s">
        <v>615</v>
      </c>
      <c r="AC29" s="345"/>
      <c r="AD29" s="345"/>
      <c r="AE29" s="388">
        <v>204</v>
      </c>
      <c r="AF29" s="388"/>
      <c r="AG29" s="388"/>
      <c r="AH29" s="388"/>
      <c r="AI29" s="388">
        <v>233</v>
      </c>
      <c r="AJ29" s="388"/>
      <c r="AK29" s="388"/>
      <c r="AL29" s="388"/>
      <c r="AM29" s="388">
        <v>200</v>
      </c>
      <c r="AN29" s="388"/>
      <c r="AO29" s="388"/>
      <c r="AP29" s="388"/>
      <c r="AQ29" s="388">
        <v>208</v>
      </c>
      <c r="AR29" s="388"/>
      <c r="AS29" s="388"/>
      <c r="AT29" s="388"/>
      <c r="AU29" s="389"/>
      <c r="AV29" s="390"/>
      <c r="AW29" s="390"/>
      <c r="AX29" s="391"/>
    </row>
    <row r="30" spans="1:50" ht="23.25" customHeight="1" x14ac:dyDescent="0.15">
      <c r="A30" s="457" t="s">
        <v>575</v>
      </c>
      <c r="B30" s="458"/>
      <c r="C30" s="458"/>
      <c r="D30" s="458"/>
      <c r="E30" s="458"/>
      <c r="F30" s="459"/>
      <c r="G30" s="250" t="s">
        <v>576</v>
      </c>
      <c r="H30" s="250"/>
      <c r="I30" s="250"/>
      <c r="J30" s="250"/>
      <c r="K30" s="250"/>
      <c r="L30" s="250"/>
      <c r="M30" s="250"/>
      <c r="N30" s="250"/>
      <c r="O30" s="250"/>
      <c r="P30" s="250"/>
      <c r="Q30" s="250"/>
      <c r="R30" s="250"/>
      <c r="S30" s="250"/>
      <c r="T30" s="250"/>
      <c r="U30" s="250"/>
      <c r="V30" s="250"/>
      <c r="W30" s="250"/>
      <c r="X30" s="290"/>
      <c r="Y30" s="465"/>
      <c r="Z30" s="466"/>
      <c r="AA30" s="467"/>
      <c r="AB30" s="249" t="s">
        <v>11</v>
      </c>
      <c r="AC30" s="250"/>
      <c r="AD30" s="290"/>
      <c r="AE30" s="249" t="s">
        <v>413</v>
      </c>
      <c r="AF30" s="250"/>
      <c r="AG30" s="250"/>
      <c r="AH30" s="290"/>
      <c r="AI30" s="249" t="s">
        <v>565</v>
      </c>
      <c r="AJ30" s="250"/>
      <c r="AK30" s="250"/>
      <c r="AL30" s="290"/>
      <c r="AM30" s="249" t="s">
        <v>381</v>
      </c>
      <c r="AN30" s="250"/>
      <c r="AO30" s="250"/>
      <c r="AP30" s="290"/>
      <c r="AQ30" s="403" t="s">
        <v>587</v>
      </c>
      <c r="AR30" s="404"/>
      <c r="AS30" s="404"/>
      <c r="AT30" s="404"/>
      <c r="AU30" s="404"/>
      <c r="AV30" s="404"/>
      <c r="AW30" s="404"/>
      <c r="AX30" s="405"/>
    </row>
    <row r="31" spans="1:50" ht="23.25" customHeight="1" x14ac:dyDescent="0.15">
      <c r="A31" s="460"/>
      <c r="B31" s="461"/>
      <c r="C31" s="461"/>
      <c r="D31" s="461"/>
      <c r="E31" s="461"/>
      <c r="F31" s="462"/>
      <c r="G31" s="380" t="s">
        <v>616</v>
      </c>
      <c r="H31" s="381"/>
      <c r="I31" s="381"/>
      <c r="J31" s="381"/>
      <c r="K31" s="381"/>
      <c r="L31" s="381"/>
      <c r="M31" s="381"/>
      <c r="N31" s="381"/>
      <c r="O31" s="381"/>
      <c r="P31" s="381"/>
      <c r="Q31" s="381"/>
      <c r="R31" s="381"/>
      <c r="S31" s="381"/>
      <c r="T31" s="381"/>
      <c r="U31" s="381"/>
      <c r="V31" s="381"/>
      <c r="W31" s="381"/>
      <c r="X31" s="381"/>
      <c r="Y31" s="406" t="s">
        <v>575</v>
      </c>
      <c r="Z31" s="407"/>
      <c r="AA31" s="408"/>
      <c r="AB31" s="409" t="s">
        <v>617</v>
      </c>
      <c r="AC31" s="410"/>
      <c r="AD31" s="411"/>
      <c r="AE31" s="384">
        <v>5.4</v>
      </c>
      <c r="AF31" s="384"/>
      <c r="AG31" s="384"/>
      <c r="AH31" s="384"/>
      <c r="AI31" s="384">
        <v>5.9</v>
      </c>
      <c r="AJ31" s="384"/>
      <c r="AK31" s="384"/>
      <c r="AL31" s="384"/>
      <c r="AM31" s="384">
        <v>6.4</v>
      </c>
      <c r="AN31" s="384"/>
      <c r="AO31" s="384"/>
      <c r="AP31" s="384"/>
      <c r="AQ31" s="372" t="s">
        <v>645</v>
      </c>
      <c r="AR31" s="373"/>
      <c r="AS31" s="373"/>
      <c r="AT31" s="373"/>
      <c r="AU31" s="373"/>
      <c r="AV31" s="373"/>
      <c r="AW31" s="373"/>
      <c r="AX31" s="385"/>
    </row>
    <row r="32" spans="1:50" ht="46.5" customHeight="1" x14ac:dyDescent="0.15">
      <c r="A32" s="463"/>
      <c r="B32" s="184"/>
      <c r="C32" s="184"/>
      <c r="D32" s="184"/>
      <c r="E32" s="184"/>
      <c r="F32" s="464"/>
      <c r="G32" s="382"/>
      <c r="H32" s="383"/>
      <c r="I32" s="383"/>
      <c r="J32" s="383"/>
      <c r="K32" s="383"/>
      <c r="L32" s="383"/>
      <c r="M32" s="383"/>
      <c r="N32" s="383"/>
      <c r="O32" s="383"/>
      <c r="P32" s="383"/>
      <c r="Q32" s="383"/>
      <c r="R32" s="383"/>
      <c r="S32" s="383"/>
      <c r="T32" s="383"/>
      <c r="U32" s="383"/>
      <c r="V32" s="383"/>
      <c r="W32" s="383"/>
      <c r="X32" s="383"/>
      <c r="Y32" s="368" t="s">
        <v>577</v>
      </c>
      <c r="Z32" s="386"/>
      <c r="AA32" s="387"/>
      <c r="AB32" s="468" t="s">
        <v>578</v>
      </c>
      <c r="AC32" s="469"/>
      <c r="AD32" s="470"/>
      <c r="AE32" s="413" t="s">
        <v>618</v>
      </c>
      <c r="AF32" s="413"/>
      <c r="AG32" s="413"/>
      <c r="AH32" s="413"/>
      <c r="AI32" s="413" t="s">
        <v>619</v>
      </c>
      <c r="AJ32" s="413"/>
      <c r="AK32" s="413"/>
      <c r="AL32" s="413"/>
      <c r="AM32" s="413" t="s">
        <v>644</v>
      </c>
      <c r="AN32" s="413"/>
      <c r="AO32" s="413"/>
      <c r="AP32" s="413"/>
      <c r="AQ32" s="413" t="s">
        <v>645</v>
      </c>
      <c r="AR32" s="413"/>
      <c r="AS32" s="413"/>
      <c r="AT32" s="413"/>
      <c r="AU32" s="413"/>
      <c r="AV32" s="413"/>
      <c r="AW32" s="413"/>
      <c r="AX32" s="414"/>
    </row>
    <row r="33" spans="1:51" ht="18.75" customHeight="1" x14ac:dyDescent="0.15">
      <c r="A33" s="428" t="s">
        <v>238</v>
      </c>
      <c r="B33" s="429"/>
      <c r="C33" s="429"/>
      <c r="D33" s="429"/>
      <c r="E33" s="429"/>
      <c r="F33" s="430"/>
      <c r="G33" s="438" t="s">
        <v>136</v>
      </c>
      <c r="H33" s="424"/>
      <c r="I33" s="424"/>
      <c r="J33" s="424"/>
      <c r="K33" s="424"/>
      <c r="L33" s="424"/>
      <c r="M33" s="424"/>
      <c r="N33" s="424"/>
      <c r="O33" s="439"/>
      <c r="P33" s="442" t="s">
        <v>56</v>
      </c>
      <c r="Q33" s="424"/>
      <c r="R33" s="424"/>
      <c r="S33" s="424"/>
      <c r="T33" s="424"/>
      <c r="U33" s="424"/>
      <c r="V33" s="424"/>
      <c r="W33" s="424"/>
      <c r="X33" s="439"/>
      <c r="Y33" s="444"/>
      <c r="Z33" s="445"/>
      <c r="AA33" s="446"/>
      <c r="AB33" s="450" t="s">
        <v>11</v>
      </c>
      <c r="AC33" s="451"/>
      <c r="AD33" s="452"/>
      <c r="AE33" s="450" t="s">
        <v>413</v>
      </c>
      <c r="AF33" s="451"/>
      <c r="AG33" s="451"/>
      <c r="AH33" s="452"/>
      <c r="AI33" s="455" t="s">
        <v>565</v>
      </c>
      <c r="AJ33" s="455"/>
      <c r="AK33" s="455"/>
      <c r="AL33" s="450"/>
      <c r="AM33" s="455" t="s">
        <v>381</v>
      </c>
      <c r="AN33" s="455"/>
      <c r="AO33" s="455"/>
      <c r="AP33" s="450"/>
      <c r="AQ33" s="471" t="s">
        <v>184</v>
      </c>
      <c r="AR33" s="472"/>
      <c r="AS33" s="472"/>
      <c r="AT33" s="473"/>
      <c r="AU33" s="424" t="s">
        <v>126</v>
      </c>
      <c r="AV33" s="424"/>
      <c r="AW33" s="424"/>
      <c r="AX33" s="474"/>
    </row>
    <row r="34" spans="1:51" ht="18.75" customHeight="1" x14ac:dyDescent="0.15">
      <c r="A34" s="431"/>
      <c r="B34" s="432"/>
      <c r="C34" s="432"/>
      <c r="D34" s="432"/>
      <c r="E34" s="432"/>
      <c r="F34" s="433"/>
      <c r="G34" s="440"/>
      <c r="H34" s="375"/>
      <c r="I34" s="375"/>
      <c r="J34" s="375"/>
      <c r="K34" s="375"/>
      <c r="L34" s="375"/>
      <c r="M34" s="375"/>
      <c r="N34" s="375"/>
      <c r="O34" s="441"/>
      <c r="P34" s="443"/>
      <c r="Q34" s="375"/>
      <c r="R34" s="375"/>
      <c r="S34" s="375"/>
      <c r="T34" s="375"/>
      <c r="U34" s="375"/>
      <c r="V34" s="375"/>
      <c r="W34" s="375"/>
      <c r="X34" s="441"/>
      <c r="Y34" s="447"/>
      <c r="Z34" s="448"/>
      <c r="AA34" s="449"/>
      <c r="AB34" s="395"/>
      <c r="AC34" s="453"/>
      <c r="AD34" s="454"/>
      <c r="AE34" s="395"/>
      <c r="AF34" s="453"/>
      <c r="AG34" s="453"/>
      <c r="AH34" s="454"/>
      <c r="AI34" s="456"/>
      <c r="AJ34" s="456"/>
      <c r="AK34" s="456"/>
      <c r="AL34" s="395"/>
      <c r="AM34" s="456"/>
      <c r="AN34" s="456"/>
      <c r="AO34" s="456"/>
      <c r="AP34" s="395"/>
      <c r="AQ34" s="415" t="s">
        <v>607</v>
      </c>
      <c r="AR34" s="416"/>
      <c r="AS34" s="417" t="s">
        <v>185</v>
      </c>
      <c r="AT34" s="418"/>
      <c r="AU34" s="419">
        <v>4</v>
      </c>
      <c r="AV34" s="419"/>
      <c r="AW34" s="375" t="s">
        <v>163</v>
      </c>
      <c r="AX34" s="376"/>
    </row>
    <row r="35" spans="1:51" ht="64.5" customHeight="1" x14ac:dyDescent="0.15">
      <c r="A35" s="434"/>
      <c r="B35" s="432"/>
      <c r="C35" s="432"/>
      <c r="D35" s="432"/>
      <c r="E35" s="432"/>
      <c r="F35" s="433"/>
      <c r="G35" s="357" t="s">
        <v>836</v>
      </c>
      <c r="H35" s="358"/>
      <c r="I35" s="358"/>
      <c r="J35" s="358"/>
      <c r="K35" s="358"/>
      <c r="L35" s="358"/>
      <c r="M35" s="358"/>
      <c r="N35" s="358"/>
      <c r="O35" s="359"/>
      <c r="P35" s="191" t="s">
        <v>609</v>
      </c>
      <c r="Q35" s="191"/>
      <c r="R35" s="191"/>
      <c r="S35" s="191"/>
      <c r="T35" s="191"/>
      <c r="U35" s="191"/>
      <c r="V35" s="191"/>
      <c r="W35" s="191"/>
      <c r="X35" s="192"/>
      <c r="Y35" s="368" t="s">
        <v>12</v>
      </c>
      <c r="Z35" s="369"/>
      <c r="AA35" s="370"/>
      <c r="AB35" s="371" t="s">
        <v>610</v>
      </c>
      <c r="AC35" s="371"/>
      <c r="AD35" s="371"/>
      <c r="AE35" s="372">
        <v>3251</v>
      </c>
      <c r="AF35" s="373"/>
      <c r="AG35" s="373"/>
      <c r="AH35" s="373"/>
      <c r="AI35" s="372">
        <v>0</v>
      </c>
      <c r="AJ35" s="373"/>
      <c r="AK35" s="373"/>
      <c r="AL35" s="373"/>
      <c r="AM35" s="372">
        <v>2332</v>
      </c>
      <c r="AN35" s="373"/>
      <c r="AO35" s="373"/>
      <c r="AP35" s="373"/>
      <c r="AQ35" s="377" t="s">
        <v>607</v>
      </c>
      <c r="AR35" s="378"/>
      <c r="AS35" s="378"/>
      <c r="AT35" s="379"/>
      <c r="AU35" s="373" t="s">
        <v>607</v>
      </c>
      <c r="AV35" s="373"/>
      <c r="AW35" s="373"/>
      <c r="AX35" s="385"/>
    </row>
    <row r="36" spans="1:51" ht="64.5" customHeight="1" x14ac:dyDescent="0.15">
      <c r="A36" s="435"/>
      <c r="B36" s="436"/>
      <c r="C36" s="436"/>
      <c r="D36" s="436"/>
      <c r="E36" s="436"/>
      <c r="F36" s="437"/>
      <c r="G36" s="360"/>
      <c r="H36" s="361"/>
      <c r="I36" s="361"/>
      <c r="J36" s="361"/>
      <c r="K36" s="361"/>
      <c r="L36" s="361"/>
      <c r="M36" s="361"/>
      <c r="N36" s="361"/>
      <c r="O36" s="362"/>
      <c r="P36" s="366"/>
      <c r="Q36" s="366"/>
      <c r="R36" s="366"/>
      <c r="S36" s="366"/>
      <c r="T36" s="366"/>
      <c r="U36" s="366"/>
      <c r="V36" s="366"/>
      <c r="W36" s="366"/>
      <c r="X36" s="367"/>
      <c r="Y36" s="249" t="s">
        <v>51</v>
      </c>
      <c r="Z36" s="250"/>
      <c r="AA36" s="290"/>
      <c r="AB36" s="475" t="s">
        <v>610</v>
      </c>
      <c r="AC36" s="475"/>
      <c r="AD36" s="475"/>
      <c r="AE36" s="372">
        <v>3532</v>
      </c>
      <c r="AF36" s="373"/>
      <c r="AG36" s="373"/>
      <c r="AH36" s="373"/>
      <c r="AI36" s="372">
        <v>4455</v>
      </c>
      <c r="AJ36" s="373"/>
      <c r="AK36" s="373"/>
      <c r="AL36" s="373"/>
      <c r="AM36" s="372">
        <v>4227</v>
      </c>
      <c r="AN36" s="373"/>
      <c r="AO36" s="373"/>
      <c r="AP36" s="373"/>
      <c r="AQ36" s="377" t="s">
        <v>607</v>
      </c>
      <c r="AR36" s="378"/>
      <c r="AS36" s="378"/>
      <c r="AT36" s="379"/>
      <c r="AU36" s="373" t="s">
        <v>607</v>
      </c>
      <c r="AV36" s="373"/>
      <c r="AW36" s="373"/>
      <c r="AX36" s="385"/>
    </row>
    <row r="37" spans="1:51" ht="64.5" customHeight="1" x14ac:dyDescent="0.15">
      <c r="A37" s="434"/>
      <c r="B37" s="432"/>
      <c r="C37" s="432"/>
      <c r="D37" s="432"/>
      <c r="E37" s="432"/>
      <c r="F37" s="433"/>
      <c r="G37" s="363"/>
      <c r="H37" s="364"/>
      <c r="I37" s="364"/>
      <c r="J37" s="364"/>
      <c r="K37" s="364"/>
      <c r="L37" s="364"/>
      <c r="M37" s="364"/>
      <c r="N37" s="364"/>
      <c r="O37" s="365"/>
      <c r="P37" s="194"/>
      <c r="Q37" s="194"/>
      <c r="R37" s="194"/>
      <c r="S37" s="194"/>
      <c r="T37" s="194"/>
      <c r="U37" s="194"/>
      <c r="V37" s="194"/>
      <c r="W37" s="194"/>
      <c r="X37" s="195"/>
      <c r="Y37" s="249" t="s">
        <v>13</v>
      </c>
      <c r="Z37" s="250"/>
      <c r="AA37" s="290"/>
      <c r="AB37" s="374" t="s">
        <v>14</v>
      </c>
      <c r="AC37" s="374"/>
      <c r="AD37" s="374"/>
      <c r="AE37" s="372">
        <v>92.044167610418995</v>
      </c>
      <c r="AF37" s="373"/>
      <c r="AG37" s="373"/>
      <c r="AH37" s="373"/>
      <c r="AI37" s="372">
        <v>0</v>
      </c>
      <c r="AJ37" s="373"/>
      <c r="AK37" s="373"/>
      <c r="AL37" s="373"/>
      <c r="AM37" s="372">
        <v>55.169150696999999</v>
      </c>
      <c r="AN37" s="373"/>
      <c r="AO37" s="373"/>
      <c r="AP37" s="373"/>
      <c r="AQ37" s="377" t="s">
        <v>607</v>
      </c>
      <c r="AR37" s="378"/>
      <c r="AS37" s="378"/>
      <c r="AT37" s="379"/>
      <c r="AU37" s="373" t="s">
        <v>607</v>
      </c>
      <c r="AV37" s="373"/>
      <c r="AW37" s="373"/>
      <c r="AX37" s="385"/>
    </row>
    <row r="38" spans="1:51" ht="23.25" customHeight="1" x14ac:dyDescent="0.15">
      <c r="A38" s="420" t="s">
        <v>258</v>
      </c>
      <c r="B38" s="476"/>
      <c r="C38" s="476"/>
      <c r="D38" s="476"/>
      <c r="E38" s="476"/>
      <c r="F38" s="477"/>
      <c r="G38" s="478" t="s">
        <v>611</v>
      </c>
      <c r="H38" s="479"/>
      <c r="I38" s="479"/>
      <c r="J38" s="479"/>
      <c r="K38" s="479"/>
      <c r="L38" s="479"/>
      <c r="M38" s="479"/>
      <c r="N38" s="479"/>
      <c r="O38" s="479"/>
      <c r="P38" s="479"/>
      <c r="Q38" s="479"/>
      <c r="R38" s="479"/>
      <c r="S38" s="479"/>
      <c r="T38" s="479"/>
      <c r="U38" s="479"/>
      <c r="V38" s="479"/>
      <c r="W38" s="479"/>
      <c r="X38" s="479"/>
      <c r="Y38" s="479"/>
      <c r="Z38" s="479"/>
      <c r="AA38" s="479"/>
      <c r="AB38" s="479"/>
      <c r="AC38" s="479"/>
      <c r="AD38" s="479"/>
      <c r="AE38" s="479"/>
      <c r="AF38" s="479"/>
      <c r="AG38" s="479"/>
      <c r="AH38" s="479"/>
      <c r="AI38" s="479"/>
      <c r="AJ38" s="479"/>
      <c r="AK38" s="479"/>
      <c r="AL38" s="479"/>
      <c r="AM38" s="479"/>
      <c r="AN38" s="479"/>
      <c r="AO38" s="479"/>
      <c r="AP38" s="479"/>
      <c r="AQ38" s="479"/>
      <c r="AR38" s="479"/>
      <c r="AS38" s="479"/>
      <c r="AT38" s="479"/>
      <c r="AU38" s="479"/>
      <c r="AV38" s="479"/>
      <c r="AW38" s="479"/>
      <c r="AX38" s="480"/>
    </row>
    <row r="39" spans="1:51" ht="23.25" customHeight="1" thickBot="1" x14ac:dyDescent="0.2">
      <c r="A39" s="322"/>
      <c r="B39" s="323"/>
      <c r="C39" s="323"/>
      <c r="D39" s="323"/>
      <c r="E39" s="323"/>
      <c r="F39" s="324"/>
      <c r="G39" s="481"/>
      <c r="H39" s="482"/>
      <c r="I39" s="482"/>
      <c r="J39" s="482"/>
      <c r="K39" s="482"/>
      <c r="L39" s="482"/>
      <c r="M39" s="482"/>
      <c r="N39" s="482"/>
      <c r="O39" s="482"/>
      <c r="P39" s="482"/>
      <c r="Q39" s="482"/>
      <c r="R39" s="482"/>
      <c r="S39" s="482"/>
      <c r="T39" s="482"/>
      <c r="U39" s="482"/>
      <c r="V39" s="482"/>
      <c r="W39" s="482"/>
      <c r="X39" s="482"/>
      <c r="Y39" s="482"/>
      <c r="Z39" s="482"/>
      <c r="AA39" s="482"/>
      <c r="AB39" s="482"/>
      <c r="AC39" s="482"/>
      <c r="AD39" s="482"/>
      <c r="AE39" s="482"/>
      <c r="AF39" s="482"/>
      <c r="AG39" s="482"/>
      <c r="AH39" s="482"/>
      <c r="AI39" s="482"/>
      <c r="AJ39" s="482"/>
      <c r="AK39" s="482"/>
      <c r="AL39" s="482"/>
      <c r="AM39" s="482"/>
      <c r="AN39" s="482"/>
      <c r="AO39" s="482"/>
      <c r="AP39" s="482"/>
      <c r="AQ39" s="482"/>
      <c r="AR39" s="482"/>
      <c r="AS39" s="482"/>
      <c r="AT39" s="482"/>
      <c r="AU39" s="482"/>
      <c r="AV39" s="482"/>
      <c r="AW39" s="482"/>
      <c r="AX39" s="483"/>
    </row>
    <row r="40" spans="1:51" ht="47.25" customHeight="1" x14ac:dyDescent="0.15">
      <c r="A40" s="316" t="s">
        <v>573</v>
      </c>
      <c r="B40" s="317"/>
      <c r="C40" s="317"/>
      <c r="D40" s="317"/>
      <c r="E40" s="317"/>
      <c r="F40" s="318"/>
      <c r="G40" s="307" t="s">
        <v>837</v>
      </c>
      <c r="H40" s="308"/>
      <c r="I40" s="308"/>
      <c r="J40" s="308"/>
      <c r="K40" s="308"/>
      <c r="L40" s="308"/>
      <c r="M40" s="308"/>
      <c r="N40" s="308"/>
      <c r="O40" s="308"/>
      <c r="P40" s="308"/>
      <c r="Q40" s="308"/>
      <c r="R40" s="308"/>
      <c r="S40" s="308"/>
      <c r="T40" s="308"/>
      <c r="U40" s="308"/>
      <c r="V40" s="308"/>
      <c r="W40" s="308"/>
      <c r="X40" s="308"/>
      <c r="Y40" s="308"/>
      <c r="Z40" s="308"/>
      <c r="AA40" s="308"/>
      <c r="AB40" s="308"/>
      <c r="AC40" s="308"/>
      <c r="AD40" s="308"/>
      <c r="AE40" s="308"/>
      <c r="AF40" s="308"/>
      <c r="AG40" s="308"/>
      <c r="AH40" s="308"/>
      <c r="AI40" s="308"/>
      <c r="AJ40" s="308"/>
      <c r="AK40" s="308"/>
      <c r="AL40" s="308"/>
      <c r="AM40" s="308"/>
      <c r="AN40" s="308"/>
      <c r="AO40" s="308"/>
      <c r="AP40" s="308"/>
      <c r="AQ40" s="308"/>
      <c r="AR40" s="308"/>
      <c r="AS40" s="308"/>
      <c r="AT40" s="308"/>
      <c r="AU40" s="308"/>
      <c r="AV40" s="308"/>
      <c r="AW40" s="308"/>
      <c r="AX40" s="309"/>
      <c r="AY40">
        <f>COUNTA($G$40)</f>
        <v>1</v>
      </c>
    </row>
    <row r="41" spans="1:51" ht="31.5" customHeight="1" x14ac:dyDescent="0.15">
      <c r="A41" s="319" t="s">
        <v>574</v>
      </c>
      <c r="B41" s="320"/>
      <c r="C41" s="320"/>
      <c r="D41" s="320"/>
      <c r="E41" s="320"/>
      <c r="F41" s="321"/>
      <c r="G41" s="325" t="s">
        <v>569</v>
      </c>
      <c r="H41" s="326"/>
      <c r="I41" s="326"/>
      <c r="J41" s="326"/>
      <c r="K41" s="326"/>
      <c r="L41" s="326"/>
      <c r="M41" s="326"/>
      <c r="N41" s="326"/>
      <c r="O41" s="326"/>
      <c r="P41" s="327" t="s">
        <v>568</v>
      </c>
      <c r="Q41" s="326"/>
      <c r="R41" s="326"/>
      <c r="S41" s="326"/>
      <c r="T41" s="326"/>
      <c r="U41" s="326"/>
      <c r="V41" s="326"/>
      <c r="W41" s="326"/>
      <c r="X41" s="328"/>
      <c r="Y41" s="329"/>
      <c r="Z41" s="330"/>
      <c r="AA41" s="331"/>
      <c r="AB41" s="412" t="s">
        <v>11</v>
      </c>
      <c r="AC41" s="412"/>
      <c r="AD41" s="412"/>
      <c r="AE41" s="395" t="s">
        <v>413</v>
      </c>
      <c r="AF41" s="396"/>
      <c r="AG41" s="396"/>
      <c r="AH41" s="397"/>
      <c r="AI41" s="395" t="s">
        <v>565</v>
      </c>
      <c r="AJ41" s="396"/>
      <c r="AK41" s="396"/>
      <c r="AL41" s="397"/>
      <c r="AM41" s="395" t="s">
        <v>381</v>
      </c>
      <c r="AN41" s="396"/>
      <c r="AO41" s="396"/>
      <c r="AP41" s="397"/>
      <c r="AQ41" s="398" t="s">
        <v>412</v>
      </c>
      <c r="AR41" s="399"/>
      <c r="AS41" s="399"/>
      <c r="AT41" s="400"/>
      <c r="AU41" s="398" t="s">
        <v>586</v>
      </c>
      <c r="AV41" s="399"/>
      <c r="AW41" s="399"/>
      <c r="AX41" s="401"/>
      <c r="AY41">
        <f>COUNTA($G$42)</f>
        <v>1</v>
      </c>
    </row>
    <row r="42" spans="1:51" ht="23.25" customHeight="1" x14ac:dyDescent="0.15">
      <c r="A42" s="319"/>
      <c r="B42" s="320"/>
      <c r="C42" s="320"/>
      <c r="D42" s="320"/>
      <c r="E42" s="320"/>
      <c r="F42" s="321"/>
      <c r="G42" s="332" t="s">
        <v>843</v>
      </c>
      <c r="H42" s="333"/>
      <c r="I42" s="333"/>
      <c r="J42" s="333"/>
      <c r="K42" s="333"/>
      <c r="L42" s="333"/>
      <c r="M42" s="333"/>
      <c r="N42" s="333"/>
      <c r="O42" s="333"/>
      <c r="P42" s="336" t="s">
        <v>852</v>
      </c>
      <c r="Q42" s="337"/>
      <c r="R42" s="337"/>
      <c r="S42" s="337"/>
      <c r="T42" s="337"/>
      <c r="U42" s="337"/>
      <c r="V42" s="337"/>
      <c r="W42" s="337"/>
      <c r="X42" s="338"/>
      <c r="Y42" s="342" t="s">
        <v>52</v>
      </c>
      <c r="Z42" s="343"/>
      <c r="AA42" s="344"/>
      <c r="AB42" s="345" t="s">
        <v>615</v>
      </c>
      <c r="AC42" s="345"/>
      <c r="AD42" s="345"/>
      <c r="AE42" s="388">
        <v>100</v>
      </c>
      <c r="AF42" s="388"/>
      <c r="AG42" s="388"/>
      <c r="AH42" s="388"/>
      <c r="AI42" s="388">
        <v>0</v>
      </c>
      <c r="AJ42" s="388"/>
      <c r="AK42" s="388"/>
      <c r="AL42" s="388"/>
      <c r="AM42" s="388">
        <v>0</v>
      </c>
      <c r="AN42" s="388"/>
      <c r="AO42" s="388"/>
      <c r="AP42" s="388"/>
      <c r="AQ42" s="388"/>
      <c r="AR42" s="388"/>
      <c r="AS42" s="388"/>
      <c r="AT42" s="388"/>
      <c r="AU42" s="389"/>
      <c r="AV42" s="390"/>
      <c r="AW42" s="390"/>
      <c r="AX42" s="391"/>
      <c r="AY42">
        <f>$AY$41</f>
        <v>1</v>
      </c>
    </row>
    <row r="43" spans="1:51" ht="23.25" customHeight="1" x14ac:dyDescent="0.15">
      <c r="A43" s="322"/>
      <c r="B43" s="323"/>
      <c r="C43" s="323"/>
      <c r="D43" s="323"/>
      <c r="E43" s="323"/>
      <c r="F43" s="324"/>
      <c r="G43" s="334"/>
      <c r="H43" s="335"/>
      <c r="I43" s="335"/>
      <c r="J43" s="335"/>
      <c r="K43" s="335"/>
      <c r="L43" s="335"/>
      <c r="M43" s="335"/>
      <c r="N43" s="335"/>
      <c r="O43" s="335"/>
      <c r="P43" s="339"/>
      <c r="Q43" s="340"/>
      <c r="R43" s="340"/>
      <c r="S43" s="340"/>
      <c r="T43" s="340"/>
      <c r="U43" s="340"/>
      <c r="V43" s="340"/>
      <c r="W43" s="340"/>
      <c r="X43" s="341"/>
      <c r="Y43" s="392" t="s">
        <v>53</v>
      </c>
      <c r="Z43" s="393"/>
      <c r="AA43" s="394"/>
      <c r="AB43" s="345" t="s">
        <v>615</v>
      </c>
      <c r="AC43" s="345"/>
      <c r="AD43" s="345"/>
      <c r="AE43" s="388">
        <v>100</v>
      </c>
      <c r="AF43" s="388"/>
      <c r="AG43" s="388"/>
      <c r="AH43" s="388"/>
      <c r="AI43" s="388">
        <v>100</v>
      </c>
      <c r="AJ43" s="388"/>
      <c r="AK43" s="388"/>
      <c r="AL43" s="388"/>
      <c r="AM43" s="388">
        <v>140</v>
      </c>
      <c r="AN43" s="388"/>
      <c r="AO43" s="388"/>
      <c r="AP43" s="388"/>
      <c r="AQ43" s="388">
        <v>70</v>
      </c>
      <c r="AR43" s="388"/>
      <c r="AS43" s="388"/>
      <c r="AT43" s="388"/>
      <c r="AU43" s="389"/>
      <c r="AV43" s="390"/>
      <c r="AW43" s="390"/>
      <c r="AX43" s="391"/>
      <c r="AY43">
        <f>$AY$41</f>
        <v>1</v>
      </c>
    </row>
    <row r="44" spans="1:51" ht="23.25" customHeight="1" x14ac:dyDescent="0.15">
      <c r="A44" s="457" t="s">
        <v>575</v>
      </c>
      <c r="B44" s="458"/>
      <c r="C44" s="458"/>
      <c r="D44" s="458"/>
      <c r="E44" s="458"/>
      <c r="F44" s="459"/>
      <c r="G44" s="250" t="s">
        <v>576</v>
      </c>
      <c r="H44" s="250"/>
      <c r="I44" s="250"/>
      <c r="J44" s="250"/>
      <c r="K44" s="250"/>
      <c r="L44" s="250"/>
      <c r="M44" s="250"/>
      <c r="N44" s="250"/>
      <c r="O44" s="250"/>
      <c r="P44" s="250"/>
      <c r="Q44" s="250"/>
      <c r="R44" s="250"/>
      <c r="S44" s="250"/>
      <c r="T44" s="250"/>
      <c r="U44" s="250"/>
      <c r="V44" s="250"/>
      <c r="W44" s="250"/>
      <c r="X44" s="290"/>
      <c r="Y44" s="465"/>
      <c r="Z44" s="466"/>
      <c r="AA44" s="467"/>
      <c r="AB44" s="249" t="s">
        <v>11</v>
      </c>
      <c r="AC44" s="250"/>
      <c r="AD44" s="290"/>
      <c r="AE44" s="402" t="s">
        <v>413</v>
      </c>
      <c r="AF44" s="402"/>
      <c r="AG44" s="402"/>
      <c r="AH44" s="402"/>
      <c r="AI44" s="402" t="s">
        <v>565</v>
      </c>
      <c r="AJ44" s="402"/>
      <c r="AK44" s="402"/>
      <c r="AL44" s="402"/>
      <c r="AM44" s="402" t="s">
        <v>381</v>
      </c>
      <c r="AN44" s="402"/>
      <c r="AO44" s="402"/>
      <c r="AP44" s="402"/>
      <c r="AQ44" s="403" t="s">
        <v>587</v>
      </c>
      <c r="AR44" s="404"/>
      <c r="AS44" s="404"/>
      <c r="AT44" s="404"/>
      <c r="AU44" s="404"/>
      <c r="AV44" s="404"/>
      <c r="AW44" s="404"/>
      <c r="AX44" s="405"/>
      <c r="AY44">
        <f>IF(SUBSTITUTE(SUBSTITUTE($G$45,"／",""),"　","")="",0,1)</f>
        <v>1</v>
      </c>
    </row>
    <row r="45" spans="1:51" ht="23.25" customHeight="1" x14ac:dyDescent="0.15">
      <c r="A45" s="460"/>
      <c r="B45" s="461"/>
      <c r="C45" s="461"/>
      <c r="D45" s="461"/>
      <c r="E45" s="461"/>
      <c r="F45" s="462"/>
      <c r="G45" s="380" t="s">
        <v>616</v>
      </c>
      <c r="H45" s="381"/>
      <c r="I45" s="381"/>
      <c r="J45" s="381"/>
      <c r="K45" s="381"/>
      <c r="L45" s="381"/>
      <c r="M45" s="381"/>
      <c r="N45" s="381"/>
      <c r="O45" s="381"/>
      <c r="P45" s="381"/>
      <c r="Q45" s="381"/>
      <c r="R45" s="381"/>
      <c r="S45" s="381"/>
      <c r="T45" s="381"/>
      <c r="U45" s="381"/>
      <c r="V45" s="381"/>
      <c r="W45" s="381"/>
      <c r="X45" s="381"/>
      <c r="Y45" s="406" t="s">
        <v>575</v>
      </c>
      <c r="Z45" s="407"/>
      <c r="AA45" s="408"/>
      <c r="AB45" s="409" t="s">
        <v>617</v>
      </c>
      <c r="AC45" s="410"/>
      <c r="AD45" s="411"/>
      <c r="AE45" s="384">
        <v>5.4</v>
      </c>
      <c r="AF45" s="384"/>
      <c r="AG45" s="384"/>
      <c r="AH45" s="384"/>
      <c r="AI45" s="384">
        <v>5.9</v>
      </c>
      <c r="AJ45" s="384"/>
      <c r="AK45" s="384"/>
      <c r="AL45" s="384"/>
      <c r="AM45" s="384">
        <v>6.4</v>
      </c>
      <c r="AN45" s="384"/>
      <c r="AO45" s="384"/>
      <c r="AP45" s="384"/>
      <c r="AQ45" s="372" t="s">
        <v>645</v>
      </c>
      <c r="AR45" s="373"/>
      <c r="AS45" s="373"/>
      <c r="AT45" s="373"/>
      <c r="AU45" s="373"/>
      <c r="AV45" s="373"/>
      <c r="AW45" s="373"/>
      <c r="AX45" s="385"/>
      <c r="AY45">
        <f>$AY$44</f>
        <v>1</v>
      </c>
    </row>
    <row r="46" spans="1:51" ht="46.5" customHeight="1" x14ac:dyDescent="0.15">
      <c r="A46" s="463"/>
      <c r="B46" s="184"/>
      <c r="C46" s="184"/>
      <c r="D46" s="184"/>
      <c r="E46" s="184"/>
      <c r="F46" s="464"/>
      <c r="G46" s="382"/>
      <c r="H46" s="383"/>
      <c r="I46" s="383"/>
      <c r="J46" s="383"/>
      <c r="K46" s="383"/>
      <c r="L46" s="383"/>
      <c r="M46" s="383"/>
      <c r="N46" s="383"/>
      <c r="O46" s="383"/>
      <c r="P46" s="383"/>
      <c r="Q46" s="383"/>
      <c r="R46" s="383"/>
      <c r="S46" s="383"/>
      <c r="T46" s="383"/>
      <c r="U46" s="383"/>
      <c r="V46" s="383"/>
      <c r="W46" s="383"/>
      <c r="X46" s="383"/>
      <c r="Y46" s="368" t="s">
        <v>577</v>
      </c>
      <c r="Z46" s="386"/>
      <c r="AA46" s="387"/>
      <c r="AB46" s="468" t="s">
        <v>578</v>
      </c>
      <c r="AC46" s="469"/>
      <c r="AD46" s="470"/>
      <c r="AE46" s="413" t="s">
        <v>618</v>
      </c>
      <c r="AF46" s="413"/>
      <c r="AG46" s="413"/>
      <c r="AH46" s="413"/>
      <c r="AI46" s="413" t="s">
        <v>619</v>
      </c>
      <c r="AJ46" s="413"/>
      <c r="AK46" s="413"/>
      <c r="AL46" s="413"/>
      <c r="AM46" s="413" t="s">
        <v>644</v>
      </c>
      <c r="AN46" s="413"/>
      <c r="AO46" s="413"/>
      <c r="AP46" s="413"/>
      <c r="AQ46" s="413" t="s">
        <v>645</v>
      </c>
      <c r="AR46" s="413"/>
      <c r="AS46" s="413"/>
      <c r="AT46" s="413"/>
      <c r="AU46" s="413"/>
      <c r="AV46" s="413"/>
      <c r="AW46" s="413"/>
      <c r="AX46" s="414"/>
      <c r="AY46">
        <f>$AY$44</f>
        <v>1</v>
      </c>
    </row>
    <row r="47" spans="1:51" ht="18.75" customHeight="1" x14ac:dyDescent="0.15">
      <c r="A47" s="484" t="s">
        <v>238</v>
      </c>
      <c r="B47" s="485"/>
      <c r="C47" s="485"/>
      <c r="D47" s="485"/>
      <c r="E47" s="485"/>
      <c r="F47" s="486"/>
      <c r="G47" s="438" t="s">
        <v>136</v>
      </c>
      <c r="H47" s="424"/>
      <c r="I47" s="424"/>
      <c r="J47" s="424"/>
      <c r="K47" s="424"/>
      <c r="L47" s="424"/>
      <c r="M47" s="424"/>
      <c r="N47" s="424"/>
      <c r="O47" s="439"/>
      <c r="P47" s="442" t="s">
        <v>56</v>
      </c>
      <c r="Q47" s="424"/>
      <c r="R47" s="424"/>
      <c r="S47" s="424"/>
      <c r="T47" s="424"/>
      <c r="U47" s="424"/>
      <c r="V47" s="424"/>
      <c r="W47" s="424"/>
      <c r="X47" s="439"/>
      <c r="Y47" s="444"/>
      <c r="Z47" s="445"/>
      <c r="AA47" s="446"/>
      <c r="AB47" s="450" t="s">
        <v>11</v>
      </c>
      <c r="AC47" s="451"/>
      <c r="AD47" s="452"/>
      <c r="AE47" s="402" t="s">
        <v>413</v>
      </c>
      <c r="AF47" s="402"/>
      <c r="AG47" s="402"/>
      <c r="AH47" s="402"/>
      <c r="AI47" s="402" t="s">
        <v>565</v>
      </c>
      <c r="AJ47" s="402"/>
      <c r="AK47" s="402"/>
      <c r="AL47" s="402"/>
      <c r="AM47" s="402" t="s">
        <v>381</v>
      </c>
      <c r="AN47" s="402"/>
      <c r="AO47" s="402"/>
      <c r="AP47" s="402"/>
      <c r="AQ47" s="471" t="s">
        <v>184</v>
      </c>
      <c r="AR47" s="472"/>
      <c r="AS47" s="472"/>
      <c r="AT47" s="473"/>
      <c r="AU47" s="424" t="s">
        <v>126</v>
      </c>
      <c r="AV47" s="424"/>
      <c r="AW47" s="424"/>
      <c r="AX47" s="474"/>
      <c r="AY47">
        <f>COUNTA($G$49)</f>
        <v>1</v>
      </c>
    </row>
    <row r="48" spans="1:51" ht="18.75" customHeight="1" x14ac:dyDescent="0.15">
      <c r="A48" s="487"/>
      <c r="B48" s="488"/>
      <c r="C48" s="488"/>
      <c r="D48" s="488"/>
      <c r="E48" s="488"/>
      <c r="F48" s="489"/>
      <c r="G48" s="440"/>
      <c r="H48" s="375"/>
      <c r="I48" s="375"/>
      <c r="J48" s="375"/>
      <c r="K48" s="375"/>
      <c r="L48" s="375"/>
      <c r="M48" s="375"/>
      <c r="N48" s="375"/>
      <c r="O48" s="441"/>
      <c r="P48" s="443"/>
      <c r="Q48" s="375"/>
      <c r="R48" s="375"/>
      <c r="S48" s="375"/>
      <c r="T48" s="375"/>
      <c r="U48" s="375"/>
      <c r="V48" s="375"/>
      <c r="W48" s="375"/>
      <c r="X48" s="441"/>
      <c r="Y48" s="447"/>
      <c r="Z48" s="448"/>
      <c r="AA48" s="449"/>
      <c r="AB48" s="395"/>
      <c r="AC48" s="453"/>
      <c r="AD48" s="454"/>
      <c r="AE48" s="402"/>
      <c r="AF48" s="402"/>
      <c r="AG48" s="402"/>
      <c r="AH48" s="402"/>
      <c r="AI48" s="402"/>
      <c r="AJ48" s="402"/>
      <c r="AK48" s="402"/>
      <c r="AL48" s="402"/>
      <c r="AM48" s="402"/>
      <c r="AN48" s="402"/>
      <c r="AO48" s="402"/>
      <c r="AP48" s="402"/>
      <c r="AQ48" s="415" t="s">
        <v>607</v>
      </c>
      <c r="AR48" s="416"/>
      <c r="AS48" s="417" t="s">
        <v>185</v>
      </c>
      <c r="AT48" s="418"/>
      <c r="AU48" s="419">
        <v>4</v>
      </c>
      <c r="AV48" s="419"/>
      <c r="AW48" s="375" t="s">
        <v>163</v>
      </c>
      <c r="AX48" s="376"/>
      <c r="AY48">
        <f t="shared" ref="AY48:AY53" si="0">$AY$47</f>
        <v>1</v>
      </c>
    </row>
    <row r="49" spans="1:51" ht="75" customHeight="1" x14ac:dyDescent="0.15">
      <c r="A49" s="490"/>
      <c r="B49" s="488"/>
      <c r="C49" s="488"/>
      <c r="D49" s="488"/>
      <c r="E49" s="488"/>
      <c r="F49" s="489"/>
      <c r="G49" s="357" t="s">
        <v>853</v>
      </c>
      <c r="H49" s="358"/>
      <c r="I49" s="358"/>
      <c r="J49" s="358"/>
      <c r="K49" s="358"/>
      <c r="L49" s="358"/>
      <c r="M49" s="358"/>
      <c r="N49" s="358"/>
      <c r="O49" s="359"/>
      <c r="P49" s="191" t="s">
        <v>854</v>
      </c>
      <c r="Q49" s="191"/>
      <c r="R49" s="191"/>
      <c r="S49" s="191"/>
      <c r="T49" s="191"/>
      <c r="U49" s="191"/>
      <c r="V49" s="191"/>
      <c r="W49" s="191"/>
      <c r="X49" s="192"/>
      <c r="Y49" s="368" t="s">
        <v>12</v>
      </c>
      <c r="Z49" s="369"/>
      <c r="AA49" s="370"/>
      <c r="AB49" s="371" t="s">
        <v>610</v>
      </c>
      <c r="AC49" s="371"/>
      <c r="AD49" s="371"/>
      <c r="AE49" s="372">
        <v>1828</v>
      </c>
      <c r="AF49" s="373"/>
      <c r="AG49" s="373"/>
      <c r="AH49" s="373"/>
      <c r="AI49" s="372">
        <v>0</v>
      </c>
      <c r="AJ49" s="373"/>
      <c r="AK49" s="373"/>
      <c r="AL49" s="373"/>
      <c r="AM49" s="372">
        <v>0</v>
      </c>
      <c r="AN49" s="373"/>
      <c r="AO49" s="373"/>
      <c r="AP49" s="373"/>
      <c r="AQ49" s="377" t="s">
        <v>607</v>
      </c>
      <c r="AR49" s="378"/>
      <c r="AS49" s="378"/>
      <c r="AT49" s="379"/>
      <c r="AU49" s="373" t="s">
        <v>607</v>
      </c>
      <c r="AV49" s="373"/>
      <c r="AW49" s="373"/>
      <c r="AX49" s="385"/>
      <c r="AY49">
        <f t="shared" si="0"/>
        <v>1</v>
      </c>
    </row>
    <row r="50" spans="1:51" ht="75" customHeight="1" x14ac:dyDescent="0.15">
      <c r="A50" s="491"/>
      <c r="B50" s="492"/>
      <c r="C50" s="492"/>
      <c r="D50" s="492"/>
      <c r="E50" s="492"/>
      <c r="F50" s="493"/>
      <c r="G50" s="360"/>
      <c r="H50" s="361"/>
      <c r="I50" s="361"/>
      <c r="J50" s="361"/>
      <c r="K50" s="361"/>
      <c r="L50" s="361"/>
      <c r="M50" s="361"/>
      <c r="N50" s="361"/>
      <c r="O50" s="362"/>
      <c r="P50" s="366"/>
      <c r="Q50" s="366"/>
      <c r="R50" s="366"/>
      <c r="S50" s="366"/>
      <c r="T50" s="366"/>
      <c r="U50" s="366"/>
      <c r="V50" s="366"/>
      <c r="W50" s="366"/>
      <c r="X50" s="367"/>
      <c r="Y50" s="249" t="s">
        <v>51</v>
      </c>
      <c r="Z50" s="250"/>
      <c r="AA50" s="290"/>
      <c r="AB50" s="475" t="s">
        <v>610</v>
      </c>
      <c r="AC50" s="475"/>
      <c r="AD50" s="475"/>
      <c r="AE50" s="372">
        <v>1772</v>
      </c>
      <c r="AF50" s="373"/>
      <c r="AG50" s="373"/>
      <c r="AH50" s="373"/>
      <c r="AI50" s="372">
        <v>1804</v>
      </c>
      <c r="AJ50" s="373"/>
      <c r="AK50" s="373"/>
      <c r="AL50" s="373"/>
      <c r="AM50" s="372">
        <v>2162</v>
      </c>
      <c r="AN50" s="373"/>
      <c r="AO50" s="373"/>
      <c r="AP50" s="373"/>
      <c r="AQ50" s="377" t="s">
        <v>607</v>
      </c>
      <c r="AR50" s="378"/>
      <c r="AS50" s="378"/>
      <c r="AT50" s="379"/>
      <c r="AU50" s="373">
        <v>44090</v>
      </c>
      <c r="AV50" s="373"/>
      <c r="AW50" s="373"/>
      <c r="AX50" s="385"/>
      <c r="AY50">
        <f t="shared" si="0"/>
        <v>1</v>
      </c>
    </row>
    <row r="51" spans="1:51" ht="75" customHeight="1" x14ac:dyDescent="0.15">
      <c r="A51" s="490"/>
      <c r="B51" s="488"/>
      <c r="C51" s="488"/>
      <c r="D51" s="488"/>
      <c r="E51" s="488"/>
      <c r="F51" s="489"/>
      <c r="G51" s="363"/>
      <c r="H51" s="364"/>
      <c r="I51" s="364"/>
      <c r="J51" s="364"/>
      <c r="K51" s="364"/>
      <c r="L51" s="364"/>
      <c r="M51" s="364"/>
      <c r="N51" s="364"/>
      <c r="O51" s="365"/>
      <c r="P51" s="194"/>
      <c r="Q51" s="194"/>
      <c r="R51" s="194"/>
      <c r="S51" s="194"/>
      <c r="T51" s="194"/>
      <c r="U51" s="194"/>
      <c r="V51" s="194"/>
      <c r="W51" s="194"/>
      <c r="X51" s="195"/>
      <c r="Y51" s="249" t="s">
        <v>13</v>
      </c>
      <c r="Z51" s="250"/>
      <c r="AA51" s="290"/>
      <c r="AB51" s="374" t="s">
        <v>14</v>
      </c>
      <c r="AC51" s="374"/>
      <c r="AD51" s="374"/>
      <c r="AE51" s="372">
        <v>103.160270880361</v>
      </c>
      <c r="AF51" s="373"/>
      <c r="AG51" s="373"/>
      <c r="AH51" s="373"/>
      <c r="AI51" s="372">
        <v>0</v>
      </c>
      <c r="AJ51" s="373"/>
      <c r="AK51" s="373"/>
      <c r="AL51" s="373"/>
      <c r="AM51" s="372">
        <v>0</v>
      </c>
      <c r="AN51" s="373"/>
      <c r="AO51" s="373"/>
      <c r="AP51" s="373"/>
      <c r="AQ51" s="377" t="s">
        <v>607</v>
      </c>
      <c r="AR51" s="378"/>
      <c r="AS51" s="378"/>
      <c r="AT51" s="379"/>
      <c r="AU51" s="373" t="s">
        <v>607</v>
      </c>
      <c r="AV51" s="373"/>
      <c r="AW51" s="373"/>
      <c r="AX51" s="385"/>
      <c r="AY51">
        <f t="shared" si="0"/>
        <v>1</v>
      </c>
    </row>
    <row r="52" spans="1:51" ht="23.25" customHeight="1" x14ac:dyDescent="0.15">
      <c r="A52" s="420" t="s">
        <v>258</v>
      </c>
      <c r="B52" s="476"/>
      <c r="C52" s="476"/>
      <c r="D52" s="476"/>
      <c r="E52" s="476"/>
      <c r="F52" s="477"/>
      <c r="G52" s="478" t="s">
        <v>612</v>
      </c>
      <c r="H52" s="479"/>
      <c r="I52" s="479"/>
      <c r="J52" s="479"/>
      <c r="K52" s="479"/>
      <c r="L52" s="479"/>
      <c r="M52" s="479"/>
      <c r="N52" s="479"/>
      <c r="O52" s="479"/>
      <c r="P52" s="479"/>
      <c r="Q52" s="479"/>
      <c r="R52" s="479"/>
      <c r="S52" s="479"/>
      <c r="T52" s="479"/>
      <c r="U52" s="479"/>
      <c r="V52" s="479"/>
      <c r="W52" s="479"/>
      <c r="X52" s="479"/>
      <c r="Y52" s="479"/>
      <c r="Z52" s="479"/>
      <c r="AA52" s="479"/>
      <c r="AB52" s="479"/>
      <c r="AC52" s="479"/>
      <c r="AD52" s="479"/>
      <c r="AE52" s="479"/>
      <c r="AF52" s="479"/>
      <c r="AG52" s="479"/>
      <c r="AH52" s="479"/>
      <c r="AI52" s="479"/>
      <c r="AJ52" s="479"/>
      <c r="AK52" s="479"/>
      <c r="AL52" s="479"/>
      <c r="AM52" s="479"/>
      <c r="AN52" s="479"/>
      <c r="AO52" s="479"/>
      <c r="AP52" s="479"/>
      <c r="AQ52" s="479"/>
      <c r="AR52" s="479"/>
      <c r="AS52" s="479"/>
      <c r="AT52" s="479"/>
      <c r="AU52" s="479"/>
      <c r="AV52" s="479"/>
      <c r="AW52" s="479"/>
      <c r="AX52" s="480"/>
      <c r="AY52">
        <f t="shared" si="0"/>
        <v>1</v>
      </c>
    </row>
    <row r="53" spans="1:51" ht="23.25" customHeight="1" thickBot="1" x14ac:dyDescent="0.2">
      <c r="A53" s="322"/>
      <c r="B53" s="323"/>
      <c r="C53" s="323"/>
      <c r="D53" s="323"/>
      <c r="E53" s="323"/>
      <c r="F53" s="324"/>
      <c r="G53" s="481"/>
      <c r="H53" s="482"/>
      <c r="I53" s="482"/>
      <c r="J53" s="482"/>
      <c r="K53" s="482"/>
      <c r="L53" s="482"/>
      <c r="M53" s="482"/>
      <c r="N53" s="482"/>
      <c r="O53" s="482"/>
      <c r="P53" s="482"/>
      <c r="Q53" s="482"/>
      <c r="R53" s="482"/>
      <c r="S53" s="482"/>
      <c r="T53" s="482"/>
      <c r="U53" s="482"/>
      <c r="V53" s="482"/>
      <c r="W53" s="482"/>
      <c r="X53" s="482"/>
      <c r="Y53" s="482"/>
      <c r="Z53" s="482"/>
      <c r="AA53" s="482"/>
      <c r="AB53" s="482"/>
      <c r="AC53" s="482"/>
      <c r="AD53" s="482"/>
      <c r="AE53" s="482"/>
      <c r="AF53" s="482"/>
      <c r="AG53" s="482"/>
      <c r="AH53" s="482"/>
      <c r="AI53" s="482"/>
      <c r="AJ53" s="482"/>
      <c r="AK53" s="482"/>
      <c r="AL53" s="482"/>
      <c r="AM53" s="482"/>
      <c r="AN53" s="482"/>
      <c r="AO53" s="482"/>
      <c r="AP53" s="482"/>
      <c r="AQ53" s="482"/>
      <c r="AR53" s="482"/>
      <c r="AS53" s="482"/>
      <c r="AT53" s="482"/>
      <c r="AU53" s="482"/>
      <c r="AV53" s="482"/>
      <c r="AW53" s="482"/>
      <c r="AX53" s="483"/>
      <c r="AY53">
        <f t="shared" si="0"/>
        <v>1</v>
      </c>
    </row>
    <row r="54" spans="1:51" ht="47.25" customHeight="1" x14ac:dyDescent="0.15">
      <c r="A54" s="304" t="s">
        <v>573</v>
      </c>
      <c r="B54" s="305"/>
      <c r="C54" s="305"/>
      <c r="D54" s="305"/>
      <c r="E54" s="305"/>
      <c r="F54" s="306"/>
      <c r="G54" s="307" t="s">
        <v>838</v>
      </c>
      <c r="H54" s="308"/>
      <c r="I54" s="308"/>
      <c r="J54" s="308"/>
      <c r="K54" s="308"/>
      <c r="L54" s="308"/>
      <c r="M54" s="308"/>
      <c r="N54" s="308"/>
      <c r="O54" s="308"/>
      <c r="P54" s="308"/>
      <c r="Q54" s="308"/>
      <c r="R54" s="308"/>
      <c r="S54" s="308"/>
      <c r="T54" s="308"/>
      <c r="U54" s="308"/>
      <c r="V54" s="308"/>
      <c r="W54" s="308"/>
      <c r="X54" s="308"/>
      <c r="Y54" s="308"/>
      <c r="Z54" s="308"/>
      <c r="AA54" s="308"/>
      <c r="AB54" s="308"/>
      <c r="AC54" s="308"/>
      <c r="AD54" s="308"/>
      <c r="AE54" s="308"/>
      <c r="AF54" s="308"/>
      <c r="AG54" s="308"/>
      <c r="AH54" s="308"/>
      <c r="AI54" s="308"/>
      <c r="AJ54" s="308"/>
      <c r="AK54" s="308"/>
      <c r="AL54" s="308"/>
      <c r="AM54" s="308"/>
      <c r="AN54" s="308"/>
      <c r="AO54" s="308"/>
      <c r="AP54" s="308"/>
      <c r="AQ54" s="308"/>
      <c r="AR54" s="308"/>
      <c r="AS54" s="308"/>
      <c r="AT54" s="308"/>
      <c r="AU54" s="308"/>
      <c r="AV54" s="308"/>
      <c r="AW54" s="308"/>
      <c r="AX54" s="309"/>
      <c r="AY54">
        <f>COUNTA($G$54)</f>
        <v>1</v>
      </c>
    </row>
    <row r="55" spans="1:51" ht="31.5" customHeight="1" x14ac:dyDescent="0.15">
      <c r="A55" s="319" t="s">
        <v>574</v>
      </c>
      <c r="B55" s="320"/>
      <c r="C55" s="320"/>
      <c r="D55" s="320"/>
      <c r="E55" s="320"/>
      <c r="F55" s="321"/>
      <c r="G55" s="325" t="s">
        <v>569</v>
      </c>
      <c r="H55" s="326"/>
      <c r="I55" s="326"/>
      <c r="J55" s="326"/>
      <c r="K55" s="326"/>
      <c r="L55" s="326"/>
      <c r="M55" s="326"/>
      <c r="N55" s="326"/>
      <c r="O55" s="326"/>
      <c r="P55" s="327" t="s">
        <v>568</v>
      </c>
      <c r="Q55" s="326"/>
      <c r="R55" s="326"/>
      <c r="S55" s="326"/>
      <c r="T55" s="326"/>
      <c r="U55" s="326"/>
      <c r="V55" s="326"/>
      <c r="W55" s="326"/>
      <c r="X55" s="328"/>
      <c r="Y55" s="329"/>
      <c r="Z55" s="330"/>
      <c r="AA55" s="331"/>
      <c r="AB55" s="412" t="s">
        <v>11</v>
      </c>
      <c r="AC55" s="412"/>
      <c r="AD55" s="412"/>
      <c r="AE55" s="402" t="s">
        <v>413</v>
      </c>
      <c r="AF55" s="402"/>
      <c r="AG55" s="402"/>
      <c r="AH55" s="402"/>
      <c r="AI55" s="402" t="s">
        <v>565</v>
      </c>
      <c r="AJ55" s="402"/>
      <c r="AK55" s="402"/>
      <c r="AL55" s="402"/>
      <c r="AM55" s="402" t="s">
        <v>381</v>
      </c>
      <c r="AN55" s="402"/>
      <c r="AO55" s="402"/>
      <c r="AP55" s="402"/>
      <c r="AQ55" s="398" t="s">
        <v>412</v>
      </c>
      <c r="AR55" s="399"/>
      <c r="AS55" s="399"/>
      <c r="AT55" s="400"/>
      <c r="AU55" s="398" t="s">
        <v>586</v>
      </c>
      <c r="AV55" s="399"/>
      <c r="AW55" s="399"/>
      <c r="AX55" s="401"/>
      <c r="AY55">
        <f>COUNTA($G$56)</f>
        <v>1</v>
      </c>
    </row>
    <row r="56" spans="1:51" ht="23.25" customHeight="1" x14ac:dyDescent="0.15">
      <c r="A56" s="319"/>
      <c r="B56" s="320"/>
      <c r="C56" s="320"/>
      <c r="D56" s="320"/>
      <c r="E56" s="320"/>
      <c r="F56" s="321"/>
      <c r="G56" s="332" t="s">
        <v>857</v>
      </c>
      <c r="H56" s="333"/>
      <c r="I56" s="333"/>
      <c r="J56" s="333"/>
      <c r="K56" s="333"/>
      <c r="L56" s="333"/>
      <c r="M56" s="333"/>
      <c r="N56" s="333"/>
      <c r="O56" s="333"/>
      <c r="P56" s="336" t="s">
        <v>858</v>
      </c>
      <c r="Q56" s="337"/>
      <c r="R56" s="337"/>
      <c r="S56" s="337"/>
      <c r="T56" s="337"/>
      <c r="U56" s="337"/>
      <c r="V56" s="337"/>
      <c r="W56" s="337"/>
      <c r="X56" s="338"/>
      <c r="Y56" s="342" t="s">
        <v>52</v>
      </c>
      <c r="Z56" s="343"/>
      <c r="AA56" s="344"/>
      <c r="AB56" s="345" t="s">
        <v>615</v>
      </c>
      <c r="AC56" s="345"/>
      <c r="AD56" s="345"/>
      <c r="AE56" s="388">
        <v>262</v>
      </c>
      <c r="AF56" s="388"/>
      <c r="AG56" s="388"/>
      <c r="AH56" s="388"/>
      <c r="AI56" s="388">
        <v>0</v>
      </c>
      <c r="AJ56" s="388"/>
      <c r="AK56" s="388"/>
      <c r="AL56" s="388"/>
      <c r="AM56" s="388">
        <v>0</v>
      </c>
      <c r="AN56" s="388"/>
      <c r="AO56" s="388"/>
      <c r="AP56" s="388"/>
      <c r="AQ56" s="388"/>
      <c r="AR56" s="388"/>
      <c r="AS56" s="388"/>
      <c r="AT56" s="388"/>
      <c r="AU56" s="389"/>
      <c r="AV56" s="390"/>
      <c r="AW56" s="390"/>
      <c r="AX56" s="391"/>
      <c r="AY56">
        <f>$AY$55</f>
        <v>1</v>
      </c>
    </row>
    <row r="57" spans="1:51" ht="23.25" customHeight="1" x14ac:dyDescent="0.15">
      <c r="A57" s="322"/>
      <c r="B57" s="323"/>
      <c r="C57" s="323"/>
      <c r="D57" s="323"/>
      <c r="E57" s="323"/>
      <c r="F57" s="324"/>
      <c r="G57" s="334"/>
      <c r="H57" s="335"/>
      <c r="I57" s="335"/>
      <c r="J57" s="335"/>
      <c r="K57" s="335"/>
      <c r="L57" s="335"/>
      <c r="M57" s="335"/>
      <c r="N57" s="335"/>
      <c r="O57" s="335"/>
      <c r="P57" s="339"/>
      <c r="Q57" s="340"/>
      <c r="R57" s="340"/>
      <c r="S57" s="340"/>
      <c r="T57" s="340"/>
      <c r="U57" s="340"/>
      <c r="V57" s="340"/>
      <c r="W57" s="340"/>
      <c r="X57" s="341"/>
      <c r="Y57" s="392" t="s">
        <v>53</v>
      </c>
      <c r="Z57" s="393"/>
      <c r="AA57" s="394"/>
      <c r="AB57" s="345" t="s">
        <v>615</v>
      </c>
      <c r="AC57" s="345"/>
      <c r="AD57" s="345"/>
      <c r="AE57" s="388">
        <v>217</v>
      </c>
      <c r="AF57" s="388"/>
      <c r="AG57" s="388"/>
      <c r="AH57" s="388"/>
      <c r="AI57" s="388">
        <v>66</v>
      </c>
      <c r="AJ57" s="388"/>
      <c r="AK57" s="388"/>
      <c r="AL57" s="388"/>
      <c r="AM57" s="388">
        <v>216</v>
      </c>
      <c r="AN57" s="388"/>
      <c r="AO57" s="388"/>
      <c r="AP57" s="388"/>
      <c r="AQ57" s="388">
        <v>440</v>
      </c>
      <c r="AR57" s="388"/>
      <c r="AS57" s="388"/>
      <c r="AT57" s="388"/>
      <c r="AU57" s="389">
        <v>230</v>
      </c>
      <c r="AV57" s="390"/>
      <c r="AW57" s="390"/>
      <c r="AX57" s="391"/>
      <c r="AY57">
        <f>$AY$55</f>
        <v>1</v>
      </c>
    </row>
    <row r="58" spans="1:51" ht="23.25" customHeight="1" x14ac:dyDescent="0.15">
      <c r="A58" s="420" t="s">
        <v>575</v>
      </c>
      <c r="B58" s="421"/>
      <c r="C58" s="421"/>
      <c r="D58" s="421"/>
      <c r="E58" s="421"/>
      <c r="F58" s="422"/>
      <c r="G58" s="250" t="s">
        <v>576</v>
      </c>
      <c r="H58" s="250"/>
      <c r="I58" s="250"/>
      <c r="J58" s="250"/>
      <c r="K58" s="250"/>
      <c r="L58" s="250"/>
      <c r="M58" s="250"/>
      <c r="N58" s="250"/>
      <c r="O58" s="250"/>
      <c r="P58" s="250"/>
      <c r="Q58" s="250"/>
      <c r="R58" s="250"/>
      <c r="S58" s="250"/>
      <c r="T58" s="250"/>
      <c r="U58" s="250"/>
      <c r="V58" s="250"/>
      <c r="W58" s="250"/>
      <c r="X58" s="290"/>
      <c r="Y58" s="465"/>
      <c r="Z58" s="466"/>
      <c r="AA58" s="467"/>
      <c r="AB58" s="249" t="s">
        <v>11</v>
      </c>
      <c r="AC58" s="250"/>
      <c r="AD58" s="290"/>
      <c r="AE58" s="402" t="s">
        <v>413</v>
      </c>
      <c r="AF58" s="402"/>
      <c r="AG58" s="402"/>
      <c r="AH58" s="402"/>
      <c r="AI58" s="402" t="s">
        <v>565</v>
      </c>
      <c r="AJ58" s="402"/>
      <c r="AK58" s="402"/>
      <c r="AL58" s="402"/>
      <c r="AM58" s="402" t="s">
        <v>381</v>
      </c>
      <c r="AN58" s="402"/>
      <c r="AO58" s="402"/>
      <c r="AP58" s="402"/>
      <c r="AQ58" s="403" t="s">
        <v>587</v>
      </c>
      <c r="AR58" s="404"/>
      <c r="AS58" s="404"/>
      <c r="AT58" s="404"/>
      <c r="AU58" s="404"/>
      <c r="AV58" s="404"/>
      <c r="AW58" s="404"/>
      <c r="AX58" s="405"/>
      <c r="AY58">
        <f>IF(SUBSTITUTE(SUBSTITUTE($G$59,"／",""),"　","")="",0,1)</f>
        <v>1</v>
      </c>
    </row>
    <row r="59" spans="1:51" ht="23.25" customHeight="1" x14ac:dyDescent="0.15">
      <c r="A59" s="423"/>
      <c r="B59" s="424"/>
      <c r="C59" s="424"/>
      <c r="D59" s="424"/>
      <c r="E59" s="424"/>
      <c r="F59" s="425"/>
      <c r="G59" s="380" t="s">
        <v>616</v>
      </c>
      <c r="H59" s="381"/>
      <c r="I59" s="381"/>
      <c r="J59" s="381"/>
      <c r="K59" s="381"/>
      <c r="L59" s="381"/>
      <c r="M59" s="381"/>
      <c r="N59" s="381"/>
      <c r="O59" s="381"/>
      <c r="P59" s="381"/>
      <c r="Q59" s="381"/>
      <c r="R59" s="381"/>
      <c r="S59" s="381"/>
      <c r="T59" s="381"/>
      <c r="U59" s="381"/>
      <c r="V59" s="381"/>
      <c r="W59" s="381"/>
      <c r="X59" s="381"/>
      <c r="Y59" s="406" t="s">
        <v>575</v>
      </c>
      <c r="Z59" s="407"/>
      <c r="AA59" s="408"/>
      <c r="AB59" s="409" t="s">
        <v>617</v>
      </c>
      <c r="AC59" s="410"/>
      <c r="AD59" s="411"/>
      <c r="AE59" s="384">
        <v>5.4</v>
      </c>
      <c r="AF59" s="384"/>
      <c r="AG59" s="384"/>
      <c r="AH59" s="384"/>
      <c r="AI59" s="384">
        <v>5.9</v>
      </c>
      <c r="AJ59" s="384"/>
      <c r="AK59" s="384"/>
      <c r="AL59" s="384"/>
      <c r="AM59" s="384">
        <v>6.4</v>
      </c>
      <c r="AN59" s="384"/>
      <c r="AO59" s="384"/>
      <c r="AP59" s="384"/>
      <c r="AQ59" s="372" t="s">
        <v>645</v>
      </c>
      <c r="AR59" s="373"/>
      <c r="AS59" s="373"/>
      <c r="AT59" s="373"/>
      <c r="AU59" s="373"/>
      <c r="AV59" s="373"/>
      <c r="AW59" s="373"/>
      <c r="AX59" s="385"/>
      <c r="AY59">
        <f>$AY$58</f>
        <v>1</v>
      </c>
    </row>
    <row r="60" spans="1:51" ht="46.5" customHeight="1" x14ac:dyDescent="0.15">
      <c r="A60" s="426"/>
      <c r="B60" s="375"/>
      <c r="C60" s="375"/>
      <c r="D60" s="375"/>
      <c r="E60" s="375"/>
      <c r="F60" s="427"/>
      <c r="G60" s="382"/>
      <c r="H60" s="383"/>
      <c r="I60" s="383"/>
      <c r="J60" s="383"/>
      <c r="K60" s="383"/>
      <c r="L60" s="383"/>
      <c r="M60" s="383"/>
      <c r="N60" s="383"/>
      <c r="O60" s="383"/>
      <c r="P60" s="383"/>
      <c r="Q60" s="383"/>
      <c r="R60" s="383"/>
      <c r="S60" s="383"/>
      <c r="T60" s="383"/>
      <c r="U60" s="383"/>
      <c r="V60" s="383"/>
      <c r="W60" s="383"/>
      <c r="X60" s="383"/>
      <c r="Y60" s="368" t="s">
        <v>577</v>
      </c>
      <c r="Z60" s="386"/>
      <c r="AA60" s="387"/>
      <c r="AB60" s="468" t="s">
        <v>578</v>
      </c>
      <c r="AC60" s="469"/>
      <c r="AD60" s="470"/>
      <c r="AE60" s="413" t="s">
        <v>618</v>
      </c>
      <c r="AF60" s="413"/>
      <c r="AG60" s="413"/>
      <c r="AH60" s="413"/>
      <c r="AI60" s="413" t="s">
        <v>619</v>
      </c>
      <c r="AJ60" s="413"/>
      <c r="AK60" s="413"/>
      <c r="AL60" s="413"/>
      <c r="AM60" s="413" t="s">
        <v>644</v>
      </c>
      <c r="AN60" s="413"/>
      <c r="AO60" s="413"/>
      <c r="AP60" s="413"/>
      <c r="AQ60" s="413" t="s">
        <v>645</v>
      </c>
      <c r="AR60" s="413"/>
      <c r="AS60" s="413"/>
      <c r="AT60" s="413"/>
      <c r="AU60" s="413"/>
      <c r="AV60" s="413"/>
      <c r="AW60" s="413"/>
      <c r="AX60" s="414"/>
      <c r="AY60">
        <f>$AY$58</f>
        <v>1</v>
      </c>
    </row>
    <row r="61" spans="1:51" ht="18.75" customHeight="1" x14ac:dyDescent="0.15">
      <c r="A61" s="484" t="s">
        <v>238</v>
      </c>
      <c r="B61" s="485"/>
      <c r="C61" s="485"/>
      <c r="D61" s="485"/>
      <c r="E61" s="485"/>
      <c r="F61" s="486"/>
      <c r="G61" s="438" t="s">
        <v>136</v>
      </c>
      <c r="H61" s="424"/>
      <c r="I61" s="424"/>
      <c r="J61" s="424"/>
      <c r="K61" s="424"/>
      <c r="L61" s="424"/>
      <c r="M61" s="424"/>
      <c r="N61" s="424"/>
      <c r="O61" s="439"/>
      <c r="P61" s="442" t="s">
        <v>56</v>
      </c>
      <c r="Q61" s="424"/>
      <c r="R61" s="424"/>
      <c r="S61" s="424"/>
      <c r="T61" s="424"/>
      <c r="U61" s="424"/>
      <c r="V61" s="424"/>
      <c r="W61" s="424"/>
      <c r="X61" s="439"/>
      <c r="Y61" s="444"/>
      <c r="Z61" s="445"/>
      <c r="AA61" s="446"/>
      <c r="AB61" s="450" t="s">
        <v>11</v>
      </c>
      <c r="AC61" s="451"/>
      <c r="AD61" s="452"/>
      <c r="AE61" s="402" t="s">
        <v>413</v>
      </c>
      <c r="AF61" s="402"/>
      <c r="AG61" s="402"/>
      <c r="AH61" s="402"/>
      <c r="AI61" s="402" t="s">
        <v>565</v>
      </c>
      <c r="AJ61" s="402"/>
      <c r="AK61" s="402"/>
      <c r="AL61" s="402"/>
      <c r="AM61" s="402" t="s">
        <v>381</v>
      </c>
      <c r="AN61" s="402"/>
      <c r="AO61" s="402"/>
      <c r="AP61" s="402"/>
      <c r="AQ61" s="471" t="s">
        <v>184</v>
      </c>
      <c r="AR61" s="472"/>
      <c r="AS61" s="472"/>
      <c r="AT61" s="473"/>
      <c r="AU61" s="424" t="s">
        <v>126</v>
      </c>
      <c r="AV61" s="424"/>
      <c r="AW61" s="424"/>
      <c r="AX61" s="474"/>
      <c r="AY61">
        <f>COUNTA($G$63)</f>
        <v>1</v>
      </c>
    </row>
    <row r="62" spans="1:51" ht="18.75" customHeight="1" x14ac:dyDescent="0.15">
      <c r="A62" s="487"/>
      <c r="B62" s="488"/>
      <c r="C62" s="488"/>
      <c r="D62" s="488"/>
      <c r="E62" s="488"/>
      <c r="F62" s="489"/>
      <c r="G62" s="440"/>
      <c r="H62" s="375"/>
      <c r="I62" s="375"/>
      <c r="J62" s="375"/>
      <c r="K62" s="375"/>
      <c r="L62" s="375"/>
      <c r="M62" s="375"/>
      <c r="N62" s="375"/>
      <c r="O62" s="441"/>
      <c r="P62" s="443"/>
      <c r="Q62" s="375"/>
      <c r="R62" s="375"/>
      <c r="S62" s="375"/>
      <c r="T62" s="375"/>
      <c r="U62" s="375"/>
      <c r="V62" s="375"/>
      <c r="W62" s="375"/>
      <c r="X62" s="441"/>
      <c r="Y62" s="447"/>
      <c r="Z62" s="448"/>
      <c r="AA62" s="449"/>
      <c r="AB62" s="395"/>
      <c r="AC62" s="453"/>
      <c r="AD62" s="454"/>
      <c r="AE62" s="402"/>
      <c r="AF62" s="402"/>
      <c r="AG62" s="402"/>
      <c r="AH62" s="402"/>
      <c r="AI62" s="402"/>
      <c r="AJ62" s="402"/>
      <c r="AK62" s="402"/>
      <c r="AL62" s="402"/>
      <c r="AM62" s="402"/>
      <c r="AN62" s="402"/>
      <c r="AO62" s="402"/>
      <c r="AP62" s="402"/>
      <c r="AQ62" s="415" t="s">
        <v>607</v>
      </c>
      <c r="AR62" s="416"/>
      <c r="AS62" s="417" t="s">
        <v>185</v>
      </c>
      <c r="AT62" s="418"/>
      <c r="AU62" s="419" t="s">
        <v>607</v>
      </c>
      <c r="AV62" s="419"/>
      <c r="AW62" s="375" t="s">
        <v>163</v>
      </c>
      <c r="AX62" s="376"/>
      <c r="AY62">
        <f t="shared" ref="AY62:AY67" si="1">$AY$61</f>
        <v>1</v>
      </c>
    </row>
    <row r="63" spans="1:51" ht="41.1" customHeight="1" x14ac:dyDescent="0.15">
      <c r="A63" s="490"/>
      <c r="B63" s="488"/>
      <c r="C63" s="488"/>
      <c r="D63" s="488"/>
      <c r="E63" s="488"/>
      <c r="F63" s="489"/>
      <c r="G63" s="357" t="s">
        <v>281</v>
      </c>
      <c r="H63" s="358"/>
      <c r="I63" s="358"/>
      <c r="J63" s="358"/>
      <c r="K63" s="358"/>
      <c r="L63" s="358"/>
      <c r="M63" s="358"/>
      <c r="N63" s="358"/>
      <c r="O63" s="359"/>
      <c r="P63" s="191" t="s">
        <v>613</v>
      </c>
      <c r="Q63" s="191"/>
      <c r="R63" s="191"/>
      <c r="S63" s="191"/>
      <c r="T63" s="191"/>
      <c r="U63" s="191"/>
      <c r="V63" s="191"/>
      <c r="W63" s="191"/>
      <c r="X63" s="192"/>
      <c r="Y63" s="368" t="s">
        <v>12</v>
      </c>
      <c r="Z63" s="369"/>
      <c r="AA63" s="370"/>
      <c r="AB63" s="371" t="s">
        <v>614</v>
      </c>
      <c r="AC63" s="371"/>
      <c r="AD63" s="371"/>
      <c r="AE63" s="372">
        <v>6</v>
      </c>
      <c r="AF63" s="373"/>
      <c r="AG63" s="373"/>
      <c r="AH63" s="373"/>
      <c r="AI63" s="372">
        <v>0</v>
      </c>
      <c r="AJ63" s="373"/>
      <c r="AK63" s="373"/>
      <c r="AL63" s="373"/>
      <c r="AM63" s="372">
        <v>0</v>
      </c>
      <c r="AN63" s="373"/>
      <c r="AO63" s="373"/>
      <c r="AP63" s="373"/>
      <c r="AQ63" s="377" t="s">
        <v>607</v>
      </c>
      <c r="AR63" s="378"/>
      <c r="AS63" s="378"/>
      <c r="AT63" s="379"/>
      <c r="AU63" s="373" t="s">
        <v>607</v>
      </c>
      <c r="AV63" s="373"/>
      <c r="AW63" s="373"/>
      <c r="AX63" s="385"/>
      <c r="AY63">
        <f t="shared" si="1"/>
        <v>1</v>
      </c>
    </row>
    <row r="64" spans="1:51" ht="41.1" customHeight="1" x14ac:dyDescent="0.15">
      <c r="A64" s="491"/>
      <c r="B64" s="492"/>
      <c r="C64" s="492"/>
      <c r="D64" s="492"/>
      <c r="E64" s="492"/>
      <c r="F64" s="493"/>
      <c r="G64" s="360"/>
      <c r="H64" s="361"/>
      <c r="I64" s="361"/>
      <c r="J64" s="361"/>
      <c r="K64" s="361"/>
      <c r="L64" s="361"/>
      <c r="M64" s="361"/>
      <c r="N64" s="361"/>
      <c r="O64" s="362"/>
      <c r="P64" s="366"/>
      <c r="Q64" s="366"/>
      <c r="R64" s="366"/>
      <c r="S64" s="366"/>
      <c r="T64" s="366"/>
      <c r="U64" s="366"/>
      <c r="V64" s="366"/>
      <c r="W64" s="366"/>
      <c r="X64" s="367"/>
      <c r="Y64" s="249" t="s">
        <v>51</v>
      </c>
      <c r="Z64" s="250"/>
      <c r="AA64" s="290"/>
      <c r="AB64" s="475" t="s">
        <v>614</v>
      </c>
      <c r="AC64" s="475"/>
      <c r="AD64" s="475"/>
      <c r="AE64" s="372">
        <v>5</v>
      </c>
      <c r="AF64" s="373"/>
      <c r="AG64" s="373"/>
      <c r="AH64" s="373"/>
      <c r="AI64" s="372">
        <v>2</v>
      </c>
      <c r="AJ64" s="373"/>
      <c r="AK64" s="373"/>
      <c r="AL64" s="373"/>
      <c r="AM64" s="372">
        <v>4</v>
      </c>
      <c r="AN64" s="373"/>
      <c r="AO64" s="373"/>
      <c r="AP64" s="373"/>
      <c r="AQ64" s="377" t="s">
        <v>607</v>
      </c>
      <c r="AR64" s="378"/>
      <c r="AS64" s="378"/>
      <c r="AT64" s="379"/>
      <c r="AU64" s="373" t="s">
        <v>607</v>
      </c>
      <c r="AV64" s="373"/>
      <c r="AW64" s="373"/>
      <c r="AX64" s="385"/>
      <c r="AY64">
        <f t="shared" si="1"/>
        <v>1</v>
      </c>
    </row>
    <row r="65" spans="1:51" ht="41.1" customHeight="1" x14ac:dyDescent="0.15">
      <c r="A65" s="490"/>
      <c r="B65" s="488"/>
      <c r="C65" s="488"/>
      <c r="D65" s="488"/>
      <c r="E65" s="488"/>
      <c r="F65" s="489"/>
      <c r="G65" s="363"/>
      <c r="H65" s="364"/>
      <c r="I65" s="364"/>
      <c r="J65" s="364"/>
      <c r="K65" s="364"/>
      <c r="L65" s="364"/>
      <c r="M65" s="364"/>
      <c r="N65" s="364"/>
      <c r="O65" s="365"/>
      <c r="P65" s="194"/>
      <c r="Q65" s="194"/>
      <c r="R65" s="194"/>
      <c r="S65" s="194"/>
      <c r="T65" s="194"/>
      <c r="U65" s="194"/>
      <c r="V65" s="194"/>
      <c r="W65" s="194"/>
      <c r="X65" s="195"/>
      <c r="Y65" s="249" t="s">
        <v>13</v>
      </c>
      <c r="Z65" s="250"/>
      <c r="AA65" s="290"/>
      <c r="AB65" s="374" t="s">
        <v>14</v>
      </c>
      <c r="AC65" s="374"/>
      <c r="AD65" s="374"/>
      <c r="AE65" s="372">
        <v>120</v>
      </c>
      <c r="AF65" s="373"/>
      <c r="AG65" s="373"/>
      <c r="AH65" s="373"/>
      <c r="AI65" s="372">
        <v>0</v>
      </c>
      <c r="AJ65" s="373"/>
      <c r="AK65" s="373"/>
      <c r="AL65" s="373"/>
      <c r="AM65" s="372">
        <v>0</v>
      </c>
      <c r="AN65" s="373"/>
      <c r="AO65" s="373"/>
      <c r="AP65" s="373"/>
      <c r="AQ65" s="377" t="s">
        <v>607</v>
      </c>
      <c r="AR65" s="378"/>
      <c r="AS65" s="378"/>
      <c r="AT65" s="379"/>
      <c r="AU65" s="373" t="s">
        <v>607</v>
      </c>
      <c r="AV65" s="373"/>
      <c r="AW65" s="373"/>
      <c r="AX65" s="385"/>
      <c r="AY65">
        <f t="shared" si="1"/>
        <v>1</v>
      </c>
    </row>
    <row r="66" spans="1:51" ht="23.25" customHeight="1" x14ac:dyDescent="0.15">
      <c r="A66" s="420" t="s">
        <v>258</v>
      </c>
      <c r="B66" s="476"/>
      <c r="C66" s="476"/>
      <c r="D66" s="476"/>
      <c r="E66" s="476"/>
      <c r="F66" s="477"/>
      <c r="G66" s="478" t="s">
        <v>612</v>
      </c>
      <c r="H66" s="479"/>
      <c r="I66" s="479"/>
      <c r="J66" s="479"/>
      <c r="K66" s="479"/>
      <c r="L66" s="479"/>
      <c r="M66" s="479"/>
      <c r="N66" s="479"/>
      <c r="O66" s="479"/>
      <c r="P66" s="479"/>
      <c r="Q66" s="479"/>
      <c r="R66" s="479"/>
      <c r="S66" s="479"/>
      <c r="T66" s="479"/>
      <c r="U66" s="479"/>
      <c r="V66" s="479"/>
      <c r="W66" s="479"/>
      <c r="X66" s="479"/>
      <c r="Y66" s="479"/>
      <c r="Z66" s="479"/>
      <c r="AA66" s="479"/>
      <c r="AB66" s="479"/>
      <c r="AC66" s="479"/>
      <c r="AD66" s="479"/>
      <c r="AE66" s="479"/>
      <c r="AF66" s="479"/>
      <c r="AG66" s="479"/>
      <c r="AH66" s="479"/>
      <c r="AI66" s="479"/>
      <c r="AJ66" s="479"/>
      <c r="AK66" s="479"/>
      <c r="AL66" s="479"/>
      <c r="AM66" s="479"/>
      <c r="AN66" s="479"/>
      <c r="AO66" s="479"/>
      <c r="AP66" s="479"/>
      <c r="AQ66" s="479"/>
      <c r="AR66" s="479"/>
      <c r="AS66" s="479"/>
      <c r="AT66" s="479"/>
      <c r="AU66" s="479"/>
      <c r="AV66" s="479"/>
      <c r="AW66" s="479"/>
      <c r="AX66" s="480"/>
      <c r="AY66">
        <f t="shared" si="1"/>
        <v>1</v>
      </c>
    </row>
    <row r="67" spans="1:51" ht="23.25" customHeight="1" x14ac:dyDescent="0.15">
      <c r="A67" s="322"/>
      <c r="B67" s="323"/>
      <c r="C67" s="323"/>
      <c r="D67" s="323"/>
      <c r="E67" s="323"/>
      <c r="F67" s="324"/>
      <c r="G67" s="481"/>
      <c r="H67" s="482"/>
      <c r="I67" s="482"/>
      <c r="J67" s="482"/>
      <c r="K67" s="482"/>
      <c r="L67" s="482"/>
      <c r="M67" s="482"/>
      <c r="N67" s="482"/>
      <c r="O67" s="482"/>
      <c r="P67" s="482"/>
      <c r="Q67" s="482"/>
      <c r="R67" s="482"/>
      <c r="S67" s="482"/>
      <c r="T67" s="482"/>
      <c r="U67" s="482"/>
      <c r="V67" s="482"/>
      <c r="W67" s="482"/>
      <c r="X67" s="482"/>
      <c r="Y67" s="482"/>
      <c r="Z67" s="482"/>
      <c r="AA67" s="482"/>
      <c r="AB67" s="482"/>
      <c r="AC67" s="482"/>
      <c r="AD67" s="482"/>
      <c r="AE67" s="482"/>
      <c r="AF67" s="482"/>
      <c r="AG67" s="482"/>
      <c r="AH67" s="482"/>
      <c r="AI67" s="482"/>
      <c r="AJ67" s="482"/>
      <c r="AK67" s="482"/>
      <c r="AL67" s="482"/>
      <c r="AM67" s="482"/>
      <c r="AN67" s="482"/>
      <c r="AO67" s="482"/>
      <c r="AP67" s="482"/>
      <c r="AQ67" s="482"/>
      <c r="AR67" s="482"/>
      <c r="AS67" s="482"/>
      <c r="AT67" s="482"/>
      <c r="AU67" s="482"/>
      <c r="AV67" s="482"/>
      <c r="AW67" s="482"/>
      <c r="AX67" s="483"/>
      <c r="AY67">
        <f t="shared" si="1"/>
        <v>1</v>
      </c>
    </row>
    <row r="68" spans="1:51" ht="18.75" customHeight="1" thickBot="1" x14ac:dyDescent="0.2">
      <c r="A68" s="484" t="s">
        <v>570</v>
      </c>
      <c r="B68" s="535"/>
      <c r="C68" s="535"/>
      <c r="D68" s="535"/>
      <c r="E68" s="535"/>
      <c r="F68" s="535"/>
      <c r="G68" s="535"/>
      <c r="H68" s="535"/>
      <c r="I68" s="535"/>
      <c r="J68" s="535"/>
      <c r="K68" s="535"/>
      <c r="L68" s="535"/>
      <c r="M68" s="535"/>
      <c r="N68" s="535"/>
      <c r="O68" s="535"/>
      <c r="P68" s="535"/>
      <c r="Q68" s="535"/>
      <c r="R68" s="535"/>
      <c r="S68" s="535"/>
      <c r="T68" s="535"/>
      <c r="U68" s="535"/>
      <c r="V68" s="535"/>
      <c r="W68" s="535"/>
      <c r="X68" s="535"/>
      <c r="Y68" s="535"/>
      <c r="Z68" s="535"/>
      <c r="AA68" s="535"/>
      <c r="AB68" s="535"/>
      <c r="AC68" s="535"/>
      <c r="AD68" s="535"/>
      <c r="AE68" s="535"/>
      <c r="AF68" s="535"/>
      <c r="AG68" s="535"/>
      <c r="AH68" s="535"/>
      <c r="AI68" s="535"/>
      <c r="AJ68" s="535"/>
      <c r="AK68" s="535"/>
      <c r="AL68" s="535"/>
      <c r="AM68" s="535"/>
      <c r="AN68" s="535"/>
      <c r="AO68" s="536" t="s">
        <v>235</v>
      </c>
      <c r="AP68" s="537"/>
      <c r="AQ68" s="537"/>
      <c r="AR68" s="92"/>
      <c r="AS68" s="536"/>
      <c r="AT68" s="537"/>
      <c r="AU68" s="537"/>
      <c r="AV68" s="537"/>
      <c r="AW68" s="537"/>
      <c r="AX68" s="538"/>
      <c r="AY68">
        <f>COUNTIF($AR$68,"☑")</f>
        <v>0</v>
      </c>
    </row>
    <row r="69" spans="1:51" ht="45" customHeight="1" x14ac:dyDescent="0.15">
      <c r="A69" s="526" t="s">
        <v>280</v>
      </c>
      <c r="B69" s="527"/>
      <c r="C69" s="529" t="s">
        <v>186</v>
      </c>
      <c r="D69" s="527"/>
      <c r="E69" s="530" t="s">
        <v>202</v>
      </c>
      <c r="F69" s="531"/>
      <c r="G69" s="532" t="s">
        <v>629</v>
      </c>
      <c r="H69" s="533"/>
      <c r="I69" s="533"/>
      <c r="J69" s="533"/>
      <c r="K69" s="533"/>
      <c r="L69" s="533"/>
      <c r="M69" s="533"/>
      <c r="N69" s="533"/>
      <c r="O69" s="533"/>
      <c r="P69" s="533"/>
      <c r="Q69" s="533"/>
      <c r="R69" s="533"/>
      <c r="S69" s="533"/>
      <c r="T69" s="533"/>
      <c r="U69" s="533"/>
      <c r="V69" s="533"/>
      <c r="W69" s="533"/>
      <c r="X69" s="533"/>
      <c r="Y69" s="533"/>
      <c r="Z69" s="533"/>
      <c r="AA69" s="533"/>
      <c r="AB69" s="533"/>
      <c r="AC69" s="533"/>
      <c r="AD69" s="533"/>
      <c r="AE69" s="533"/>
      <c r="AF69" s="533"/>
      <c r="AG69" s="533"/>
      <c r="AH69" s="533"/>
      <c r="AI69" s="533"/>
      <c r="AJ69" s="533"/>
      <c r="AK69" s="533"/>
      <c r="AL69" s="533"/>
      <c r="AM69" s="533"/>
      <c r="AN69" s="533"/>
      <c r="AO69" s="533"/>
      <c r="AP69" s="533"/>
      <c r="AQ69" s="533"/>
      <c r="AR69" s="533"/>
      <c r="AS69" s="533"/>
      <c r="AT69" s="533"/>
      <c r="AU69" s="533"/>
      <c r="AV69" s="533"/>
      <c r="AW69" s="533"/>
      <c r="AX69" s="534"/>
    </row>
    <row r="70" spans="1:51" ht="32.25" customHeight="1" x14ac:dyDescent="0.15">
      <c r="A70" s="528"/>
      <c r="B70" s="519"/>
      <c r="C70" s="518"/>
      <c r="D70" s="519"/>
      <c r="E70" s="520" t="s">
        <v>201</v>
      </c>
      <c r="F70" s="477"/>
      <c r="G70" s="190" t="s">
        <v>630</v>
      </c>
      <c r="H70" s="191"/>
      <c r="I70" s="191"/>
      <c r="J70" s="191"/>
      <c r="K70" s="191"/>
      <c r="L70" s="191"/>
      <c r="M70" s="191"/>
      <c r="N70" s="191"/>
      <c r="O70" s="191"/>
      <c r="P70" s="191"/>
      <c r="Q70" s="191"/>
      <c r="R70" s="191"/>
      <c r="S70" s="191"/>
      <c r="T70" s="191"/>
      <c r="U70" s="191"/>
      <c r="V70" s="192"/>
      <c r="W70" s="507" t="s">
        <v>579</v>
      </c>
      <c r="X70" s="508"/>
      <c r="Y70" s="508"/>
      <c r="Z70" s="508"/>
      <c r="AA70" s="509"/>
      <c r="AB70" s="510" t="s">
        <v>631</v>
      </c>
      <c r="AC70" s="511"/>
      <c r="AD70" s="511"/>
      <c r="AE70" s="511"/>
      <c r="AF70" s="511"/>
      <c r="AG70" s="511"/>
      <c r="AH70" s="511"/>
      <c r="AI70" s="511"/>
      <c r="AJ70" s="511"/>
      <c r="AK70" s="511"/>
      <c r="AL70" s="511"/>
      <c r="AM70" s="511"/>
      <c r="AN70" s="511"/>
      <c r="AO70" s="511"/>
      <c r="AP70" s="511"/>
      <c r="AQ70" s="511"/>
      <c r="AR70" s="511"/>
      <c r="AS70" s="511"/>
      <c r="AT70" s="511"/>
      <c r="AU70" s="511"/>
      <c r="AV70" s="511"/>
      <c r="AW70" s="511"/>
      <c r="AX70" s="512"/>
    </row>
    <row r="71" spans="1:51" ht="21" customHeight="1" x14ac:dyDescent="0.15">
      <c r="A71" s="528"/>
      <c r="B71" s="519"/>
      <c r="C71" s="518"/>
      <c r="D71" s="519"/>
      <c r="E71" s="522"/>
      <c r="F71" s="324"/>
      <c r="G71" s="193"/>
      <c r="H71" s="194"/>
      <c r="I71" s="194"/>
      <c r="J71" s="194"/>
      <c r="K71" s="194"/>
      <c r="L71" s="194"/>
      <c r="M71" s="194"/>
      <c r="N71" s="194"/>
      <c r="O71" s="194"/>
      <c r="P71" s="194"/>
      <c r="Q71" s="194"/>
      <c r="R71" s="194"/>
      <c r="S71" s="194"/>
      <c r="T71" s="194"/>
      <c r="U71" s="194"/>
      <c r="V71" s="195"/>
      <c r="W71" s="513" t="s">
        <v>580</v>
      </c>
      <c r="X71" s="514"/>
      <c r="Y71" s="514"/>
      <c r="Z71" s="514"/>
      <c r="AA71" s="515"/>
      <c r="AB71" s="510"/>
      <c r="AC71" s="511"/>
      <c r="AD71" s="511"/>
      <c r="AE71" s="511"/>
      <c r="AF71" s="511"/>
      <c r="AG71" s="511"/>
      <c r="AH71" s="511"/>
      <c r="AI71" s="511"/>
      <c r="AJ71" s="511"/>
      <c r="AK71" s="511"/>
      <c r="AL71" s="511"/>
      <c r="AM71" s="511"/>
      <c r="AN71" s="511"/>
      <c r="AO71" s="511"/>
      <c r="AP71" s="511"/>
      <c r="AQ71" s="511"/>
      <c r="AR71" s="511"/>
      <c r="AS71" s="511"/>
      <c r="AT71" s="511"/>
      <c r="AU71" s="511"/>
      <c r="AV71" s="511"/>
      <c r="AW71" s="511"/>
      <c r="AX71" s="512"/>
    </row>
    <row r="72" spans="1:51" ht="34.5" customHeight="1" x14ac:dyDescent="0.15">
      <c r="A72" s="528"/>
      <c r="B72" s="519"/>
      <c r="C72" s="516" t="s">
        <v>591</v>
      </c>
      <c r="D72" s="517"/>
      <c r="E72" s="520" t="s">
        <v>276</v>
      </c>
      <c r="F72" s="477"/>
      <c r="G72" s="497" t="s">
        <v>189</v>
      </c>
      <c r="H72" s="498"/>
      <c r="I72" s="498"/>
      <c r="J72" s="523"/>
      <c r="K72" s="524"/>
      <c r="L72" s="524"/>
      <c r="M72" s="524"/>
      <c r="N72" s="524"/>
      <c r="O72" s="524"/>
      <c r="P72" s="524"/>
      <c r="Q72" s="524"/>
      <c r="R72" s="524"/>
      <c r="S72" s="524"/>
      <c r="T72" s="525"/>
      <c r="U72" s="495"/>
      <c r="V72" s="495"/>
      <c r="W72" s="495"/>
      <c r="X72" s="495"/>
      <c r="Y72" s="495"/>
      <c r="Z72" s="495"/>
      <c r="AA72" s="495"/>
      <c r="AB72" s="495"/>
      <c r="AC72" s="495"/>
      <c r="AD72" s="495"/>
      <c r="AE72" s="495"/>
      <c r="AF72" s="495"/>
      <c r="AG72" s="495"/>
      <c r="AH72" s="495"/>
      <c r="AI72" s="495"/>
      <c r="AJ72" s="495"/>
      <c r="AK72" s="495"/>
      <c r="AL72" s="495"/>
      <c r="AM72" s="495"/>
      <c r="AN72" s="495"/>
      <c r="AO72" s="495"/>
      <c r="AP72" s="495"/>
      <c r="AQ72" s="495"/>
      <c r="AR72" s="495"/>
      <c r="AS72" s="495"/>
      <c r="AT72" s="495"/>
      <c r="AU72" s="495"/>
      <c r="AV72" s="495"/>
      <c r="AW72" s="495"/>
      <c r="AX72" s="496"/>
      <c r="AY72" s="81"/>
    </row>
    <row r="73" spans="1:51" ht="34.5" customHeight="1" x14ac:dyDescent="0.15">
      <c r="A73" s="528"/>
      <c r="B73" s="519"/>
      <c r="C73" s="518"/>
      <c r="D73" s="519"/>
      <c r="E73" s="521"/>
      <c r="F73" s="321"/>
      <c r="G73" s="497" t="s">
        <v>592</v>
      </c>
      <c r="H73" s="498"/>
      <c r="I73" s="498"/>
      <c r="J73" s="498"/>
      <c r="K73" s="498"/>
      <c r="L73" s="498"/>
      <c r="M73" s="498"/>
      <c r="N73" s="498"/>
      <c r="O73" s="498"/>
      <c r="P73" s="498"/>
      <c r="Q73" s="498"/>
      <c r="R73" s="498"/>
      <c r="S73" s="498"/>
      <c r="T73" s="498"/>
      <c r="U73" s="494"/>
      <c r="V73" s="495"/>
      <c r="W73" s="495"/>
      <c r="X73" s="495"/>
      <c r="Y73" s="495"/>
      <c r="Z73" s="495"/>
      <c r="AA73" s="495"/>
      <c r="AB73" s="495"/>
      <c r="AC73" s="495"/>
      <c r="AD73" s="495"/>
      <c r="AE73" s="495"/>
      <c r="AF73" s="495"/>
      <c r="AG73" s="495"/>
      <c r="AH73" s="495"/>
      <c r="AI73" s="495"/>
      <c r="AJ73" s="495"/>
      <c r="AK73" s="495"/>
      <c r="AL73" s="495"/>
      <c r="AM73" s="495"/>
      <c r="AN73" s="495"/>
      <c r="AO73" s="495"/>
      <c r="AP73" s="495"/>
      <c r="AQ73" s="495"/>
      <c r="AR73" s="495"/>
      <c r="AS73" s="495"/>
      <c r="AT73" s="495"/>
      <c r="AU73" s="495"/>
      <c r="AV73" s="495"/>
      <c r="AW73" s="495"/>
      <c r="AX73" s="496"/>
      <c r="AY73" s="81"/>
    </row>
    <row r="74" spans="1:51" ht="34.5" customHeight="1" thickBot="1" x14ac:dyDescent="0.2">
      <c r="A74" s="528"/>
      <c r="B74" s="519"/>
      <c r="C74" s="518"/>
      <c r="D74" s="519"/>
      <c r="E74" s="522"/>
      <c r="F74" s="324"/>
      <c r="G74" s="497" t="s">
        <v>580</v>
      </c>
      <c r="H74" s="498"/>
      <c r="I74" s="498"/>
      <c r="J74" s="498"/>
      <c r="K74" s="498"/>
      <c r="L74" s="498"/>
      <c r="M74" s="498"/>
      <c r="N74" s="498"/>
      <c r="O74" s="498"/>
      <c r="P74" s="498"/>
      <c r="Q74" s="498"/>
      <c r="R74" s="498"/>
      <c r="S74" s="498"/>
      <c r="T74" s="498"/>
      <c r="U74" s="196"/>
      <c r="V74" s="197"/>
      <c r="W74" s="197"/>
      <c r="X74" s="197"/>
      <c r="Y74" s="197"/>
      <c r="Z74" s="197"/>
      <c r="AA74" s="197"/>
      <c r="AB74" s="197"/>
      <c r="AC74" s="197"/>
      <c r="AD74" s="197"/>
      <c r="AE74" s="197"/>
      <c r="AF74" s="197"/>
      <c r="AG74" s="197"/>
      <c r="AH74" s="197"/>
      <c r="AI74" s="197"/>
      <c r="AJ74" s="197"/>
      <c r="AK74" s="197"/>
      <c r="AL74" s="197"/>
      <c r="AM74" s="197"/>
      <c r="AN74" s="197"/>
      <c r="AO74" s="197"/>
      <c r="AP74" s="197"/>
      <c r="AQ74" s="197"/>
      <c r="AR74" s="197"/>
      <c r="AS74" s="197"/>
      <c r="AT74" s="197"/>
      <c r="AU74" s="197"/>
      <c r="AV74" s="197"/>
      <c r="AW74" s="197"/>
      <c r="AX74" s="198"/>
      <c r="AY74" s="81"/>
    </row>
    <row r="75" spans="1:51" ht="27" customHeight="1" x14ac:dyDescent="0.15">
      <c r="A75" s="499" t="s">
        <v>45</v>
      </c>
      <c r="B75" s="500"/>
      <c r="C75" s="500"/>
      <c r="D75" s="500"/>
      <c r="E75" s="500"/>
      <c r="F75" s="500"/>
      <c r="G75" s="500"/>
      <c r="H75" s="500"/>
      <c r="I75" s="500"/>
      <c r="J75" s="500"/>
      <c r="K75" s="500"/>
      <c r="L75" s="500"/>
      <c r="M75" s="500"/>
      <c r="N75" s="500"/>
      <c r="O75" s="500"/>
      <c r="P75" s="500"/>
      <c r="Q75" s="500"/>
      <c r="R75" s="500"/>
      <c r="S75" s="500"/>
      <c r="T75" s="500"/>
      <c r="U75" s="500"/>
      <c r="V75" s="500"/>
      <c r="W75" s="500"/>
      <c r="X75" s="500"/>
      <c r="Y75" s="500"/>
      <c r="Z75" s="500"/>
      <c r="AA75" s="500"/>
      <c r="AB75" s="500"/>
      <c r="AC75" s="500"/>
      <c r="AD75" s="500"/>
      <c r="AE75" s="500"/>
      <c r="AF75" s="500"/>
      <c r="AG75" s="500"/>
      <c r="AH75" s="500"/>
      <c r="AI75" s="500"/>
      <c r="AJ75" s="500"/>
      <c r="AK75" s="500"/>
      <c r="AL75" s="500"/>
      <c r="AM75" s="500"/>
      <c r="AN75" s="500"/>
      <c r="AO75" s="500"/>
      <c r="AP75" s="500"/>
      <c r="AQ75" s="500"/>
      <c r="AR75" s="500"/>
      <c r="AS75" s="500"/>
      <c r="AT75" s="500"/>
      <c r="AU75" s="500"/>
      <c r="AV75" s="500"/>
      <c r="AW75" s="500"/>
      <c r="AX75" s="501"/>
    </row>
    <row r="76" spans="1:51" ht="27" customHeight="1" x14ac:dyDescent="0.15">
      <c r="A76" s="5"/>
      <c r="B76" s="6"/>
      <c r="C76" s="502" t="s">
        <v>30</v>
      </c>
      <c r="D76" s="503"/>
      <c r="E76" s="503"/>
      <c r="F76" s="503"/>
      <c r="G76" s="503"/>
      <c r="H76" s="503"/>
      <c r="I76" s="503"/>
      <c r="J76" s="503"/>
      <c r="K76" s="503"/>
      <c r="L76" s="503"/>
      <c r="M76" s="503"/>
      <c r="N76" s="503"/>
      <c r="O76" s="503"/>
      <c r="P76" s="503"/>
      <c r="Q76" s="503"/>
      <c r="R76" s="503"/>
      <c r="S76" s="503"/>
      <c r="T76" s="503"/>
      <c r="U76" s="503"/>
      <c r="V76" s="503"/>
      <c r="W76" s="503"/>
      <c r="X76" s="503"/>
      <c r="Y76" s="503"/>
      <c r="Z76" s="503"/>
      <c r="AA76" s="503"/>
      <c r="AB76" s="503"/>
      <c r="AC76" s="504"/>
      <c r="AD76" s="503" t="s">
        <v>34</v>
      </c>
      <c r="AE76" s="503"/>
      <c r="AF76" s="503"/>
      <c r="AG76" s="505" t="s">
        <v>29</v>
      </c>
      <c r="AH76" s="503"/>
      <c r="AI76" s="503"/>
      <c r="AJ76" s="503"/>
      <c r="AK76" s="503"/>
      <c r="AL76" s="503"/>
      <c r="AM76" s="503"/>
      <c r="AN76" s="503"/>
      <c r="AO76" s="503"/>
      <c r="AP76" s="503"/>
      <c r="AQ76" s="503"/>
      <c r="AR76" s="503"/>
      <c r="AS76" s="503"/>
      <c r="AT76" s="503"/>
      <c r="AU76" s="503"/>
      <c r="AV76" s="503"/>
      <c r="AW76" s="503"/>
      <c r="AX76" s="506"/>
    </row>
    <row r="77" spans="1:51" ht="34.5" customHeight="1" x14ac:dyDescent="0.15">
      <c r="A77" s="571" t="s">
        <v>131</v>
      </c>
      <c r="B77" s="572"/>
      <c r="C77" s="577" t="s">
        <v>132</v>
      </c>
      <c r="D77" s="578"/>
      <c r="E77" s="578"/>
      <c r="F77" s="578"/>
      <c r="G77" s="578"/>
      <c r="H77" s="578"/>
      <c r="I77" s="578"/>
      <c r="J77" s="578"/>
      <c r="K77" s="578"/>
      <c r="L77" s="578"/>
      <c r="M77" s="578"/>
      <c r="N77" s="578"/>
      <c r="O77" s="578"/>
      <c r="P77" s="578"/>
      <c r="Q77" s="578"/>
      <c r="R77" s="578"/>
      <c r="S77" s="578"/>
      <c r="T77" s="578"/>
      <c r="U77" s="578"/>
      <c r="V77" s="578"/>
      <c r="W77" s="578"/>
      <c r="X77" s="578"/>
      <c r="Y77" s="578"/>
      <c r="Z77" s="578"/>
      <c r="AA77" s="578"/>
      <c r="AB77" s="578"/>
      <c r="AC77" s="579"/>
      <c r="AD77" s="580" t="s">
        <v>627</v>
      </c>
      <c r="AE77" s="581"/>
      <c r="AF77" s="581"/>
      <c r="AG77" s="582" t="s">
        <v>632</v>
      </c>
      <c r="AH77" s="583"/>
      <c r="AI77" s="583"/>
      <c r="AJ77" s="583"/>
      <c r="AK77" s="583"/>
      <c r="AL77" s="583"/>
      <c r="AM77" s="583"/>
      <c r="AN77" s="583"/>
      <c r="AO77" s="583"/>
      <c r="AP77" s="583"/>
      <c r="AQ77" s="583"/>
      <c r="AR77" s="583"/>
      <c r="AS77" s="583"/>
      <c r="AT77" s="583"/>
      <c r="AU77" s="583"/>
      <c r="AV77" s="583"/>
      <c r="AW77" s="583"/>
      <c r="AX77" s="584"/>
    </row>
    <row r="78" spans="1:51" ht="75" customHeight="1" x14ac:dyDescent="0.15">
      <c r="A78" s="573"/>
      <c r="B78" s="574"/>
      <c r="C78" s="585" t="s">
        <v>35</v>
      </c>
      <c r="D78" s="586"/>
      <c r="E78" s="586"/>
      <c r="F78" s="586"/>
      <c r="G78" s="586"/>
      <c r="H78" s="586"/>
      <c r="I78" s="586"/>
      <c r="J78" s="586"/>
      <c r="K78" s="586"/>
      <c r="L78" s="586"/>
      <c r="M78" s="586"/>
      <c r="N78" s="586"/>
      <c r="O78" s="586"/>
      <c r="P78" s="586"/>
      <c r="Q78" s="586"/>
      <c r="R78" s="586"/>
      <c r="S78" s="586"/>
      <c r="T78" s="586"/>
      <c r="U78" s="586"/>
      <c r="V78" s="586"/>
      <c r="W78" s="586"/>
      <c r="X78" s="586"/>
      <c r="Y78" s="586"/>
      <c r="Z78" s="586"/>
      <c r="AA78" s="586"/>
      <c r="AB78" s="586"/>
      <c r="AC78" s="587"/>
      <c r="AD78" s="561" t="s">
        <v>627</v>
      </c>
      <c r="AE78" s="562"/>
      <c r="AF78" s="562"/>
      <c r="AG78" s="588" t="s">
        <v>633</v>
      </c>
      <c r="AH78" s="589"/>
      <c r="AI78" s="589"/>
      <c r="AJ78" s="589"/>
      <c r="AK78" s="589"/>
      <c r="AL78" s="589"/>
      <c r="AM78" s="589"/>
      <c r="AN78" s="589"/>
      <c r="AO78" s="589"/>
      <c r="AP78" s="589"/>
      <c r="AQ78" s="589"/>
      <c r="AR78" s="589"/>
      <c r="AS78" s="589"/>
      <c r="AT78" s="589"/>
      <c r="AU78" s="589"/>
      <c r="AV78" s="589"/>
      <c r="AW78" s="589"/>
      <c r="AX78" s="590"/>
    </row>
    <row r="79" spans="1:51" ht="90" customHeight="1" x14ac:dyDescent="0.15">
      <c r="A79" s="575"/>
      <c r="B79" s="576"/>
      <c r="C79" s="591" t="s">
        <v>133</v>
      </c>
      <c r="D79" s="592"/>
      <c r="E79" s="592"/>
      <c r="F79" s="592"/>
      <c r="G79" s="592"/>
      <c r="H79" s="592"/>
      <c r="I79" s="592"/>
      <c r="J79" s="592"/>
      <c r="K79" s="592"/>
      <c r="L79" s="592"/>
      <c r="M79" s="592"/>
      <c r="N79" s="592"/>
      <c r="O79" s="592"/>
      <c r="P79" s="592"/>
      <c r="Q79" s="592"/>
      <c r="R79" s="592"/>
      <c r="S79" s="592"/>
      <c r="T79" s="592"/>
      <c r="U79" s="592"/>
      <c r="V79" s="592"/>
      <c r="W79" s="592"/>
      <c r="X79" s="592"/>
      <c r="Y79" s="592"/>
      <c r="Z79" s="592"/>
      <c r="AA79" s="592"/>
      <c r="AB79" s="592"/>
      <c r="AC79" s="593"/>
      <c r="AD79" s="594" t="s">
        <v>627</v>
      </c>
      <c r="AE79" s="595"/>
      <c r="AF79" s="595"/>
      <c r="AG79" s="552" t="s">
        <v>634</v>
      </c>
      <c r="AH79" s="366"/>
      <c r="AI79" s="366"/>
      <c r="AJ79" s="366"/>
      <c r="AK79" s="366"/>
      <c r="AL79" s="366"/>
      <c r="AM79" s="366"/>
      <c r="AN79" s="366"/>
      <c r="AO79" s="366"/>
      <c r="AP79" s="366"/>
      <c r="AQ79" s="366"/>
      <c r="AR79" s="366"/>
      <c r="AS79" s="366"/>
      <c r="AT79" s="366"/>
      <c r="AU79" s="366"/>
      <c r="AV79" s="366"/>
      <c r="AW79" s="366"/>
      <c r="AX79" s="553"/>
    </row>
    <row r="80" spans="1:51" ht="34.5" customHeight="1" x14ac:dyDescent="0.15">
      <c r="A80" s="132" t="s">
        <v>37</v>
      </c>
      <c r="B80" s="539"/>
      <c r="C80" s="545" t="s">
        <v>39</v>
      </c>
      <c r="D80" s="546"/>
      <c r="E80" s="547"/>
      <c r="F80" s="547"/>
      <c r="G80" s="547"/>
      <c r="H80" s="547"/>
      <c r="I80" s="547"/>
      <c r="J80" s="547"/>
      <c r="K80" s="547"/>
      <c r="L80" s="547"/>
      <c r="M80" s="547"/>
      <c r="N80" s="547"/>
      <c r="O80" s="547"/>
      <c r="P80" s="547"/>
      <c r="Q80" s="547"/>
      <c r="R80" s="547"/>
      <c r="S80" s="547"/>
      <c r="T80" s="547"/>
      <c r="U80" s="547"/>
      <c r="V80" s="547"/>
      <c r="W80" s="547"/>
      <c r="X80" s="547"/>
      <c r="Y80" s="547"/>
      <c r="Z80" s="547"/>
      <c r="AA80" s="547"/>
      <c r="AB80" s="547"/>
      <c r="AC80" s="548"/>
      <c r="AD80" s="549" t="s">
        <v>627</v>
      </c>
      <c r="AE80" s="550"/>
      <c r="AF80" s="550"/>
      <c r="AG80" s="336" t="s">
        <v>635</v>
      </c>
      <c r="AH80" s="191"/>
      <c r="AI80" s="191"/>
      <c r="AJ80" s="191"/>
      <c r="AK80" s="191"/>
      <c r="AL80" s="191"/>
      <c r="AM80" s="191"/>
      <c r="AN80" s="191"/>
      <c r="AO80" s="191"/>
      <c r="AP80" s="191"/>
      <c r="AQ80" s="191"/>
      <c r="AR80" s="191"/>
      <c r="AS80" s="191"/>
      <c r="AT80" s="191"/>
      <c r="AU80" s="191"/>
      <c r="AV80" s="191"/>
      <c r="AW80" s="191"/>
      <c r="AX80" s="551"/>
    </row>
    <row r="81" spans="1:50" ht="34.5" customHeight="1" x14ac:dyDescent="0.15">
      <c r="A81" s="540"/>
      <c r="B81" s="541"/>
      <c r="C81" s="554"/>
      <c r="D81" s="555"/>
      <c r="E81" s="558" t="s">
        <v>259</v>
      </c>
      <c r="F81" s="559"/>
      <c r="G81" s="559"/>
      <c r="H81" s="559"/>
      <c r="I81" s="559"/>
      <c r="J81" s="559"/>
      <c r="K81" s="559"/>
      <c r="L81" s="559"/>
      <c r="M81" s="559"/>
      <c r="N81" s="559"/>
      <c r="O81" s="559"/>
      <c r="P81" s="559"/>
      <c r="Q81" s="559"/>
      <c r="R81" s="559"/>
      <c r="S81" s="559"/>
      <c r="T81" s="559"/>
      <c r="U81" s="559"/>
      <c r="V81" s="559"/>
      <c r="W81" s="559"/>
      <c r="X81" s="559"/>
      <c r="Y81" s="559"/>
      <c r="Z81" s="559"/>
      <c r="AA81" s="559"/>
      <c r="AB81" s="559"/>
      <c r="AC81" s="560"/>
      <c r="AD81" s="561" t="s">
        <v>636</v>
      </c>
      <c r="AE81" s="562"/>
      <c r="AF81" s="563"/>
      <c r="AG81" s="552"/>
      <c r="AH81" s="366"/>
      <c r="AI81" s="366"/>
      <c r="AJ81" s="366"/>
      <c r="AK81" s="366"/>
      <c r="AL81" s="366"/>
      <c r="AM81" s="366"/>
      <c r="AN81" s="366"/>
      <c r="AO81" s="366"/>
      <c r="AP81" s="366"/>
      <c r="AQ81" s="366"/>
      <c r="AR81" s="366"/>
      <c r="AS81" s="366"/>
      <c r="AT81" s="366"/>
      <c r="AU81" s="366"/>
      <c r="AV81" s="366"/>
      <c r="AW81" s="366"/>
      <c r="AX81" s="553"/>
    </row>
    <row r="82" spans="1:50" ht="34.5" customHeight="1" x14ac:dyDescent="0.15">
      <c r="A82" s="540"/>
      <c r="B82" s="541"/>
      <c r="C82" s="556"/>
      <c r="D82" s="557"/>
      <c r="E82" s="564" t="s">
        <v>222</v>
      </c>
      <c r="F82" s="565"/>
      <c r="G82" s="565"/>
      <c r="H82" s="565"/>
      <c r="I82" s="565"/>
      <c r="J82" s="565"/>
      <c r="K82" s="565"/>
      <c r="L82" s="565"/>
      <c r="M82" s="565"/>
      <c r="N82" s="565"/>
      <c r="O82" s="565"/>
      <c r="P82" s="565"/>
      <c r="Q82" s="565"/>
      <c r="R82" s="565"/>
      <c r="S82" s="565"/>
      <c r="T82" s="565"/>
      <c r="U82" s="565"/>
      <c r="V82" s="565"/>
      <c r="W82" s="565"/>
      <c r="X82" s="565"/>
      <c r="Y82" s="565"/>
      <c r="Z82" s="565"/>
      <c r="AA82" s="565"/>
      <c r="AB82" s="565"/>
      <c r="AC82" s="566"/>
      <c r="AD82" s="567" t="s">
        <v>636</v>
      </c>
      <c r="AE82" s="568"/>
      <c r="AF82" s="568"/>
      <c r="AG82" s="552"/>
      <c r="AH82" s="366"/>
      <c r="AI82" s="366"/>
      <c r="AJ82" s="366"/>
      <c r="AK82" s="366"/>
      <c r="AL82" s="366"/>
      <c r="AM82" s="366"/>
      <c r="AN82" s="366"/>
      <c r="AO82" s="366"/>
      <c r="AP82" s="366"/>
      <c r="AQ82" s="366"/>
      <c r="AR82" s="366"/>
      <c r="AS82" s="366"/>
      <c r="AT82" s="366"/>
      <c r="AU82" s="366"/>
      <c r="AV82" s="366"/>
      <c r="AW82" s="366"/>
      <c r="AX82" s="553"/>
    </row>
    <row r="83" spans="1:50" ht="94.5" customHeight="1" x14ac:dyDescent="0.15">
      <c r="A83" s="540"/>
      <c r="B83" s="542"/>
      <c r="C83" s="569" t="s">
        <v>40</v>
      </c>
      <c r="D83" s="570"/>
      <c r="E83" s="570"/>
      <c r="F83" s="570"/>
      <c r="G83" s="570"/>
      <c r="H83" s="570"/>
      <c r="I83" s="570"/>
      <c r="J83" s="570"/>
      <c r="K83" s="570"/>
      <c r="L83" s="570"/>
      <c r="M83" s="570"/>
      <c r="N83" s="570"/>
      <c r="O83" s="570"/>
      <c r="P83" s="570"/>
      <c r="Q83" s="570"/>
      <c r="R83" s="570"/>
      <c r="S83" s="570"/>
      <c r="T83" s="570"/>
      <c r="U83" s="570"/>
      <c r="V83" s="570"/>
      <c r="W83" s="570"/>
      <c r="X83" s="570"/>
      <c r="Y83" s="570"/>
      <c r="Z83" s="570"/>
      <c r="AA83" s="570"/>
      <c r="AB83" s="570"/>
      <c r="AC83" s="570"/>
      <c r="AD83" s="613" t="s">
        <v>627</v>
      </c>
      <c r="AE83" s="614"/>
      <c r="AF83" s="614"/>
      <c r="AG83" s="615" t="s">
        <v>844</v>
      </c>
      <c r="AH83" s="616"/>
      <c r="AI83" s="616"/>
      <c r="AJ83" s="616"/>
      <c r="AK83" s="616"/>
      <c r="AL83" s="616"/>
      <c r="AM83" s="616"/>
      <c r="AN83" s="616"/>
      <c r="AO83" s="616"/>
      <c r="AP83" s="616"/>
      <c r="AQ83" s="616"/>
      <c r="AR83" s="616"/>
      <c r="AS83" s="616"/>
      <c r="AT83" s="616"/>
      <c r="AU83" s="616"/>
      <c r="AV83" s="616"/>
      <c r="AW83" s="616"/>
      <c r="AX83" s="617"/>
    </row>
    <row r="84" spans="1:50" ht="94.5" customHeight="1" x14ac:dyDescent="0.15">
      <c r="A84" s="540"/>
      <c r="B84" s="542"/>
      <c r="C84" s="608" t="s">
        <v>134</v>
      </c>
      <c r="D84" s="587"/>
      <c r="E84" s="587"/>
      <c r="F84" s="587"/>
      <c r="G84" s="587"/>
      <c r="H84" s="587"/>
      <c r="I84" s="587"/>
      <c r="J84" s="587"/>
      <c r="K84" s="587"/>
      <c r="L84" s="587"/>
      <c r="M84" s="587"/>
      <c r="N84" s="587"/>
      <c r="O84" s="587"/>
      <c r="P84" s="587"/>
      <c r="Q84" s="587"/>
      <c r="R84" s="587"/>
      <c r="S84" s="587"/>
      <c r="T84" s="587"/>
      <c r="U84" s="587"/>
      <c r="V84" s="587"/>
      <c r="W84" s="587"/>
      <c r="X84" s="587"/>
      <c r="Y84" s="587"/>
      <c r="Z84" s="587"/>
      <c r="AA84" s="587"/>
      <c r="AB84" s="587"/>
      <c r="AC84" s="587"/>
      <c r="AD84" s="561" t="s">
        <v>627</v>
      </c>
      <c r="AE84" s="562"/>
      <c r="AF84" s="562"/>
      <c r="AG84" s="588" t="s">
        <v>845</v>
      </c>
      <c r="AH84" s="589"/>
      <c r="AI84" s="589"/>
      <c r="AJ84" s="589"/>
      <c r="AK84" s="589"/>
      <c r="AL84" s="589"/>
      <c r="AM84" s="589"/>
      <c r="AN84" s="589"/>
      <c r="AO84" s="589"/>
      <c r="AP84" s="589"/>
      <c r="AQ84" s="589"/>
      <c r="AR84" s="589"/>
      <c r="AS84" s="589"/>
      <c r="AT84" s="589"/>
      <c r="AU84" s="589"/>
      <c r="AV84" s="589"/>
      <c r="AW84" s="589"/>
      <c r="AX84" s="590"/>
    </row>
    <row r="85" spans="1:50" ht="60" customHeight="1" x14ac:dyDescent="0.15">
      <c r="A85" s="540"/>
      <c r="B85" s="542"/>
      <c r="C85" s="608" t="s">
        <v>36</v>
      </c>
      <c r="D85" s="587"/>
      <c r="E85" s="587"/>
      <c r="F85" s="587"/>
      <c r="G85" s="587"/>
      <c r="H85" s="587"/>
      <c r="I85" s="587"/>
      <c r="J85" s="587"/>
      <c r="K85" s="587"/>
      <c r="L85" s="587"/>
      <c r="M85" s="587"/>
      <c r="N85" s="587"/>
      <c r="O85" s="587"/>
      <c r="P85" s="587"/>
      <c r="Q85" s="587"/>
      <c r="R85" s="587"/>
      <c r="S85" s="587"/>
      <c r="T85" s="587"/>
      <c r="U85" s="587"/>
      <c r="V85" s="587"/>
      <c r="W85" s="587"/>
      <c r="X85" s="587"/>
      <c r="Y85" s="587"/>
      <c r="Z85" s="587"/>
      <c r="AA85" s="587"/>
      <c r="AB85" s="587"/>
      <c r="AC85" s="587"/>
      <c r="AD85" s="561" t="s">
        <v>627</v>
      </c>
      <c r="AE85" s="562"/>
      <c r="AF85" s="562"/>
      <c r="AG85" s="588" t="s">
        <v>637</v>
      </c>
      <c r="AH85" s="589"/>
      <c r="AI85" s="589"/>
      <c r="AJ85" s="589"/>
      <c r="AK85" s="589"/>
      <c r="AL85" s="589"/>
      <c r="AM85" s="589"/>
      <c r="AN85" s="589"/>
      <c r="AO85" s="589"/>
      <c r="AP85" s="589"/>
      <c r="AQ85" s="589"/>
      <c r="AR85" s="589"/>
      <c r="AS85" s="589"/>
      <c r="AT85" s="589"/>
      <c r="AU85" s="589"/>
      <c r="AV85" s="589"/>
      <c r="AW85" s="589"/>
      <c r="AX85" s="590"/>
    </row>
    <row r="86" spans="1:50" ht="60" customHeight="1" x14ac:dyDescent="0.15">
      <c r="A86" s="540"/>
      <c r="B86" s="542"/>
      <c r="C86" s="608" t="s">
        <v>41</v>
      </c>
      <c r="D86" s="587"/>
      <c r="E86" s="587"/>
      <c r="F86" s="587"/>
      <c r="G86" s="587"/>
      <c r="H86" s="587"/>
      <c r="I86" s="587"/>
      <c r="J86" s="587"/>
      <c r="K86" s="587"/>
      <c r="L86" s="587"/>
      <c r="M86" s="587"/>
      <c r="N86" s="587"/>
      <c r="O86" s="587"/>
      <c r="P86" s="587"/>
      <c r="Q86" s="587"/>
      <c r="R86" s="587"/>
      <c r="S86" s="587"/>
      <c r="T86" s="587"/>
      <c r="U86" s="587"/>
      <c r="V86" s="587"/>
      <c r="W86" s="587"/>
      <c r="X86" s="587"/>
      <c r="Y86" s="587"/>
      <c r="Z86" s="587"/>
      <c r="AA86" s="587"/>
      <c r="AB86" s="587"/>
      <c r="AC86" s="609"/>
      <c r="AD86" s="561" t="s">
        <v>627</v>
      </c>
      <c r="AE86" s="562"/>
      <c r="AF86" s="562"/>
      <c r="AG86" s="588" t="s">
        <v>638</v>
      </c>
      <c r="AH86" s="589"/>
      <c r="AI86" s="589"/>
      <c r="AJ86" s="589"/>
      <c r="AK86" s="589"/>
      <c r="AL86" s="589"/>
      <c r="AM86" s="589"/>
      <c r="AN86" s="589"/>
      <c r="AO86" s="589"/>
      <c r="AP86" s="589"/>
      <c r="AQ86" s="589"/>
      <c r="AR86" s="589"/>
      <c r="AS86" s="589"/>
      <c r="AT86" s="589"/>
      <c r="AU86" s="589"/>
      <c r="AV86" s="589"/>
      <c r="AW86" s="589"/>
      <c r="AX86" s="590"/>
    </row>
    <row r="87" spans="1:50" ht="64.5" customHeight="1" x14ac:dyDescent="0.15">
      <c r="A87" s="540"/>
      <c r="B87" s="542"/>
      <c r="C87" s="608" t="s">
        <v>236</v>
      </c>
      <c r="D87" s="587"/>
      <c r="E87" s="587"/>
      <c r="F87" s="587"/>
      <c r="G87" s="587"/>
      <c r="H87" s="587"/>
      <c r="I87" s="587"/>
      <c r="J87" s="587"/>
      <c r="K87" s="587"/>
      <c r="L87" s="587"/>
      <c r="M87" s="587"/>
      <c r="N87" s="587"/>
      <c r="O87" s="587"/>
      <c r="P87" s="587"/>
      <c r="Q87" s="587"/>
      <c r="R87" s="587"/>
      <c r="S87" s="587"/>
      <c r="T87" s="587"/>
      <c r="U87" s="587"/>
      <c r="V87" s="587"/>
      <c r="W87" s="587"/>
      <c r="X87" s="587"/>
      <c r="Y87" s="587"/>
      <c r="Z87" s="587"/>
      <c r="AA87" s="587"/>
      <c r="AB87" s="587"/>
      <c r="AC87" s="609"/>
      <c r="AD87" s="594" t="s">
        <v>627</v>
      </c>
      <c r="AE87" s="595"/>
      <c r="AF87" s="595"/>
      <c r="AG87" s="610" t="s">
        <v>839</v>
      </c>
      <c r="AH87" s="611"/>
      <c r="AI87" s="611"/>
      <c r="AJ87" s="611"/>
      <c r="AK87" s="611"/>
      <c r="AL87" s="611"/>
      <c r="AM87" s="611"/>
      <c r="AN87" s="611"/>
      <c r="AO87" s="611"/>
      <c r="AP87" s="611"/>
      <c r="AQ87" s="611"/>
      <c r="AR87" s="611"/>
      <c r="AS87" s="611"/>
      <c r="AT87" s="611"/>
      <c r="AU87" s="611"/>
      <c r="AV87" s="611"/>
      <c r="AW87" s="611"/>
      <c r="AX87" s="612"/>
    </row>
    <row r="88" spans="1:50" ht="64.5" customHeight="1" x14ac:dyDescent="0.15">
      <c r="A88" s="540"/>
      <c r="B88" s="542"/>
      <c r="C88" s="596" t="s">
        <v>237</v>
      </c>
      <c r="D88" s="597"/>
      <c r="E88" s="597"/>
      <c r="F88" s="597"/>
      <c r="G88" s="597"/>
      <c r="H88" s="597"/>
      <c r="I88" s="597"/>
      <c r="J88" s="597"/>
      <c r="K88" s="597"/>
      <c r="L88" s="597"/>
      <c r="M88" s="597"/>
      <c r="N88" s="597"/>
      <c r="O88" s="597"/>
      <c r="P88" s="597"/>
      <c r="Q88" s="597"/>
      <c r="R88" s="597"/>
      <c r="S88" s="597"/>
      <c r="T88" s="597"/>
      <c r="U88" s="597"/>
      <c r="V88" s="597"/>
      <c r="W88" s="597"/>
      <c r="X88" s="597"/>
      <c r="Y88" s="597"/>
      <c r="Z88" s="597"/>
      <c r="AA88" s="597"/>
      <c r="AB88" s="597"/>
      <c r="AC88" s="598"/>
      <c r="AD88" s="561" t="s">
        <v>627</v>
      </c>
      <c r="AE88" s="562"/>
      <c r="AF88" s="563"/>
      <c r="AG88" s="588" t="s">
        <v>840</v>
      </c>
      <c r="AH88" s="589"/>
      <c r="AI88" s="589"/>
      <c r="AJ88" s="589"/>
      <c r="AK88" s="589"/>
      <c r="AL88" s="589"/>
      <c r="AM88" s="589"/>
      <c r="AN88" s="589"/>
      <c r="AO88" s="589"/>
      <c r="AP88" s="589"/>
      <c r="AQ88" s="589"/>
      <c r="AR88" s="589"/>
      <c r="AS88" s="589"/>
      <c r="AT88" s="589"/>
      <c r="AU88" s="589"/>
      <c r="AV88" s="589"/>
      <c r="AW88" s="589"/>
      <c r="AX88" s="590"/>
    </row>
    <row r="89" spans="1:50" ht="114.75" customHeight="1" x14ac:dyDescent="0.15">
      <c r="A89" s="543"/>
      <c r="B89" s="544"/>
      <c r="C89" s="599" t="s">
        <v>227</v>
      </c>
      <c r="D89" s="600"/>
      <c r="E89" s="600"/>
      <c r="F89" s="600"/>
      <c r="G89" s="600"/>
      <c r="H89" s="600"/>
      <c r="I89" s="600"/>
      <c r="J89" s="600"/>
      <c r="K89" s="600"/>
      <c r="L89" s="600"/>
      <c r="M89" s="600"/>
      <c r="N89" s="600"/>
      <c r="O89" s="600"/>
      <c r="P89" s="600"/>
      <c r="Q89" s="600"/>
      <c r="R89" s="600"/>
      <c r="S89" s="600"/>
      <c r="T89" s="600"/>
      <c r="U89" s="600"/>
      <c r="V89" s="600"/>
      <c r="W89" s="600"/>
      <c r="X89" s="600"/>
      <c r="Y89" s="600"/>
      <c r="Z89" s="600"/>
      <c r="AA89" s="600"/>
      <c r="AB89" s="600"/>
      <c r="AC89" s="601"/>
      <c r="AD89" s="602" t="s">
        <v>627</v>
      </c>
      <c r="AE89" s="603"/>
      <c r="AF89" s="604"/>
      <c r="AG89" s="605" t="s">
        <v>639</v>
      </c>
      <c r="AH89" s="606"/>
      <c r="AI89" s="606"/>
      <c r="AJ89" s="606"/>
      <c r="AK89" s="606"/>
      <c r="AL89" s="606"/>
      <c r="AM89" s="606"/>
      <c r="AN89" s="606"/>
      <c r="AO89" s="606"/>
      <c r="AP89" s="606"/>
      <c r="AQ89" s="606"/>
      <c r="AR89" s="606"/>
      <c r="AS89" s="606"/>
      <c r="AT89" s="606"/>
      <c r="AU89" s="606"/>
      <c r="AV89" s="606"/>
      <c r="AW89" s="606"/>
      <c r="AX89" s="607"/>
    </row>
    <row r="90" spans="1:50" ht="60" customHeight="1" x14ac:dyDescent="0.15">
      <c r="A90" s="132" t="s">
        <v>38</v>
      </c>
      <c r="B90" s="620"/>
      <c r="C90" s="621" t="s">
        <v>228</v>
      </c>
      <c r="D90" s="622"/>
      <c r="E90" s="622"/>
      <c r="F90" s="622"/>
      <c r="G90" s="622"/>
      <c r="H90" s="622"/>
      <c r="I90" s="622"/>
      <c r="J90" s="622"/>
      <c r="K90" s="622"/>
      <c r="L90" s="622"/>
      <c r="M90" s="622"/>
      <c r="N90" s="622"/>
      <c r="O90" s="622"/>
      <c r="P90" s="622"/>
      <c r="Q90" s="622"/>
      <c r="R90" s="622"/>
      <c r="S90" s="622"/>
      <c r="T90" s="622"/>
      <c r="U90" s="622"/>
      <c r="V90" s="622"/>
      <c r="W90" s="622"/>
      <c r="X90" s="622"/>
      <c r="Y90" s="622"/>
      <c r="Z90" s="622"/>
      <c r="AA90" s="622"/>
      <c r="AB90" s="622"/>
      <c r="AC90" s="623"/>
      <c r="AD90" s="613" t="s">
        <v>646</v>
      </c>
      <c r="AE90" s="614"/>
      <c r="AF90" s="624"/>
      <c r="AG90" s="615" t="s">
        <v>846</v>
      </c>
      <c r="AH90" s="616"/>
      <c r="AI90" s="616"/>
      <c r="AJ90" s="616"/>
      <c r="AK90" s="616"/>
      <c r="AL90" s="616"/>
      <c r="AM90" s="616"/>
      <c r="AN90" s="616"/>
      <c r="AO90" s="616"/>
      <c r="AP90" s="616"/>
      <c r="AQ90" s="616"/>
      <c r="AR90" s="616"/>
      <c r="AS90" s="616"/>
      <c r="AT90" s="616"/>
      <c r="AU90" s="616"/>
      <c r="AV90" s="616"/>
      <c r="AW90" s="616"/>
      <c r="AX90" s="617"/>
    </row>
    <row r="91" spans="1:50" ht="100.5" customHeight="1" x14ac:dyDescent="0.15">
      <c r="A91" s="540"/>
      <c r="B91" s="542"/>
      <c r="C91" s="625" t="s">
        <v>43</v>
      </c>
      <c r="D91" s="626"/>
      <c r="E91" s="626"/>
      <c r="F91" s="626"/>
      <c r="G91" s="626"/>
      <c r="H91" s="626"/>
      <c r="I91" s="626"/>
      <c r="J91" s="626"/>
      <c r="K91" s="626"/>
      <c r="L91" s="626"/>
      <c r="M91" s="626"/>
      <c r="N91" s="626"/>
      <c r="O91" s="626"/>
      <c r="P91" s="626"/>
      <c r="Q91" s="626"/>
      <c r="R91" s="626"/>
      <c r="S91" s="626"/>
      <c r="T91" s="626"/>
      <c r="U91" s="626"/>
      <c r="V91" s="626"/>
      <c r="W91" s="626"/>
      <c r="X91" s="626"/>
      <c r="Y91" s="626"/>
      <c r="Z91" s="626"/>
      <c r="AA91" s="626"/>
      <c r="AB91" s="626"/>
      <c r="AC91" s="627"/>
      <c r="AD91" s="628" t="s">
        <v>627</v>
      </c>
      <c r="AE91" s="629"/>
      <c r="AF91" s="629"/>
      <c r="AG91" s="588" t="s">
        <v>841</v>
      </c>
      <c r="AH91" s="589"/>
      <c r="AI91" s="589"/>
      <c r="AJ91" s="589"/>
      <c r="AK91" s="589"/>
      <c r="AL91" s="589"/>
      <c r="AM91" s="589"/>
      <c r="AN91" s="589"/>
      <c r="AO91" s="589"/>
      <c r="AP91" s="589"/>
      <c r="AQ91" s="589"/>
      <c r="AR91" s="589"/>
      <c r="AS91" s="589"/>
      <c r="AT91" s="589"/>
      <c r="AU91" s="589"/>
      <c r="AV91" s="589"/>
      <c r="AW91" s="589"/>
      <c r="AX91" s="590"/>
    </row>
    <row r="92" spans="1:50" ht="60" customHeight="1" x14ac:dyDescent="0.15">
      <c r="A92" s="540"/>
      <c r="B92" s="542"/>
      <c r="C92" s="608" t="s">
        <v>187</v>
      </c>
      <c r="D92" s="587"/>
      <c r="E92" s="587"/>
      <c r="F92" s="587"/>
      <c r="G92" s="587"/>
      <c r="H92" s="587"/>
      <c r="I92" s="587"/>
      <c r="J92" s="587"/>
      <c r="K92" s="587"/>
      <c r="L92" s="587"/>
      <c r="M92" s="587"/>
      <c r="N92" s="587"/>
      <c r="O92" s="587"/>
      <c r="P92" s="587"/>
      <c r="Q92" s="587"/>
      <c r="R92" s="587"/>
      <c r="S92" s="587"/>
      <c r="T92" s="587"/>
      <c r="U92" s="587"/>
      <c r="V92" s="587"/>
      <c r="W92" s="587"/>
      <c r="X92" s="587"/>
      <c r="Y92" s="587"/>
      <c r="Z92" s="587"/>
      <c r="AA92" s="587"/>
      <c r="AB92" s="587"/>
      <c r="AC92" s="587"/>
      <c r="AD92" s="561" t="s">
        <v>646</v>
      </c>
      <c r="AE92" s="562"/>
      <c r="AF92" s="562"/>
      <c r="AG92" s="588" t="s">
        <v>846</v>
      </c>
      <c r="AH92" s="589"/>
      <c r="AI92" s="589"/>
      <c r="AJ92" s="589"/>
      <c r="AK92" s="589"/>
      <c r="AL92" s="589"/>
      <c r="AM92" s="589"/>
      <c r="AN92" s="589"/>
      <c r="AO92" s="589"/>
      <c r="AP92" s="589"/>
      <c r="AQ92" s="589"/>
      <c r="AR92" s="589"/>
      <c r="AS92" s="589"/>
      <c r="AT92" s="589"/>
      <c r="AU92" s="589"/>
      <c r="AV92" s="589"/>
      <c r="AW92" s="589"/>
      <c r="AX92" s="590"/>
    </row>
    <row r="93" spans="1:50" ht="60" customHeight="1" x14ac:dyDescent="0.15">
      <c r="A93" s="543"/>
      <c r="B93" s="544"/>
      <c r="C93" s="608" t="s">
        <v>42</v>
      </c>
      <c r="D93" s="587"/>
      <c r="E93" s="587"/>
      <c r="F93" s="587"/>
      <c r="G93" s="587"/>
      <c r="H93" s="587"/>
      <c r="I93" s="587"/>
      <c r="J93" s="587"/>
      <c r="K93" s="587"/>
      <c r="L93" s="587"/>
      <c r="M93" s="587"/>
      <c r="N93" s="587"/>
      <c r="O93" s="587"/>
      <c r="P93" s="587"/>
      <c r="Q93" s="587"/>
      <c r="R93" s="587"/>
      <c r="S93" s="587"/>
      <c r="T93" s="587"/>
      <c r="U93" s="587"/>
      <c r="V93" s="587"/>
      <c r="W93" s="587"/>
      <c r="X93" s="587"/>
      <c r="Y93" s="587"/>
      <c r="Z93" s="587"/>
      <c r="AA93" s="587"/>
      <c r="AB93" s="587"/>
      <c r="AC93" s="587"/>
      <c r="AD93" s="561" t="s">
        <v>627</v>
      </c>
      <c r="AE93" s="562"/>
      <c r="AF93" s="562"/>
      <c r="AG93" s="618" t="s">
        <v>847</v>
      </c>
      <c r="AH93" s="194"/>
      <c r="AI93" s="194"/>
      <c r="AJ93" s="194"/>
      <c r="AK93" s="194"/>
      <c r="AL93" s="194"/>
      <c r="AM93" s="194"/>
      <c r="AN93" s="194"/>
      <c r="AO93" s="194"/>
      <c r="AP93" s="194"/>
      <c r="AQ93" s="194"/>
      <c r="AR93" s="194"/>
      <c r="AS93" s="194"/>
      <c r="AT93" s="194"/>
      <c r="AU93" s="194"/>
      <c r="AV93" s="194"/>
      <c r="AW93" s="194"/>
      <c r="AX93" s="619"/>
    </row>
    <row r="94" spans="1:50" ht="41.25" customHeight="1" x14ac:dyDescent="0.15">
      <c r="A94" s="633" t="s">
        <v>55</v>
      </c>
      <c r="B94" s="634"/>
      <c r="C94" s="639" t="s">
        <v>135</v>
      </c>
      <c r="D94" s="640"/>
      <c r="E94" s="640"/>
      <c r="F94" s="640"/>
      <c r="G94" s="640"/>
      <c r="H94" s="640"/>
      <c r="I94" s="640"/>
      <c r="J94" s="640"/>
      <c r="K94" s="640"/>
      <c r="L94" s="640"/>
      <c r="M94" s="640"/>
      <c r="N94" s="640"/>
      <c r="O94" s="640"/>
      <c r="P94" s="640"/>
      <c r="Q94" s="640"/>
      <c r="R94" s="640"/>
      <c r="S94" s="640"/>
      <c r="T94" s="640"/>
      <c r="U94" s="640"/>
      <c r="V94" s="640"/>
      <c r="W94" s="640"/>
      <c r="X94" s="640"/>
      <c r="Y94" s="640"/>
      <c r="Z94" s="640"/>
      <c r="AA94" s="640"/>
      <c r="AB94" s="640"/>
      <c r="AC94" s="546"/>
      <c r="AD94" s="549" t="s">
        <v>627</v>
      </c>
      <c r="AE94" s="550"/>
      <c r="AF94" s="641"/>
      <c r="AG94" s="336" t="s">
        <v>640</v>
      </c>
      <c r="AH94" s="191"/>
      <c r="AI94" s="191"/>
      <c r="AJ94" s="191"/>
      <c r="AK94" s="191"/>
      <c r="AL94" s="191"/>
      <c r="AM94" s="191"/>
      <c r="AN94" s="191"/>
      <c r="AO94" s="191"/>
      <c r="AP94" s="191"/>
      <c r="AQ94" s="191"/>
      <c r="AR94" s="191"/>
      <c r="AS94" s="191"/>
      <c r="AT94" s="191"/>
      <c r="AU94" s="191"/>
      <c r="AV94" s="191"/>
      <c r="AW94" s="191"/>
      <c r="AX94" s="551"/>
    </row>
    <row r="95" spans="1:50" ht="19.7" customHeight="1" x14ac:dyDescent="0.15">
      <c r="A95" s="635"/>
      <c r="B95" s="636"/>
      <c r="C95" s="114" t="s">
        <v>0</v>
      </c>
      <c r="D95" s="115"/>
      <c r="E95" s="115"/>
      <c r="F95" s="115"/>
      <c r="G95" s="115"/>
      <c r="H95" s="115"/>
      <c r="I95" s="115"/>
      <c r="J95" s="115"/>
      <c r="K95" s="115"/>
      <c r="L95" s="115"/>
      <c r="M95" s="115"/>
      <c r="N95" s="115"/>
      <c r="O95" s="111" t="s">
        <v>597</v>
      </c>
      <c r="P95" s="112"/>
      <c r="Q95" s="112"/>
      <c r="R95" s="112"/>
      <c r="S95" s="112"/>
      <c r="T95" s="112"/>
      <c r="U95" s="112"/>
      <c r="V95" s="112"/>
      <c r="W95" s="112"/>
      <c r="X95" s="112"/>
      <c r="Y95" s="112"/>
      <c r="Z95" s="112"/>
      <c r="AA95" s="112"/>
      <c r="AB95" s="112"/>
      <c r="AC95" s="112"/>
      <c r="AD95" s="112"/>
      <c r="AE95" s="112"/>
      <c r="AF95" s="113"/>
      <c r="AG95" s="552"/>
      <c r="AH95" s="366"/>
      <c r="AI95" s="366"/>
      <c r="AJ95" s="366"/>
      <c r="AK95" s="366"/>
      <c r="AL95" s="366"/>
      <c r="AM95" s="366"/>
      <c r="AN95" s="366"/>
      <c r="AO95" s="366"/>
      <c r="AP95" s="366"/>
      <c r="AQ95" s="366"/>
      <c r="AR95" s="366"/>
      <c r="AS95" s="366"/>
      <c r="AT95" s="366"/>
      <c r="AU95" s="366"/>
      <c r="AV95" s="366"/>
      <c r="AW95" s="366"/>
      <c r="AX95" s="553"/>
    </row>
    <row r="96" spans="1:50" ht="24.75" customHeight="1" x14ac:dyDescent="0.15">
      <c r="A96" s="635"/>
      <c r="B96" s="636"/>
      <c r="C96" s="96">
        <v>2022</v>
      </c>
      <c r="D96" s="97"/>
      <c r="E96" s="98" t="s">
        <v>620</v>
      </c>
      <c r="F96" s="98"/>
      <c r="G96" s="98"/>
      <c r="H96" s="99"/>
      <c r="I96" s="99"/>
      <c r="J96" s="100">
        <v>8</v>
      </c>
      <c r="K96" s="100"/>
      <c r="L96" s="100"/>
      <c r="M96" s="99"/>
      <c r="N96" s="101"/>
      <c r="O96" s="102" t="s">
        <v>621</v>
      </c>
      <c r="P96" s="103"/>
      <c r="Q96" s="103"/>
      <c r="R96" s="103"/>
      <c r="S96" s="103"/>
      <c r="T96" s="103"/>
      <c r="U96" s="103"/>
      <c r="V96" s="103"/>
      <c r="W96" s="103"/>
      <c r="X96" s="103"/>
      <c r="Y96" s="103"/>
      <c r="Z96" s="103"/>
      <c r="AA96" s="103"/>
      <c r="AB96" s="103"/>
      <c r="AC96" s="103"/>
      <c r="AD96" s="103"/>
      <c r="AE96" s="103"/>
      <c r="AF96" s="104"/>
      <c r="AG96" s="552"/>
      <c r="AH96" s="366"/>
      <c r="AI96" s="366"/>
      <c r="AJ96" s="366"/>
      <c r="AK96" s="366"/>
      <c r="AL96" s="366"/>
      <c r="AM96" s="366"/>
      <c r="AN96" s="366"/>
      <c r="AO96" s="366"/>
      <c r="AP96" s="366"/>
      <c r="AQ96" s="366"/>
      <c r="AR96" s="366"/>
      <c r="AS96" s="366"/>
      <c r="AT96" s="366"/>
      <c r="AU96" s="366"/>
      <c r="AV96" s="366"/>
      <c r="AW96" s="366"/>
      <c r="AX96" s="553"/>
    </row>
    <row r="97" spans="1:52" ht="12" customHeight="1" x14ac:dyDescent="0.15">
      <c r="A97" s="635"/>
      <c r="B97" s="636"/>
      <c r="C97" s="117"/>
      <c r="D97" s="118"/>
      <c r="E97" s="98"/>
      <c r="F97" s="98"/>
      <c r="G97" s="98"/>
      <c r="H97" s="99"/>
      <c r="I97" s="99"/>
      <c r="J97" s="630"/>
      <c r="K97" s="630"/>
      <c r="L97" s="630"/>
      <c r="M97" s="631"/>
      <c r="N97" s="632"/>
      <c r="O97" s="105"/>
      <c r="P97" s="106"/>
      <c r="Q97" s="106"/>
      <c r="R97" s="106"/>
      <c r="S97" s="106"/>
      <c r="T97" s="106"/>
      <c r="U97" s="106"/>
      <c r="V97" s="106"/>
      <c r="W97" s="106"/>
      <c r="X97" s="106"/>
      <c r="Y97" s="106"/>
      <c r="Z97" s="106"/>
      <c r="AA97" s="106"/>
      <c r="AB97" s="106"/>
      <c r="AC97" s="106"/>
      <c r="AD97" s="106"/>
      <c r="AE97" s="106"/>
      <c r="AF97" s="107"/>
      <c r="AG97" s="552"/>
      <c r="AH97" s="366"/>
      <c r="AI97" s="366"/>
      <c r="AJ97" s="366"/>
      <c r="AK97" s="366"/>
      <c r="AL97" s="366"/>
      <c r="AM97" s="366"/>
      <c r="AN97" s="366"/>
      <c r="AO97" s="366"/>
      <c r="AP97" s="366"/>
      <c r="AQ97" s="366"/>
      <c r="AR97" s="366"/>
      <c r="AS97" s="366"/>
      <c r="AT97" s="366"/>
      <c r="AU97" s="366"/>
      <c r="AV97" s="366"/>
      <c r="AW97" s="366"/>
      <c r="AX97" s="553"/>
    </row>
    <row r="98" spans="1:52" ht="12" customHeight="1" x14ac:dyDescent="0.15">
      <c r="A98" s="635"/>
      <c r="B98" s="636"/>
      <c r="C98" s="117"/>
      <c r="D98" s="118"/>
      <c r="E98" s="98"/>
      <c r="F98" s="98"/>
      <c r="G98" s="98"/>
      <c r="H98" s="99"/>
      <c r="I98" s="99"/>
      <c r="J98" s="630"/>
      <c r="K98" s="630"/>
      <c r="L98" s="630"/>
      <c r="M98" s="631"/>
      <c r="N98" s="632"/>
      <c r="O98" s="105"/>
      <c r="P98" s="106"/>
      <c r="Q98" s="106"/>
      <c r="R98" s="106"/>
      <c r="S98" s="106"/>
      <c r="T98" s="106"/>
      <c r="U98" s="106"/>
      <c r="V98" s="106"/>
      <c r="W98" s="106"/>
      <c r="X98" s="106"/>
      <c r="Y98" s="106"/>
      <c r="Z98" s="106"/>
      <c r="AA98" s="106"/>
      <c r="AB98" s="106"/>
      <c r="AC98" s="106"/>
      <c r="AD98" s="106"/>
      <c r="AE98" s="106"/>
      <c r="AF98" s="107"/>
      <c r="AG98" s="552"/>
      <c r="AH98" s="366"/>
      <c r="AI98" s="366"/>
      <c r="AJ98" s="366"/>
      <c r="AK98" s="366"/>
      <c r="AL98" s="366"/>
      <c r="AM98" s="366"/>
      <c r="AN98" s="366"/>
      <c r="AO98" s="366"/>
      <c r="AP98" s="366"/>
      <c r="AQ98" s="366"/>
      <c r="AR98" s="366"/>
      <c r="AS98" s="366"/>
      <c r="AT98" s="366"/>
      <c r="AU98" s="366"/>
      <c r="AV98" s="366"/>
      <c r="AW98" s="366"/>
      <c r="AX98" s="553"/>
    </row>
    <row r="99" spans="1:52" ht="12" customHeight="1" x14ac:dyDescent="0.15">
      <c r="A99" s="635"/>
      <c r="B99" s="636"/>
      <c r="C99" s="117"/>
      <c r="D99" s="118"/>
      <c r="E99" s="98"/>
      <c r="F99" s="98"/>
      <c r="G99" s="98"/>
      <c r="H99" s="99"/>
      <c r="I99" s="99"/>
      <c r="J99" s="630"/>
      <c r="K99" s="630"/>
      <c r="L99" s="630"/>
      <c r="M99" s="631"/>
      <c r="N99" s="632"/>
      <c r="O99" s="105"/>
      <c r="P99" s="106"/>
      <c r="Q99" s="106"/>
      <c r="R99" s="106"/>
      <c r="S99" s="106"/>
      <c r="T99" s="106"/>
      <c r="U99" s="106"/>
      <c r="V99" s="106"/>
      <c r="W99" s="106"/>
      <c r="X99" s="106"/>
      <c r="Y99" s="106"/>
      <c r="Z99" s="106"/>
      <c r="AA99" s="106"/>
      <c r="AB99" s="106"/>
      <c r="AC99" s="106"/>
      <c r="AD99" s="106"/>
      <c r="AE99" s="106"/>
      <c r="AF99" s="107"/>
      <c r="AG99" s="552"/>
      <c r="AH99" s="366"/>
      <c r="AI99" s="366"/>
      <c r="AJ99" s="366"/>
      <c r="AK99" s="366"/>
      <c r="AL99" s="366"/>
      <c r="AM99" s="366"/>
      <c r="AN99" s="366"/>
      <c r="AO99" s="366"/>
      <c r="AP99" s="366"/>
      <c r="AQ99" s="366"/>
      <c r="AR99" s="366"/>
      <c r="AS99" s="366"/>
      <c r="AT99" s="366"/>
      <c r="AU99" s="366"/>
      <c r="AV99" s="366"/>
      <c r="AW99" s="366"/>
      <c r="AX99" s="553"/>
    </row>
    <row r="100" spans="1:52" ht="12" customHeight="1" x14ac:dyDescent="0.15">
      <c r="A100" s="637"/>
      <c r="B100" s="638"/>
      <c r="C100" s="642"/>
      <c r="D100" s="643"/>
      <c r="E100" s="98"/>
      <c r="F100" s="98"/>
      <c r="G100" s="98"/>
      <c r="H100" s="99"/>
      <c r="I100" s="99"/>
      <c r="J100" s="644"/>
      <c r="K100" s="644"/>
      <c r="L100" s="644"/>
      <c r="M100" s="94"/>
      <c r="N100" s="95"/>
      <c r="O100" s="108"/>
      <c r="P100" s="109"/>
      <c r="Q100" s="109"/>
      <c r="R100" s="109"/>
      <c r="S100" s="109"/>
      <c r="T100" s="109"/>
      <c r="U100" s="109"/>
      <c r="V100" s="109"/>
      <c r="W100" s="109"/>
      <c r="X100" s="109"/>
      <c r="Y100" s="109"/>
      <c r="Z100" s="109"/>
      <c r="AA100" s="109"/>
      <c r="AB100" s="109"/>
      <c r="AC100" s="109"/>
      <c r="AD100" s="109"/>
      <c r="AE100" s="109"/>
      <c r="AF100" s="110"/>
      <c r="AG100" s="618"/>
      <c r="AH100" s="194"/>
      <c r="AI100" s="194"/>
      <c r="AJ100" s="194"/>
      <c r="AK100" s="194"/>
      <c r="AL100" s="194"/>
      <c r="AM100" s="194"/>
      <c r="AN100" s="194"/>
      <c r="AO100" s="194"/>
      <c r="AP100" s="194"/>
      <c r="AQ100" s="194"/>
      <c r="AR100" s="194"/>
      <c r="AS100" s="194"/>
      <c r="AT100" s="194"/>
      <c r="AU100" s="194"/>
      <c r="AV100" s="194"/>
      <c r="AW100" s="194"/>
      <c r="AX100" s="619"/>
    </row>
    <row r="101" spans="1:52" ht="90.75" customHeight="1" x14ac:dyDescent="0.15">
      <c r="A101" s="132" t="s">
        <v>46</v>
      </c>
      <c r="B101" s="133"/>
      <c r="C101" s="136" t="s">
        <v>50</v>
      </c>
      <c r="D101" s="137"/>
      <c r="E101" s="137"/>
      <c r="F101" s="138"/>
      <c r="G101" s="139" t="s">
        <v>848</v>
      </c>
      <c r="H101" s="139"/>
      <c r="I101" s="139"/>
      <c r="J101" s="139"/>
      <c r="K101" s="139"/>
      <c r="L101" s="139"/>
      <c r="M101" s="139"/>
      <c r="N101" s="139"/>
      <c r="O101" s="139"/>
      <c r="P101" s="139"/>
      <c r="Q101" s="139"/>
      <c r="R101" s="139"/>
      <c r="S101" s="139"/>
      <c r="T101" s="139"/>
      <c r="U101" s="139"/>
      <c r="V101" s="139"/>
      <c r="W101" s="139"/>
      <c r="X101" s="139"/>
      <c r="Y101" s="139"/>
      <c r="Z101" s="139"/>
      <c r="AA101" s="139"/>
      <c r="AB101" s="139"/>
      <c r="AC101" s="139"/>
      <c r="AD101" s="139"/>
      <c r="AE101" s="139"/>
      <c r="AF101" s="139"/>
      <c r="AG101" s="139"/>
      <c r="AH101" s="139"/>
      <c r="AI101" s="139"/>
      <c r="AJ101" s="139"/>
      <c r="AK101" s="139"/>
      <c r="AL101" s="139"/>
      <c r="AM101" s="139"/>
      <c r="AN101" s="139"/>
      <c r="AO101" s="139"/>
      <c r="AP101" s="139"/>
      <c r="AQ101" s="139"/>
      <c r="AR101" s="139"/>
      <c r="AS101" s="139"/>
      <c r="AT101" s="139"/>
      <c r="AU101" s="139"/>
      <c r="AV101" s="139"/>
      <c r="AW101" s="139"/>
      <c r="AX101" s="140"/>
    </row>
    <row r="102" spans="1:52" ht="67.5" customHeight="1" thickBot="1" x14ac:dyDescent="0.2">
      <c r="A102" s="134"/>
      <c r="B102" s="135"/>
      <c r="C102" s="141" t="s">
        <v>54</v>
      </c>
      <c r="D102" s="142"/>
      <c r="E102" s="142"/>
      <c r="F102" s="143"/>
      <c r="G102" s="144" t="s">
        <v>842</v>
      </c>
      <c r="H102" s="144"/>
      <c r="I102" s="144"/>
      <c r="J102" s="144"/>
      <c r="K102" s="144"/>
      <c r="L102" s="144"/>
      <c r="M102" s="144"/>
      <c r="N102" s="144"/>
      <c r="O102" s="144"/>
      <c r="P102" s="144"/>
      <c r="Q102" s="144"/>
      <c r="R102" s="144"/>
      <c r="S102" s="144"/>
      <c r="T102" s="144"/>
      <c r="U102" s="144"/>
      <c r="V102" s="144"/>
      <c r="W102" s="144"/>
      <c r="X102" s="144"/>
      <c r="Y102" s="144"/>
      <c r="Z102" s="144"/>
      <c r="AA102" s="144"/>
      <c r="AB102" s="144"/>
      <c r="AC102" s="144"/>
      <c r="AD102" s="144"/>
      <c r="AE102" s="144"/>
      <c r="AF102" s="144"/>
      <c r="AG102" s="144"/>
      <c r="AH102" s="144"/>
      <c r="AI102" s="144"/>
      <c r="AJ102" s="144"/>
      <c r="AK102" s="144"/>
      <c r="AL102" s="144"/>
      <c r="AM102" s="144"/>
      <c r="AN102" s="144"/>
      <c r="AO102" s="144"/>
      <c r="AP102" s="144"/>
      <c r="AQ102" s="144"/>
      <c r="AR102" s="144"/>
      <c r="AS102" s="144"/>
      <c r="AT102" s="144"/>
      <c r="AU102" s="144"/>
      <c r="AV102" s="144"/>
      <c r="AW102" s="144"/>
      <c r="AX102" s="145"/>
    </row>
    <row r="103" spans="1:52" ht="24" customHeight="1" x14ac:dyDescent="0.15">
      <c r="A103" s="119" t="s">
        <v>31</v>
      </c>
      <c r="B103" s="120"/>
      <c r="C103" s="120"/>
      <c r="D103" s="120"/>
      <c r="E103" s="120"/>
      <c r="F103" s="120"/>
      <c r="G103" s="120"/>
      <c r="H103" s="120"/>
      <c r="I103" s="120"/>
      <c r="J103" s="120"/>
      <c r="K103" s="120"/>
      <c r="L103" s="120"/>
      <c r="M103" s="120"/>
      <c r="N103" s="120"/>
      <c r="O103" s="120"/>
      <c r="P103" s="120"/>
      <c r="Q103" s="120"/>
      <c r="R103" s="120"/>
      <c r="S103" s="120"/>
      <c r="T103" s="120"/>
      <c r="U103" s="120"/>
      <c r="V103" s="120"/>
      <c r="W103" s="120"/>
      <c r="X103" s="120"/>
      <c r="Y103" s="120"/>
      <c r="Z103" s="120"/>
      <c r="AA103" s="120"/>
      <c r="AB103" s="120"/>
      <c r="AC103" s="120"/>
      <c r="AD103" s="120"/>
      <c r="AE103" s="120"/>
      <c r="AF103" s="120"/>
      <c r="AG103" s="120"/>
      <c r="AH103" s="120"/>
      <c r="AI103" s="120"/>
      <c r="AJ103" s="120"/>
      <c r="AK103" s="120"/>
      <c r="AL103" s="120"/>
      <c r="AM103" s="120"/>
      <c r="AN103" s="120"/>
      <c r="AO103" s="120"/>
      <c r="AP103" s="120"/>
      <c r="AQ103" s="120"/>
      <c r="AR103" s="120"/>
      <c r="AS103" s="120"/>
      <c r="AT103" s="120"/>
      <c r="AU103" s="120"/>
      <c r="AV103" s="120"/>
      <c r="AW103" s="120"/>
      <c r="AX103" s="121"/>
    </row>
    <row r="104" spans="1:52" ht="35.450000000000003" customHeight="1" thickBot="1" x14ac:dyDescent="0.2">
      <c r="A104" s="122" t="s">
        <v>862</v>
      </c>
      <c r="B104" s="123"/>
      <c r="C104" s="123"/>
      <c r="D104" s="123"/>
      <c r="E104" s="123"/>
      <c r="F104" s="123"/>
      <c r="G104" s="123"/>
      <c r="H104" s="123"/>
      <c r="I104" s="123"/>
      <c r="J104" s="123"/>
      <c r="K104" s="123"/>
      <c r="L104" s="123"/>
      <c r="M104" s="123"/>
      <c r="N104" s="123"/>
      <c r="O104" s="123"/>
      <c r="P104" s="123"/>
      <c r="Q104" s="123"/>
      <c r="R104" s="123"/>
      <c r="S104" s="123"/>
      <c r="T104" s="123"/>
      <c r="U104" s="123"/>
      <c r="V104" s="123"/>
      <c r="W104" s="123"/>
      <c r="X104" s="123"/>
      <c r="Y104" s="123"/>
      <c r="Z104" s="123"/>
      <c r="AA104" s="123"/>
      <c r="AB104" s="123"/>
      <c r="AC104" s="123"/>
      <c r="AD104" s="123"/>
      <c r="AE104" s="123"/>
      <c r="AF104" s="123"/>
      <c r="AG104" s="123"/>
      <c r="AH104" s="123"/>
      <c r="AI104" s="123"/>
      <c r="AJ104" s="123"/>
      <c r="AK104" s="123"/>
      <c r="AL104" s="123"/>
      <c r="AM104" s="123"/>
      <c r="AN104" s="123"/>
      <c r="AO104" s="123"/>
      <c r="AP104" s="123"/>
      <c r="AQ104" s="123"/>
      <c r="AR104" s="123"/>
      <c r="AS104" s="123"/>
      <c r="AT104" s="123"/>
      <c r="AU104" s="123"/>
      <c r="AV104" s="123"/>
      <c r="AW104" s="123"/>
      <c r="AX104" s="124"/>
    </row>
    <row r="105" spans="1:52" ht="24.75" customHeight="1" x14ac:dyDescent="0.15">
      <c r="A105" s="125" t="s">
        <v>32</v>
      </c>
      <c r="B105" s="126"/>
      <c r="C105" s="126"/>
      <c r="D105" s="126"/>
      <c r="E105" s="126"/>
      <c r="F105" s="126"/>
      <c r="G105" s="126"/>
      <c r="H105" s="126"/>
      <c r="I105" s="126"/>
      <c r="J105" s="126"/>
      <c r="K105" s="126"/>
      <c r="L105" s="126"/>
      <c r="M105" s="126"/>
      <c r="N105" s="126"/>
      <c r="O105" s="126"/>
      <c r="P105" s="126"/>
      <c r="Q105" s="126"/>
      <c r="R105" s="126"/>
      <c r="S105" s="126"/>
      <c r="T105" s="126"/>
      <c r="U105" s="126"/>
      <c r="V105" s="126"/>
      <c r="W105" s="126"/>
      <c r="X105" s="126"/>
      <c r="Y105" s="126"/>
      <c r="Z105" s="126"/>
      <c r="AA105" s="126"/>
      <c r="AB105" s="126"/>
      <c r="AC105" s="126"/>
      <c r="AD105" s="126"/>
      <c r="AE105" s="126"/>
      <c r="AF105" s="126"/>
      <c r="AG105" s="126"/>
      <c r="AH105" s="126"/>
      <c r="AI105" s="126"/>
      <c r="AJ105" s="126"/>
      <c r="AK105" s="126"/>
      <c r="AL105" s="126"/>
      <c r="AM105" s="126"/>
      <c r="AN105" s="126"/>
      <c r="AO105" s="126"/>
      <c r="AP105" s="126"/>
      <c r="AQ105" s="126"/>
      <c r="AR105" s="126"/>
      <c r="AS105" s="126"/>
      <c r="AT105" s="126"/>
      <c r="AU105" s="126"/>
      <c r="AV105" s="126"/>
      <c r="AW105" s="126"/>
      <c r="AX105" s="127"/>
    </row>
    <row r="106" spans="1:52" ht="58.9" customHeight="1" thickBot="1" x14ac:dyDescent="0.2">
      <c r="A106" s="128" t="s">
        <v>130</v>
      </c>
      <c r="B106" s="129"/>
      <c r="C106" s="129"/>
      <c r="D106" s="129"/>
      <c r="E106" s="130"/>
      <c r="F106" s="131" t="s">
        <v>863</v>
      </c>
      <c r="G106" s="123"/>
      <c r="H106" s="123"/>
      <c r="I106" s="123"/>
      <c r="J106" s="123"/>
      <c r="K106" s="123"/>
      <c r="L106" s="123"/>
      <c r="M106" s="123"/>
      <c r="N106" s="123"/>
      <c r="O106" s="123"/>
      <c r="P106" s="123"/>
      <c r="Q106" s="123"/>
      <c r="R106" s="123"/>
      <c r="S106" s="123"/>
      <c r="T106" s="123"/>
      <c r="U106" s="123"/>
      <c r="V106" s="123"/>
      <c r="W106" s="123"/>
      <c r="X106" s="123"/>
      <c r="Y106" s="123"/>
      <c r="Z106" s="123"/>
      <c r="AA106" s="123"/>
      <c r="AB106" s="123"/>
      <c r="AC106" s="123"/>
      <c r="AD106" s="123"/>
      <c r="AE106" s="123"/>
      <c r="AF106" s="123"/>
      <c r="AG106" s="123"/>
      <c r="AH106" s="123"/>
      <c r="AI106" s="123"/>
      <c r="AJ106" s="123"/>
      <c r="AK106" s="123"/>
      <c r="AL106" s="123"/>
      <c r="AM106" s="123"/>
      <c r="AN106" s="123"/>
      <c r="AO106" s="123"/>
      <c r="AP106" s="123"/>
      <c r="AQ106" s="123"/>
      <c r="AR106" s="123"/>
      <c r="AS106" s="123"/>
      <c r="AT106" s="123"/>
      <c r="AU106" s="123"/>
      <c r="AV106" s="123"/>
      <c r="AW106" s="123"/>
      <c r="AX106" s="124"/>
    </row>
    <row r="107" spans="1:52" ht="24.75" customHeight="1" x14ac:dyDescent="0.15">
      <c r="A107" s="125" t="s">
        <v>44</v>
      </c>
      <c r="B107" s="126"/>
      <c r="C107" s="126"/>
      <c r="D107" s="126"/>
      <c r="E107" s="126"/>
      <c r="F107" s="126"/>
      <c r="G107" s="126"/>
      <c r="H107" s="126"/>
      <c r="I107" s="126"/>
      <c r="J107" s="126"/>
      <c r="K107" s="126"/>
      <c r="L107" s="126"/>
      <c r="M107" s="126"/>
      <c r="N107" s="126"/>
      <c r="O107" s="126"/>
      <c r="P107" s="126"/>
      <c r="Q107" s="126"/>
      <c r="R107" s="126"/>
      <c r="S107" s="126"/>
      <c r="T107" s="126"/>
      <c r="U107" s="126"/>
      <c r="V107" s="126"/>
      <c r="W107" s="126"/>
      <c r="X107" s="126"/>
      <c r="Y107" s="126"/>
      <c r="Z107" s="126"/>
      <c r="AA107" s="126"/>
      <c r="AB107" s="126"/>
      <c r="AC107" s="126"/>
      <c r="AD107" s="126"/>
      <c r="AE107" s="126"/>
      <c r="AF107" s="126"/>
      <c r="AG107" s="126"/>
      <c r="AH107" s="126"/>
      <c r="AI107" s="126"/>
      <c r="AJ107" s="126"/>
      <c r="AK107" s="126"/>
      <c r="AL107" s="126"/>
      <c r="AM107" s="126"/>
      <c r="AN107" s="126"/>
      <c r="AO107" s="126"/>
      <c r="AP107" s="126"/>
      <c r="AQ107" s="126"/>
      <c r="AR107" s="126"/>
      <c r="AS107" s="126"/>
      <c r="AT107" s="126"/>
      <c r="AU107" s="126"/>
      <c r="AV107" s="126"/>
      <c r="AW107" s="126"/>
      <c r="AX107" s="127"/>
    </row>
    <row r="108" spans="1:52" ht="58.5" customHeight="1" thickBot="1" x14ac:dyDescent="0.2">
      <c r="A108" s="128" t="s">
        <v>130</v>
      </c>
      <c r="B108" s="129"/>
      <c r="C108" s="129"/>
      <c r="D108" s="129"/>
      <c r="E108" s="130"/>
      <c r="F108" s="649" t="s">
        <v>864</v>
      </c>
      <c r="G108" s="650"/>
      <c r="H108" s="650"/>
      <c r="I108" s="650"/>
      <c r="J108" s="650"/>
      <c r="K108" s="650"/>
      <c r="L108" s="650"/>
      <c r="M108" s="650"/>
      <c r="N108" s="650"/>
      <c r="O108" s="650"/>
      <c r="P108" s="650"/>
      <c r="Q108" s="650"/>
      <c r="R108" s="650"/>
      <c r="S108" s="650"/>
      <c r="T108" s="650"/>
      <c r="U108" s="650"/>
      <c r="V108" s="650"/>
      <c r="W108" s="650"/>
      <c r="X108" s="650"/>
      <c r="Y108" s="650"/>
      <c r="Z108" s="650"/>
      <c r="AA108" s="650"/>
      <c r="AB108" s="650"/>
      <c r="AC108" s="650"/>
      <c r="AD108" s="650"/>
      <c r="AE108" s="650"/>
      <c r="AF108" s="650"/>
      <c r="AG108" s="650"/>
      <c r="AH108" s="650"/>
      <c r="AI108" s="650"/>
      <c r="AJ108" s="650"/>
      <c r="AK108" s="650"/>
      <c r="AL108" s="650"/>
      <c r="AM108" s="650"/>
      <c r="AN108" s="650"/>
      <c r="AO108" s="650"/>
      <c r="AP108" s="650"/>
      <c r="AQ108" s="650"/>
      <c r="AR108" s="650"/>
      <c r="AS108" s="650"/>
      <c r="AT108" s="650"/>
      <c r="AU108" s="650"/>
      <c r="AV108" s="650"/>
      <c r="AW108" s="650"/>
      <c r="AX108" s="651"/>
    </row>
    <row r="109" spans="1:52" ht="24.75" customHeight="1" x14ac:dyDescent="0.15">
      <c r="A109" s="652" t="s">
        <v>33</v>
      </c>
      <c r="B109" s="653"/>
      <c r="C109" s="653"/>
      <c r="D109" s="653"/>
      <c r="E109" s="653"/>
      <c r="F109" s="653"/>
      <c r="G109" s="653"/>
      <c r="H109" s="653"/>
      <c r="I109" s="653"/>
      <c r="J109" s="653"/>
      <c r="K109" s="653"/>
      <c r="L109" s="653"/>
      <c r="M109" s="653"/>
      <c r="N109" s="653"/>
      <c r="O109" s="653"/>
      <c r="P109" s="653"/>
      <c r="Q109" s="653"/>
      <c r="R109" s="653"/>
      <c r="S109" s="653"/>
      <c r="T109" s="653"/>
      <c r="U109" s="653"/>
      <c r="V109" s="653"/>
      <c r="W109" s="653"/>
      <c r="X109" s="653"/>
      <c r="Y109" s="653"/>
      <c r="Z109" s="653"/>
      <c r="AA109" s="653"/>
      <c r="AB109" s="653"/>
      <c r="AC109" s="653"/>
      <c r="AD109" s="653"/>
      <c r="AE109" s="653"/>
      <c r="AF109" s="653"/>
      <c r="AG109" s="653"/>
      <c r="AH109" s="653"/>
      <c r="AI109" s="653"/>
      <c r="AJ109" s="653"/>
      <c r="AK109" s="653"/>
      <c r="AL109" s="653"/>
      <c r="AM109" s="653"/>
      <c r="AN109" s="653"/>
      <c r="AO109" s="653"/>
      <c r="AP109" s="653"/>
      <c r="AQ109" s="653"/>
      <c r="AR109" s="653"/>
      <c r="AS109" s="653"/>
      <c r="AT109" s="653"/>
      <c r="AU109" s="653"/>
      <c r="AV109" s="653"/>
      <c r="AW109" s="653"/>
      <c r="AX109" s="654"/>
    </row>
    <row r="110" spans="1:52" ht="409.5" customHeight="1" thickBot="1" x14ac:dyDescent="0.2">
      <c r="A110" s="655" t="s">
        <v>641</v>
      </c>
      <c r="B110" s="197"/>
      <c r="C110" s="197"/>
      <c r="D110" s="197"/>
      <c r="E110" s="197"/>
      <c r="F110" s="197"/>
      <c r="G110" s="197"/>
      <c r="H110" s="197"/>
      <c r="I110" s="197"/>
      <c r="J110" s="197"/>
      <c r="K110" s="197"/>
      <c r="L110" s="197"/>
      <c r="M110" s="197"/>
      <c r="N110" s="197"/>
      <c r="O110" s="197"/>
      <c r="P110" s="197"/>
      <c r="Q110" s="197"/>
      <c r="R110" s="197"/>
      <c r="S110" s="197"/>
      <c r="T110" s="197"/>
      <c r="U110" s="197"/>
      <c r="V110" s="197"/>
      <c r="W110" s="197"/>
      <c r="X110" s="197"/>
      <c r="Y110" s="197"/>
      <c r="Z110" s="197"/>
      <c r="AA110" s="197"/>
      <c r="AB110" s="197"/>
      <c r="AC110" s="197"/>
      <c r="AD110" s="197"/>
      <c r="AE110" s="197"/>
      <c r="AF110" s="197"/>
      <c r="AG110" s="197"/>
      <c r="AH110" s="197"/>
      <c r="AI110" s="197"/>
      <c r="AJ110" s="197"/>
      <c r="AK110" s="197"/>
      <c r="AL110" s="197"/>
      <c r="AM110" s="197"/>
      <c r="AN110" s="197"/>
      <c r="AO110" s="197"/>
      <c r="AP110" s="197"/>
      <c r="AQ110" s="197"/>
      <c r="AR110" s="197"/>
      <c r="AS110" s="197"/>
      <c r="AT110" s="197"/>
      <c r="AU110" s="197"/>
      <c r="AV110" s="197"/>
      <c r="AW110" s="197"/>
      <c r="AX110" s="198"/>
    </row>
    <row r="111" spans="1:52" ht="24.75" customHeight="1" x14ac:dyDescent="0.15">
      <c r="A111" s="656" t="s">
        <v>239</v>
      </c>
      <c r="B111" s="657"/>
      <c r="C111" s="657"/>
      <c r="D111" s="657"/>
      <c r="E111" s="657"/>
      <c r="F111" s="657"/>
      <c r="G111" s="657"/>
      <c r="H111" s="657"/>
      <c r="I111" s="657"/>
      <c r="J111" s="657"/>
      <c r="K111" s="657"/>
      <c r="L111" s="657"/>
      <c r="M111" s="657"/>
      <c r="N111" s="657"/>
      <c r="O111" s="657"/>
      <c r="P111" s="657"/>
      <c r="Q111" s="657"/>
      <c r="R111" s="657"/>
      <c r="S111" s="657"/>
      <c r="T111" s="657"/>
      <c r="U111" s="657"/>
      <c r="V111" s="657"/>
      <c r="W111" s="657"/>
      <c r="X111" s="657"/>
      <c r="Y111" s="657"/>
      <c r="Z111" s="657"/>
      <c r="AA111" s="657"/>
      <c r="AB111" s="657"/>
      <c r="AC111" s="657"/>
      <c r="AD111" s="657"/>
      <c r="AE111" s="657"/>
      <c r="AF111" s="657"/>
      <c r="AG111" s="657"/>
      <c r="AH111" s="657"/>
      <c r="AI111" s="657"/>
      <c r="AJ111" s="657"/>
      <c r="AK111" s="657"/>
      <c r="AL111" s="657"/>
      <c r="AM111" s="657"/>
      <c r="AN111" s="657"/>
      <c r="AO111" s="657"/>
      <c r="AP111" s="657"/>
      <c r="AQ111" s="657"/>
      <c r="AR111" s="657"/>
      <c r="AS111" s="657"/>
      <c r="AT111" s="657"/>
      <c r="AU111" s="657"/>
      <c r="AV111" s="657"/>
      <c r="AW111" s="657"/>
      <c r="AX111" s="658"/>
      <c r="AZ111" s="10"/>
    </row>
    <row r="112" spans="1:52" ht="24.75" customHeight="1" x14ac:dyDescent="0.15">
      <c r="A112" s="659" t="s">
        <v>274</v>
      </c>
      <c r="B112" s="660"/>
      <c r="C112" s="660"/>
      <c r="D112" s="661"/>
      <c r="E112" s="645" t="s">
        <v>622</v>
      </c>
      <c r="F112" s="646"/>
      <c r="G112" s="646"/>
      <c r="H112" s="646"/>
      <c r="I112" s="646"/>
      <c r="J112" s="646"/>
      <c r="K112" s="646"/>
      <c r="L112" s="646"/>
      <c r="M112" s="646"/>
      <c r="N112" s="646"/>
      <c r="O112" s="646"/>
      <c r="P112" s="647"/>
      <c r="Q112" s="645"/>
      <c r="R112" s="646"/>
      <c r="S112" s="646"/>
      <c r="T112" s="646"/>
      <c r="U112" s="646"/>
      <c r="V112" s="646"/>
      <c r="W112" s="646"/>
      <c r="X112" s="646"/>
      <c r="Y112" s="646"/>
      <c r="Z112" s="646"/>
      <c r="AA112" s="646"/>
      <c r="AB112" s="647"/>
      <c r="AC112" s="645"/>
      <c r="AD112" s="646"/>
      <c r="AE112" s="646"/>
      <c r="AF112" s="646"/>
      <c r="AG112" s="646"/>
      <c r="AH112" s="646"/>
      <c r="AI112" s="646"/>
      <c r="AJ112" s="646"/>
      <c r="AK112" s="646"/>
      <c r="AL112" s="646"/>
      <c r="AM112" s="646"/>
      <c r="AN112" s="647"/>
      <c r="AO112" s="645"/>
      <c r="AP112" s="646"/>
      <c r="AQ112" s="646"/>
      <c r="AR112" s="646"/>
      <c r="AS112" s="646"/>
      <c r="AT112" s="646"/>
      <c r="AU112" s="646"/>
      <c r="AV112" s="646"/>
      <c r="AW112" s="646"/>
      <c r="AX112" s="648"/>
      <c r="AY112" s="85"/>
    </row>
    <row r="113" spans="1:50" ht="24.75" customHeight="1" x14ac:dyDescent="0.15">
      <c r="A113" s="146" t="s">
        <v>273</v>
      </c>
      <c r="B113" s="146"/>
      <c r="C113" s="146"/>
      <c r="D113" s="146"/>
      <c r="E113" s="645" t="s">
        <v>623</v>
      </c>
      <c r="F113" s="646"/>
      <c r="G113" s="646"/>
      <c r="H113" s="646"/>
      <c r="I113" s="646"/>
      <c r="J113" s="646"/>
      <c r="K113" s="646"/>
      <c r="L113" s="646"/>
      <c r="M113" s="646"/>
      <c r="N113" s="646"/>
      <c r="O113" s="646"/>
      <c r="P113" s="647"/>
      <c r="Q113" s="645"/>
      <c r="R113" s="646"/>
      <c r="S113" s="646"/>
      <c r="T113" s="646"/>
      <c r="U113" s="646"/>
      <c r="V113" s="646"/>
      <c r="W113" s="646"/>
      <c r="X113" s="646"/>
      <c r="Y113" s="646"/>
      <c r="Z113" s="646"/>
      <c r="AA113" s="646"/>
      <c r="AB113" s="647"/>
      <c r="AC113" s="645"/>
      <c r="AD113" s="646"/>
      <c r="AE113" s="646"/>
      <c r="AF113" s="646"/>
      <c r="AG113" s="646"/>
      <c r="AH113" s="646"/>
      <c r="AI113" s="646"/>
      <c r="AJ113" s="646"/>
      <c r="AK113" s="646"/>
      <c r="AL113" s="646"/>
      <c r="AM113" s="646"/>
      <c r="AN113" s="647"/>
      <c r="AO113" s="645"/>
      <c r="AP113" s="646"/>
      <c r="AQ113" s="646"/>
      <c r="AR113" s="646"/>
      <c r="AS113" s="646"/>
      <c r="AT113" s="646"/>
      <c r="AU113" s="646"/>
      <c r="AV113" s="646"/>
      <c r="AW113" s="646"/>
      <c r="AX113" s="648"/>
    </row>
    <row r="114" spans="1:50" ht="24.75" customHeight="1" x14ac:dyDescent="0.15">
      <c r="A114" s="146" t="s">
        <v>272</v>
      </c>
      <c r="B114" s="146"/>
      <c r="C114" s="146"/>
      <c r="D114" s="146"/>
      <c r="E114" s="645" t="s">
        <v>624</v>
      </c>
      <c r="F114" s="646"/>
      <c r="G114" s="646"/>
      <c r="H114" s="646"/>
      <c r="I114" s="646"/>
      <c r="J114" s="646"/>
      <c r="K114" s="646"/>
      <c r="L114" s="646"/>
      <c r="M114" s="646"/>
      <c r="N114" s="646"/>
      <c r="O114" s="646"/>
      <c r="P114" s="647"/>
      <c r="Q114" s="645"/>
      <c r="R114" s="646"/>
      <c r="S114" s="646"/>
      <c r="T114" s="646"/>
      <c r="U114" s="646"/>
      <c r="V114" s="646"/>
      <c r="W114" s="646"/>
      <c r="X114" s="646"/>
      <c r="Y114" s="646"/>
      <c r="Z114" s="646"/>
      <c r="AA114" s="646"/>
      <c r="AB114" s="647"/>
      <c r="AC114" s="645"/>
      <c r="AD114" s="646"/>
      <c r="AE114" s="646"/>
      <c r="AF114" s="646"/>
      <c r="AG114" s="646"/>
      <c r="AH114" s="646"/>
      <c r="AI114" s="646"/>
      <c r="AJ114" s="646"/>
      <c r="AK114" s="646"/>
      <c r="AL114" s="646"/>
      <c r="AM114" s="646"/>
      <c r="AN114" s="647"/>
      <c r="AO114" s="645"/>
      <c r="AP114" s="646"/>
      <c r="AQ114" s="646"/>
      <c r="AR114" s="646"/>
      <c r="AS114" s="646"/>
      <c r="AT114" s="646"/>
      <c r="AU114" s="646"/>
      <c r="AV114" s="646"/>
      <c r="AW114" s="646"/>
      <c r="AX114" s="648"/>
    </row>
    <row r="115" spans="1:50" ht="24.75" customHeight="1" x14ac:dyDescent="0.15">
      <c r="A115" s="146" t="s">
        <v>271</v>
      </c>
      <c r="B115" s="146"/>
      <c r="C115" s="146"/>
      <c r="D115" s="146"/>
      <c r="E115" s="645" t="s">
        <v>625</v>
      </c>
      <c r="F115" s="646"/>
      <c r="G115" s="646"/>
      <c r="H115" s="646"/>
      <c r="I115" s="646"/>
      <c r="J115" s="646"/>
      <c r="K115" s="646"/>
      <c r="L115" s="646"/>
      <c r="M115" s="646"/>
      <c r="N115" s="646"/>
      <c r="O115" s="646"/>
      <c r="P115" s="647"/>
      <c r="Q115" s="645"/>
      <c r="R115" s="646"/>
      <c r="S115" s="646"/>
      <c r="T115" s="646"/>
      <c r="U115" s="646"/>
      <c r="V115" s="646"/>
      <c r="W115" s="646"/>
      <c r="X115" s="646"/>
      <c r="Y115" s="646"/>
      <c r="Z115" s="646"/>
      <c r="AA115" s="646"/>
      <c r="AB115" s="647"/>
      <c r="AC115" s="645"/>
      <c r="AD115" s="646"/>
      <c r="AE115" s="646"/>
      <c r="AF115" s="646"/>
      <c r="AG115" s="646"/>
      <c r="AH115" s="646"/>
      <c r="AI115" s="646"/>
      <c r="AJ115" s="646"/>
      <c r="AK115" s="646"/>
      <c r="AL115" s="646"/>
      <c r="AM115" s="646"/>
      <c r="AN115" s="647"/>
      <c r="AO115" s="645"/>
      <c r="AP115" s="646"/>
      <c r="AQ115" s="646"/>
      <c r="AR115" s="646"/>
      <c r="AS115" s="646"/>
      <c r="AT115" s="646"/>
      <c r="AU115" s="646"/>
      <c r="AV115" s="646"/>
      <c r="AW115" s="646"/>
      <c r="AX115" s="648"/>
    </row>
    <row r="116" spans="1:50" ht="24.75" customHeight="1" x14ac:dyDescent="0.15">
      <c r="A116" s="146" t="s">
        <v>270</v>
      </c>
      <c r="B116" s="146"/>
      <c r="C116" s="146"/>
      <c r="D116" s="146"/>
      <c r="E116" s="645" t="s">
        <v>625</v>
      </c>
      <c r="F116" s="646"/>
      <c r="G116" s="646"/>
      <c r="H116" s="646"/>
      <c r="I116" s="646"/>
      <c r="J116" s="646"/>
      <c r="K116" s="646"/>
      <c r="L116" s="646"/>
      <c r="M116" s="646"/>
      <c r="N116" s="646"/>
      <c r="O116" s="646"/>
      <c r="P116" s="647"/>
      <c r="Q116" s="645"/>
      <c r="R116" s="646"/>
      <c r="S116" s="646"/>
      <c r="T116" s="646"/>
      <c r="U116" s="646"/>
      <c r="V116" s="646"/>
      <c r="W116" s="646"/>
      <c r="X116" s="646"/>
      <c r="Y116" s="646"/>
      <c r="Z116" s="646"/>
      <c r="AA116" s="646"/>
      <c r="AB116" s="647"/>
      <c r="AC116" s="645"/>
      <c r="AD116" s="646"/>
      <c r="AE116" s="646"/>
      <c r="AF116" s="646"/>
      <c r="AG116" s="646"/>
      <c r="AH116" s="646"/>
      <c r="AI116" s="646"/>
      <c r="AJ116" s="646"/>
      <c r="AK116" s="646"/>
      <c r="AL116" s="646"/>
      <c r="AM116" s="646"/>
      <c r="AN116" s="647"/>
      <c r="AO116" s="645"/>
      <c r="AP116" s="646"/>
      <c r="AQ116" s="646"/>
      <c r="AR116" s="646"/>
      <c r="AS116" s="646"/>
      <c r="AT116" s="646"/>
      <c r="AU116" s="646"/>
      <c r="AV116" s="646"/>
      <c r="AW116" s="646"/>
      <c r="AX116" s="648"/>
    </row>
    <row r="117" spans="1:50" ht="24.75" customHeight="1" x14ac:dyDescent="0.15">
      <c r="A117" s="146" t="s">
        <v>269</v>
      </c>
      <c r="B117" s="146"/>
      <c r="C117" s="146"/>
      <c r="D117" s="146"/>
      <c r="E117" s="645" t="s">
        <v>626</v>
      </c>
      <c r="F117" s="646"/>
      <c r="G117" s="646"/>
      <c r="H117" s="646"/>
      <c r="I117" s="646"/>
      <c r="J117" s="646"/>
      <c r="K117" s="646"/>
      <c r="L117" s="646"/>
      <c r="M117" s="646"/>
      <c r="N117" s="646"/>
      <c r="O117" s="646"/>
      <c r="P117" s="647"/>
      <c r="Q117" s="645"/>
      <c r="R117" s="646"/>
      <c r="S117" s="646"/>
      <c r="T117" s="646"/>
      <c r="U117" s="646"/>
      <c r="V117" s="646"/>
      <c r="W117" s="646"/>
      <c r="X117" s="646"/>
      <c r="Y117" s="646"/>
      <c r="Z117" s="646"/>
      <c r="AA117" s="646"/>
      <c r="AB117" s="647"/>
      <c r="AC117" s="645"/>
      <c r="AD117" s="646"/>
      <c r="AE117" s="646"/>
      <c r="AF117" s="646"/>
      <c r="AG117" s="646"/>
      <c r="AH117" s="646"/>
      <c r="AI117" s="646"/>
      <c r="AJ117" s="646"/>
      <c r="AK117" s="646"/>
      <c r="AL117" s="646"/>
      <c r="AM117" s="646"/>
      <c r="AN117" s="647"/>
      <c r="AO117" s="645"/>
      <c r="AP117" s="646"/>
      <c r="AQ117" s="646"/>
      <c r="AR117" s="646"/>
      <c r="AS117" s="646"/>
      <c r="AT117" s="646"/>
      <c r="AU117" s="646"/>
      <c r="AV117" s="646"/>
      <c r="AW117" s="646"/>
      <c r="AX117" s="648"/>
    </row>
    <row r="118" spans="1:50" ht="24.75" customHeight="1" x14ac:dyDescent="0.15">
      <c r="A118" s="146" t="s">
        <v>268</v>
      </c>
      <c r="B118" s="146"/>
      <c r="C118" s="146"/>
      <c r="D118" s="146"/>
      <c r="E118" s="645" t="s">
        <v>626</v>
      </c>
      <c r="F118" s="646"/>
      <c r="G118" s="646"/>
      <c r="H118" s="646"/>
      <c r="I118" s="646"/>
      <c r="J118" s="646"/>
      <c r="K118" s="646"/>
      <c r="L118" s="646"/>
      <c r="M118" s="646"/>
      <c r="N118" s="646"/>
      <c r="O118" s="646"/>
      <c r="P118" s="647"/>
      <c r="Q118" s="645"/>
      <c r="R118" s="646"/>
      <c r="S118" s="646"/>
      <c r="T118" s="646"/>
      <c r="U118" s="646"/>
      <c r="V118" s="646"/>
      <c r="W118" s="646"/>
      <c r="X118" s="646"/>
      <c r="Y118" s="646"/>
      <c r="Z118" s="646"/>
      <c r="AA118" s="646"/>
      <c r="AB118" s="647"/>
      <c r="AC118" s="645"/>
      <c r="AD118" s="646"/>
      <c r="AE118" s="646"/>
      <c r="AF118" s="646"/>
      <c r="AG118" s="646"/>
      <c r="AH118" s="646"/>
      <c r="AI118" s="646"/>
      <c r="AJ118" s="646"/>
      <c r="AK118" s="646"/>
      <c r="AL118" s="646"/>
      <c r="AM118" s="646"/>
      <c r="AN118" s="647"/>
      <c r="AO118" s="645"/>
      <c r="AP118" s="646"/>
      <c r="AQ118" s="646"/>
      <c r="AR118" s="646"/>
      <c r="AS118" s="646"/>
      <c r="AT118" s="646"/>
      <c r="AU118" s="646"/>
      <c r="AV118" s="646"/>
      <c r="AW118" s="646"/>
      <c r="AX118" s="648"/>
    </row>
    <row r="119" spans="1:50" ht="24.75" customHeight="1" x14ac:dyDescent="0.15">
      <c r="A119" s="146" t="s">
        <v>267</v>
      </c>
      <c r="B119" s="146"/>
      <c r="C119" s="146"/>
      <c r="D119" s="146"/>
      <c r="E119" s="645" t="s">
        <v>626</v>
      </c>
      <c r="F119" s="646"/>
      <c r="G119" s="646"/>
      <c r="H119" s="646"/>
      <c r="I119" s="646"/>
      <c r="J119" s="646"/>
      <c r="K119" s="646"/>
      <c r="L119" s="646"/>
      <c r="M119" s="646"/>
      <c r="N119" s="646"/>
      <c r="O119" s="646"/>
      <c r="P119" s="647"/>
      <c r="Q119" s="645"/>
      <c r="R119" s="646"/>
      <c r="S119" s="646"/>
      <c r="T119" s="646"/>
      <c r="U119" s="646"/>
      <c r="V119" s="646"/>
      <c r="W119" s="646"/>
      <c r="X119" s="646"/>
      <c r="Y119" s="646"/>
      <c r="Z119" s="646"/>
      <c r="AA119" s="646"/>
      <c r="AB119" s="647"/>
      <c r="AC119" s="645"/>
      <c r="AD119" s="646"/>
      <c r="AE119" s="646"/>
      <c r="AF119" s="646"/>
      <c r="AG119" s="646"/>
      <c r="AH119" s="646"/>
      <c r="AI119" s="646"/>
      <c r="AJ119" s="646"/>
      <c r="AK119" s="646"/>
      <c r="AL119" s="646"/>
      <c r="AM119" s="646"/>
      <c r="AN119" s="647"/>
      <c r="AO119" s="645"/>
      <c r="AP119" s="646"/>
      <c r="AQ119" s="646"/>
      <c r="AR119" s="646"/>
      <c r="AS119" s="646"/>
      <c r="AT119" s="646"/>
      <c r="AU119" s="646"/>
      <c r="AV119" s="646"/>
      <c r="AW119" s="646"/>
      <c r="AX119" s="648"/>
    </row>
    <row r="120" spans="1:50" ht="24.75" customHeight="1" x14ac:dyDescent="0.15">
      <c r="A120" s="146" t="s">
        <v>413</v>
      </c>
      <c r="B120" s="146"/>
      <c r="C120" s="146"/>
      <c r="D120" s="146"/>
      <c r="E120" s="664" t="s">
        <v>599</v>
      </c>
      <c r="F120" s="665"/>
      <c r="G120" s="665"/>
      <c r="H120" s="88" t="str">
        <f>IF(E120="","","-")</f>
        <v>-</v>
      </c>
      <c r="I120" s="665"/>
      <c r="J120" s="665"/>
      <c r="K120" s="88" t="str">
        <f>IF(I120="","","-")</f>
        <v/>
      </c>
      <c r="L120" s="116">
        <v>42</v>
      </c>
      <c r="M120" s="116"/>
      <c r="N120" s="88" t="str">
        <f>IF(O120="","","-")</f>
        <v/>
      </c>
      <c r="O120" s="662"/>
      <c r="P120" s="663"/>
      <c r="Q120" s="664"/>
      <c r="R120" s="665"/>
      <c r="S120" s="665"/>
      <c r="T120" s="88" t="str">
        <f>IF(Q120="","","-")</f>
        <v/>
      </c>
      <c r="U120" s="665"/>
      <c r="V120" s="665"/>
      <c r="W120" s="88" t="str">
        <f>IF(U120="","","-")</f>
        <v/>
      </c>
      <c r="X120" s="116"/>
      <c r="Y120" s="116"/>
      <c r="Z120" s="88" t="str">
        <f>IF(AA120="","","-")</f>
        <v/>
      </c>
      <c r="AA120" s="662"/>
      <c r="AB120" s="663"/>
      <c r="AC120" s="664"/>
      <c r="AD120" s="665"/>
      <c r="AE120" s="665"/>
      <c r="AF120" s="88" t="str">
        <f>IF(AC120="","","-")</f>
        <v/>
      </c>
      <c r="AG120" s="665"/>
      <c r="AH120" s="665"/>
      <c r="AI120" s="88" t="str">
        <f>IF(AG120="","","-")</f>
        <v/>
      </c>
      <c r="AJ120" s="116"/>
      <c r="AK120" s="116"/>
      <c r="AL120" s="88" t="str">
        <f>IF(AM120="","","-")</f>
        <v/>
      </c>
      <c r="AM120" s="662"/>
      <c r="AN120" s="663"/>
      <c r="AO120" s="664"/>
      <c r="AP120" s="665"/>
      <c r="AQ120" s="88" t="str">
        <f>IF(AO120="","","-")</f>
        <v/>
      </c>
      <c r="AR120" s="665"/>
      <c r="AS120" s="665"/>
      <c r="AT120" s="88" t="str">
        <f>IF(AR120="","","-")</f>
        <v/>
      </c>
      <c r="AU120" s="116"/>
      <c r="AV120" s="116"/>
      <c r="AW120" s="88" t="str">
        <f>IF(AX120="","","-")</f>
        <v/>
      </c>
      <c r="AX120" s="91"/>
    </row>
    <row r="121" spans="1:50" ht="24.75" customHeight="1" x14ac:dyDescent="0.15">
      <c r="A121" s="146" t="s">
        <v>588</v>
      </c>
      <c r="B121" s="146"/>
      <c r="C121" s="146"/>
      <c r="D121" s="146"/>
      <c r="E121" s="664" t="s">
        <v>599</v>
      </c>
      <c r="F121" s="665"/>
      <c r="G121" s="665"/>
      <c r="H121" s="88"/>
      <c r="I121" s="665"/>
      <c r="J121" s="665"/>
      <c r="K121" s="88"/>
      <c r="L121" s="116">
        <v>41</v>
      </c>
      <c r="M121" s="116"/>
      <c r="N121" s="88" t="str">
        <f>IF(O121="","","-")</f>
        <v/>
      </c>
      <c r="O121" s="662"/>
      <c r="P121" s="663"/>
      <c r="Q121" s="664"/>
      <c r="R121" s="665"/>
      <c r="S121" s="665"/>
      <c r="T121" s="88" t="str">
        <f>IF(Q121="","","-")</f>
        <v/>
      </c>
      <c r="U121" s="665"/>
      <c r="V121" s="665"/>
      <c r="W121" s="88" t="str">
        <f>IF(U121="","","-")</f>
        <v/>
      </c>
      <c r="X121" s="116"/>
      <c r="Y121" s="116"/>
      <c r="Z121" s="88" t="str">
        <f>IF(AA121="","","-")</f>
        <v/>
      </c>
      <c r="AA121" s="662"/>
      <c r="AB121" s="663"/>
      <c r="AC121" s="664"/>
      <c r="AD121" s="665"/>
      <c r="AE121" s="665"/>
      <c r="AF121" s="88" t="str">
        <f>IF(AC121="","","-")</f>
        <v/>
      </c>
      <c r="AG121" s="665"/>
      <c r="AH121" s="665"/>
      <c r="AI121" s="88" t="str">
        <f>IF(AG121="","","-")</f>
        <v/>
      </c>
      <c r="AJ121" s="116"/>
      <c r="AK121" s="116"/>
      <c r="AL121" s="88" t="str">
        <f>IF(AM121="","","-")</f>
        <v/>
      </c>
      <c r="AM121" s="662"/>
      <c r="AN121" s="663"/>
      <c r="AO121" s="664"/>
      <c r="AP121" s="665"/>
      <c r="AQ121" s="88" t="str">
        <f>IF(AO121="","","-")</f>
        <v/>
      </c>
      <c r="AR121" s="665"/>
      <c r="AS121" s="665"/>
      <c r="AT121" s="88" t="str">
        <f>IF(AR121="","","-")</f>
        <v/>
      </c>
      <c r="AU121" s="116"/>
      <c r="AV121" s="116"/>
      <c r="AW121" s="88" t="str">
        <f>IF(AX121="","","-")</f>
        <v/>
      </c>
      <c r="AX121" s="91"/>
    </row>
    <row r="122" spans="1:50" ht="24.75" customHeight="1" x14ac:dyDescent="0.15">
      <c r="A122" s="146" t="s">
        <v>381</v>
      </c>
      <c r="B122" s="146"/>
      <c r="C122" s="146"/>
      <c r="D122" s="146"/>
      <c r="E122" s="693">
        <v>2021</v>
      </c>
      <c r="F122" s="147"/>
      <c r="G122" s="665" t="s">
        <v>642</v>
      </c>
      <c r="H122" s="665"/>
      <c r="I122" s="665"/>
      <c r="J122" s="147">
        <v>20</v>
      </c>
      <c r="K122" s="147"/>
      <c r="L122" s="116">
        <v>53</v>
      </c>
      <c r="M122" s="116"/>
      <c r="N122" s="116"/>
      <c r="O122" s="147"/>
      <c r="P122" s="147"/>
      <c r="Q122" s="693"/>
      <c r="R122" s="147"/>
      <c r="S122" s="665"/>
      <c r="T122" s="665"/>
      <c r="U122" s="665"/>
      <c r="V122" s="147"/>
      <c r="W122" s="147"/>
      <c r="X122" s="116"/>
      <c r="Y122" s="116"/>
      <c r="Z122" s="116"/>
      <c r="AA122" s="147"/>
      <c r="AB122" s="692"/>
      <c r="AC122" s="693"/>
      <c r="AD122" s="147"/>
      <c r="AE122" s="665"/>
      <c r="AF122" s="665"/>
      <c r="AG122" s="665"/>
      <c r="AH122" s="147"/>
      <c r="AI122" s="147"/>
      <c r="AJ122" s="116"/>
      <c r="AK122" s="116"/>
      <c r="AL122" s="116"/>
      <c r="AM122" s="147"/>
      <c r="AN122" s="692"/>
      <c r="AO122" s="693"/>
      <c r="AP122" s="147"/>
      <c r="AQ122" s="665"/>
      <c r="AR122" s="665"/>
      <c r="AS122" s="665"/>
      <c r="AT122" s="147"/>
      <c r="AU122" s="147"/>
      <c r="AV122" s="116"/>
      <c r="AW122" s="116"/>
      <c r="AX122" s="91"/>
    </row>
    <row r="123" spans="1:50" ht="28.35" customHeight="1" x14ac:dyDescent="0.15">
      <c r="A123" s="284" t="s">
        <v>261</v>
      </c>
      <c r="B123" s="285"/>
      <c r="C123" s="285"/>
      <c r="D123" s="285"/>
      <c r="E123" s="285"/>
      <c r="F123" s="286"/>
      <c r="G123" s="74" t="s">
        <v>590</v>
      </c>
      <c r="H123" s="41"/>
      <c r="I123" s="41"/>
      <c r="J123" s="41"/>
      <c r="K123" s="41"/>
      <c r="L123" s="41"/>
      <c r="M123" s="41"/>
      <c r="N123" s="41"/>
      <c r="O123" s="41"/>
      <c r="P123" s="41"/>
      <c r="Q123" s="41"/>
      <c r="R123" s="41"/>
      <c r="S123" s="41"/>
      <c r="T123" s="41"/>
      <c r="U123" s="41"/>
      <c r="V123" s="41"/>
      <c r="W123" s="41"/>
      <c r="X123" s="41"/>
      <c r="Y123" s="41"/>
      <c r="Z123" s="41"/>
      <c r="AA123" s="41"/>
      <c r="AB123" s="41"/>
      <c r="AC123" s="41"/>
      <c r="AD123" s="41"/>
      <c r="AE123" s="41"/>
      <c r="AF123" s="41"/>
      <c r="AG123" s="41"/>
      <c r="AH123" s="41"/>
      <c r="AI123" s="41"/>
      <c r="AJ123" s="41"/>
      <c r="AK123" s="41"/>
      <c r="AL123" s="41"/>
      <c r="AM123" s="41"/>
      <c r="AN123" s="41"/>
      <c r="AO123" s="41"/>
      <c r="AP123" s="41"/>
      <c r="AQ123" s="41"/>
      <c r="AR123" s="41"/>
      <c r="AS123" s="41"/>
      <c r="AT123" s="41"/>
      <c r="AU123" s="41"/>
      <c r="AV123" s="41"/>
      <c r="AW123" s="41"/>
      <c r="AX123" s="42"/>
    </row>
    <row r="124" spans="1:50" ht="28.35" customHeight="1" x14ac:dyDescent="0.15">
      <c r="A124" s="284"/>
      <c r="B124" s="285"/>
      <c r="C124" s="285"/>
      <c r="D124" s="285"/>
      <c r="E124" s="285"/>
      <c r="F124" s="286"/>
      <c r="G124" s="40"/>
      <c r="H124" s="41"/>
      <c r="I124" s="41"/>
      <c r="J124" s="41"/>
      <c r="K124" s="41"/>
      <c r="L124" s="41"/>
      <c r="M124" s="41"/>
      <c r="N124" s="41"/>
      <c r="O124" s="41"/>
      <c r="P124" s="41"/>
      <c r="Q124" s="41"/>
      <c r="R124" s="41"/>
      <c r="S124" s="41"/>
      <c r="T124" s="41"/>
      <c r="U124" s="41"/>
      <c r="V124" s="41"/>
      <c r="W124" s="41"/>
      <c r="X124" s="41"/>
      <c r="Y124" s="41"/>
      <c r="Z124" s="41"/>
      <c r="AA124" s="41"/>
      <c r="AB124" s="41"/>
      <c r="AC124" s="41"/>
      <c r="AD124" s="41"/>
      <c r="AE124" s="41"/>
      <c r="AF124" s="41"/>
      <c r="AG124" s="41"/>
      <c r="AH124" s="41"/>
      <c r="AI124" s="41"/>
      <c r="AJ124" s="41"/>
      <c r="AK124" s="41"/>
      <c r="AL124" s="41"/>
      <c r="AM124" s="41"/>
      <c r="AN124" s="41"/>
      <c r="AO124" s="41"/>
      <c r="AP124" s="41"/>
      <c r="AQ124" s="41"/>
      <c r="AR124" s="41"/>
      <c r="AS124" s="41"/>
      <c r="AT124" s="41"/>
      <c r="AU124" s="41"/>
      <c r="AV124" s="41"/>
      <c r="AW124" s="41"/>
      <c r="AX124" s="42"/>
    </row>
    <row r="125" spans="1:50" ht="28.35" customHeight="1" x14ac:dyDescent="0.15">
      <c r="A125" s="284"/>
      <c r="B125" s="285"/>
      <c r="C125" s="285"/>
      <c r="D125" s="285"/>
      <c r="E125" s="285"/>
      <c r="F125" s="286"/>
      <c r="G125" s="40"/>
      <c r="H125" s="41"/>
      <c r="I125" s="41"/>
      <c r="J125" s="41"/>
      <c r="K125" s="41"/>
      <c r="L125" s="41"/>
      <c r="M125" s="41"/>
      <c r="N125" s="41"/>
      <c r="O125" s="41"/>
      <c r="P125" s="41"/>
      <c r="Q125" s="41"/>
      <c r="R125" s="41"/>
      <c r="S125" s="41"/>
      <c r="T125" s="41"/>
      <c r="U125" s="41"/>
      <c r="V125" s="41"/>
      <c r="W125" s="41"/>
      <c r="X125" s="41"/>
      <c r="Y125" s="41"/>
      <c r="Z125" s="41"/>
      <c r="AA125" s="41"/>
      <c r="AB125" s="41"/>
      <c r="AC125" s="41"/>
      <c r="AD125" s="41"/>
      <c r="AE125" s="41"/>
      <c r="AF125" s="41"/>
      <c r="AG125" s="41"/>
      <c r="AH125" s="41"/>
      <c r="AI125" s="41"/>
      <c r="AJ125" s="41"/>
      <c r="AK125" s="41"/>
      <c r="AL125" s="41"/>
      <c r="AM125" s="41"/>
      <c r="AN125" s="41"/>
      <c r="AO125" s="41"/>
      <c r="AP125" s="41"/>
      <c r="AQ125" s="41"/>
      <c r="AR125" s="41"/>
      <c r="AS125" s="41"/>
      <c r="AT125" s="41"/>
      <c r="AU125" s="41"/>
      <c r="AV125" s="41"/>
      <c r="AW125" s="41"/>
      <c r="AX125" s="42"/>
    </row>
    <row r="126" spans="1:50" ht="28.35" customHeight="1" x14ac:dyDescent="0.15">
      <c r="A126" s="284"/>
      <c r="B126" s="285"/>
      <c r="C126" s="285"/>
      <c r="D126" s="285"/>
      <c r="E126" s="285"/>
      <c r="F126" s="286"/>
      <c r="G126" s="40"/>
      <c r="H126" s="41"/>
      <c r="I126" s="41"/>
      <c r="J126" s="41"/>
      <c r="K126" s="41"/>
      <c r="L126" s="41"/>
      <c r="M126" s="41"/>
      <c r="N126" s="41"/>
      <c r="O126" s="41"/>
      <c r="P126" s="41"/>
      <c r="Q126" s="41"/>
      <c r="R126" s="41"/>
      <c r="S126" s="41"/>
      <c r="T126" s="41"/>
      <c r="U126" s="41"/>
      <c r="V126" s="41"/>
      <c r="W126" s="41"/>
      <c r="X126" s="41"/>
      <c r="Y126" s="41"/>
      <c r="Z126" s="41"/>
      <c r="AA126" s="41"/>
      <c r="AB126" s="41"/>
      <c r="AC126" s="41"/>
      <c r="AD126" s="41"/>
      <c r="AE126" s="41"/>
      <c r="AF126" s="41"/>
      <c r="AG126" s="41"/>
      <c r="AH126" s="41"/>
      <c r="AI126" s="41"/>
      <c r="AJ126" s="41"/>
      <c r="AK126" s="41"/>
      <c r="AL126" s="41"/>
      <c r="AM126" s="41"/>
      <c r="AN126" s="41"/>
      <c r="AO126" s="41"/>
      <c r="AP126" s="41"/>
      <c r="AQ126" s="41"/>
      <c r="AR126" s="41"/>
      <c r="AS126" s="41"/>
      <c r="AT126" s="41"/>
      <c r="AU126" s="41"/>
      <c r="AV126" s="41"/>
      <c r="AW126" s="41"/>
      <c r="AX126" s="42"/>
    </row>
    <row r="127" spans="1:50" ht="27.75" customHeight="1" x14ac:dyDescent="0.15">
      <c r="A127" s="284"/>
      <c r="B127" s="285"/>
      <c r="C127" s="285"/>
      <c r="D127" s="285"/>
      <c r="E127" s="285"/>
      <c r="F127" s="286"/>
      <c r="G127" s="40"/>
      <c r="H127" s="41"/>
      <c r="I127" s="41"/>
      <c r="J127" s="41"/>
      <c r="K127" s="41"/>
      <c r="L127" s="41"/>
      <c r="M127" s="41"/>
      <c r="N127" s="41"/>
      <c r="O127" s="41"/>
      <c r="P127" s="41"/>
      <c r="Q127" s="41"/>
      <c r="R127" s="41"/>
      <c r="S127" s="41"/>
      <c r="T127" s="41"/>
      <c r="U127" s="41"/>
      <c r="V127" s="41"/>
      <c r="W127" s="41"/>
      <c r="X127" s="41"/>
      <c r="Y127" s="41"/>
      <c r="Z127" s="41"/>
      <c r="AA127" s="41"/>
      <c r="AB127" s="41"/>
      <c r="AC127" s="41"/>
      <c r="AD127" s="41"/>
      <c r="AE127" s="41"/>
      <c r="AF127" s="41"/>
      <c r="AG127" s="41"/>
      <c r="AH127" s="41"/>
      <c r="AI127" s="41"/>
      <c r="AJ127" s="41"/>
      <c r="AK127" s="41"/>
      <c r="AL127" s="41"/>
      <c r="AM127" s="41"/>
      <c r="AN127" s="41"/>
      <c r="AO127" s="41"/>
      <c r="AP127" s="41"/>
      <c r="AQ127" s="41"/>
      <c r="AR127" s="41"/>
      <c r="AS127" s="41"/>
      <c r="AT127" s="41"/>
      <c r="AU127" s="41"/>
      <c r="AV127" s="41"/>
      <c r="AW127" s="41"/>
      <c r="AX127" s="42"/>
    </row>
    <row r="128" spans="1:50" ht="28.35" customHeight="1" x14ac:dyDescent="0.15">
      <c r="A128" s="284"/>
      <c r="B128" s="285"/>
      <c r="C128" s="285"/>
      <c r="D128" s="285"/>
      <c r="E128" s="285"/>
      <c r="F128" s="286"/>
      <c r="G128" s="40"/>
      <c r="H128" s="41"/>
      <c r="I128" s="41"/>
      <c r="J128" s="41"/>
      <c r="K128" s="41"/>
      <c r="L128" s="41"/>
      <c r="M128" s="41"/>
      <c r="N128" s="41"/>
      <c r="O128" s="41"/>
      <c r="P128" s="41"/>
      <c r="Q128" s="41"/>
      <c r="R128" s="41"/>
      <c r="S128" s="41"/>
      <c r="T128" s="41"/>
      <c r="U128" s="41"/>
      <c r="V128" s="41"/>
      <c r="W128" s="41"/>
      <c r="X128" s="41"/>
      <c r="Y128" s="41"/>
      <c r="Z128" s="41"/>
      <c r="AA128" s="41"/>
      <c r="AB128" s="41"/>
      <c r="AC128" s="41"/>
      <c r="AD128" s="41"/>
      <c r="AE128" s="41"/>
      <c r="AF128" s="41"/>
      <c r="AG128" s="41"/>
      <c r="AH128" s="41"/>
      <c r="AI128" s="41"/>
      <c r="AJ128" s="41"/>
      <c r="AK128" s="41"/>
      <c r="AL128" s="41"/>
      <c r="AM128" s="41"/>
      <c r="AN128" s="41"/>
      <c r="AO128" s="41"/>
      <c r="AP128" s="41"/>
      <c r="AQ128" s="41"/>
      <c r="AR128" s="41"/>
      <c r="AS128" s="41"/>
      <c r="AT128" s="41"/>
      <c r="AU128" s="41"/>
      <c r="AV128" s="41"/>
      <c r="AW128" s="41"/>
      <c r="AX128" s="42"/>
    </row>
    <row r="129" spans="1:50" ht="28.35" customHeight="1" x14ac:dyDescent="0.15">
      <c r="A129" s="284"/>
      <c r="B129" s="285"/>
      <c r="C129" s="285"/>
      <c r="D129" s="285"/>
      <c r="E129" s="285"/>
      <c r="F129" s="286"/>
      <c r="G129" s="40"/>
      <c r="H129" s="41"/>
      <c r="I129" s="41"/>
      <c r="J129" s="41"/>
      <c r="K129" s="41"/>
      <c r="L129" s="41"/>
      <c r="M129" s="41"/>
      <c r="N129" s="41"/>
      <c r="O129" s="41"/>
      <c r="P129" s="41"/>
      <c r="Q129" s="41"/>
      <c r="R129" s="41"/>
      <c r="S129" s="41"/>
      <c r="T129" s="41"/>
      <c r="U129" s="41"/>
      <c r="V129" s="41"/>
      <c r="W129" s="41"/>
      <c r="X129" s="41"/>
      <c r="Y129" s="41"/>
      <c r="Z129" s="41"/>
      <c r="AA129" s="41"/>
      <c r="AB129" s="41"/>
      <c r="AC129" s="41"/>
      <c r="AD129" s="41"/>
      <c r="AE129" s="41"/>
      <c r="AF129" s="41"/>
      <c r="AG129" s="41"/>
      <c r="AH129" s="41"/>
      <c r="AI129" s="41"/>
      <c r="AJ129" s="41"/>
      <c r="AK129" s="41"/>
      <c r="AL129" s="41"/>
      <c r="AM129" s="41"/>
      <c r="AN129" s="41"/>
      <c r="AO129" s="41"/>
      <c r="AP129" s="41"/>
      <c r="AQ129" s="41"/>
      <c r="AR129" s="41"/>
      <c r="AS129" s="41"/>
      <c r="AT129" s="41"/>
      <c r="AU129" s="41"/>
      <c r="AV129" s="41"/>
      <c r="AW129" s="41"/>
      <c r="AX129" s="42"/>
    </row>
    <row r="130" spans="1:50" ht="27.75" customHeight="1" x14ac:dyDescent="0.15">
      <c r="A130" s="284"/>
      <c r="B130" s="285"/>
      <c r="C130" s="285"/>
      <c r="D130" s="285"/>
      <c r="E130" s="285"/>
      <c r="F130" s="286"/>
      <c r="G130" s="40"/>
      <c r="H130" s="41"/>
      <c r="I130" s="41"/>
      <c r="J130" s="41"/>
      <c r="K130" s="41"/>
      <c r="L130" s="41"/>
      <c r="M130" s="41"/>
      <c r="N130" s="41"/>
      <c r="O130" s="41"/>
      <c r="P130" s="41"/>
      <c r="Q130" s="41"/>
      <c r="R130" s="41"/>
      <c r="S130" s="41"/>
      <c r="T130" s="41"/>
      <c r="U130" s="41"/>
      <c r="V130" s="41"/>
      <c r="W130" s="41"/>
      <c r="X130" s="41"/>
      <c r="Y130" s="41"/>
      <c r="Z130" s="41"/>
      <c r="AA130" s="41"/>
      <c r="AB130" s="41"/>
      <c r="AC130" s="41"/>
      <c r="AD130" s="41"/>
      <c r="AE130" s="41"/>
      <c r="AF130" s="41"/>
      <c r="AG130" s="41"/>
      <c r="AH130" s="41"/>
      <c r="AI130" s="41"/>
      <c r="AJ130" s="41"/>
      <c r="AK130" s="41"/>
      <c r="AL130" s="41"/>
      <c r="AM130" s="41"/>
      <c r="AN130" s="41"/>
      <c r="AO130" s="41"/>
      <c r="AP130" s="41"/>
      <c r="AQ130" s="41"/>
      <c r="AR130" s="41"/>
      <c r="AS130" s="41"/>
      <c r="AT130" s="41"/>
      <c r="AU130" s="41"/>
      <c r="AV130" s="41"/>
      <c r="AW130" s="41"/>
      <c r="AX130" s="42"/>
    </row>
    <row r="131" spans="1:50" ht="28.35" customHeight="1" x14ac:dyDescent="0.15">
      <c r="A131" s="284"/>
      <c r="B131" s="285"/>
      <c r="C131" s="285"/>
      <c r="D131" s="285"/>
      <c r="E131" s="285"/>
      <c r="F131" s="286"/>
      <c r="G131" s="40"/>
      <c r="H131" s="41"/>
      <c r="I131" s="41"/>
      <c r="J131" s="41"/>
      <c r="K131" s="41"/>
      <c r="L131" s="41"/>
      <c r="M131" s="41"/>
      <c r="N131" s="41"/>
      <c r="O131" s="41"/>
      <c r="P131" s="41"/>
      <c r="Q131" s="41"/>
      <c r="R131" s="41"/>
      <c r="S131" s="41"/>
      <c r="T131" s="41"/>
      <c r="U131" s="41"/>
      <c r="V131" s="41"/>
      <c r="W131" s="41"/>
      <c r="X131" s="41"/>
      <c r="Y131" s="41"/>
      <c r="Z131" s="41"/>
      <c r="AA131" s="41"/>
      <c r="AB131" s="41"/>
      <c r="AC131" s="41"/>
      <c r="AD131" s="41"/>
      <c r="AE131" s="41"/>
      <c r="AF131" s="41"/>
      <c r="AG131" s="41"/>
      <c r="AH131" s="41"/>
      <c r="AI131" s="41"/>
      <c r="AJ131" s="41"/>
      <c r="AK131" s="41"/>
      <c r="AL131" s="41"/>
      <c r="AM131" s="41"/>
      <c r="AN131" s="41"/>
      <c r="AO131" s="41"/>
      <c r="AP131" s="41"/>
      <c r="AQ131" s="41"/>
      <c r="AR131" s="41"/>
      <c r="AS131" s="41"/>
      <c r="AT131" s="41"/>
      <c r="AU131" s="41"/>
      <c r="AV131" s="41"/>
      <c r="AW131" s="41"/>
      <c r="AX131" s="42"/>
    </row>
    <row r="132" spans="1:50" ht="28.35" customHeight="1" x14ac:dyDescent="0.15">
      <c r="A132" s="284"/>
      <c r="B132" s="285"/>
      <c r="C132" s="285"/>
      <c r="D132" s="285"/>
      <c r="E132" s="285"/>
      <c r="F132" s="286"/>
      <c r="G132" s="40"/>
      <c r="H132" s="41"/>
      <c r="I132" s="41"/>
      <c r="J132" s="41"/>
      <c r="K132" s="41"/>
      <c r="L132" s="41"/>
      <c r="M132" s="41"/>
      <c r="N132" s="41"/>
      <c r="O132" s="41"/>
      <c r="P132" s="41"/>
      <c r="Q132" s="41"/>
      <c r="R132" s="41"/>
      <c r="S132" s="41"/>
      <c r="T132" s="41"/>
      <c r="U132" s="41"/>
      <c r="V132" s="41"/>
      <c r="W132" s="41"/>
      <c r="X132" s="41"/>
      <c r="Y132" s="41"/>
      <c r="Z132" s="41"/>
      <c r="AA132" s="41"/>
      <c r="AB132" s="41"/>
      <c r="AC132" s="41"/>
      <c r="AD132" s="41"/>
      <c r="AE132" s="41"/>
      <c r="AF132" s="41"/>
      <c r="AG132" s="41"/>
      <c r="AH132" s="41"/>
      <c r="AI132" s="41"/>
      <c r="AJ132" s="41"/>
      <c r="AK132" s="41"/>
      <c r="AL132" s="41"/>
      <c r="AM132" s="41"/>
      <c r="AN132" s="41"/>
      <c r="AO132" s="41"/>
      <c r="AP132" s="41"/>
      <c r="AQ132" s="41"/>
      <c r="AR132" s="41"/>
      <c r="AS132" s="41"/>
      <c r="AT132" s="41"/>
      <c r="AU132" s="41"/>
      <c r="AV132" s="41"/>
      <c r="AW132" s="41"/>
      <c r="AX132" s="42"/>
    </row>
    <row r="133" spans="1:50" ht="28.35" customHeight="1" x14ac:dyDescent="0.15">
      <c r="A133" s="284"/>
      <c r="B133" s="285"/>
      <c r="C133" s="285"/>
      <c r="D133" s="285"/>
      <c r="E133" s="285"/>
      <c r="F133" s="286"/>
      <c r="G133" s="40"/>
      <c r="H133" s="41"/>
      <c r="I133" s="41"/>
      <c r="J133" s="41"/>
      <c r="K133" s="41"/>
      <c r="L133" s="41"/>
      <c r="M133" s="41"/>
      <c r="N133" s="41"/>
      <c r="O133" s="41"/>
      <c r="P133" s="41"/>
      <c r="Q133" s="41"/>
      <c r="R133" s="41"/>
      <c r="S133" s="41"/>
      <c r="T133" s="41"/>
      <c r="U133" s="41"/>
      <c r="V133" s="41"/>
      <c r="W133" s="41"/>
      <c r="X133" s="41"/>
      <c r="Y133" s="41"/>
      <c r="Z133" s="41"/>
      <c r="AA133" s="41"/>
      <c r="AB133" s="41"/>
      <c r="AC133" s="41"/>
      <c r="AD133" s="41"/>
      <c r="AE133" s="41"/>
      <c r="AF133" s="41"/>
      <c r="AG133" s="41"/>
      <c r="AH133" s="41"/>
      <c r="AI133" s="41"/>
      <c r="AJ133" s="41"/>
      <c r="AK133" s="41"/>
      <c r="AL133" s="41"/>
      <c r="AM133" s="41"/>
      <c r="AN133" s="41"/>
      <c r="AO133" s="41"/>
      <c r="AP133" s="41"/>
      <c r="AQ133" s="41"/>
      <c r="AR133" s="41"/>
      <c r="AS133" s="41"/>
      <c r="AT133" s="41"/>
      <c r="AU133" s="41"/>
      <c r="AV133" s="41"/>
      <c r="AW133" s="41"/>
      <c r="AX133" s="42"/>
    </row>
    <row r="134" spans="1:50" ht="28.35" customHeight="1" x14ac:dyDescent="0.15">
      <c r="A134" s="284"/>
      <c r="B134" s="285"/>
      <c r="C134" s="285"/>
      <c r="D134" s="285"/>
      <c r="E134" s="285"/>
      <c r="F134" s="286"/>
      <c r="G134" s="40"/>
      <c r="H134" s="41"/>
      <c r="I134" s="41"/>
      <c r="J134" s="41"/>
      <c r="K134" s="41"/>
      <c r="L134" s="41"/>
      <c r="M134" s="41"/>
      <c r="N134" s="41"/>
      <c r="O134" s="41"/>
      <c r="P134" s="41"/>
      <c r="Q134" s="41"/>
      <c r="R134" s="41"/>
      <c r="S134" s="41"/>
      <c r="T134" s="41"/>
      <c r="U134" s="41"/>
      <c r="V134" s="41"/>
      <c r="W134" s="41"/>
      <c r="X134" s="41"/>
      <c r="Y134" s="41"/>
      <c r="Z134" s="41"/>
      <c r="AA134" s="41"/>
      <c r="AB134" s="41"/>
      <c r="AC134" s="41"/>
      <c r="AD134" s="41"/>
      <c r="AE134" s="41"/>
      <c r="AF134" s="41"/>
      <c r="AG134" s="41"/>
      <c r="AH134" s="41"/>
      <c r="AI134" s="41"/>
      <c r="AJ134" s="41"/>
      <c r="AK134" s="41"/>
      <c r="AL134" s="41"/>
      <c r="AM134" s="41"/>
      <c r="AN134" s="41"/>
      <c r="AO134" s="41"/>
      <c r="AP134" s="41"/>
      <c r="AQ134" s="41"/>
      <c r="AR134" s="41"/>
      <c r="AS134" s="41"/>
      <c r="AT134" s="41"/>
      <c r="AU134" s="41"/>
      <c r="AV134" s="41"/>
      <c r="AW134" s="41"/>
      <c r="AX134" s="42"/>
    </row>
    <row r="135" spans="1:50" ht="28.35" customHeight="1" x14ac:dyDescent="0.15">
      <c r="A135" s="284"/>
      <c r="B135" s="285"/>
      <c r="C135" s="285"/>
      <c r="D135" s="285"/>
      <c r="E135" s="285"/>
      <c r="F135" s="286"/>
      <c r="G135" s="40"/>
      <c r="H135" s="41"/>
      <c r="I135" s="41"/>
      <c r="J135" s="41"/>
      <c r="K135" s="41"/>
      <c r="L135" s="41"/>
      <c r="M135" s="41"/>
      <c r="N135" s="41"/>
      <c r="O135" s="41"/>
      <c r="P135" s="41"/>
      <c r="Q135" s="41"/>
      <c r="R135" s="41"/>
      <c r="S135" s="41"/>
      <c r="T135" s="41"/>
      <c r="U135" s="41"/>
      <c r="V135" s="41"/>
      <c r="W135" s="41"/>
      <c r="X135" s="41"/>
      <c r="Y135" s="41"/>
      <c r="Z135" s="41"/>
      <c r="AA135" s="41"/>
      <c r="AB135" s="41"/>
      <c r="AC135" s="41"/>
      <c r="AD135" s="41"/>
      <c r="AE135" s="41"/>
      <c r="AF135" s="41"/>
      <c r="AG135" s="41"/>
      <c r="AH135" s="41"/>
      <c r="AI135" s="41"/>
      <c r="AJ135" s="41"/>
      <c r="AK135" s="41"/>
      <c r="AL135" s="41"/>
      <c r="AM135" s="41"/>
      <c r="AN135" s="41"/>
      <c r="AO135" s="41"/>
      <c r="AP135" s="41"/>
      <c r="AQ135" s="41"/>
      <c r="AR135" s="41"/>
      <c r="AS135" s="41"/>
      <c r="AT135" s="41"/>
      <c r="AU135" s="41"/>
      <c r="AV135" s="41"/>
      <c r="AW135" s="41"/>
      <c r="AX135" s="42"/>
    </row>
    <row r="136" spans="1:50" ht="27.75" customHeight="1" x14ac:dyDescent="0.15">
      <c r="A136" s="284"/>
      <c r="B136" s="285"/>
      <c r="C136" s="285"/>
      <c r="D136" s="285"/>
      <c r="E136" s="285"/>
      <c r="F136" s="286"/>
      <c r="G136" s="40"/>
      <c r="H136" s="41"/>
      <c r="I136" s="41"/>
      <c r="J136" s="41"/>
      <c r="K136" s="41"/>
      <c r="L136" s="41"/>
      <c r="M136" s="41"/>
      <c r="N136" s="41"/>
      <c r="O136" s="41"/>
      <c r="P136" s="41"/>
      <c r="Q136" s="41"/>
      <c r="R136" s="41"/>
      <c r="S136" s="41"/>
      <c r="T136" s="41"/>
      <c r="U136" s="41"/>
      <c r="V136" s="41"/>
      <c r="W136" s="41"/>
      <c r="X136" s="41"/>
      <c r="Y136" s="41"/>
      <c r="Z136" s="41"/>
      <c r="AA136" s="41"/>
      <c r="AB136" s="41"/>
      <c r="AC136" s="41"/>
      <c r="AD136" s="41"/>
      <c r="AE136" s="41"/>
      <c r="AF136" s="41"/>
      <c r="AG136" s="41"/>
      <c r="AH136" s="41"/>
      <c r="AI136" s="41"/>
      <c r="AJ136" s="41"/>
      <c r="AK136" s="41"/>
      <c r="AL136" s="41"/>
      <c r="AM136" s="41"/>
      <c r="AN136" s="41"/>
      <c r="AO136" s="41"/>
      <c r="AP136" s="41"/>
      <c r="AQ136" s="41"/>
      <c r="AR136" s="41"/>
      <c r="AS136" s="41"/>
      <c r="AT136" s="41"/>
      <c r="AU136" s="41"/>
      <c r="AV136" s="41"/>
      <c r="AW136" s="41"/>
      <c r="AX136" s="42"/>
    </row>
    <row r="137" spans="1:50" ht="28.35" customHeight="1" x14ac:dyDescent="0.15">
      <c r="A137" s="284"/>
      <c r="B137" s="285"/>
      <c r="C137" s="285"/>
      <c r="D137" s="285"/>
      <c r="E137" s="285"/>
      <c r="F137" s="286"/>
      <c r="G137" s="40"/>
      <c r="H137" s="41"/>
      <c r="I137" s="41"/>
      <c r="J137" s="41"/>
      <c r="K137" s="41"/>
      <c r="L137" s="41"/>
      <c r="M137" s="41"/>
      <c r="N137" s="41"/>
      <c r="O137" s="41"/>
      <c r="P137" s="41"/>
      <c r="Q137" s="41"/>
      <c r="R137" s="41"/>
      <c r="S137" s="41"/>
      <c r="T137" s="41"/>
      <c r="U137" s="41"/>
      <c r="V137" s="41"/>
      <c r="W137" s="41"/>
      <c r="X137" s="41"/>
      <c r="Y137" s="41"/>
      <c r="Z137" s="41"/>
      <c r="AA137" s="41"/>
      <c r="AB137" s="41"/>
      <c r="AC137" s="41"/>
      <c r="AD137" s="41"/>
      <c r="AE137" s="41"/>
      <c r="AF137" s="41"/>
      <c r="AG137" s="41"/>
      <c r="AH137" s="41"/>
      <c r="AI137" s="41"/>
      <c r="AJ137" s="41"/>
      <c r="AK137" s="41"/>
      <c r="AL137" s="41"/>
      <c r="AM137" s="41"/>
      <c r="AN137" s="41"/>
      <c r="AO137" s="41"/>
      <c r="AP137" s="41"/>
      <c r="AQ137" s="41"/>
      <c r="AR137" s="41"/>
      <c r="AS137" s="41"/>
      <c r="AT137" s="41"/>
      <c r="AU137" s="41"/>
      <c r="AV137" s="41"/>
      <c r="AW137" s="41"/>
      <c r="AX137" s="42"/>
    </row>
    <row r="138" spans="1:50" ht="28.35" customHeight="1" x14ac:dyDescent="0.15">
      <c r="A138" s="284"/>
      <c r="B138" s="285"/>
      <c r="C138" s="285"/>
      <c r="D138" s="285"/>
      <c r="E138" s="285"/>
      <c r="F138" s="286"/>
      <c r="G138" s="40"/>
      <c r="H138" s="41"/>
      <c r="I138" s="41"/>
      <c r="J138" s="41"/>
      <c r="K138" s="41"/>
      <c r="L138" s="41"/>
      <c r="M138" s="41"/>
      <c r="N138" s="41"/>
      <c r="O138" s="41"/>
      <c r="P138" s="41"/>
      <c r="Q138" s="41"/>
      <c r="R138" s="41"/>
      <c r="S138" s="41"/>
      <c r="T138" s="41"/>
      <c r="U138" s="41"/>
      <c r="V138" s="41"/>
      <c r="W138" s="41"/>
      <c r="X138" s="41"/>
      <c r="Y138" s="41"/>
      <c r="Z138" s="41"/>
      <c r="AA138" s="41"/>
      <c r="AB138" s="41"/>
      <c r="AC138" s="41"/>
      <c r="AD138" s="41"/>
      <c r="AE138" s="41"/>
      <c r="AF138" s="41"/>
      <c r="AG138" s="41"/>
      <c r="AH138" s="41"/>
      <c r="AI138" s="41"/>
      <c r="AJ138" s="41"/>
      <c r="AK138" s="41"/>
      <c r="AL138" s="41"/>
      <c r="AM138" s="41"/>
      <c r="AN138" s="41"/>
      <c r="AO138" s="41"/>
      <c r="AP138" s="41"/>
      <c r="AQ138" s="41"/>
      <c r="AR138" s="41"/>
      <c r="AS138" s="41"/>
      <c r="AT138" s="41"/>
      <c r="AU138" s="41"/>
      <c r="AV138" s="41"/>
      <c r="AW138" s="41"/>
      <c r="AX138" s="42"/>
    </row>
    <row r="139" spans="1:50" ht="28.35" customHeight="1" x14ac:dyDescent="0.15">
      <c r="A139" s="284"/>
      <c r="B139" s="285"/>
      <c r="C139" s="285"/>
      <c r="D139" s="285"/>
      <c r="E139" s="285"/>
      <c r="F139" s="286"/>
      <c r="G139" s="40"/>
      <c r="H139" s="41"/>
      <c r="I139" s="41"/>
      <c r="J139" s="41"/>
      <c r="K139" s="41"/>
      <c r="L139" s="41"/>
      <c r="M139" s="41"/>
      <c r="N139" s="41"/>
      <c r="O139" s="41"/>
      <c r="P139" s="41"/>
      <c r="Q139" s="41"/>
      <c r="R139" s="41"/>
      <c r="S139" s="41"/>
      <c r="T139" s="41"/>
      <c r="U139" s="41"/>
      <c r="V139" s="41"/>
      <c r="W139" s="41"/>
      <c r="X139" s="41"/>
      <c r="Y139" s="41"/>
      <c r="Z139" s="41"/>
      <c r="AA139" s="41"/>
      <c r="AB139" s="41"/>
      <c r="AC139" s="41"/>
      <c r="AD139" s="41"/>
      <c r="AE139" s="41"/>
      <c r="AF139" s="41"/>
      <c r="AG139" s="41"/>
      <c r="AH139" s="41"/>
      <c r="AI139" s="41"/>
      <c r="AJ139" s="41"/>
      <c r="AK139" s="41"/>
      <c r="AL139" s="41"/>
      <c r="AM139" s="41"/>
      <c r="AN139" s="41"/>
      <c r="AO139" s="41"/>
      <c r="AP139" s="41"/>
      <c r="AQ139" s="41"/>
      <c r="AR139" s="41"/>
      <c r="AS139" s="41"/>
      <c r="AT139" s="41"/>
      <c r="AU139" s="41"/>
      <c r="AV139" s="41"/>
      <c r="AW139" s="41"/>
      <c r="AX139" s="42"/>
    </row>
    <row r="140" spans="1:50" ht="52.5" customHeight="1" x14ac:dyDescent="0.15">
      <c r="A140" s="284"/>
      <c r="B140" s="285"/>
      <c r="C140" s="285"/>
      <c r="D140" s="285"/>
      <c r="E140" s="285"/>
      <c r="F140" s="286"/>
      <c r="G140" s="40"/>
      <c r="H140" s="41"/>
      <c r="I140" s="41"/>
      <c r="J140" s="41"/>
      <c r="K140" s="41"/>
      <c r="L140" s="41"/>
      <c r="M140" s="41"/>
      <c r="N140" s="41"/>
      <c r="O140" s="41"/>
      <c r="P140" s="41"/>
      <c r="Q140" s="41"/>
      <c r="R140" s="41"/>
      <c r="S140" s="41"/>
      <c r="T140" s="41"/>
      <c r="U140" s="41"/>
      <c r="V140" s="41"/>
      <c r="W140" s="41"/>
      <c r="X140" s="41"/>
      <c r="Y140" s="41"/>
      <c r="Z140" s="41"/>
      <c r="AA140" s="41"/>
      <c r="AB140" s="41"/>
      <c r="AC140" s="41"/>
      <c r="AD140" s="41"/>
      <c r="AE140" s="41"/>
      <c r="AF140" s="41"/>
      <c r="AG140" s="41"/>
      <c r="AH140" s="41"/>
      <c r="AI140" s="41"/>
      <c r="AJ140" s="41"/>
      <c r="AK140" s="41"/>
      <c r="AL140" s="41"/>
      <c r="AM140" s="41"/>
      <c r="AN140" s="41"/>
      <c r="AO140" s="41"/>
      <c r="AP140" s="41"/>
      <c r="AQ140" s="41"/>
      <c r="AR140" s="41"/>
      <c r="AS140" s="41"/>
      <c r="AT140" s="41"/>
      <c r="AU140" s="41"/>
      <c r="AV140" s="41"/>
      <c r="AW140" s="41"/>
      <c r="AX140" s="42"/>
    </row>
    <row r="141" spans="1:50" ht="52.5" customHeight="1" x14ac:dyDescent="0.15">
      <c r="A141" s="284"/>
      <c r="B141" s="285"/>
      <c r="C141" s="285"/>
      <c r="D141" s="285"/>
      <c r="E141" s="285"/>
      <c r="F141" s="286"/>
      <c r="G141" s="40"/>
      <c r="H141" s="41"/>
      <c r="I141" s="41"/>
      <c r="J141" s="41"/>
      <c r="K141" s="41"/>
      <c r="L141" s="41"/>
      <c r="M141" s="41"/>
      <c r="N141" s="41"/>
      <c r="O141" s="41"/>
      <c r="P141" s="41"/>
      <c r="Q141" s="41"/>
      <c r="R141" s="41"/>
      <c r="S141" s="41"/>
      <c r="T141" s="41"/>
      <c r="U141" s="41"/>
      <c r="V141" s="41"/>
      <c r="W141" s="41"/>
      <c r="X141" s="41"/>
      <c r="Y141" s="41"/>
      <c r="Z141" s="41"/>
      <c r="AA141" s="41"/>
      <c r="AB141" s="41"/>
      <c r="AC141" s="41"/>
      <c r="AD141" s="41"/>
      <c r="AE141" s="41"/>
      <c r="AF141" s="41"/>
      <c r="AG141" s="41"/>
      <c r="AH141" s="41"/>
      <c r="AI141" s="41"/>
      <c r="AJ141" s="41"/>
      <c r="AK141" s="41"/>
      <c r="AL141" s="41"/>
      <c r="AM141" s="41"/>
      <c r="AN141" s="41"/>
      <c r="AO141" s="41"/>
      <c r="AP141" s="41"/>
      <c r="AQ141" s="41"/>
      <c r="AR141" s="41"/>
      <c r="AS141" s="41"/>
      <c r="AT141" s="41"/>
      <c r="AU141" s="41"/>
      <c r="AV141" s="41"/>
      <c r="AW141" s="41"/>
      <c r="AX141" s="42"/>
    </row>
    <row r="142" spans="1:50" ht="52.5" customHeight="1" x14ac:dyDescent="0.15">
      <c r="A142" s="284"/>
      <c r="B142" s="285"/>
      <c r="C142" s="285"/>
      <c r="D142" s="285"/>
      <c r="E142" s="285"/>
      <c r="F142" s="286"/>
      <c r="G142" s="40"/>
      <c r="H142" s="41"/>
      <c r="I142" s="41"/>
      <c r="J142" s="41"/>
      <c r="K142" s="41"/>
      <c r="L142" s="41"/>
      <c r="M142" s="41"/>
      <c r="N142" s="41"/>
      <c r="O142" s="41"/>
      <c r="P142" s="41"/>
      <c r="Q142" s="41"/>
      <c r="R142" s="41"/>
      <c r="S142" s="41"/>
      <c r="T142" s="41"/>
      <c r="U142" s="41"/>
      <c r="V142" s="41"/>
      <c r="W142" s="41"/>
      <c r="X142" s="41"/>
      <c r="Y142" s="41"/>
      <c r="Z142" s="41"/>
      <c r="AA142" s="41"/>
      <c r="AB142" s="41"/>
      <c r="AC142" s="41"/>
      <c r="AD142" s="41"/>
      <c r="AE142" s="41"/>
      <c r="AF142" s="41"/>
      <c r="AG142" s="41"/>
      <c r="AH142" s="41"/>
      <c r="AI142" s="41"/>
      <c r="AJ142" s="41"/>
      <c r="AK142" s="41"/>
      <c r="AL142" s="41"/>
      <c r="AM142" s="41"/>
      <c r="AN142" s="41"/>
      <c r="AO142" s="41"/>
      <c r="AP142" s="41"/>
      <c r="AQ142" s="41"/>
      <c r="AR142" s="41"/>
      <c r="AS142" s="41"/>
      <c r="AT142" s="41"/>
      <c r="AU142" s="41"/>
      <c r="AV142" s="41"/>
      <c r="AW142" s="41"/>
      <c r="AX142" s="42"/>
    </row>
    <row r="143" spans="1:50" ht="29.25" customHeight="1" x14ac:dyDescent="0.15">
      <c r="A143" s="284"/>
      <c r="B143" s="285"/>
      <c r="C143" s="285"/>
      <c r="D143" s="285"/>
      <c r="E143" s="285"/>
      <c r="F143" s="286"/>
      <c r="G143" s="40"/>
      <c r="H143" s="41"/>
      <c r="I143" s="41"/>
      <c r="J143" s="41"/>
      <c r="K143" s="41"/>
      <c r="L143" s="41"/>
      <c r="M143" s="41"/>
      <c r="N143" s="41"/>
      <c r="O143" s="41"/>
      <c r="P143" s="41"/>
      <c r="Q143" s="41"/>
      <c r="R143" s="41"/>
      <c r="S143" s="41"/>
      <c r="T143" s="41"/>
      <c r="U143" s="41"/>
      <c r="V143" s="41"/>
      <c r="W143" s="41"/>
      <c r="X143" s="41"/>
      <c r="Y143" s="41"/>
      <c r="Z143" s="41"/>
      <c r="AA143" s="41"/>
      <c r="AB143" s="41"/>
      <c r="AC143" s="41"/>
      <c r="AD143" s="41"/>
      <c r="AE143" s="41"/>
      <c r="AF143" s="41"/>
      <c r="AG143" s="41"/>
      <c r="AH143" s="41"/>
      <c r="AI143" s="41"/>
      <c r="AJ143" s="41"/>
      <c r="AK143" s="41"/>
      <c r="AL143" s="41"/>
      <c r="AM143" s="41"/>
      <c r="AN143" s="41"/>
      <c r="AO143" s="41"/>
      <c r="AP143" s="41"/>
      <c r="AQ143" s="41"/>
      <c r="AR143" s="41"/>
      <c r="AS143" s="41"/>
      <c r="AT143" s="41"/>
      <c r="AU143" s="41"/>
      <c r="AV143" s="41"/>
      <c r="AW143" s="41"/>
      <c r="AX143" s="42"/>
    </row>
    <row r="144" spans="1:50" ht="18.399999999999999" customHeight="1" x14ac:dyDescent="0.15">
      <c r="A144" s="284"/>
      <c r="B144" s="285"/>
      <c r="C144" s="285"/>
      <c r="D144" s="285"/>
      <c r="E144" s="285"/>
      <c r="F144" s="286"/>
      <c r="G144" s="40"/>
      <c r="H144" s="41"/>
      <c r="I144" s="41"/>
      <c r="J144" s="41"/>
      <c r="K144" s="41"/>
      <c r="L144" s="41"/>
      <c r="M144" s="41"/>
      <c r="N144" s="41"/>
      <c r="O144" s="41"/>
      <c r="P144" s="41"/>
      <c r="Q144" s="41"/>
      <c r="R144" s="41"/>
      <c r="S144" s="41"/>
      <c r="T144" s="41"/>
      <c r="U144" s="41"/>
      <c r="V144" s="41"/>
      <c r="W144" s="41"/>
      <c r="X144" s="41"/>
      <c r="Y144" s="41"/>
      <c r="Z144" s="41"/>
      <c r="AA144" s="41"/>
      <c r="AB144" s="41"/>
      <c r="AC144" s="41"/>
      <c r="AD144" s="41"/>
      <c r="AE144" s="41"/>
      <c r="AF144" s="41"/>
      <c r="AG144" s="41"/>
      <c r="AH144" s="41"/>
      <c r="AI144" s="41"/>
      <c r="AJ144" s="41"/>
      <c r="AK144" s="41"/>
      <c r="AL144" s="41"/>
      <c r="AM144" s="41"/>
      <c r="AN144" s="41"/>
      <c r="AO144" s="41"/>
      <c r="AP144" s="41"/>
      <c r="AQ144" s="41"/>
      <c r="AR144" s="41"/>
      <c r="AS144" s="41"/>
      <c r="AT144" s="41"/>
      <c r="AU144" s="41"/>
      <c r="AV144" s="41"/>
      <c r="AW144" s="41"/>
      <c r="AX144" s="42"/>
    </row>
    <row r="145" spans="1:50" ht="35.25" customHeight="1" x14ac:dyDescent="0.15">
      <c r="A145" s="284"/>
      <c r="B145" s="285"/>
      <c r="C145" s="285"/>
      <c r="D145" s="285"/>
      <c r="E145" s="285"/>
      <c r="F145" s="286"/>
      <c r="G145" s="40"/>
      <c r="H145" s="41"/>
      <c r="I145" s="41"/>
      <c r="J145" s="41"/>
      <c r="K145" s="41"/>
      <c r="L145" s="41"/>
      <c r="M145" s="41"/>
      <c r="N145" s="41"/>
      <c r="O145" s="41"/>
      <c r="P145" s="41"/>
      <c r="Q145" s="41"/>
      <c r="R145" s="41"/>
      <c r="S145" s="41"/>
      <c r="T145" s="41"/>
      <c r="U145" s="41"/>
      <c r="V145" s="41"/>
      <c r="W145" s="41"/>
      <c r="X145" s="41"/>
      <c r="Y145" s="41"/>
      <c r="Z145" s="41"/>
      <c r="AA145" s="41"/>
      <c r="AB145" s="41"/>
      <c r="AC145" s="41"/>
      <c r="AD145" s="41"/>
      <c r="AE145" s="41"/>
      <c r="AF145" s="41"/>
      <c r="AG145" s="41"/>
      <c r="AH145" s="41"/>
      <c r="AI145" s="41"/>
      <c r="AJ145" s="41"/>
      <c r="AK145" s="41"/>
      <c r="AL145" s="41"/>
      <c r="AM145" s="41"/>
      <c r="AN145" s="41"/>
      <c r="AO145" s="41"/>
      <c r="AP145" s="41"/>
      <c r="AQ145" s="41"/>
      <c r="AR145" s="41"/>
      <c r="AS145" s="41"/>
      <c r="AT145" s="41"/>
      <c r="AU145" s="41"/>
      <c r="AV145" s="41"/>
      <c r="AW145" s="41"/>
      <c r="AX145" s="42"/>
    </row>
    <row r="146" spans="1:50" ht="30" customHeight="1" x14ac:dyDescent="0.15">
      <c r="A146" s="284"/>
      <c r="B146" s="285"/>
      <c r="C146" s="285"/>
      <c r="D146" s="285"/>
      <c r="E146" s="285"/>
      <c r="F146" s="286"/>
      <c r="G146" s="40"/>
      <c r="H146" s="41"/>
      <c r="I146" s="41"/>
      <c r="J146" s="41"/>
      <c r="K146" s="41"/>
      <c r="L146" s="41"/>
      <c r="M146" s="41"/>
      <c r="N146" s="41"/>
      <c r="O146" s="41"/>
      <c r="P146" s="41"/>
      <c r="Q146" s="41"/>
      <c r="R146" s="41"/>
      <c r="S146" s="41"/>
      <c r="T146" s="41"/>
      <c r="U146" s="41"/>
      <c r="V146" s="41"/>
      <c r="W146" s="41"/>
      <c r="X146" s="41"/>
      <c r="Y146" s="41"/>
      <c r="Z146" s="41"/>
      <c r="AA146" s="41"/>
      <c r="AB146" s="41"/>
      <c r="AC146" s="41"/>
      <c r="AD146" s="41"/>
      <c r="AE146" s="41"/>
      <c r="AF146" s="41"/>
      <c r="AG146" s="41"/>
      <c r="AH146" s="41"/>
      <c r="AI146" s="41"/>
      <c r="AJ146" s="41"/>
      <c r="AK146" s="41"/>
      <c r="AL146" s="41"/>
      <c r="AM146" s="41"/>
      <c r="AN146" s="41"/>
      <c r="AO146" s="41"/>
      <c r="AP146" s="41"/>
      <c r="AQ146" s="41"/>
      <c r="AR146" s="41"/>
      <c r="AS146" s="41"/>
      <c r="AT146" s="41"/>
      <c r="AU146" s="41"/>
      <c r="AV146" s="41"/>
      <c r="AW146" s="41"/>
      <c r="AX146" s="42"/>
    </row>
    <row r="147" spans="1:50" ht="24.75" customHeight="1" x14ac:dyDescent="0.15">
      <c r="A147" s="284"/>
      <c r="B147" s="285"/>
      <c r="C147" s="285"/>
      <c r="D147" s="285"/>
      <c r="E147" s="285"/>
      <c r="F147" s="286"/>
      <c r="G147" s="40"/>
      <c r="H147" s="41"/>
      <c r="I147" s="41"/>
      <c r="J147" s="41"/>
      <c r="K147" s="41"/>
      <c r="L147" s="41"/>
      <c r="M147" s="41"/>
      <c r="N147" s="41"/>
      <c r="O147" s="41"/>
      <c r="P147" s="41"/>
      <c r="Q147" s="41"/>
      <c r="R147" s="41"/>
      <c r="S147" s="41"/>
      <c r="T147" s="41"/>
      <c r="U147" s="41"/>
      <c r="V147" s="41"/>
      <c r="W147" s="41"/>
      <c r="X147" s="41"/>
      <c r="Y147" s="41"/>
      <c r="Z147" s="41"/>
      <c r="AA147" s="41"/>
      <c r="AB147" s="41"/>
      <c r="AC147" s="41"/>
      <c r="AD147" s="41"/>
      <c r="AE147" s="41"/>
      <c r="AF147" s="41"/>
      <c r="AG147" s="41"/>
      <c r="AH147" s="41"/>
      <c r="AI147" s="41"/>
      <c r="AJ147" s="41"/>
      <c r="AK147" s="41"/>
      <c r="AL147" s="41"/>
      <c r="AM147" s="41"/>
      <c r="AN147" s="41"/>
      <c r="AO147" s="41"/>
      <c r="AP147" s="41"/>
      <c r="AQ147" s="41"/>
      <c r="AR147" s="41"/>
      <c r="AS147" s="41"/>
      <c r="AT147" s="41"/>
      <c r="AU147" s="41"/>
      <c r="AV147" s="41"/>
      <c r="AW147" s="41"/>
      <c r="AX147" s="42"/>
    </row>
    <row r="148" spans="1:50" ht="24.75" customHeight="1" x14ac:dyDescent="0.15">
      <c r="A148" s="284"/>
      <c r="B148" s="285"/>
      <c r="C148" s="285"/>
      <c r="D148" s="285"/>
      <c r="E148" s="285"/>
      <c r="F148" s="286"/>
      <c r="G148" s="40"/>
      <c r="H148" s="41"/>
      <c r="I148" s="41"/>
      <c r="J148" s="41"/>
      <c r="K148" s="41"/>
      <c r="L148" s="41"/>
      <c r="M148" s="41"/>
      <c r="N148" s="41"/>
      <c r="O148" s="41"/>
      <c r="P148" s="41"/>
      <c r="Q148" s="41"/>
      <c r="R148" s="41"/>
      <c r="S148" s="41"/>
      <c r="T148" s="41"/>
      <c r="U148" s="41"/>
      <c r="V148" s="41"/>
      <c r="W148" s="41"/>
      <c r="X148" s="41"/>
      <c r="Y148" s="41"/>
      <c r="Z148" s="41"/>
      <c r="AA148" s="41"/>
      <c r="AB148" s="41"/>
      <c r="AC148" s="41"/>
      <c r="AD148" s="41"/>
      <c r="AE148" s="41"/>
      <c r="AF148" s="41"/>
      <c r="AG148" s="41"/>
      <c r="AH148" s="41"/>
      <c r="AI148" s="41"/>
      <c r="AJ148" s="41"/>
      <c r="AK148" s="41"/>
      <c r="AL148" s="41"/>
      <c r="AM148" s="41"/>
      <c r="AN148" s="41"/>
      <c r="AO148" s="41"/>
      <c r="AP148" s="41"/>
      <c r="AQ148" s="41"/>
      <c r="AR148" s="41"/>
      <c r="AS148" s="41"/>
      <c r="AT148" s="41"/>
      <c r="AU148" s="41"/>
      <c r="AV148" s="41"/>
      <c r="AW148" s="41"/>
      <c r="AX148" s="42"/>
    </row>
    <row r="149" spans="1:50" ht="24.75" customHeight="1" x14ac:dyDescent="0.15">
      <c r="A149" s="284"/>
      <c r="B149" s="285"/>
      <c r="C149" s="285"/>
      <c r="D149" s="285"/>
      <c r="E149" s="285"/>
      <c r="F149" s="286"/>
      <c r="G149" s="40"/>
      <c r="H149" s="41"/>
      <c r="I149" s="41"/>
      <c r="J149" s="41"/>
      <c r="K149" s="41"/>
      <c r="L149" s="41"/>
      <c r="M149" s="41"/>
      <c r="N149" s="41"/>
      <c r="O149" s="41"/>
      <c r="P149" s="41"/>
      <c r="Q149" s="41"/>
      <c r="R149" s="41"/>
      <c r="S149" s="41"/>
      <c r="T149" s="41"/>
      <c r="U149" s="41"/>
      <c r="V149" s="41"/>
      <c r="W149" s="41"/>
      <c r="X149" s="41"/>
      <c r="Y149" s="41"/>
      <c r="Z149" s="41"/>
      <c r="AA149" s="41"/>
      <c r="AB149" s="41"/>
      <c r="AC149" s="41"/>
      <c r="AD149" s="41"/>
      <c r="AE149" s="41"/>
      <c r="AF149" s="41"/>
      <c r="AG149" s="41"/>
      <c r="AH149" s="41"/>
      <c r="AI149" s="41"/>
      <c r="AJ149" s="41"/>
      <c r="AK149" s="41"/>
      <c r="AL149" s="41"/>
      <c r="AM149" s="41"/>
      <c r="AN149" s="41"/>
      <c r="AO149" s="41"/>
      <c r="AP149" s="41"/>
      <c r="AQ149" s="41"/>
      <c r="AR149" s="41"/>
      <c r="AS149" s="41"/>
      <c r="AT149" s="41"/>
      <c r="AU149" s="41"/>
      <c r="AV149" s="41"/>
      <c r="AW149" s="41"/>
      <c r="AX149" s="42"/>
    </row>
    <row r="150" spans="1:50" ht="24.75" customHeight="1" x14ac:dyDescent="0.15">
      <c r="A150" s="284"/>
      <c r="B150" s="285"/>
      <c r="C150" s="285"/>
      <c r="D150" s="285"/>
      <c r="E150" s="285"/>
      <c r="F150" s="286"/>
      <c r="G150" s="40"/>
      <c r="H150" s="41"/>
      <c r="I150" s="41"/>
      <c r="J150" s="41"/>
      <c r="K150" s="41"/>
      <c r="L150" s="41"/>
      <c r="M150" s="41"/>
      <c r="N150" s="41"/>
      <c r="O150" s="41"/>
      <c r="P150" s="41"/>
      <c r="Q150" s="41"/>
      <c r="R150" s="41"/>
      <c r="S150" s="41"/>
      <c r="T150" s="41"/>
      <c r="U150" s="41"/>
      <c r="V150" s="41"/>
      <c r="W150" s="41"/>
      <c r="X150" s="41"/>
      <c r="Y150" s="41"/>
      <c r="Z150" s="41"/>
      <c r="AA150" s="41"/>
      <c r="AB150" s="41"/>
      <c r="AC150" s="41"/>
      <c r="AD150" s="41"/>
      <c r="AE150" s="41"/>
      <c r="AF150" s="41"/>
      <c r="AG150" s="41"/>
      <c r="AH150" s="41"/>
      <c r="AI150" s="41"/>
      <c r="AJ150" s="41"/>
      <c r="AK150" s="41"/>
      <c r="AL150" s="41"/>
      <c r="AM150" s="41"/>
      <c r="AN150" s="41"/>
      <c r="AO150" s="41"/>
      <c r="AP150" s="41"/>
      <c r="AQ150" s="41"/>
      <c r="AR150" s="41"/>
      <c r="AS150" s="41"/>
      <c r="AT150" s="41"/>
      <c r="AU150" s="41"/>
      <c r="AV150" s="41"/>
      <c r="AW150" s="41"/>
      <c r="AX150" s="42"/>
    </row>
    <row r="151" spans="1:50" ht="24.75" customHeight="1" x14ac:dyDescent="0.15">
      <c r="A151" s="284"/>
      <c r="B151" s="285"/>
      <c r="C151" s="285"/>
      <c r="D151" s="285"/>
      <c r="E151" s="285"/>
      <c r="F151" s="286"/>
      <c r="G151" s="40"/>
      <c r="H151" s="41"/>
      <c r="I151" s="41"/>
      <c r="J151" s="41"/>
      <c r="K151" s="41"/>
      <c r="L151" s="41"/>
      <c r="M151" s="41"/>
      <c r="N151" s="41"/>
      <c r="O151" s="41"/>
      <c r="P151" s="41"/>
      <c r="Q151" s="41"/>
      <c r="R151" s="41"/>
      <c r="S151" s="41"/>
      <c r="T151" s="41"/>
      <c r="U151" s="41"/>
      <c r="V151" s="41"/>
      <c r="W151" s="41"/>
      <c r="X151" s="41"/>
      <c r="Y151" s="41"/>
      <c r="Z151" s="41"/>
      <c r="AA151" s="41"/>
      <c r="AB151" s="41"/>
      <c r="AC151" s="41"/>
      <c r="AD151" s="41"/>
      <c r="AE151" s="41"/>
      <c r="AF151" s="41"/>
      <c r="AG151" s="41"/>
      <c r="AH151" s="41"/>
      <c r="AI151" s="41"/>
      <c r="AJ151" s="41"/>
      <c r="AK151" s="41"/>
      <c r="AL151" s="41"/>
      <c r="AM151" s="41"/>
      <c r="AN151" s="41"/>
      <c r="AO151" s="41"/>
      <c r="AP151" s="41"/>
      <c r="AQ151" s="41"/>
      <c r="AR151" s="41"/>
      <c r="AS151" s="41"/>
      <c r="AT151" s="41"/>
      <c r="AU151" s="41"/>
      <c r="AV151" s="41"/>
      <c r="AW151" s="41"/>
      <c r="AX151" s="42"/>
    </row>
    <row r="152" spans="1:50" ht="24.75" customHeight="1" x14ac:dyDescent="0.15">
      <c r="A152" s="284"/>
      <c r="B152" s="285"/>
      <c r="C152" s="285"/>
      <c r="D152" s="285"/>
      <c r="E152" s="285"/>
      <c r="F152" s="286"/>
      <c r="G152" s="40"/>
      <c r="H152" s="41"/>
      <c r="I152" s="41"/>
      <c r="J152" s="41"/>
      <c r="K152" s="41"/>
      <c r="L152" s="41"/>
      <c r="M152" s="41"/>
      <c r="N152" s="41"/>
      <c r="O152" s="41"/>
      <c r="P152" s="41"/>
      <c r="Q152" s="41"/>
      <c r="R152" s="41"/>
      <c r="S152" s="41"/>
      <c r="T152" s="41"/>
      <c r="U152" s="41"/>
      <c r="V152" s="41"/>
      <c r="W152" s="41"/>
      <c r="X152" s="41"/>
      <c r="Y152" s="41"/>
      <c r="Z152" s="41"/>
      <c r="AA152" s="41"/>
      <c r="AB152" s="41"/>
      <c r="AC152" s="41"/>
      <c r="AD152" s="41"/>
      <c r="AE152" s="41"/>
      <c r="AF152" s="41"/>
      <c r="AG152" s="41"/>
      <c r="AH152" s="41"/>
      <c r="AI152" s="41"/>
      <c r="AJ152" s="41"/>
      <c r="AK152" s="41"/>
      <c r="AL152" s="41"/>
      <c r="AM152" s="41"/>
      <c r="AN152" s="41"/>
      <c r="AO152" s="41"/>
      <c r="AP152" s="41"/>
      <c r="AQ152" s="41"/>
      <c r="AR152" s="41"/>
      <c r="AS152" s="41"/>
      <c r="AT152" s="41"/>
      <c r="AU152" s="41"/>
      <c r="AV152" s="41"/>
      <c r="AW152" s="41"/>
      <c r="AX152" s="42"/>
    </row>
    <row r="153" spans="1:50" ht="24.75" customHeight="1" x14ac:dyDescent="0.15">
      <c r="A153" s="284"/>
      <c r="B153" s="285"/>
      <c r="C153" s="285"/>
      <c r="D153" s="285"/>
      <c r="E153" s="285"/>
      <c r="F153" s="286"/>
      <c r="G153" s="40"/>
      <c r="H153" s="41"/>
      <c r="I153" s="41"/>
      <c r="J153" s="41"/>
      <c r="K153" s="41"/>
      <c r="L153" s="41"/>
      <c r="M153" s="41"/>
      <c r="N153" s="41"/>
      <c r="O153" s="41"/>
      <c r="P153" s="41"/>
      <c r="Q153" s="41"/>
      <c r="R153" s="41"/>
      <c r="S153" s="41"/>
      <c r="T153" s="41"/>
      <c r="U153" s="41"/>
      <c r="V153" s="41"/>
      <c r="W153" s="41"/>
      <c r="X153" s="41"/>
      <c r="Y153" s="41"/>
      <c r="Z153" s="41"/>
      <c r="AA153" s="41"/>
      <c r="AB153" s="41"/>
      <c r="AC153" s="41"/>
      <c r="AD153" s="41"/>
      <c r="AE153" s="41"/>
      <c r="AF153" s="41"/>
      <c r="AG153" s="41"/>
      <c r="AH153" s="41"/>
      <c r="AI153" s="41"/>
      <c r="AJ153" s="41"/>
      <c r="AK153" s="41"/>
      <c r="AL153" s="41"/>
      <c r="AM153" s="41"/>
      <c r="AN153" s="41"/>
      <c r="AO153" s="41"/>
      <c r="AP153" s="41"/>
      <c r="AQ153" s="41"/>
      <c r="AR153" s="41"/>
      <c r="AS153" s="41"/>
      <c r="AT153" s="41"/>
      <c r="AU153" s="41"/>
      <c r="AV153" s="41"/>
      <c r="AW153" s="41"/>
      <c r="AX153" s="42"/>
    </row>
    <row r="154" spans="1:50" ht="24.75" customHeight="1" x14ac:dyDescent="0.15">
      <c r="A154" s="284"/>
      <c r="B154" s="285"/>
      <c r="C154" s="285"/>
      <c r="D154" s="285"/>
      <c r="E154" s="285"/>
      <c r="F154" s="286"/>
      <c r="G154" s="40"/>
      <c r="H154" s="41"/>
      <c r="I154" s="41"/>
      <c r="J154" s="41"/>
      <c r="K154" s="41"/>
      <c r="L154" s="41"/>
      <c r="M154" s="41"/>
      <c r="N154" s="41"/>
      <c r="O154" s="41"/>
      <c r="P154" s="41"/>
      <c r="Q154" s="41"/>
      <c r="R154" s="41"/>
      <c r="S154" s="41"/>
      <c r="T154" s="41"/>
      <c r="U154" s="41"/>
      <c r="V154" s="41"/>
      <c r="W154" s="41"/>
      <c r="X154" s="41"/>
      <c r="Y154" s="41"/>
      <c r="Z154" s="41"/>
      <c r="AA154" s="41"/>
      <c r="AB154" s="41"/>
      <c r="AC154" s="41"/>
      <c r="AD154" s="41"/>
      <c r="AE154" s="41"/>
      <c r="AF154" s="41"/>
      <c r="AG154" s="41"/>
      <c r="AH154" s="41"/>
      <c r="AI154" s="41"/>
      <c r="AJ154" s="41"/>
      <c r="AK154" s="41"/>
      <c r="AL154" s="41"/>
      <c r="AM154" s="41"/>
      <c r="AN154" s="41"/>
      <c r="AO154" s="41"/>
      <c r="AP154" s="41"/>
      <c r="AQ154" s="41"/>
      <c r="AR154" s="41"/>
      <c r="AS154" s="41"/>
      <c r="AT154" s="41"/>
      <c r="AU154" s="41"/>
      <c r="AV154" s="41"/>
      <c r="AW154" s="41"/>
      <c r="AX154" s="42"/>
    </row>
    <row r="155" spans="1:50" ht="24.75" customHeight="1" x14ac:dyDescent="0.15">
      <c r="A155" s="284"/>
      <c r="B155" s="285"/>
      <c r="C155" s="285"/>
      <c r="D155" s="285"/>
      <c r="E155" s="285"/>
      <c r="F155" s="286"/>
      <c r="G155" s="40"/>
      <c r="H155" s="41"/>
      <c r="I155" s="41"/>
      <c r="J155" s="41"/>
      <c r="K155" s="41"/>
      <c r="L155" s="41"/>
      <c r="M155" s="41"/>
      <c r="N155" s="41"/>
      <c r="O155" s="41"/>
      <c r="P155" s="41"/>
      <c r="Q155" s="41"/>
      <c r="R155" s="41"/>
      <c r="S155" s="41"/>
      <c r="T155" s="41"/>
      <c r="U155" s="41"/>
      <c r="V155" s="41"/>
      <c r="W155" s="41"/>
      <c r="X155" s="41"/>
      <c r="Y155" s="41"/>
      <c r="Z155" s="41"/>
      <c r="AA155" s="41"/>
      <c r="AB155" s="41"/>
      <c r="AC155" s="41"/>
      <c r="AD155" s="41"/>
      <c r="AE155" s="41"/>
      <c r="AF155" s="41"/>
      <c r="AG155" s="41"/>
      <c r="AH155" s="41"/>
      <c r="AI155" s="41"/>
      <c r="AJ155" s="41"/>
      <c r="AK155" s="41"/>
      <c r="AL155" s="41"/>
      <c r="AM155" s="41"/>
      <c r="AN155" s="41"/>
      <c r="AO155" s="41"/>
      <c r="AP155" s="41"/>
      <c r="AQ155" s="41"/>
      <c r="AR155" s="41"/>
      <c r="AS155" s="41"/>
      <c r="AT155" s="41"/>
      <c r="AU155" s="41"/>
      <c r="AV155" s="41"/>
      <c r="AW155" s="41"/>
      <c r="AX155" s="42"/>
    </row>
    <row r="156" spans="1:50" ht="24.75" customHeight="1" x14ac:dyDescent="0.15">
      <c r="A156" s="284"/>
      <c r="B156" s="285"/>
      <c r="C156" s="285"/>
      <c r="D156" s="285"/>
      <c r="E156" s="285"/>
      <c r="F156" s="286"/>
      <c r="G156" s="40"/>
      <c r="H156" s="41"/>
      <c r="I156" s="41"/>
      <c r="J156" s="41"/>
      <c r="K156" s="41"/>
      <c r="L156" s="41"/>
      <c r="M156" s="41"/>
      <c r="N156" s="41"/>
      <c r="O156" s="41"/>
      <c r="P156" s="41"/>
      <c r="Q156" s="41"/>
      <c r="R156" s="41"/>
      <c r="S156" s="41"/>
      <c r="T156" s="41"/>
      <c r="U156" s="41"/>
      <c r="V156" s="41"/>
      <c r="W156" s="41"/>
      <c r="X156" s="41"/>
      <c r="Y156" s="41"/>
      <c r="Z156" s="41"/>
      <c r="AA156" s="41"/>
      <c r="AB156" s="41"/>
      <c r="AC156" s="41"/>
      <c r="AD156" s="41"/>
      <c r="AE156" s="41"/>
      <c r="AF156" s="41"/>
      <c r="AG156" s="41"/>
      <c r="AH156" s="41"/>
      <c r="AI156" s="41"/>
      <c r="AJ156" s="41"/>
      <c r="AK156" s="41"/>
      <c r="AL156" s="41"/>
      <c r="AM156" s="41"/>
      <c r="AN156" s="41"/>
      <c r="AO156" s="41"/>
      <c r="AP156" s="41"/>
      <c r="AQ156" s="41"/>
      <c r="AR156" s="41"/>
      <c r="AS156" s="41"/>
      <c r="AT156" s="41"/>
      <c r="AU156" s="41"/>
      <c r="AV156" s="41"/>
      <c r="AW156" s="41"/>
      <c r="AX156" s="42"/>
    </row>
    <row r="157" spans="1:50" ht="24.75" customHeight="1" x14ac:dyDescent="0.15">
      <c r="A157" s="284"/>
      <c r="B157" s="285"/>
      <c r="C157" s="285"/>
      <c r="D157" s="285"/>
      <c r="E157" s="285"/>
      <c r="F157" s="286"/>
      <c r="G157" s="40"/>
      <c r="H157" s="41"/>
      <c r="I157" s="41"/>
      <c r="J157" s="41"/>
      <c r="K157" s="41"/>
      <c r="L157" s="41"/>
      <c r="M157" s="41"/>
      <c r="N157" s="41"/>
      <c r="O157" s="41"/>
      <c r="P157" s="41"/>
      <c r="Q157" s="41"/>
      <c r="R157" s="41"/>
      <c r="S157" s="41"/>
      <c r="T157" s="41"/>
      <c r="U157" s="41"/>
      <c r="V157" s="41"/>
      <c r="W157" s="41"/>
      <c r="X157" s="41"/>
      <c r="Y157" s="41"/>
      <c r="Z157" s="41"/>
      <c r="AA157" s="41"/>
      <c r="AB157" s="41"/>
      <c r="AC157" s="41"/>
      <c r="AD157" s="41"/>
      <c r="AE157" s="41"/>
      <c r="AF157" s="41"/>
      <c r="AG157" s="41"/>
      <c r="AH157" s="41"/>
      <c r="AI157" s="41"/>
      <c r="AJ157" s="41"/>
      <c r="AK157" s="41"/>
      <c r="AL157" s="41"/>
      <c r="AM157" s="41"/>
      <c r="AN157" s="41"/>
      <c r="AO157" s="41"/>
      <c r="AP157" s="41"/>
      <c r="AQ157" s="41"/>
      <c r="AR157" s="41"/>
      <c r="AS157" s="41"/>
      <c r="AT157" s="41"/>
      <c r="AU157" s="41"/>
      <c r="AV157" s="41"/>
      <c r="AW157" s="41"/>
      <c r="AX157" s="42"/>
    </row>
    <row r="158" spans="1:50" ht="24.75" customHeight="1" x14ac:dyDescent="0.15">
      <c r="A158" s="284"/>
      <c r="B158" s="285"/>
      <c r="C158" s="285"/>
      <c r="D158" s="285"/>
      <c r="E158" s="285"/>
      <c r="F158" s="286"/>
      <c r="G158" s="40"/>
      <c r="H158" s="41"/>
      <c r="I158" s="41"/>
      <c r="J158" s="41"/>
      <c r="K158" s="41"/>
      <c r="L158" s="41"/>
      <c r="M158" s="41"/>
      <c r="N158" s="41"/>
      <c r="O158" s="41"/>
      <c r="P158" s="41"/>
      <c r="Q158" s="41"/>
      <c r="R158" s="41"/>
      <c r="S158" s="41"/>
      <c r="T158" s="41"/>
      <c r="U158" s="41"/>
      <c r="V158" s="41"/>
      <c r="W158" s="41"/>
      <c r="X158" s="41"/>
      <c r="Y158" s="41"/>
      <c r="Z158" s="41"/>
      <c r="AA158" s="41"/>
      <c r="AB158" s="41"/>
      <c r="AC158" s="41"/>
      <c r="AD158" s="41"/>
      <c r="AE158" s="41"/>
      <c r="AF158" s="41"/>
      <c r="AG158" s="41"/>
      <c r="AH158" s="41"/>
      <c r="AI158" s="41"/>
      <c r="AJ158" s="41"/>
      <c r="AK158" s="41"/>
      <c r="AL158" s="41"/>
      <c r="AM158" s="41"/>
      <c r="AN158" s="41"/>
      <c r="AO158" s="41"/>
      <c r="AP158" s="41"/>
      <c r="AQ158" s="41"/>
      <c r="AR158" s="41"/>
      <c r="AS158" s="41"/>
      <c r="AT158" s="41"/>
      <c r="AU158" s="41"/>
      <c r="AV158" s="41"/>
      <c r="AW158" s="41"/>
      <c r="AX158" s="42"/>
    </row>
    <row r="159" spans="1:50" ht="24.75" customHeight="1" x14ac:dyDescent="0.15">
      <c r="A159" s="284"/>
      <c r="B159" s="285"/>
      <c r="C159" s="285"/>
      <c r="D159" s="285"/>
      <c r="E159" s="285"/>
      <c r="F159" s="286"/>
      <c r="G159" s="40"/>
      <c r="H159" s="41"/>
      <c r="I159" s="41"/>
      <c r="J159" s="41"/>
      <c r="K159" s="41"/>
      <c r="L159" s="41"/>
      <c r="M159" s="41"/>
      <c r="N159" s="41"/>
      <c r="O159" s="41"/>
      <c r="P159" s="41"/>
      <c r="Q159" s="41"/>
      <c r="R159" s="41"/>
      <c r="S159" s="41"/>
      <c r="T159" s="41"/>
      <c r="U159" s="41"/>
      <c r="V159" s="41"/>
      <c r="W159" s="41"/>
      <c r="X159" s="41"/>
      <c r="Y159" s="41"/>
      <c r="Z159" s="41"/>
      <c r="AA159" s="41"/>
      <c r="AB159" s="41"/>
      <c r="AC159" s="41"/>
      <c r="AD159" s="41"/>
      <c r="AE159" s="41"/>
      <c r="AF159" s="41"/>
      <c r="AG159" s="41"/>
      <c r="AH159" s="41"/>
      <c r="AI159" s="41"/>
      <c r="AJ159" s="41"/>
      <c r="AK159" s="41"/>
      <c r="AL159" s="41"/>
      <c r="AM159" s="41"/>
      <c r="AN159" s="41"/>
      <c r="AO159" s="41"/>
      <c r="AP159" s="41"/>
      <c r="AQ159" s="41"/>
      <c r="AR159" s="41"/>
      <c r="AS159" s="41"/>
      <c r="AT159" s="41"/>
      <c r="AU159" s="41"/>
      <c r="AV159" s="41"/>
      <c r="AW159" s="41"/>
      <c r="AX159" s="42"/>
    </row>
    <row r="160" spans="1:50" ht="25.5" customHeight="1" x14ac:dyDescent="0.15">
      <c r="A160" s="284"/>
      <c r="B160" s="285"/>
      <c r="C160" s="285"/>
      <c r="D160" s="285"/>
      <c r="E160" s="285"/>
      <c r="F160" s="286"/>
      <c r="G160" s="40"/>
      <c r="H160" s="41"/>
      <c r="I160" s="41"/>
      <c r="J160" s="41"/>
      <c r="K160" s="41"/>
      <c r="L160" s="41"/>
      <c r="M160" s="41"/>
      <c r="N160" s="41"/>
      <c r="O160" s="41"/>
      <c r="P160" s="41"/>
      <c r="Q160" s="41"/>
      <c r="R160" s="41"/>
      <c r="S160" s="41"/>
      <c r="T160" s="41"/>
      <c r="U160" s="41"/>
      <c r="V160" s="41"/>
      <c r="W160" s="41"/>
      <c r="X160" s="41"/>
      <c r="Y160" s="41"/>
      <c r="Z160" s="41"/>
      <c r="AA160" s="41"/>
      <c r="AB160" s="41"/>
      <c r="AC160" s="41"/>
      <c r="AD160" s="41"/>
      <c r="AE160" s="41"/>
      <c r="AF160" s="41"/>
      <c r="AG160" s="41"/>
      <c r="AH160" s="41"/>
      <c r="AI160" s="41"/>
      <c r="AJ160" s="41"/>
      <c r="AK160" s="41"/>
      <c r="AL160" s="41"/>
      <c r="AM160" s="41"/>
      <c r="AN160" s="41"/>
      <c r="AO160" s="41"/>
      <c r="AP160" s="41"/>
      <c r="AQ160" s="41"/>
      <c r="AR160" s="41"/>
      <c r="AS160" s="41"/>
      <c r="AT160" s="41"/>
      <c r="AU160" s="41"/>
      <c r="AV160" s="41"/>
      <c r="AW160" s="41"/>
      <c r="AX160" s="42"/>
    </row>
    <row r="161" spans="1:51" ht="24.75" customHeight="1" thickBot="1" x14ac:dyDescent="0.2">
      <c r="A161" s="694"/>
      <c r="B161" s="695"/>
      <c r="C161" s="695"/>
      <c r="D161" s="695"/>
      <c r="E161" s="695"/>
      <c r="F161" s="696"/>
      <c r="G161" s="43"/>
      <c r="H161" s="44"/>
      <c r="I161" s="44"/>
      <c r="J161" s="44"/>
      <c r="K161" s="44"/>
      <c r="L161" s="44"/>
      <c r="M161" s="44"/>
      <c r="N161" s="44"/>
      <c r="O161" s="44"/>
      <c r="P161" s="44"/>
      <c r="Q161" s="44"/>
      <c r="R161" s="44"/>
      <c r="S161" s="44"/>
      <c r="T161" s="44"/>
      <c r="U161" s="44"/>
      <c r="V161" s="44"/>
      <c r="W161" s="44"/>
      <c r="X161" s="44"/>
      <c r="Y161" s="44"/>
      <c r="Z161" s="44"/>
      <c r="AA161" s="44"/>
      <c r="AB161" s="44"/>
      <c r="AC161" s="44"/>
      <c r="AD161" s="44"/>
      <c r="AE161" s="44"/>
      <c r="AF161" s="44"/>
      <c r="AG161" s="44"/>
      <c r="AH161" s="44"/>
      <c r="AI161" s="44"/>
      <c r="AJ161" s="44"/>
      <c r="AK161" s="44"/>
      <c r="AL161" s="44"/>
      <c r="AM161" s="44"/>
      <c r="AN161" s="44"/>
      <c r="AO161" s="44"/>
      <c r="AP161" s="44"/>
      <c r="AQ161" s="44"/>
      <c r="AR161" s="44"/>
      <c r="AS161" s="44"/>
      <c r="AT161" s="44"/>
      <c r="AU161" s="44"/>
      <c r="AV161" s="44"/>
      <c r="AW161" s="44"/>
      <c r="AX161" s="45"/>
    </row>
    <row r="162" spans="1:51" ht="24.75" customHeight="1" x14ac:dyDescent="0.15">
      <c r="A162" s="697" t="s">
        <v>263</v>
      </c>
      <c r="B162" s="698"/>
      <c r="C162" s="698"/>
      <c r="D162" s="698"/>
      <c r="E162" s="698"/>
      <c r="F162" s="699"/>
      <c r="G162" s="703" t="s">
        <v>675</v>
      </c>
      <c r="H162" s="704"/>
      <c r="I162" s="704"/>
      <c r="J162" s="704"/>
      <c r="K162" s="704"/>
      <c r="L162" s="704"/>
      <c r="M162" s="704"/>
      <c r="N162" s="704"/>
      <c r="O162" s="704"/>
      <c r="P162" s="704"/>
      <c r="Q162" s="704"/>
      <c r="R162" s="704"/>
      <c r="S162" s="704"/>
      <c r="T162" s="704"/>
      <c r="U162" s="704"/>
      <c r="V162" s="704"/>
      <c r="W162" s="704"/>
      <c r="X162" s="704"/>
      <c r="Y162" s="704"/>
      <c r="Z162" s="704"/>
      <c r="AA162" s="704"/>
      <c r="AB162" s="705"/>
      <c r="AC162" s="703" t="s">
        <v>682</v>
      </c>
      <c r="AD162" s="704"/>
      <c r="AE162" s="704"/>
      <c r="AF162" s="704"/>
      <c r="AG162" s="704"/>
      <c r="AH162" s="704"/>
      <c r="AI162" s="704"/>
      <c r="AJ162" s="704"/>
      <c r="AK162" s="704"/>
      <c r="AL162" s="704"/>
      <c r="AM162" s="704"/>
      <c r="AN162" s="704"/>
      <c r="AO162" s="704"/>
      <c r="AP162" s="704"/>
      <c r="AQ162" s="704"/>
      <c r="AR162" s="704"/>
      <c r="AS162" s="704"/>
      <c r="AT162" s="704"/>
      <c r="AU162" s="704"/>
      <c r="AV162" s="704"/>
      <c r="AW162" s="704"/>
      <c r="AX162" s="706"/>
    </row>
    <row r="163" spans="1:51" ht="24.75" customHeight="1" x14ac:dyDescent="0.15">
      <c r="A163" s="700"/>
      <c r="B163" s="701"/>
      <c r="C163" s="701"/>
      <c r="D163" s="701"/>
      <c r="E163" s="701"/>
      <c r="F163" s="702"/>
      <c r="G163" s="136" t="s">
        <v>15</v>
      </c>
      <c r="H163" s="678"/>
      <c r="I163" s="678"/>
      <c r="J163" s="678"/>
      <c r="K163" s="678"/>
      <c r="L163" s="679" t="s">
        <v>16</v>
      </c>
      <c r="M163" s="678"/>
      <c r="N163" s="678"/>
      <c r="O163" s="678"/>
      <c r="P163" s="678"/>
      <c r="Q163" s="678"/>
      <c r="R163" s="678"/>
      <c r="S163" s="678"/>
      <c r="T163" s="678"/>
      <c r="U163" s="678"/>
      <c r="V163" s="678"/>
      <c r="W163" s="678"/>
      <c r="X163" s="680"/>
      <c r="Y163" s="675" t="s">
        <v>17</v>
      </c>
      <c r="Z163" s="676"/>
      <c r="AA163" s="676"/>
      <c r="AB163" s="677"/>
      <c r="AC163" s="136" t="s">
        <v>15</v>
      </c>
      <c r="AD163" s="678"/>
      <c r="AE163" s="678"/>
      <c r="AF163" s="678"/>
      <c r="AG163" s="678"/>
      <c r="AH163" s="679" t="s">
        <v>16</v>
      </c>
      <c r="AI163" s="678"/>
      <c r="AJ163" s="678"/>
      <c r="AK163" s="678"/>
      <c r="AL163" s="678"/>
      <c r="AM163" s="678"/>
      <c r="AN163" s="678"/>
      <c r="AO163" s="678"/>
      <c r="AP163" s="678"/>
      <c r="AQ163" s="678"/>
      <c r="AR163" s="678"/>
      <c r="AS163" s="678"/>
      <c r="AT163" s="680"/>
      <c r="AU163" s="675" t="s">
        <v>17</v>
      </c>
      <c r="AV163" s="676"/>
      <c r="AW163" s="676"/>
      <c r="AX163" s="681"/>
    </row>
    <row r="164" spans="1:51" ht="24.75" customHeight="1" x14ac:dyDescent="0.15">
      <c r="A164" s="700"/>
      <c r="B164" s="701"/>
      <c r="C164" s="701"/>
      <c r="D164" s="701"/>
      <c r="E164" s="701"/>
      <c r="F164" s="702"/>
      <c r="G164" s="682" t="s">
        <v>676</v>
      </c>
      <c r="H164" s="683"/>
      <c r="I164" s="683"/>
      <c r="J164" s="683"/>
      <c r="K164" s="684"/>
      <c r="L164" s="685" t="s">
        <v>676</v>
      </c>
      <c r="M164" s="686"/>
      <c r="N164" s="686"/>
      <c r="O164" s="686"/>
      <c r="P164" s="686"/>
      <c r="Q164" s="686"/>
      <c r="R164" s="686"/>
      <c r="S164" s="686"/>
      <c r="T164" s="686"/>
      <c r="U164" s="686"/>
      <c r="V164" s="686"/>
      <c r="W164" s="686"/>
      <c r="X164" s="687"/>
      <c r="Y164" s="688">
        <v>304</v>
      </c>
      <c r="Z164" s="689"/>
      <c r="AA164" s="689"/>
      <c r="AB164" s="690"/>
      <c r="AC164" s="682" t="s">
        <v>676</v>
      </c>
      <c r="AD164" s="683"/>
      <c r="AE164" s="683"/>
      <c r="AF164" s="683"/>
      <c r="AG164" s="684"/>
      <c r="AH164" s="685" t="s">
        <v>676</v>
      </c>
      <c r="AI164" s="686"/>
      <c r="AJ164" s="686"/>
      <c r="AK164" s="686"/>
      <c r="AL164" s="686"/>
      <c r="AM164" s="686"/>
      <c r="AN164" s="686"/>
      <c r="AO164" s="686"/>
      <c r="AP164" s="686"/>
      <c r="AQ164" s="686"/>
      <c r="AR164" s="686"/>
      <c r="AS164" s="686"/>
      <c r="AT164" s="687"/>
      <c r="AU164" s="688">
        <v>57</v>
      </c>
      <c r="AV164" s="689"/>
      <c r="AW164" s="689"/>
      <c r="AX164" s="691"/>
    </row>
    <row r="165" spans="1:51" ht="24.75" customHeight="1" x14ac:dyDescent="0.15">
      <c r="A165" s="700"/>
      <c r="B165" s="701"/>
      <c r="C165" s="701"/>
      <c r="D165" s="701"/>
      <c r="E165" s="701"/>
      <c r="F165" s="702"/>
      <c r="G165" s="666" t="s">
        <v>677</v>
      </c>
      <c r="H165" s="667"/>
      <c r="I165" s="667"/>
      <c r="J165" s="667"/>
      <c r="K165" s="668"/>
      <c r="L165" s="669" t="s">
        <v>680</v>
      </c>
      <c r="M165" s="670"/>
      <c r="N165" s="670"/>
      <c r="O165" s="670"/>
      <c r="P165" s="670"/>
      <c r="Q165" s="670"/>
      <c r="R165" s="670"/>
      <c r="S165" s="670"/>
      <c r="T165" s="670"/>
      <c r="U165" s="670"/>
      <c r="V165" s="670"/>
      <c r="W165" s="670"/>
      <c r="X165" s="671"/>
      <c r="Y165" s="672">
        <v>2</v>
      </c>
      <c r="Z165" s="673"/>
      <c r="AA165" s="673"/>
      <c r="AB165" s="674"/>
      <c r="AC165" s="666" t="s">
        <v>677</v>
      </c>
      <c r="AD165" s="667"/>
      <c r="AE165" s="667"/>
      <c r="AF165" s="667"/>
      <c r="AG165" s="668"/>
      <c r="AH165" s="669" t="s">
        <v>680</v>
      </c>
      <c r="AI165" s="670"/>
      <c r="AJ165" s="670"/>
      <c r="AK165" s="670"/>
      <c r="AL165" s="670"/>
      <c r="AM165" s="670"/>
      <c r="AN165" s="670"/>
      <c r="AO165" s="670"/>
      <c r="AP165" s="670"/>
      <c r="AQ165" s="670"/>
      <c r="AR165" s="670"/>
      <c r="AS165" s="670"/>
      <c r="AT165" s="671"/>
      <c r="AU165" s="672">
        <v>5</v>
      </c>
      <c r="AV165" s="673"/>
      <c r="AW165" s="673"/>
      <c r="AX165" s="707"/>
    </row>
    <row r="166" spans="1:51" ht="24.75" customHeight="1" x14ac:dyDescent="0.15">
      <c r="A166" s="700"/>
      <c r="B166" s="701"/>
      <c r="C166" s="701"/>
      <c r="D166" s="701"/>
      <c r="E166" s="701"/>
      <c r="F166" s="702"/>
      <c r="G166" s="666" t="s">
        <v>678</v>
      </c>
      <c r="H166" s="667"/>
      <c r="I166" s="667"/>
      <c r="J166" s="667"/>
      <c r="K166" s="668"/>
      <c r="L166" s="669" t="s">
        <v>705</v>
      </c>
      <c r="M166" s="670"/>
      <c r="N166" s="670"/>
      <c r="O166" s="670"/>
      <c r="P166" s="670"/>
      <c r="Q166" s="670"/>
      <c r="R166" s="670"/>
      <c r="S166" s="670"/>
      <c r="T166" s="670"/>
      <c r="U166" s="670"/>
      <c r="V166" s="670"/>
      <c r="W166" s="670"/>
      <c r="X166" s="671"/>
      <c r="Y166" s="672">
        <v>0.4</v>
      </c>
      <c r="Z166" s="673"/>
      <c r="AA166" s="673"/>
      <c r="AB166" s="674"/>
      <c r="AC166" s="666" t="s">
        <v>683</v>
      </c>
      <c r="AD166" s="667"/>
      <c r="AE166" s="667"/>
      <c r="AF166" s="667"/>
      <c r="AG166" s="668"/>
      <c r="AH166" s="669" t="s">
        <v>685</v>
      </c>
      <c r="AI166" s="670"/>
      <c r="AJ166" s="670"/>
      <c r="AK166" s="670"/>
      <c r="AL166" s="670"/>
      <c r="AM166" s="670"/>
      <c r="AN166" s="670"/>
      <c r="AO166" s="670"/>
      <c r="AP166" s="670"/>
      <c r="AQ166" s="670"/>
      <c r="AR166" s="670"/>
      <c r="AS166" s="670"/>
      <c r="AT166" s="671"/>
      <c r="AU166" s="672">
        <v>0</v>
      </c>
      <c r="AV166" s="673"/>
      <c r="AW166" s="673"/>
      <c r="AX166" s="707"/>
    </row>
    <row r="167" spans="1:51" ht="24.75" customHeight="1" x14ac:dyDescent="0.15">
      <c r="A167" s="700"/>
      <c r="B167" s="701"/>
      <c r="C167" s="701"/>
      <c r="D167" s="701"/>
      <c r="E167" s="701"/>
      <c r="F167" s="702"/>
      <c r="G167" s="666" t="s">
        <v>679</v>
      </c>
      <c r="H167" s="667"/>
      <c r="I167" s="667"/>
      <c r="J167" s="667"/>
      <c r="K167" s="668"/>
      <c r="L167" s="669" t="s">
        <v>681</v>
      </c>
      <c r="M167" s="670"/>
      <c r="N167" s="670"/>
      <c r="O167" s="670"/>
      <c r="P167" s="670"/>
      <c r="Q167" s="670"/>
      <c r="R167" s="670"/>
      <c r="S167" s="670"/>
      <c r="T167" s="670"/>
      <c r="U167" s="670"/>
      <c r="V167" s="670"/>
      <c r="W167" s="670"/>
      <c r="X167" s="671"/>
      <c r="Y167" s="672">
        <v>442</v>
      </c>
      <c r="Z167" s="673"/>
      <c r="AA167" s="673"/>
      <c r="AB167" s="674"/>
      <c r="AC167" s="666" t="s">
        <v>684</v>
      </c>
      <c r="AD167" s="667"/>
      <c r="AE167" s="667"/>
      <c r="AF167" s="667"/>
      <c r="AG167" s="668"/>
      <c r="AH167" s="669" t="s">
        <v>686</v>
      </c>
      <c r="AI167" s="670"/>
      <c r="AJ167" s="670"/>
      <c r="AK167" s="670"/>
      <c r="AL167" s="670"/>
      <c r="AM167" s="670"/>
      <c r="AN167" s="670"/>
      <c r="AO167" s="670"/>
      <c r="AP167" s="670"/>
      <c r="AQ167" s="670"/>
      <c r="AR167" s="670"/>
      <c r="AS167" s="670"/>
      <c r="AT167" s="671"/>
      <c r="AU167" s="672">
        <v>0</v>
      </c>
      <c r="AV167" s="673"/>
      <c r="AW167" s="673"/>
      <c r="AX167" s="707"/>
    </row>
    <row r="168" spans="1:51" ht="24.75" customHeight="1" x14ac:dyDescent="0.15">
      <c r="A168" s="700"/>
      <c r="B168" s="701"/>
      <c r="C168" s="701"/>
      <c r="D168" s="701"/>
      <c r="E168" s="701"/>
      <c r="F168" s="702"/>
      <c r="G168" s="666"/>
      <c r="H168" s="667"/>
      <c r="I168" s="667"/>
      <c r="J168" s="667"/>
      <c r="K168" s="668"/>
      <c r="L168" s="669"/>
      <c r="M168" s="670"/>
      <c r="N168" s="670"/>
      <c r="O168" s="670"/>
      <c r="P168" s="670"/>
      <c r="Q168" s="670"/>
      <c r="R168" s="670"/>
      <c r="S168" s="670"/>
      <c r="T168" s="670"/>
      <c r="U168" s="670"/>
      <c r="V168" s="670"/>
      <c r="W168" s="670"/>
      <c r="X168" s="671"/>
      <c r="Y168" s="672"/>
      <c r="Z168" s="673"/>
      <c r="AA168" s="673"/>
      <c r="AB168" s="674"/>
      <c r="AC168" s="666" t="s">
        <v>679</v>
      </c>
      <c r="AD168" s="667"/>
      <c r="AE168" s="667"/>
      <c r="AF168" s="667"/>
      <c r="AG168" s="668"/>
      <c r="AH168" s="669" t="s">
        <v>681</v>
      </c>
      <c r="AI168" s="670"/>
      <c r="AJ168" s="670"/>
      <c r="AK168" s="670"/>
      <c r="AL168" s="670"/>
      <c r="AM168" s="670"/>
      <c r="AN168" s="670"/>
      <c r="AO168" s="670"/>
      <c r="AP168" s="670"/>
      <c r="AQ168" s="670"/>
      <c r="AR168" s="670"/>
      <c r="AS168" s="670"/>
      <c r="AT168" s="671"/>
      <c r="AU168" s="672">
        <v>67</v>
      </c>
      <c r="AV168" s="673"/>
      <c r="AW168" s="673"/>
      <c r="AX168" s="707"/>
    </row>
    <row r="169" spans="1:51" ht="24.75" customHeight="1" thickBot="1" x14ac:dyDescent="0.2">
      <c r="A169" s="700"/>
      <c r="B169" s="701"/>
      <c r="C169" s="701"/>
      <c r="D169" s="701"/>
      <c r="E169" s="701"/>
      <c r="F169" s="702"/>
      <c r="G169" s="708" t="s">
        <v>18</v>
      </c>
      <c r="H169" s="709"/>
      <c r="I169" s="709"/>
      <c r="J169" s="709"/>
      <c r="K169" s="709"/>
      <c r="L169" s="710"/>
      <c r="M169" s="711"/>
      <c r="N169" s="711"/>
      <c r="O169" s="711"/>
      <c r="P169" s="711"/>
      <c r="Q169" s="711"/>
      <c r="R169" s="711"/>
      <c r="S169" s="711"/>
      <c r="T169" s="711"/>
      <c r="U169" s="711"/>
      <c r="V169" s="711"/>
      <c r="W169" s="711"/>
      <c r="X169" s="712"/>
      <c r="Y169" s="713">
        <f>SUM(Y164:AB168)</f>
        <v>748.4</v>
      </c>
      <c r="Z169" s="714"/>
      <c r="AA169" s="714"/>
      <c r="AB169" s="715"/>
      <c r="AC169" s="708" t="s">
        <v>18</v>
      </c>
      <c r="AD169" s="709"/>
      <c r="AE169" s="709"/>
      <c r="AF169" s="709"/>
      <c r="AG169" s="709"/>
      <c r="AH169" s="710"/>
      <c r="AI169" s="711"/>
      <c r="AJ169" s="711"/>
      <c r="AK169" s="711"/>
      <c r="AL169" s="711"/>
      <c r="AM169" s="711"/>
      <c r="AN169" s="711"/>
      <c r="AO169" s="711"/>
      <c r="AP169" s="711"/>
      <c r="AQ169" s="711"/>
      <c r="AR169" s="711"/>
      <c r="AS169" s="711"/>
      <c r="AT169" s="712"/>
      <c r="AU169" s="713">
        <f>SUM(AU164:AX168)</f>
        <v>129</v>
      </c>
      <c r="AV169" s="714"/>
      <c r="AW169" s="714"/>
      <c r="AX169" s="716"/>
    </row>
    <row r="170" spans="1:51" ht="24.75" customHeight="1" x14ac:dyDescent="0.15">
      <c r="A170" s="700"/>
      <c r="B170" s="701"/>
      <c r="C170" s="701"/>
      <c r="D170" s="701"/>
      <c r="E170" s="701"/>
      <c r="F170" s="702"/>
      <c r="G170" s="703" t="s">
        <v>687</v>
      </c>
      <c r="H170" s="704"/>
      <c r="I170" s="704"/>
      <c r="J170" s="704"/>
      <c r="K170" s="704"/>
      <c r="L170" s="704"/>
      <c r="M170" s="704"/>
      <c r="N170" s="704"/>
      <c r="O170" s="704"/>
      <c r="P170" s="704"/>
      <c r="Q170" s="704"/>
      <c r="R170" s="704"/>
      <c r="S170" s="704"/>
      <c r="T170" s="704"/>
      <c r="U170" s="704"/>
      <c r="V170" s="704"/>
      <c r="W170" s="704"/>
      <c r="X170" s="704"/>
      <c r="Y170" s="704"/>
      <c r="Z170" s="704"/>
      <c r="AA170" s="704"/>
      <c r="AB170" s="705"/>
      <c r="AC170" s="703" t="s">
        <v>692</v>
      </c>
      <c r="AD170" s="704"/>
      <c r="AE170" s="704"/>
      <c r="AF170" s="704"/>
      <c r="AG170" s="704"/>
      <c r="AH170" s="704"/>
      <c r="AI170" s="704"/>
      <c r="AJ170" s="704"/>
      <c r="AK170" s="704"/>
      <c r="AL170" s="704"/>
      <c r="AM170" s="704"/>
      <c r="AN170" s="704"/>
      <c r="AO170" s="704"/>
      <c r="AP170" s="704"/>
      <c r="AQ170" s="704"/>
      <c r="AR170" s="704"/>
      <c r="AS170" s="704"/>
      <c r="AT170" s="704"/>
      <c r="AU170" s="704"/>
      <c r="AV170" s="704"/>
      <c r="AW170" s="704"/>
      <c r="AX170" s="706"/>
      <c r="AY170">
        <f>COUNTA($G$172,$AC$172)</f>
        <v>2</v>
      </c>
    </row>
    <row r="171" spans="1:51" ht="24.75" customHeight="1" x14ac:dyDescent="0.15">
      <c r="A171" s="700"/>
      <c r="B171" s="701"/>
      <c r="C171" s="701"/>
      <c r="D171" s="701"/>
      <c r="E171" s="701"/>
      <c r="F171" s="702"/>
      <c r="G171" s="136" t="s">
        <v>15</v>
      </c>
      <c r="H171" s="678"/>
      <c r="I171" s="678"/>
      <c r="J171" s="678"/>
      <c r="K171" s="678"/>
      <c r="L171" s="679" t="s">
        <v>16</v>
      </c>
      <c r="M171" s="678"/>
      <c r="N171" s="678"/>
      <c r="O171" s="678"/>
      <c r="P171" s="678"/>
      <c r="Q171" s="678"/>
      <c r="R171" s="678"/>
      <c r="S171" s="678"/>
      <c r="T171" s="678"/>
      <c r="U171" s="678"/>
      <c r="V171" s="678"/>
      <c r="W171" s="678"/>
      <c r="X171" s="680"/>
      <c r="Y171" s="675" t="s">
        <v>17</v>
      </c>
      <c r="Z171" s="676"/>
      <c r="AA171" s="676"/>
      <c r="AB171" s="677"/>
      <c r="AC171" s="136" t="s">
        <v>15</v>
      </c>
      <c r="AD171" s="678"/>
      <c r="AE171" s="678"/>
      <c r="AF171" s="678"/>
      <c r="AG171" s="678"/>
      <c r="AH171" s="679" t="s">
        <v>16</v>
      </c>
      <c r="AI171" s="678"/>
      <c r="AJ171" s="678"/>
      <c r="AK171" s="678"/>
      <c r="AL171" s="678"/>
      <c r="AM171" s="678"/>
      <c r="AN171" s="678"/>
      <c r="AO171" s="678"/>
      <c r="AP171" s="678"/>
      <c r="AQ171" s="678"/>
      <c r="AR171" s="678"/>
      <c r="AS171" s="678"/>
      <c r="AT171" s="680"/>
      <c r="AU171" s="675" t="s">
        <v>17</v>
      </c>
      <c r="AV171" s="676"/>
      <c r="AW171" s="676"/>
      <c r="AX171" s="681"/>
      <c r="AY171">
        <f t="shared" ref="AY171:AY178" si="2">$AY$170</f>
        <v>2</v>
      </c>
    </row>
    <row r="172" spans="1:51" ht="24.75" customHeight="1" x14ac:dyDescent="0.15">
      <c r="A172" s="700"/>
      <c r="B172" s="701"/>
      <c r="C172" s="701"/>
      <c r="D172" s="701"/>
      <c r="E172" s="701"/>
      <c r="F172" s="702"/>
      <c r="G172" s="682" t="s">
        <v>676</v>
      </c>
      <c r="H172" s="683"/>
      <c r="I172" s="683"/>
      <c r="J172" s="683"/>
      <c r="K172" s="684"/>
      <c r="L172" s="685" t="s">
        <v>676</v>
      </c>
      <c r="M172" s="686"/>
      <c r="N172" s="686"/>
      <c r="O172" s="686"/>
      <c r="P172" s="686"/>
      <c r="Q172" s="686"/>
      <c r="R172" s="686"/>
      <c r="S172" s="686"/>
      <c r="T172" s="686"/>
      <c r="U172" s="686"/>
      <c r="V172" s="686"/>
      <c r="W172" s="686"/>
      <c r="X172" s="687"/>
      <c r="Y172" s="688">
        <v>20</v>
      </c>
      <c r="Z172" s="689"/>
      <c r="AA172" s="689"/>
      <c r="AB172" s="690"/>
      <c r="AC172" s="682" t="s">
        <v>676</v>
      </c>
      <c r="AD172" s="683"/>
      <c r="AE172" s="683"/>
      <c r="AF172" s="683"/>
      <c r="AG172" s="684"/>
      <c r="AH172" s="685" t="s">
        <v>676</v>
      </c>
      <c r="AI172" s="686"/>
      <c r="AJ172" s="686"/>
      <c r="AK172" s="686"/>
      <c r="AL172" s="686"/>
      <c r="AM172" s="686"/>
      <c r="AN172" s="686"/>
      <c r="AO172" s="686"/>
      <c r="AP172" s="686"/>
      <c r="AQ172" s="686"/>
      <c r="AR172" s="686"/>
      <c r="AS172" s="686"/>
      <c r="AT172" s="687"/>
      <c r="AU172" s="688">
        <v>20</v>
      </c>
      <c r="AV172" s="689"/>
      <c r="AW172" s="689"/>
      <c r="AX172" s="691"/>
      <c r="AY172">
        <f t="shared" si="2"/>
        <v>2</v>
      </c>
    </row>
    <row r="173" spans="1:51" ht="24.75" customHeight="1" x14ac:dyDescent="0.15">
      <c r="A173" s="700"/>
      <c r="B173" s="701"/>
      <c r="C173" s="701"/>
      <c r="D173" s="701"/>
      <c r="E173" s="701"/>
      <c r="F173" s="702"/>
      <c r="G173" s="666" t="s">
        <v>678</v>
      </c>
      <c r="H173" s="667"/>
      <c r="I173" s="667"/>
      <c r="J173" s="667"/>
      <c r="K173" s="668"/>
      <c r="L173" s="669" t="s">
        <v>689</v>
      </c>
      <c r="M173" s="670"/>
      <c r="N173" s="670"/>
      <c r="O173" s="670"/>
      <c r="P173" s="670"/>
      <c r="Q173" s="670"/>
      <c r="R173" s="670"/>
      <c r="S173" s="670"/>
      <c r="T173" s="670"/>
      <c r="U173" s="670"/>
      <c r="V173" s="670"/>
      <c r="W173" s="670"/>
      <c r="X173" s="671"/>
      <c r="Y173" s="672">
        <v>14</v>
      </c>
      <c r="Z173" s="673"/>
      <c r="AA173" s="673"/>
      <c r="AB173" s="674"/>
      <c r="AC173" s="666" t="s">
        <v>678</v>
      </c>
      <c r="AD173" s="667"/>
      <c r="AE173" s="667"/>
      <c r="AF173" s="667"/>
      <c r="AG173" s="668"/>
      <c r="AH173" s="669" t="s">
        <v>693</v>
      </c>
      <c r="AI173" s="670"/>
      <c r="AJ173" s="670"/>
      <c r="AK173" s="670"/>
      <c r="AL173" s="670"/>
      <c r="AM173" s="670"/>
      <c r="AN173" s="670"/>
      <c r="AO173" s="670"/>
      <c r="AP173" s="670"/>
      <c r="AQ173" s="670"/>
      <c r="AR173" s="670"/>
      <c r="AS173" s="670"/>
      <c r="AT173" s="671"/>
      <c r="AU173" s="672">
        <v>33</v>
      </c>
      <c r="AV173" s="673"/>
      <c r="AW173" s="673"/>
      <c r="AX173" s="707"/>
      <c r="AY173">
        <f t="shared" si="2"/>
        <v>2</v>
      </c>
    </row>
    <row r="174" spans="1:51" ht="24.75" customHeight="1" x14ac:dyDescent="0.15">
      <c r="A174" s="700"/>
      <c r="B174" s="701"/>
      <c r="C174" s="701"/>
      <c r="D174" s="701"/>
      <c r="E174" s="701"/>
      <c r="F174" s="702"/>
      <c r="G174" s="666" t="s">
        <v>677</v>
      </c>
      <c r="H174" s="667"/>
      <c r="I174" s="667"/>
      <c r="J174" s="667"/>
      <c r="K174" s="668"/>
      <c r="L174" s="669" t="s">
        <v>680</v>
      </c>
      <c r="M174" s="670"/>
      <c r="N174" s="670"/>
      <c r="O174" s="670"/>
      <c r="P174" s="670"/>
      <c r="Q174" s="670"/>
      <c r="R174" s="670"/>
      <c r="S174" s="670"/>
      <c r="T174" s="670"/>
      <c r="U174" s="670"/>
      <c r="V174" s="670"/>
      <c r="W174" s="670"/>
      <c r="X174" s="671"/>
      <c r="Y174" s="672">
        <v>2</v>
      </c>
      <c r="Z174" s="673"/>
      <c r="AA174" s="673"/>
      <c r="AB174" s="674"/>
      <c r="AC174" s="666" t="s">
        <v>677</v>
      </c>
      <c r="AD174" s="667"/>
      <c r="AE174" s="667"/>
      <c r="AF174" s="667"/>
      <c r="AG174" s="668"/>
      <c r="AH174" s="669" t="s">
        <v>680</v>
      </c>
      <c r="AI174" s="670"/>
      <c r="AJ174" s="670"/>
      <c r="AK174" s="670"/>
      <c r="AL174" s="670"/>
      <c r="AM174" s="670"/>
      <c r="AN174" s="670"/>
      <c r="AO174" s="670"/>
      <c r="AP174" s="670"/>
      <c r="AQ174" s="670"/>
      <c r="AR174" s="670"/>
      <c r="AS174" s="670"/>
      <c r="AT174" s="671"/>
      <c r="AU174" s="672">
        <v>6</v>
      </c>
      <c r="AV174" s="673"/>
      <c r="AW174" s="673"/>
      <c r="AX174" s="707"/>
      <c r="AY174">
        <f t="shared" si="2"/>
        <v>2</v>
      </c>
    </row>
    <row r="175" spans="1:51" ht="24.75" customHeight="1" x14ac:dyDescent="0.15">
      <c r="A175" s="700"/>
      <c r="B175" s="701"/>
      <c r="C175" s="701"/>
      <c r="D175" s="701"/>
      <c r="E175" s="701"/>
      <c r="F175" s="702"/>
      <c r="G175" s="666" t="s">
        <v>688</v>
      </c>
      <c r="H175" s="667"/>
      <c r="I175" s="667"/>
      <c r="J175" s="667"/>
      <c r="K175" s="668"/>
      <c r="L175" s="669" t="s">
        <v>690</v>
      </c>
      <c r="M175" s="670"/>
      <c r="N175" s="670"/>
      <c r="O175" s="670"/>
      <c r="P175" s="670"/>
      <c r="Q175" s="670"/>
      <c r="R175" s="670"/>
      <c r="S175" s="670"/>
      <c r="T175" s="670"/>
      <c r="U175" s="670"/>
      <c r="V175" s="670"/>
      <c r="W175" s="670"/>
      <c r="X175" s="671"/>
      <c r="Y175" s="672">
        <v>34</v>
      </c>
      <c r="Z175" s="673"/>
      <c r="AA175" s="673"/>
      <c r="AB175" s="674"/>
      <c r="AC175" s="666" t="s">
        <v>688</v>
      </c>
      <c r="AD175" s="667"/>
      <c r="AE175" s="667"/>
      <c r="AF175" s="667"/>
      <c r="AG175" s="668"/>
      <c r="AH175" s="669" t="s">
        <v>694</v>
      </c>
      <c r="AI175" s="670"/>
      <c r="AJ175" s="670"/>
      <c r="AK175" s="670"/>
      <c r="AL175" s="670"/>
      <c r="AM175" s="670"/>
      <c r="AN175" s="670"/>
      <c r="AO175" s="670"/>
      <c r="AP175" s="670"/>
      <c r="AQ175" s="670"/>
      <c r="AR175" s="670"/>
      <c r="AS175" s="670"/>
      <c r="AT175" s="671"/>
      <c r="AU175" s="672">
        <v>0.4</v>
      </c>
      <c r="AV175" s="673"/>
      <c r="AW175" s="673"/>
      <c r="AX175" s="707"/>
      <c r="AY175">
        <f t="shared" si="2"/>
        <v>2</v>
      </c>
    </row>
    <row r="176" spans="1:51" ht="24.75" customHeight="1" x14ac:dyDescent="0.15">
      <c r="A176" s="700"/>
      <c r="B176" s="701"/>
      <c r="C176" s="701"/>
      <c r="D176" s="701"/>
      <c r="E176" s="701"/>
      <c r="F176" s="702"/>
      <c r="G176" s="666" t="s">
        <v>684</v>
      </c>
      <c r="H176" s="667"/>
      <c r="I176" s="667"/>
      <c r="J176" s="667"/>
      <c r="K176" s="668"/>
      <c r="L176" s="669" t="s">
        <v>691</v>
      </c>
      <c r="M176" s="670"/>
      <c r="N176" s="670"/>
      <c r="O176" s="670"/>
      <c r="P176" s="670"/>
      <c r="Q176" s="670"/>
      <c r="R176" s="670"/>
      <c r="S176" s="670"/>
      <c r="T176" s="670"/>
      <c r="U176" s="670"/>
      <c r="V176" s="670"/>
      <c r="W176" s="670"/>
      <c r="X176" s="671"/>
      <c r="Y176" s="672">
        <v>10</v>
      </c>
      <c r="Z176" s="673"/>
      <c r="AA176" s="673"/>
      <c r="AB176" s="674"/>
      <c r="AC176" s="666" t="s">
        <v>684</v>
      </c>
      <c r="AD176" s="667"/>
      <c r="AE176" s="667"/>
      <c r="AF176" s="667"/>
      <c r="AG176" s="668"/>
      <c r="AH176" s="669" t="s">
        <v>691</v>
      </c>
      <c r="AI176" s="670"/>
      <c r="AJ176" s="670"/>
      <c r="AK176" s="670"/>
      <c r="AL176" s="670"/>
      <c r="AM176" s="670"/>
      <c r="AN176" s="670"/>
      <c r="AO176" s="670"/>
      <c r="AP176" s="670"/>
      <c r="AQ176" s="670"/>
      <c r="AR176" s="670"/>
      <c r="AS176" s="670"/>
      <c r="AT176" s="671"/>
      <c r="AU176" s="672">
        <v>5</v>
      </c>
      <c r="AV176" s="673"/>
      <c r="AW176" s="673"/>
      <c r="AX176" s="707"/>
      <c r="AY176">
        <f t="shared" si="2"/>
        <v>2</v>
      </c>
    </row>
    <row r="177" spans="1:51" ht="24.75" customHeight="1" x14ac:dyDescent="0.15">
      <c r="A177" s="700"/>
      <c r="B177" s="701"/>
      <c r="C177" s="701"/>
      <c r="D177" s="701"/>
      <c r="E177" s="701"/>
      <c r="F177" s="702"/>
      <c r="G177" s="666" t="s">
        <v>679</v>
      </c>
      <c r="H177" s="667"/>
      <c r="I177" s="667"/>
      <c r="J177" s="667"/>
      <c r="K177" s="668"/>
      <c r="L177" s="669" t="s">
        <v>681</v>
      </c>
      <c r="M177" s="670"/>
      <c r="N177" s="670"/>
      <c r="O177" s="670"/>
      <c r="P177" s="670"/>
      <c r="Q177" s="670"/>
      <c r="R177" s="670"/>
      <c r="S177" s="670"/>
      <c r="T177" s="670"/>
      <c r="U177" s="670"/>
      <c r="V177" s="670"/>
      <c r="W177" s="670"/>
      <c r="X177" s="671"/>
      <c r="Y177" s="672">
        <v>44</v>
      </c>
      <c r="Z177" s="673"/>
      <c r="AA177" s="673"/>
      <c r="AB177" s="674"/>
      <c r="AC177" s="666" t="s">
        <v>679</v>
      </c>
      <c r="AD177" s="667"/>
      <c r="AE177" s="667"/>
      <c r="AF177" s="667"/>
      <c r="AG177" s="668"/>
      <c r="AH177" s="669" t="s">
        <v>681</v>
      </c>
      <c r="AI177" s="670"/>
      <c r="AJ177" s="670"/>
      <c r="AK177" s="670"/>
      <c r="AL177" s="670"/>
      <c r="AM177" s="670"/>
      <c r="AN177" s="670"/>
      <c r="AO177" s="670"/>
      <c r="AP177" s="670"/>
      <c r="AQ177" s="670"/>
      <c r="AR177" s="670"/>
      <c r="AS177" s="670"/>
      <c r="AT177" s="671"/>
      <c r="AU177" s="672">
        <v>39</v>
      </c>
      <c r="AV177" s="673"/>
      <c r="AW177" s="673"/>
      <c r="AX177" s="707"/>
      <c r="AY177">
        <f t="shared" si="2"/>
        <v>2</v>
      </c>
    </row>
    <row r="178" spans="1:51" ht="24.75" customHeight="1" thickBot="1" x14ac:dyDescent="0.2">
      <c r="A178" s="700"/>
      <c r="B178" s="701"/>
      <c r="C178" s="701"/>
      <c r="D178" s="701"/>
      <c r="E178" s="701"/>
      <c r="F178" s="702"/>
      <c r="G178" s="708" t="s">
        <v>18</v>
      </c>
      <c r="H178" s="709"/>
      <c r="I178" s="709"/>
      <c r="J178" s="709"/>
      <c r="K178" s="709"/>
      <c r="L178" s="710"/>
      <c r="M178" s="711"/>
      <c r="N178" s="711"/>
      <c r="O178" s="711"/>
      <c r="P178" s="711"/>
      <c r="Q178" s="711"/>
      <c r="R178" s="711"/>
      <c r="S178" s="711"/>
      <c r="T178" s="711"/>
      <c r="U178" s="711"/>
      <c r="V178" s="711"/>
      <c r="W178" s="711"/>
      <c r="X178" s="712"/>
      <c r="Y178" s="713">
        <f>SUM(Y172:AB177)</f>
        <v>124</v>
      </c>
      <c r="Z178" s="714"/>
      <c r="AA178" s="714"/>
      <c r="AB178" s="715"/>
      <c r="AC178" s="708" t="s">
        <v>18</v>
      </c>
      <c r="AD178" s="709"/>
      <c r="AE178" s="709"/>
      <c r="AF178" s="709"/>
      <c r="AG178" s="709"/>
      <c r="AH178" s="710"/>
      <c r="AI178" s="711"/>
      <c r="AJ178" s="711"/>
      <c r="AK178" s="711"/>
      <c r="AL178" s="711"/>
      <c r="AM178" s="711"/>
      <c r="AN178" s="711"/>
      <c r="AO178" s="711"/>
      <c r="AP178" s="711"/>
      <c r="AQ178" s="711"/>
      <c r="AR178" s="711"/>
      <c r="AS178" s="711"/>
      <c r="AT178" s="712"/>
      <c r="AU178" s="713">
        <f>SUM(AU172:AX177)</f>
        <v>103.4</v>
      </c>
      <c r="AV178" s="714"/>
      <c r="AW178" s="714"/>
      <c r="AX178" s="716"/>
      <c r="AY178">
        <f t="shared" si="2"/>
        <v>2</v>
      </c>
    </row>
    <row r="179" spans="1:51" ht="24.75" customHeight="1" x14ac:dyDescent="0.15">
      <c r="A179" s="700"/>
      <c r="B179" s="701"/>
      <c r="C179" s="701"/>
      <c r="D179" s="701"/>
      <c r="E179" s="701"/>
      <c r="F179" s="702"/>
      <c r="G179" s="703" t="s">
        <v>695</v>
      </c>
      <c r="H179" s="704"/>
      <c r="I179" s="704"/>
      <c r="J179" s="704"/>
      <c r="K179" s="704"/>
      <c r="L179" s="704"/>
      <c r="M179" s="704"/>
      <c r="N179" s="704"/>
      <c r="O179" s="704"/>
      <c r="P179" s="704"/>
      <c r="Q179" s="704"/>
      <c r="R179" s="704"/>
      <c r="S179" s="704"/>
      <c r="T179" s="704"/>
      <c r="U179" s="704"/>
      <c r="V179" s="704"/>
      <c r="W179" s="704"/>
      <c r="X179" s="704"/>
      <c r="Y179" s="704"/>
      <c r="Z179" s="704"/>
      <c r="AA179" s="704"/>
      <c r="AB179" s="705"/>
      <c r="AC179" s="703" t="s">
        <v>697</v>
      </c>
      <c r="AD179" s="704"/>
      <c r="AE179" s="704"/>
      <c r="AF179" s="704"/>
      <c r="AG179" s="704"/>
      <c r="AH179" s="704"/>
      <c r="AI179" s="704"/>
      <c r="AJ179" s="704"/>
      <c r="AK179" s="704"/>
      <c r="AL179" s="704"/>
      <c r="AM179" s="704"/>
      <c r="AN179" s="704"/>
      <c r="AO179" s="704"/>
      <c r="AP179" s="704"/>
      <c r="AQ179" s="704"/>
      <c r="AR179" s="704"/>
      <c r="AS179" s="704"/>
      <c r="AT179" s="704"/>
      <c r="AU179" s="704"/>
      <c r="AV179" s="704"/>
      <c r="AW179" s="704"/>
      <c r="AX179" s="706"/>
      <c r="AY179">
        <f>COUNTA($G$181,$AC$181)</f>
        <v>2</v>
      </c>
    </row>
    <row r="180" spans="1:51" ht="24.75" customHeight="1" x14ac:dyDescent="0.15">
      <c r="A180" s="700"/>
      <c r="B180" s="701"/>
      <c r="C180" s="701"/>
      <c r="D180" s="701"/>
      <c r="E180" s="701"/>
      <c r="F180" s="702"/>
      <c r="G180" s="136" t="s">
        <v>15</v>
      </c>
      <c r="H180" s="678"/>
      <c r="I180" s="678"/>
      <c r="J180" s="678"/>
      <c r="K180" s="678"/>
      <c r="L180" s="679" t="s">
        <v>16</v>
      </c>
      <c r="M180" s="678"/>
      <c r="N180" s="678"/>
      <c r="O180" s="678"/>
      <c r="P180" s="678"/>
      <c r="Q180" s="678"/>
      <c r="R180" s="678"/>
      <c r="S180" s="678"/>
      <c r="T180" s="678"/>
      <c r="U180" s="678"/>
      <c r="V180" s="678"/>
      <c r="W180" s="678"/>
      <c r="X180" s="680"/>
      <c r="Y180" s="675" t="s">
        <v>17</v>
      </c>
      <c r="Z180" s="676"/>
      <c r="AA180" s="676"/>
      <c r="AB180" s="677"/>
      <c r="AC180" s="136" t="s">
        <v>15</v>
      </c>
      <c r="AD180" s="678"/>
      <c r="AE180" s="678"/>
      <c r="AF180" s="678"/>
      <c r="AG180" s="678"/>
      <c r="AH180" s="679" t="s">
        <v>16</v>
      </c>
      <c r="AI180" s="678"/>
      <c r="AJ180" s="678"/>
      <c r="AK180" s="678"/>
      <c r="AL180" s="678"/>
      <c r="AM180" s="678"/>
      <c r="AN180" s="678"/>
      <c r="AO180" s="678"/>
      <c r="AP180" s="678"/>
      <c r="AQ180" s="678"/>
      <c r="AR180" s="678"/>
      <c r="AS180" s="678"/>
      <c r="AT180" s="680"/>
      <c r="AU180" s="675" t="s">
        <v>17</v>
      </c>
      <c r="AV180" s="676"/>
      <c r="AW180" s="676"/>
      <c r="AX180" s="681"/>
      <c r="AY180">
        <f t="shared" ref="AY180:AY186" si="3">$AY$179</f>
        <v>2</v>
      </c>
    </row>
    <row r="181" spans="1:51" ht="24.75" customHeight="1" x14ac:dyDescent="0.15">
      <c r="A181" s="700"/>
      <c r="B181" s="701"/>
      <c r="C181" s="701"/>
      <c r="D181" s="701"/>
      <c r="E181" s="701"/>
      <c r="F181" s="702"/>
      <c r="G181" s="682" t="s">
        <v>676</v>
      </c>
      <c r="H181" s="683"/>
      <c r="I181" s="683"/>
      <c r="J181" s="683"/>
      <c r="K181" s="684"/>
      <c r="L181" s="685" t="s">
        <v>676</v>
      </c>
      <c r="M181" s="686"/>
      <c r="N181" s="686"/>
      <c r="O181" s="686"/>
      <c r="P181" s="686"/>
      <c r="Q181" s="686"/>
      <c r="R181" s="686"/>
      <c r="S181" s="686"/>
      <c r="T181" s="686"/>
      <c r="U181" s="686"/>
      <c r="V181" s="686"/>
      <c r="W181" s="686"/>
      <c r="X181" s="687"/>
      <c r="Y181" s="688">
        <v>26</v>
      </c>
      <c r="Z181" s="689"/>
      <c r="AA181" s="689"/>
      <c r="AB181" s="690"/>
      <c r="AC181" s="682" t="s">
        <v>676</v>
      </c>
      <c r="AD181" s="683"/>
      <c r="AE181" s="683"/>
      <c r="AF181" s="683"/>
      <c r="AG181" s="684"/>
      <c r="AH181" s="685" t="s">
        <v>676</v>
      </c>
      <c r="AI181" s="686"/>
      <c r="AJ181" s="686"/>
      <c r="AK181" s="686"/>
      <c r="AL181" s="686"/>
      <c r="AM181" s="686"/>
      <c r="AN181" s="686"/>
      <c r="AO181" s="686"/>
      <c r="AP181" s="686"/>
      <c r="AQ181" s="686"/>
      <c r="AR181" s="686"/>
      <c r="AS181" s="686"/>
      <c r="AT181" s="687"/>
      <c r="AU181" s="688">
        <v>33</v>
      </c>
      <c r="AV181" s="689"/>
      <c r="AW181" s="689"/>
      <c r="AX181" s="691"/>
      <c r="AY181">
        <f t="shared" si="3"/>
        <v>2</v>
      </c>
    </row>
    <row r="182" spans="1:51" ht="24.75" customHeight="1" x14ac:dyDescent="0.15">
      <c r="A182" s="700"/>
      <c r="B182" s="701"/>
      <c r="C182" s="701"/>
      <c r="D182" s="701"/>
      <c r="E182" s="701"/>
      <c r="F182" s="702"/>
      <c r="G182" s="666" t="s">
        <v>688</v>
      </c>
      <c r="H182" s="667"/>
      <c r="I182" s="667"/>
      <c r="J182" s="667"/>
      <c r="K182" s="668"/>
      <c r="L182" s="669" t="s">
        <v>696</v>
      </c>
      <c r="M182" s="670"/>
      <c r="N182" s="670"/>
      <c r="O182" s="670"/>
      <c r="P182" s="670"/>
      <c r="Q182" s="670"/>
      <c r="R182" s="670"/>
      <c r="S182" s="670"/>
      <c r="T182" s="670"/>
      <c r="U182" s="670"/>
      <c r="V182" s="670"/>
      <c r="W182" s="670"/>
      <c r="X182" s="671"/>
      <c r="Y182" s="672">
        <v>9</v>
      </c>
      <c r="Z182" s="673"/>
      <c r="AA182" s="673"/>
      <c r="AB182" s="674"/>
      <c r="AC182" s="666" t="s">
        <v>677</v>
      </c>
      <c r="AD182" s="667"/>
      <c r="AE182" s="667"/>
      <c r="AF182" s="667"/>
      <c r="AG182" s="668"/>
      <c r="AH182" s="669" t="s">
        <v>680</v>
      </c>
      <c r="AI182" s="670"/>
      <c r="AJ182" s="670"/>
      <c r="AK182" s="670"/>
      <c r="AL182" s="670"/>
      <c r="AM182" s="670"/>
      <c r="AN182" s="670"/>
      <c r="AO182" s="670"/>
      <c r="AP182" s="670"/>
      <c r="AQ182" s="670"/>
      <c r="AR182" s="670"/>
      <c r="AS182" s="670"/>
      <c r="AT182" s="671"/>
      <c r="AU182" s="672">
        <v>5</v>
      </c>
      <c r="AV182" s="673"/>
      <c r="AW182" s="673"/>
      <c r="AX182" s="707"/>
      <c r="AY182">
        <f t="shared" si="3"/>
        <v>2</v>
      </c>
    </row>
    <row r="183" spans="1:51" ht="24.75" customHeight="1" x14ac:dyDescent="0.15">
      <c r="A183" s="700"/>
      <c r="B183" s="701"/>
      <c r="C183" s="701"/>
      <c r="D183" s="701"/>
      <c r="E183" s="701"/>
      <c r="F183" s="702"/>
      <c r="G183" s="666" t="s">
        <v>678</v>
      </c>
      <c r="H183" s="667"/>
      <c r="I183" s="667"/>
      <c r="J183" s="667"/>
      <c r="K183" s="668"/>
      <c r="L183" s="669" t="s">
        <v>689</v>
      </c>
      <c r="M183" s="670"/>
      <c r="N183" s="670"/>
      <c r="O183" s="670"/>
      <c r="P183" s="670"/>
      <c r="Q183" s="670"/>
      <c r="R183" s="670"/>
      <c r="S183" s="670"/>
      <c r="T183" s="670"/>
      <c r="U183" s="670"/>
      <c r="V183" s="670"/>
      <c r="W183" s="670"/>
      <c r="X183" s="671"/>
      <c r="Y183" s="672">
        <v>1</v>
      </c>
      <c r="Z183" s="673"/>
      <c r="AA183" s="673"/>
      <c r="AB183" s="674"/>
      <c r="AC183" s="666" t="s">
        <v>678</v>
      </c>
      <c r="AD183" s="667"/>
      <c r="AE183" s="667"/>
      <c r="AF183" s="667"/>
      <c r="AG183" s="668"/>
      <c r="AH183" s="669" t="s">
        <v>705</v>
      </c>
      <c r="AI183" s="670"/>
      <c r="AJ183" s="670"/>
      <c r="AK183" s="670"/>
      <c r="AL183" s="670"/>
      <c r="AM183" s="670"/>
      <c r="AN183" s="670"/>
      <c r="AO183" s="670"/>
      <c r="AP183" s="670"/>
      <c r="AQ183" s="670"/>
      <c r="AR183" s="670"/>
      <c r="AS183" s="670"/>
      <c r="AT183" s="671"/>
      <c r="AU183" s="672">
        <v>1</v>
      </c>
      <c r="AV183" s="673"/>
      <c r="AW183" s="673"/>
      <c r="AX183" s="707"/>
      <c r="AY183">
        <f t="shared" si="3"/>
        <v>2</v>
      </c>
    </row>
    <row r="184" spans="1:51" ht="24.75" customHeight="1" x14ac:dyDescent="0.15">
      <c r="A184" s="700"/>
      <c r="B184" s="701"/>
      <c r="C184" s="701"/>
      <c r="D184" s="701"/>
      <c r="E184" s="701"/>
      <c r="F184" s="702"/>
      <c r="G184" s="666" t="s">
        <v>677</v>
      </c>
      <c r="H184" s="667"/>
      <c r="I184" s="667"/>
      <c r="J184" s="667"/>
      <c r="K184" s="668"/>
      <c r="L184" s="669" t="s">
        <v>680</v>
      </c>
      <c r="M184" s="670"/>
      <c r="N184" s="670"/>
      <c r="O184" s="670"/>
      <c r="P184" s="670"/>
      <c r="Q184" s="670"/>
      <c r="R184" s="670"/>
      <c r="S184" s="670"/>
      <c r="T184" s="670"/>
      <c r="U184" s="670"/>
      <c r="V184" s="670"/>
      <c r="W184" s="670"/>
      <c r="X184" s="671"/>
      <c r="Y184" s="672">
        <v>1</v>
      </c>
      <c r="Z184" s="673"/>
      <c r="AA184" s="673"/>
      <c r="AB184" s="674"/>
      <c r="AC184" s="666" t="s">
        <v>688</v>
      </c>
      <c r="AD184" s="667"/>
      <c r="AE184" s="667"/>
      <c r="AF184" s="667"/>
      <c r="AG184" s="668"/>
      <c r="AH184" s="669" t="s">
        <v>698</v>
      </c>
      <c r="AI184" s="670"/>
      <c r="AJ184" s="670"/>
      <c r="AK184" s="670"/>
      <c r="AL184" s="670"/>
      <c r="AM184" s="670"/>
      <c r="AN184" s="670"/>
      <c r="AO184" s="670"/>
      <c r="AP184" s="670"/>
      <c r="AQ184" s="670"/>
      <c r="AR184" s="670"/>
      <c r="AS184" s="670"/>
      <c r="AT184" s="671"/>
      <c r="AU184" s="672">
        <v>3</v>
      </c>
      <c r="AV184" s="673"/>
      <c r="AW184" s="673"/>
      <c r="AX184" s="707"/>
      <c r="AY184">
        <f t="shared" si="3"/>
        <v>2</v>
      </c>
    </row>
    <row r="185" spans="1:51" ht="24.75" customHeight="1" x14ac:dyDescent="0.15">
      <c r="A185" s="700"/>
      <c r="B185" s="701"/>
      <c r="C185" s="701"/>
      <c r="D185" s="701"/>
      <c r="E185" s="701"/>
      <c r="F185" s="702"/>
      <c r="G185" s="666" t="s">
        <v>684</v>
      </c>
      <c r="H185" s="667"/>
      <c r="I185" s="667"/>
      <c r="J185" s="667"/>
      <c r="K185" s="668"/>
      <c r="L185" s="669" t="s">
        <v>691</v>
      </c>
      <c r="M185" s="670"/>
      <c r="N185" s="670"/>
      <c r="O185" s="670"/>
      <c r="P185" s="670"/>
      <c r="Q185" s="670"/>
      <c r="R185" s="670"/>
      <c r="S185" s="670"/>
      <c r="T185" s="670"/>
      <c r="U185" s="670"/>
      <c r="V185" s="670"/>
      <c r="W185" s="670"/>
      <c r="X185" s="671"/>
      <c r="Y185" s="672">
        <v>35</v>
      </c>
      <c r="Z185" s="673"/>
      <c r="AA185" s="673"/>
      <c r="AB185" s="674"/>
      <c r="AC185" s="666" t="s">
        <v>684</v>
      </c>
      <c r="AD185" s="667"/>
      <c r="AE185" s="667"/>
      <c r="AF185" s="667"/>
      <c r="AG185" s="668"/>
      <c r="AH185" s="669" t="s">
        <v>691</v>
      </c>
      <c r="AI185" s="670"/>
      <c r="AJ185" s="670"/>
      <c r="AK185" s="670"/>
      <c r="AL185" s="670"/>
      <c r="AM185" s="670"/>
      <c r="AN185" s="670"/>
      <c r="AO185" s="670"/>
      <c r="AP185" s="670"/>
      <c r="AQ185" s="670"/>
      <c r="AR185" s="670"/>
      <c r="AS185" s="670"/>
      <c r="AT185" s="671"/>
      <c r="AU185" s="672">
        <v>7</v>
      </c>
      <c r="AV185" s="673"/>
      <c r="AW185" s="673"/>
      <c r="AX185" s="707"/>
      <c r="AY185">
        <f t="shared" si="3"/>
        <v>2</v>
      </c>
    </row>
    <row r="186" spans="1:51" ht="24.75" customHeight="1" x14ac:dyDescent="0.15">
      <c r="A186" s="700"/>
      <c r="B186" s="701"/>
      <c r="C186" s="701"/>
      <c r="D186" s="701"/>
      <c r="E186" s="701"/>
      <c r="F186" s="702"/>
      <c r="G186" s="666" t="s">
        <v>679</v>
      </c>
      <c r="H186" s="667"/>
      <c r="I186" s="667"/>
      <c r="J186" s="667"/>
      <c r="K186" s="668"/>
      <c r="L186" s="669" t="s">
        <v>681</v>
      </c>
      <c r="M186" s="670"/>
      <c r="N186" s="670"/>
      <c r="O186" s="670"/>
      <c r="P186" s="670"/>
      <c r="Q186" s="670"/>
      <c r="R186" s="670"/>
      <c r="S186" s="670"/>
      <c r="T186" s="670"/>
      <c r="U186" s="670"/>
      <c r="V186" s="670"/>
      <c r="W186" s="670"/>
      <c r="X186" s="671"/>
      <c r="Y186" s="672">
        <v>26</v>
      </c>
      <c r="Z186" s="673"/>
      <c r="AA186" s="673"/>
      <c r="AB186" s="674"/>
      <c r="AC186" s="666" t="s">
        <v>679</v>
      </c>
      <c r="AD186" s="667"/>
      <c r="AE186" s="667"/>
      <c r="AF186" s="667"/>
      <c r="AG186" s="668"/>
      <c r="AH186" s="669" t="s">
        <v>681</v>
      </c>
      <c r="AI186" s="670"/>
      <c r="AJ186" s="670"/>
      <c r="AK186" s="670"/>
      <c r="AL186" s="670"/>
      <c r="AM186" s="670"/>
      <c r="AN186" s="670"/>
      <c r="AO186" s="670"/>
      <c r="AP186" s="670"/>
      <c r="AQ186" s="670"/>
      <c r="AR186" s="670"/>
      <c r="AS186" s="670"/>
      <c r="AT186" s="671"/>
      <c r="AU186" s="672">
        <v>45</v>
      </c>
      <c r="AV186" s="673"/>
      <c r="AW186" s="673"/>
      <c r="AX186" s="707"/>
      <c r="AY186">
        <f t="shared" si="3"/>
        <v>2</v>
      </c>
    </row>
    <row r="187" spans="1:51" ht="24.75" customHeight="1" thickBot="1" x14ac:dyDescent="0.2">
      <c r="A187" s="700"/>
      <c r="B187" s="701"/>
      <c r="C187" s="701"/>
      <c r="D187" s="701"/>
      <c r="E187" s="701"/>
      <c r="F187" s="702"/>
      <c r="G187" s="708" t="s">
        <v>18</v>
      </c>
      <c r="H187" s="709"/>
      <c r="I187" s="709"/>
      <c r="J187" s="709"/>
      <c r="K187" s="709"/>
      <c r="L187" s="710"/>
      <c r="M187" s="711"/>
      <c r="N187" s="711"/>
      <c r="O187" s="711"/>
      <c r="P187" s="711"/>
      <c r="Q187" s="711"/>
      <c r="R187" s="711"/>
      <c r="S187" s="711"/>
      <c r="T187" s="711"/>
      <c r="U187" s="711"/>
      <c r="V187" s="711"/>
      <c r="W187" s="711"/>
      <c r="X187" s="712"/>
      <c r="Y187" s="713">
        <f>SUM(Y181:AB186)</f>
        <v>98</v>
      </c>
      <c r="Z187" s="714"/>
      <c r="AA187" s="714"/>
      <c r="AB187" s="715"/>
      <c r="AC187" s="708" t="s">
        <v>18</v>
      </c>
      <c r="AD187" s="709"/>
      <c r="AE187" s="709"/>
      <c r="AF187" s="709"/>
      <c r="AG187" s="709"/>
      <c r="AH187" s="710"/>
      <c r="AI187" s="711"/>
      <c r="AJ187" s="711"/>
      <c r="AK187" s="711"/>
      <c r="AL187" s="711"/>
      <c r="AM187" s="711"/>
      <c r="AN187" s="711"/>
      <c r="AO187" s="711"/>
      <c r="AP187" s="711"/>
      <c r="AQ187" s="711"/>
      <c r="AR187" s="711"/>
      <c r="AS187" s="711"/>
      <c r="AT187" s="712"/>
      <c r="AU187" s="713">
        <f>SUM(AU181:AX186)</f>
        <v>94</v>
      </c>
      <c r="AV187" s="714"/>
      <c r="AW187" s="714"/>
      <c r="AX187" s="716"/>
      <c r="AY187">
        <f>$AY$179</f>
        <v>2</v>
      </c>
    </row>
    <row r="188" spans="1:51" ht="24.75" customHeight="1" x14ac:dyDescent="0.15">
      <c r="A188" s="700"/>
      <c r="B188" s="701"/>
      <c r="C188" s="701"/>
      <c r="D188" s="701"/>
      <c r="E188" s="701"/>
      <c r="F188" s="702"/>
      <c r="G188" s="703" t="s">
        <v>699</v>
      </c>
      <c r="H188" s="704"/>
      <c r="I188" s="704"/>
      <c r="J188" s="704"/>
      <c r="K188" s="704"/>
      <c r="L188" s="704"/>
      <c r="M188" s="704"/>
      <c r="N188" s="704"/>
      <c r="O188" s="704"/>
      <c r="P188" s="704"/>
      <c r="Q188" s="704"/>
      <c r="R188" s="704"/>
      <c r="S188" s="704"/>
      <c r="T188" s="704"/>
      <c r="U188" s="704"/>
      <c r="V188" s="704"/>
      <c r="W188" s="704"/>
      <c r="X188" s="704"/>
      <c r="Y188" s="704"/>
      <c r="Z188" s="704"/>
      <c r="AA188" s="704"/>
      <c r="AB188" s="705"/>
      <c r="AC188" s="703" t="s">
        <v>703</v>
      </c>
      <c r="AD188" s="704"/>
      <c r="AE188" s="704"/>
      <c r="AF188" s="704"/>
      <c r="AG188" s="704"/>
      <c r="AH188" s="704"/>
      <c r="AI188" s="704"/>
      <c r="AJ188" s="704"/>
      <c r="AK188" s="704"/>
      <c r="AL188" s="704"/>
      <c r="AM188" s="704"/>
      <c r="AN188" s="704"/>
      <c r="AO188" s="704"/>
      <c r="AP188" s="704"/>
      <c r="AQ188" s="704"/>
      <c r="AR188" s="704"/>
      <c r="AS188" s="704"/>
      <c r="AT188" s="704"/>
      <c r="AU188" s="704"/>
      <c r="AV188" s="704"/>
      <c r="AW188" s="704"/>
      <c r="AX188" s="706"/>
      <c r="AY188">
        <f>COUNTA($G$190,$AC$190)</f>
        <v>2</v>
      </c>
    </row>
    <row r="189" spans="1:51" ht="24.75" customHeight="1" x14ac:dyDescent="0.15">
      <c r="A189" s="700"/>
      <c r="B189" s="701"/>
      <c r="C189" s="701"/>
      <c r="D189" s="701"/>
      <c r="E189" s="701"/>
      <c r="F189" s="702"/>
      <c r="G189" s="136" t="s">
        <v>15</v>
      </c>
      <c r="H189" s="678"/>
      <c r="I189" s="678"/>
      <c r="J189" s="678"/>
      <c r="K189" s="678"/>
      <c r="L189" s="679" t="s">
        <v>16</v>
      </c>
      <c r="M189" s="678"/>
      <c r="N189" s="678"/>
      <c r="O189" s="678"/>
      <c r="P189" s="678"/>
      <c r="Q189" s="678"/>
      <c r="R189" s="678"/>
      <c r="S189" s="678"/>
      <c r="T189" s="678"/>
      <c r="U189" s="678"/>
      <c r="V189" s="678"/>
      <c r="W189" s="678"/>
      <c r="X189" s="680"/>
      <c r="Y189" s="675" t="s">
        <v>17</v>
      </c>
      <c r="Z189" s="676"/>
      <c r="AA189" s="676"/>
      <c r="AB189" s="677"/>
      <c r="AC189" s="136" t="s">
        <v>15</v>
      </c>
      <c r="AD189" s="678"/>
      <c r="AE189" s="678"/>
      <c r="AF189" s="678"/>
      <c r="AG189" s="678"/>
      <c r="AH189" s="679" t="s">
        <v>16</v>
      </c>
      <c r="AI189" s="678"/>
      <c r="AJ189" s="678"/>
      <c r="AK189" s="678"/>
      <c r="AL189" s="678"/>
      <c r="AM189" s="678"/>
      <c r="AN189" s="678"/>
      <c r="AO189" s="678"/>
      <c r="AP189" s="678"/>
      <c r="AQ189" s="678"/>
      <c r="AR189" s="678"/>
      <c r="AS189" s="678"/>
      <c r="AT189" s="680"/>
      <c r="AU189" s="675" t="s">
        <v>17</v>
      </c>
      <c r="AV189" s="676"/>
      <c r="AW189" s="676"/>
      <c r="AX189" s="681"/>
      <c r="AY189">
        <f t="shared" ref="AY189:AY197" si="4">$AY$188</f>
        <v>2</v>
      </c>
    </row>
    <row r="190" spans="1:51" s="16" customFormat="1" ht="24.75" customHeight="1" x14ac:dyDescent="0.15">
      <c r="A190" s="700"/>
      <c r="B190" s="701"/>
      <c r="C190" s="701"/>
      <c r="D190" s="701"/>
      <c r="E190" s="701"/>
      <c r="F190" s="702"/>
      <c r="G190" s="682" t="s">
        <v>676</v>
      </c>
      <c r="H190" s="683"/>
      <c r="I190" s="683"/>
      <c r="J190" s="683"/>
      <c r="K190" s="684"/>
      <c r="L190" s="685" t="s">
        <v>676</v>
      </c>
      <c r="M190" s="686"/>
      <c r="N190" s="686"/>
      <c r="O190" s="686"/>
      <c r="P190" s="686"/>
      <c r="Q190" s="686"/>
      <c r="R190" s="686"/>
      <c r="S190" s="686"/>
      <c r="T190" s="686"/>
      <c r="U190" s="686"/>
      <c r="V190" s="686"/>
      <c r="W190" s="686"/>
      <c r="X190" s="687"/>
      <c r="Y190" s="688">
        <v>1907</v>
      </c>
      <c r="Z190" s="689"/>
      <c r="AA190" s="689"/>
      <c r="AB190" s="690"/>
      <c r="AC190" s="682" t="s">
        <v>676</v>
      </c>
      <c r="AD190" s="683"/>
      <c r="AE190" s="683"/>
      <c r="AF190" s="683"/>
      <c r="AG190" s="684"/>
      <c r="AH190" s="685" t="s">
        <v>676</v>
      </c>
      <c r="AI190" s="686"/>
      <c r="AJ190" s="686"/>
      <c r="AK190" s="686"/>
      <c r="AL190" s="686"/>
      <c r="AM190" s="686"/>
      <c r="AN190" s="686"/>
      <c r="AO190" s="686"/>
      <c r="AP190" s="686"/>
      <c r="AQ190" s="686"/>
      <c r="AR190" s="686"/>
      <c r="AS190" s="686"/>
      <c r="AT190" s="687"/>
      <c r="AU190" s="688">
        <v>314</v>
      </c>
      <c r="AV190" s="689"/>
      <c r="AW190" s="689"/>
      <c r="AX190" s="691"/>
      <c r="AY190">
        <f t="shared" si="4"/>
        <v>2</v>
      </c>
    </row>
    <row r="191" spans="1:51" ht="24.75" customHeight="1" x14ac:dyDescent="0.15">
      <c r="A191" s="700"/>
      <c r="B191" s="701"/>
      <c r="C191" s="701"/>
      <c r="D191" s="701"/>
      <c r="E191" s="701"/>
      <c r="F191" s="702"/>
      <c r="G191" s="666" t="s">
        <v>677</v>
      </c>
      <c r="H191" s="667"/>
      <c r="I191" s="667"/>
      <c r="J191" s="667"/>
      <c r="K191" s="668"/>
      <c r="L191" s="669" t="s">
        <v>680</v>
      </c>
      <c r="M191" s="670"/>
      <c r="N191" s="670"/>
      <c r="O191" s="670"/>
      <c r="P191" s="670"/>
      <c r="Q191" s="670"/>
      <c r="R191" s="670"/>
      <c r="S191" s="670"/>
      <c r="T191" s="670"/>
      <c r="U191" s="670"/>
      <c r="V191" s="670"/>
      <c r="W191" s="670"/>
      <c r="X191" s="671"/>
      <c r="Y191" s="672">
        <v>186</v>
      </c>
      <c r="Z191" s="673"/>
      <c r="AA191" s="673"/>
      <c r="AB191" s="674"/>
      <c r="AC191" s="666" t="s">
        <v>677</v>
      </c>
      <c r="AD191" s="667"/>
      <c r="AE191" s="667"/>
      <c r="AF191" s="667"/>
      <c r="AG191" s="668"/>
      <c r="AH191" s="669" t="s">
        <v>680</v>
      </c>
      <c r="AI191" s="670"/>
      <c r="AJ191" s="670"/>
      <c r="AK191" s="670"/>
      <c r="AL191" s="670"/>
      <c r="AM191" s="670"/>
      <c r="AN191" s="670"/>
      <c r="AO191" s="670"/>
      <c r="AP191" s="670"/>
      <c r="AQ191" s="670"/>
      <c r="AR191" s="670"/>
      <c r="AS191" s="670"/>
      <c r="AT191" s="671"/>
      <c r="AU191" s="672">
        <v>13</v>
      </c>
      <c r="AV191" s="673"/>
      <c r="AW191" s="673"/>
      <c r="AX191" s="707"/>
      <c r="AY191">
        <f t="shared" si="4"/>
        <v>2</v>
      </c>
    </row>
    <row r="192" spans="1:51" ht="24.75" customHeight="1" x14ac:dyDescent="0.15">
      <c r="A192" s="700"/>
      <c r="B192" s="701"/>
      <c r="C192" s="701"/>
      <c r="D192" s="701"/>
      <c r="E192" s="701"/>
      <c r="F192" s="702"/>
      <c r="G192" s="666" t="s">
        <v>678</v>
      </c>
      <c r="H192" s="667"/>
      <c r="I192" s="667"/>
      <c r="J192" s="667"/>
      <c r="K192" s="668"/>
      <c r="L192" s="669" t="s">
        <v>705</v>
      </c>
      <c r="M192" s="670"/>
      <c r="N192" s="670"/>
      <c r="O192" s="670"/>
      <c r="P192" s="670"/>
      <c r="Q192" s="670"/>
      <c r="R192" s="670"/>
      <c r="S192" s="670"/>
      <c r="T192" s="670"/>
      <c r="U192" s="670"/>
      <c r="V192" s="670"/>
      <c r="W192" s="670"/>
      <c r="X192" s="671"/>
      <c r="Y192" s="672">
        <v>36</v>
      </c>
      <c r="Z192" s="673"/>
      <c r="AA192" s="673"/>
      <c r="AB192" s="674"/>
      <c r="AC192" s="666" t="s">
        <v>678</v>
      </c>
      <c r="AD192" s="667"/>
      <c r="AE192" s="667"/>
      <c r="AF192" s="667"/>
      <c r="AG192" s="668"/>
      <c r="AH192" s="669" t="s">
        <v>706</v>
      </c>
      <c r="AI192" s="670"/>
      <c r="AJ192" s="670"/>
      <c r="AK192" s="670"/>
      <c r="AL192" s="670"/>
      <c r="AM192" s="670"/>
      <c r="AN192" s="670"/>
      <c r="AO192" s="670"/>
      <c r="AP192" s="670"/>
      <c r="AQ192" s="670"/>
      <c r="AR192" s="670"/>
      <c r="AS192" s="670"/>
      <c r="AT192" s="671"/>
      <c r="AU192" s="672">
        <v>55</v>
      </c>
      <c r="AV192" s="673"/>
      <c r="AW192" s="673"/>
      <c r="AX192" s="707"/>
      <c r="AY192">
        <f t="shared" si="4"/>
        <v>2</v>
      </c>
    </row>
    <row r="193" spans="1:51" ht="24.75" customHeight="1" x14ac:dyDescent="0.15">
      <c r="A193" s="700"/>
      <c r="B193" s="701"/>
      <c r="C193" s="701"/>
      <c r="D193" s="701"/>
      <c r="E193" s="701"/>
      <c r="F193" s="702"/>
      <c r="G193" s="666" t="s">
        <v>683</v>
      </c>
      <c r="H193" s="667"/>
      <c r="I193" s="667"/>
      <c r="J193" s="667"/>
      <c r="K193" s="668"/>
      <c r="L193" s="669" t="s">
        <v>701</v>
      </c>
      <c r="M193" s="670"/>
      <c r="N193" s="670"/>
      <c r="O193" s="670"/>
      <c r="P193" s="670"/>
      <c r="Q193" s="670"/>
      <c r="R193" s="670"/>
      <c r="S193" s="670"/>
      <c r="T193" s="670"/>
      <c r="U193" s="670"/>
      <c r="V193" s="670"/>
      <c r="W193" s="670"/>
      <c r="X193" s="671"/>
      <c r="Y193" s="672">
        <v>29</v>
      </c>
      <c r="Z193" s="673"/>
      <c r="AA193" s="673"/>
      <c r="AB193" s="674"/>
      <c r="AC193" s="666" t="s">
        <v>704</v>
      </c>
      <c r="AD193" s="667"/>
      <c r="AE193" s="667"/>
      <c r="AF193" s="667"/>
      <c r="AG193" s="668"/>
      <c r="AH193" s="669" t="s">
        <v>691</v>
      </c>
      <c r="AI193" s="670"/>
      <c r="AJ193" s="670"/>
      <c r="AK193" s="670"/>
      <c r="AL193" s="670"/>
      <c r="AM193" s="670"/>
      <c r="AN193" s="670"/>
      <c r="AO193" s="670"/>
      <c r="AP193" s="670"/>
      <c r="AQ193" s="670"/>
      <c r="AR193" s="670"/>
      <c r="AS193" s="670"/>
      <c r="AT193" s="671"/>
      <c r="AU193" s="672">
        <v>14</v>
      </c>
      <c r="AV193" s="673"/>
      <c r="AW193" s="673"/>
      <c r="AX193" s="707"/>
      <c r="AY193">
        <f t="shared" si="4"/>
        <v>2</v>
      </c>
    </row>
    <row r="194" spans="1:51" ht="24.75" customHeight="1" x14ac:dyDescent="0.15">
      <c r="A194" s="700"/>
      <c r="B194" s="701"/>
      <c r="C194" s="701"/>
      <c r="D194" s="701"/>
      <c r="E194" s="701"/>
      <c r="F194" s="702"/>
      <c r="G194" s="666" t="s">
        <v>700</v>
      </c>
      <c r="H194" s="667"/>
      <c r="I194" s="667"/>
      <c r="J194" s="667"/>
      <c r="K194" s="668"/>
      <c r="L194" s="669" t="s">
        <v>702</v>
      </c>
      <c r="M194" s="670"/>
      <c r="N194" s="670"/>
      <c r="O194" s="670"/>
      <c r="P194" s="670"/>
      <c r="Q194" s="670"/>
      <c r="R194" s="670"/>
      <c r="S194" s="670"/>
      <c r="T194" s="670"/>
      <c r="U194" s="670"/>
      <c r="V194" s="670"/>
      <c r="W194" s="670"/>
      <c r="X194" s="671"/>
      <c r="Y194" s="672">
        <v>5</v>
      </c>
      <c r="Z194" s="673"/>
      <c r="AA194" s="673"/>
      <c r="AB194" s="674"/>
      <c r="AC194" s="666" t="s">
        <v>683</v>
      </c>
      <c r="AD194" s="667"/>
      <c r="AE194" s="667"/>
      <c r="AF194" s="667"/>
      <c r="AG194" s="668"/>
      <c r="AH194" s="669" t="s">
        <v>707</v>
      </c>
      <c r="AI194" s="670"/>
      <c r="AJ194" s="670"/>
      <c r="AK194" s="670"/>
      <c r="AL194" s="670"/>
      <c r="AM194" s="670"/>
      <c r="AN194" s="670"/>
      <c r="AO194" s="670"/>
      <c r="AP194" s="670"/>
      <c r="AQ194" s="670"/>
      <c r="AR194" s="670"/>
      <c r="AS194" s="670"/>
      <c r="AT194" s="671"/>
      <c r="AU194" s="672">
        <v>72</v>
      </c>
      <c r="AV194" s="673"/>
      <c r="AW194" s="673"/>
      <c r="AX194" s="707"/>
      <c r="AY194">
        <f t="shared" si="4"/>
        <v>2</v>
      </c>
    </row>
    <row r="195" spans="1:51" ht="24.75" customHeight="1" x14ac:dyDescent="0.15">
      <c r="A195" s="700"/>
      <c r="B195" s="701"/>
      <c r="C195" s="701"/>
      <c r="D195" s="701"/>
      <c r="E195" s="701"/>
      <c r="F195" s="702"/>
      <c r="G195" s="666" t="s">
        <v>684</v>
      </c>
      <c r="H195" s="667"/>
      <c r="I195" s="667"/>
      <c r="J195" s="667"/>
      <c r="K195" s="668"/>
      <c r="L195" s="669" t="s">
        <v>691</v>
      </c>
      <c r="M195" s="670"/>
      <c r="N195" s="670"/>
      <c r="O195" s="670"/>
      <c r="P195" s="670"/>
      <c r="Q195" s="670"/>
      <c r="R195" s="670"/>
      <c r="S195" s="670"/>
      <c r="T195" s="670"/>
      <c r="U195" s="670"/>
      <c r="V195" s="670"/>
      <c r="W195" s="670"/>
      <c r="X195" s="671"/>
      <c r="Y195" s="672">
        <v>236</v>
      </c>
      <c r="Z195" s="673"/>
      <c r="AA195" s="673"/>
      <c r="AB195" s="674"/>
      <c r="AC195" s="666" t="s">
        <v>679</v>
      </c>
      <c r="AD195" s="667"/>
      <c r="AE195" s="667"/>
      <c r="AF195" s="667"/>
      <c r="AG195" s="668"/>
      <c r="AH195" s="669" t="s">
        <v>681</v>
      </c>
      <c r="AI195" s="670"/>
      <c r="AJ195" s="670"/>
      <c r="AK195" s="670"/>
      <c r="AL195" s="670"/>
      <c r="AM195" s="670"/>
      <c r="AN195" s="670"/>
      <c r="AO195" s="670"/>
      <c r="AP195" s="670"/>
      <c r="AQ195" s="670"/>
      <c r="AR195" s="670"/>
      <c r="AS195" s="670"/>
      <c r="AT195" s="671"/>
      <c r="AU195" s="672">
        <v>21</v>
      </c>
      <c r="AV195" s="673"/>
      <c r="AW195" s="673"/>
      <c r="AX195" s="707"/>
      <c r="AY195">
        <f t="shared" si="4"/>
        <v>2</v>
      </c>
    </row>
    <row r="196" spans="1:51" ht="24.75" customHeight="1" x14ac:dyDescent="0.15">
      <c r="A196" s="700"/>
      <c r="B196" s="701"/>
      <c r="C196" s="701"/>
      <c r="D196" s="701"/>
      <c r="E196" s="701"/>
      <c r="F196" s="702"/>
      <c r="G196" s="666" t="s">
        <v>679</v>
      </c>
      <c r="H196" s="667"/>
      <c r="I196" s="667"/>
      <c r="J196" s="667"/>
      <c r="K196" s="668"/>
      <c r="L196" s="669" t="s">
        <v>681</v>
      </c>
      <c r="M196" s="670"/>
      <c r="N196" s="670"/>
      <c r="O196" s="670"/>
      <c r="P196" s="670"/>
      <c r="Q196" s="670"/>
      <c r="R196" s="670"/>
      <c r="S196" s="670"/>
      <c r="T196" s="670"/>
      <c r="U196" s="670"/>
      <c r="V196" s="670"/>
      <c r="W196" s="670"/>
      <c r="X196" s="671"/>
      <c r="Y196" s="672">
        <v>547</v>
      </c>
      <c r="Z196" s="673"/>
      <c r="AA196" s="673"/>
      <c r="AB196" s="674"/>
      <c r="AC196" s="666"/>
      <c r="AD196" s="667"/>
      <c r="AE196" s="667"/>
      <c r="AF196" s="667"/>
      <c r="AG196" s="668"/>
      <c r="AH196" s="669"/>
      <c r="AI196" s="670"/>
      <c r="AJ196" s="670"/>
      <c r="AK196" s="670"/>
      <c r="AL196" s="670"/>
      <c r="AM196" s="670"/>
      <c r="AN196" s="670"/>
      <c r="AO196" s="670"/>
      <c r="AP196" s="670"/>
      <c r="AQ196" s="670"/>
      <c r="AR196" s="670"/>
      <c r="AS196" s="670"/>
      <c r="AT196" s="671"/>
      <c r="AU196" s="672"/>
      <c r="AV196" s="673"/>
      <c r="AW196" s="673"/>
      <c r="AX196" s="707"/>
      <c r="AY196">
        <f t="shared" si="4"/>
        <v>2</v>
      </c>
    </row>
    <row r="197" spans="1:51" ht="24.75" customHeight="1" x14ac:dyDescent="0.15">
      <c r="A197" s="700"/>
      <c r="B197" s="701"/>
      <c r="C197" s="701"/>
      <c r="D197" s="701"/>
      <c r="E197" s="701"/>
      <c r="F197" s="702"/>
      <c r="G197" s="708" t="s">
        <v>18</v>
      </c>
      <c r="H197" s="709"/>
      <c r="I197" s="709"/>
      <c r="J197" s="709"/>
      <c r="K197" s="709"/>
      <c r="L197" s="710"/>
      <c r="M197" s="711"/>
      <c r="N197" s="711"/>
      <c r="O197" s="711"/>
      <c r="P197" s="711"/>
      <c r="Q197" s="711"/>
      <c r="R197" s="711"/>
      <c r="S197" s="711"/>
      <c r="T197" s="711"/>
      <c r="U197" s="711"/>
      <c r="V197" s="711"/>
      <c r="W197" s="711"/>
      <c r="X197" s="712"/>
      <c r="Y197" s="713">
        <f>SUM(Y190:AB196)</f>
        <v>2946</v>
      </c>
      <c r="Z197" s="714"/>
      <c r="AA197" s="714"/>
      <c r="AB197" s="715"/>
      <c r="AC197" s="708" t="s">
        <v>18</v>
      </c>
      <c r="AD197" s="709"/>
      <c r="AE197" s="709"/>
      <c r="AF197" s="709"/>
      <c r="AG197" s="709"/>
      <c r="AH197" s="710"/>
      <c r="AI197" s="711"/>
      <c r="AJ197" s="711"/>
      <c r="AK197" s="711"/>
      <c r="AL197" s="711"/>
      <c r="AM197" s="711"/>
      <c r="AN197" s="711"/>
      <c r="AO197" s="711"/>
      <c r="AP197" s="711"/>
      <c r="AQ197" s="711"/>
      <c r="AR197" s="711"/>
      <c r="AS197" s="711"/>
      <c r="AT197" s="712"/>
      <c r="AU197" s="713">
        <f>SUM(AU190:AX196)</f>
        <v>489</v>
      </c>
      <c r="AV197" s="714"/>
      <c r="AW197" s="714"/>
      <c r="AX197" s="716"/>
      <c r="AY197">
        <f t="shared" si="4"/>
        <v>2</v>
      </c>
    </row>
    <row r="198" spans="1:51" ht="24.75" customHeight="1" thickBot="1" x14ac:dyDescent="0.2">
      <c r="A198" s="717" t="s">
        <v>571</v>
      </c>
      <c r="B198" s="718"/>
      <c r="C198" s="718"/>
      <c r="D198" s="718"/>
      <c r="E198" s="718"/>
      <c r="F198" s="718"/>
      <c r="G198" s="718"/>
      <c r="H198" s="718"/>
      <c r="I198" s="718"/>
      <c r="J198" s="718"/>
      <c r="K198" s="718"/>
      <c r="L198" s="718"/>
      <c r="M198" s="718"/>
      <c r="N198" s="718"/>
      <c r="O198" s="718"/>
      <c r="P198" s="718"/>
      <c r="Q198" s="718"/>
      <c r="R198" s="718"/>
      <c r="S198" s="718"/>
      <c r="T198" s="718"/>
      <c r="U198" s="718"/>
      <c r="V198" s="718"/>
      <c r="W198" s="718"/>
      <c r="X198" s="718"/>
      <c r="Y198" s="718"/>
      <c r="Z198" s="718"/>
      <c r="AA198" s="718"/>
      <c r="AB198" s="718"/>
      <c r="AC198" s="718"/>
      <c r="AD198" s="718"/>
      <c r="AE198" s="718"/>
      <c r="AF198" s="718"/>
      <c r="AG198" s="718"/>
      <c r="AH198" s="718"/>
      <c r="AI198" s="718"/>
      <c r="AJ198" s="718"/>
      <c r="AK198" s="719"/>
      <c r="AL198" s="720" t="s">
        <v>235</v>
      </c>
      <c r="AM198" s="721"/>
      <c r="AN198" s="721"/>
      <c r="AO198" s="90" t="s">
        <v>708</v>
      </c>
      <c r="AP198" s="21"/>
      <c r="AQ198" s="21"/>
      <c r="AR198" s="21"/>
      <c r="AS198" s="21"/>
      <c r="AT198" s="21"/>
      <c r="AU198" s="21"/>
      <c r="AV198" s="21"/>
      <c r="AW198" s="21"/>
      <c r="AX198" s="22"/>
      <c r="AY198">
        <f>COUNTIF($AO$198,"☑")</f>
        <v>1</v>
      </c>
    </row>
    <row r="199" spans="1:51" ht="24.75" customHeight="1" x14ac:dyDescent="0.15">
      <c r="A199" s="4"/>
      <c r="B199" s="4"/>
      <c r="C199" s="4"/>
      <c r="D199" s="4"/>
      <c r="E199" s="4"/>
      <c r="F199" s="4"/>
      <c r="G199" s="7"/>
      <c r="H199" s="7"/>
      <c r="I199" s="7"/>
      <c r="J199" s="7"/>
      <c r="K199" s="7"/>
      <c r="L199" s="3"/>
      <c r="M199" s="7"/>
      <c r="N199" s="7"/>
      <c r="O199" s="7"/>
      <c r="P199" s="7"/>
      <c r="Q199" s="7"/>
      <c r="R199" s="7"/>
      <c r="S199" s="7"/>
      <c r="T199" s="7"/>
      <c r="U199" s="7"/>
      <c r="V199" s="7"/>
      <c r="W199" s="7"/>
      <c r="X199" s="7"/>
      <c r="Y199" s="8"/>
      <c r="Z199" s="8"/>
      <c r="AA199" s="8"/>
      <c r="AB199" s="8"/>
      <c r="AC199" s="7"/>
      <c r="AD199" s="7"/>
      <c r="AE199" s="7"/>
      <c r="AF199" s="7"/>
      <c r="AG199" s="7"/>
      <c r="AH199" s="3"/>
      <c r="AI199" s="7"/>
      <c r="AJ199" s="7"/>
      <c r="AK199" s="7"/>
      <c r="AL199" s="7"/>
      <c r="AM199" s="7"/>
      <c r="AN199" s="7"/>
      <c r="AO199" s="7"/>
      <c r="AP199" s="7"/>
      <c r="AQ199" s="7"/>
      <c r="AR199" s="7"/>
      <c r="AS199" s="7"/>
      <c r="AT199" s="7"/>
      <c r="AU199" s="8"/>
      <c r="AV199" s="8"/>
      <c r="AW199" s="8"/>
      <c r="AX199" s="8"/>
    </row>
    <row r="200" spans="1:51" ht="24.75" customHeight="1" x14ac:dyDescent="0.15"/>
    <row r="201" spans="1:51" ht="24.75" customHeight="1" x14ac:dyDescent="0.15">
      <c r="A201" s="9"/>
      <c r="B201" s="1" t="s">
        <v>27</v>
      </c>
      <c r="C201" s="9"/>
      <c r="D201" s="9"/>
      <c r="E201" s="9"/>
      <c r="F201" s="9"/>
      <c r="G201" s="9"/>
      <c r="H201" s="9"/>
      <c r="I201" s="9"/>
      <c r="J201" s="9"/>
      <c r="K201" s="9"/>
      <c r="L201" s="9"/>
      <c r="M201" s="9"/>
      <c r="N201" s="9"/>
      <c r="O201" s="9"/>
      <c r="P201" s="9"/>
      <c r="Q201" s="9"/>
      <c r="R201" s="9"/>
      <c r="S201" s="9"/>
      <c r="T201" s="9"/>
      <c r="U201" s="9"/>
      <c r="V201" s="9"/>
      <c r="W201" s="9"/>
      <c r="X201" s="9"/>
      <c r="Y201" s="9"/>
      <c r="Z201" s="9"/>
      <c r="AA201" s="9"/>
      <c r="AB201" s="9"/>
      <c r="AC201" s="9"/>
      <c r="AD201" s="9"/>
      <c r="AE201" s="9"/>
      <c r="AF201" s="9"/>
      <c r="AG201" s="9"/>
      <c r="AH201" s="9"/>
      <c r="AI201" s="9"/>
      <c r="AJ201" s="9"/>
      <c r="AK201" s="9"/>
      <c r="AL201" s="9"/>
      <c r="AM201" s="9"/>
      <c r="AN201" s="9"/>
      <c r="AO201" s="9"/>
      <c r="AP201" s="9"/>
      <c r="AQ201" s="9"/>
      <c r="AR201" s="9"/>
      <c r="AS201" s="9"/>
      <c r="AT201" s="9"/>
      <c r="AU201" s="9"/>
      <c r="AV201" s="9"/>
      <c r="AW201" s="9"/>
      <c r="AX201" s="9"/>
    </row>
    <row r="202" spans="1:51" ht="24.75" customHeight="1" x14ac:dyDescent="0.15">
      <c r="A202" s="9"/>
      <c r="B202" s="46" t="s">
        <v>244</v>
      </c>
      <c r="C202" s="9"/>
      <c r="D202" s="9"/>
      <c r="E202" s="9"/>
      <c r="F202" s="9"/>
      <c r="G202" s="9"/>
      <c r="H202" s="9"/>
      <c r="I202" s="9"/>
      <c r="J202" s="9"/>
      <c r="K202" s="9"/>
      <c r="L202" s="9"/>
      <c r="M202" s="9"/>
      <c r="N202" s="9"/>
      <c r="O202" s="9"/>
      <c r="P202" s="9"/>
      <c r="Q202" s="9"/>
      <c r="R202" s="9"/>
      <c r="S202" s="9"/>
      <c r="T202" s="9"/>
      <c r="U202" s="9"/>
      <c r="V202" s="9"/>
      <c r="W202" s="9"/>
      <c r="X202" s="9"/>
      <c r="Y202" s="9"/>
      <c r="Z202" s="9"/>
      <c r="AA202" s="9"/>
      <c r="AB202" s="9"/>
      <c r="AC202" s="9"/>
      <c r="AD202" s="9"/>
      <c r="AE202" s="9"/>
      <c r="AF202" s="9"/>
      <c r="AG202" s="9"/>
      <c r="AH202" s="9"/>
      <c r="AI202" s="9"/>
      <c r="AJ202" s="9"/>
      <c r="AK202" s="9"/>
      <c r="AL202" s="9"/>
      <c r="AM202" s="9"/>
      <c r="AN202" s="9"/>
      <c r="AO202" s="9"/>
      <c r="AP202" s="9"/>
      <c r="AQ202" s="9"/>
      <c r="AR202" s="9"/>
      <c r="AS202" s="9"/>
      <c r="AT202" s="9"/>
      <c r="AU202" s="9"/>
      <c r="AV202" s="9"/>
      <c r="AW202" s="9"/>
      <c r="AX202" s="9"/>
    </row>
    <row r="203" spans="1:51" ht="59.25" customHeight="1" x14ac:dyDescent="0.15">
      <c r="A203" s="722"/>
      <c r="B203" s="722"/>
      <c r="C203" s="722" t="s">
        <v>24</v>
      </c>
      <c r="D203" s="722"/>
      <c r="E203" s="722"/>
      <c r="F203" s="722"/>
      <c r="G203" s="722"/>
      <c r="H203" s="722"/>
      <c r="I203" s="722"/>
      <c r="J203" s="723" t="s">
        <v>204</v>
      </c>
      <c r="K203" s="146"/>
      <c r="L203" s="146"/>
      <c r="M203" s="146"/>
      <c r="N203" s="146"/>
      <c r="O203" s="146"/>
      <c r="P203" s="402" t="s">
        <v>25</v>
      </c>
      <c r="Q203" s="402"/>
      <c r="R203" s="402"/>
      <c r="S203" s="402"/>
      <c r="T203" s="402"/>
      <c r="U203" s="402"/>
      <c r="V203" s="402"/>
      <c r="W203" s="402"/>
      <c r="X203" s="402"/>
      <c r="Y203" s="724" t="s">
        <v>203</v>
      </c>
      <c r="Z203" s="725"/>
      <c r="AA203" s="725"/>
      <c r="AB203" s="725"/>
      <c r="AC203" s="723" t="s">
        <v>234</v>
      </c>
      <c r="AD203" s="723"/>
      <c r="AE203" s="723"/>
      <c r="AF203" s="723"/>
      <c r="AG203" s="723"/>
      <c r="AH203" s="724" t="s">
        <v>249</v>
      </c>
      <c r="AI203" s="722"/>
      <c r="AJ203" s="722"/>
      <c r="AK203" s="722"/>
      <c r="AL203" s="722" t="s">
        <v>19</v>
      </c>
      <c r="AM203" s="722"/>
      <c r="AN203" s="722"/>
      <c r="AO203" s="726"/>
      <c r="AP203" s="747" t="s">
        <v>205</v>
      </c>
      <c r="AQ203" s="747"/>
      <c r="AR203" s="747"/>
      <c r="AS203" s="747"/>
      <c r="AT203" s="747"/>
      <c r="AU203" s="747"/>
      <c r="AV203" s="747"/>
      <c r="AW203" s="747"/>
      <c r="AX203" s="747"/>
    </row>
    <row r="204" spans="1:51" ht="80.099999999999994" customHeight="1" x14ac:dyDescent="0.15">
      <c r="A204" s="733">
        <v>1</v>
      </c>
      <c r="B204" s="733">
        <v>1</v>
      </c>
      <c r="C204" s="734" t="s">
        <v>728</v>
      </c>
      <c r="D204" s="735"/>
      <c r="E204" s="735"/>
      <c r="F204" s="735"/>
      <c r="G204" s="735"/>
      <c r="H204" s="735"/>
      <c r="I204" s="735"/>
      <c r="J204" s="736">
        <v>2010001028260</v>
      </c>
      <c r="K204" s="737"/>
      <c r="L204" s="737"/>
      <c r="M204" s="737"/>
      <c r="N204" s="737"/>
      <c r="O204" s="737"/>
      <c r="P204" s="738" t="s">
        <v>734</v>
      </c>
      <c r="Q204" s="739"/>
      <c r="R204" s="739"/>
      <c r="S204" s="739"/>
      <c r="T204" s="739"/>
      <c r="U204" s="739"/>
      <c r="V204" s="739"/>
      <c r="W204" s="739"/>
      <c r="X204" s="739"/>
      <c r="Y204" s="740">
        <v>749</v>
      </c>
      <c r="Z204" s="741"/>
      <c r="AA204" s="741"/>
      <c r="AB204" s="742"/>
      <c r="AC204" s="743" t="s">
        <v>250</v>
      </c>
      <c r="AD204" s="744"/>
      <c r="AE204" s="744"/>
      <c r="AF204" s="744"/>
      <c r="AG204" s="744"/>
      <c r="AH204" s="727">
        <v>1</v>
      </c>
      <c r="AI204" s="728"/>
      <c r="AJ204" s="728"/>
      <c r="AK204" s="728"/>
      <c r="AL204" s="729" t="s">
        <v>673</v>
      </c>
      <c r="AM204" s="730"/>
      <c r="AN204" s="730"/>
      <c r="AO204" s="731"/>
      <c r="AP204" s="732"/>
      <c r="AQ204" s="732"/>
      <c r="AR204" s="732"/>
      <c r="AS204" s="732"/>
      <c r="AT204" s="732"/>
      <c r="AU204" s="732"/>
      <c r="AV204" s="732"/>
      <c r="AW204" s="732"/>
      <c r="AX204" s="732"/>
    </row>
    <row r="205" spans="1:51" ht="80.099999999999994" customHeight="1" x14ac:dyDescent="0.15">
      <c r="A205" s="733">
        <v>2</v>
      </c>
      <c r="B205" s="733">
        <v>1</v>
      </c>
      <c r="C205" s="734" t="s">
        <v>729</v>
      </c>
      <c r="D205" s="735"/>
      <c r="E205" s="735"/>
      <c r="F205" s="735"/>
      <c r="G205" s="735"/>
      <c r="H205" s="735"/>
      <c r="I205" s="735"/>
      <c r="J205" s="736">
        <v>2020001028235</v>
      </c>
      <c r="K205" s="737"/>
      <c r="L205" s="737"/>
      <c r="M205" s="737"/>
      <c r="N205" s="737"/>
      <c r="O205" s="737"/>
      <c r="P205" s="738" t="s">
        <v>735</v>
      </c>
      <c r="Q205" s="739"/>
      <c r="R205" s="739"/>
      <c r="S205" s="739"/>
      <c r="T205" s="739"/>
      <c r="U205" s="739"/>
      <c r="V205" s="739"/>
      <c r="W205" s="739"/>
      <c r="X205" s="739"/>
      <c r="Y205" s="740">
        <v>660</v>
      </c>
      <c r="Z205" s="741"/>
      <c r="AA205" s="741"/>
      <c r="AB205" s="742"/>
      <c r="AC205" s="743" t="s">
        <v>250</v>
      </c>
      <c r="AD205" s="744"/>
      <c r="AE205" s="744"/>
      <c r="AF205" s="744"/>
      <c r="AG205" s="744"/>
      <c r="AH205" s="727">
        <v>3</v>
      </c>
      <c r="AI205" s="728"/>
      <c r="AJ205" s="728"/>
      <c r="AK205" s="728"/>
      <c r="AL205" s="729" t="s">
        <v>673</v>
      </c>
      <c r="AM205" s="730"/>
      <c r="AN205" s="730"/>
      <c r="AO205" s="731"/>
      <c r="AP205" s="732"/>
      <c r="AQ205" s="732"/>
      <c r="AR205" s="732"/>
      <c r="AS205" s="732"/>
      <c r="AT205" s="732"/>
      <c r="AU205" s="732"/>
      <c r="AV205" s="732"/>
      <c r="AW205" s="732"/>
      <c r="AX205" s="732"/>
      <c r="AY205">
        <f>COUNTA($C$205)</f>
        <v>1</v>
      </c>
    </row>
    <row r="206" spans="1:51" ht="80.099999999999994" customHeight="1" x14ac:dyDescent="0.15">
      <c r="A206" s="733">
        <v>3</v>
      </c>
      <c r="B206" s="733">
        <v>1</v>
      </c>
      <c r="C206" s="734" t="s">
        <v>730</v>
      </c>
      <c r="D206" s="735"/>
      <c r="E206" s="735"/>
      <c r="F206" s="735"/>
      <c r="G206" s="735"/>
      <c r="H206" s="735"/>
      <c r="I206" s="735"/>
      <c r="J206" s="736">
        <v>4010001076530</v>
      </c>
      <c r="K206" s="737"/>
      <c r="L206" s="737"/>
      <c r="M206" s="737"/>
      <c r="N206" s="737"/>
      <c r="O206" s="737"/>
      <c r="P206" s="738" t="s">
        <v>736</v>
      </c>
      <c r="Q206" s="739"/>
      <c r="R206" s="739"/>
      <c r="S206" s="739"/>
      <c r="T206" s="739"/>
      <c r="U206" s="739"/>
      <c r="V206" s="739"/>
      <c r="W206" s="739"/>
      <c r="X206" s="739"/>
      <c r="Y206" s="740">
        <v>454</v>
      </c>
      <c r="Z206" s="741"/>
      <c r="AA206" s="741"/>
      <c r="AB206" s="742"/>
      <c r="AC206" s="743" t="s">
        <v>250</v>
      </c>
      <c r="AD206" s="744"/>
      <c r="AE206" s="744"/>
      <c r="AF206" s="744"/>
      <c r="AG206" s="744"/>
      <c r="AH206" s="745">
        <v>1</v>
      </c>
      <c r="AI206" s="746"/>
      <c r="AJ206" s="746"/>
      <c r="AK206" s="746"/>
      <c r="AL206" s="729" t="s">
        <v>673</v>
      </c>
      <c r="AM206" s="730"/>
      <c r="AN206" s="730"/>
      <c r="AO206" s="731"/>
      <c r="AP206" s="732"/>
      <c r="AQ206" s="732"/>
      <c r="AR206" s="732"/>
      <c r="AS206" s="732"/>
      <c r="AT206" s="732"/>
      <c r="AU206" s="732"/>
      <c r="AV206" s="732"/>
      <c r="AW206" s="732"/>
      <c r="AX206" s="732"/>
      <c r="AY206">
        <f>COUNTA($C$206)</f>
        <v>1</v>
      </c>
    </row>
    <row r="207" spans="1:51" ht="80.099999999999994" customHeight="1" x14ac:dyDescent="0.15">
      <c r="A207" s="733">
        <v>4</v>
      </c>
      <c r="B207" s="733">
        <v>1</v>
      </c>
      <c r="C207" s="734" t="s">
        <v>731</v>
      </c>
      <c r="D207" s="735"/>
      <c r="E207" s="735"/>
      <c r="F207" s="735"/>
      <c r="G207" s="735"/>
      <c r="H207" s="735"/>
      <c r="I207" s="735"/>
      <c r="J207" s="736">
        <v>8011001022421</v>
      </c>
      <c r="K207" s="737"/>
      <c r="L207" s="737"/>
      <c r="M207" s="737"/>
      <c r="N207" s="737"/>
      <c r="O207" s="737"/>
      <c r="P207" s="738" t="s">
        <v>737</v>
      </c>
      <c r="Q207" s="739"/>
      <c r="R207" s="739"/>
      <c r="S207" s="739"/>
      <c r="T207" s="739"/>
      <c r="U207" s="739"/>
      <c r="V207" s="739"/>
      <c r="W207" s="739"/>
      <c r="X207" s="739"/>
      <c r="Y207" s="740">
        <v>428</v>
      </c>
      <c r="Z207" s="741"/>
      <c r="AA207" s="741"/>
      <c r="AB207" s="742"/>
      <c r="AC207" s="743" t="s">
        <v>250</v>
      </c>
      <c r="AD207" s="744"/>
      <c r="AE207" s="744"/>
      <c r="AF207" s="744"/>
      <c r="AG207" s="744"/>
      <c r="AH207" s="745">
        <v>1</v>
      </c>
      <c r="AI207" s="746"/>
      <c r="AJ207" s="746"/>
      <c r="AK207" s="746"/>
      <c r="AL207" s="729" t="s">
        <v>673</v>
      </c>
      <c r="AM207" s="730"/>
      <c r="AN207" s="730"/>
      <c r="AO207" s="731"/>
      <c r="AP207" s="732"/>
      <c r="AQ207" s="732"/>
      <c r="AR207" s="732"/>
      <c r="AS207" s="732"/>
      <c r="AT207" s="732"/>
      <c r="AU207" s="732"/>
      <c r="AV207" s="732"/>
      <c r="AW207" s="732"/>
      <c r="AX207" s="732"/>
      <c r="AY207">
        <f>COUNTA($C$207)</f>
        <v>1</v>
      </c>
    </row>
    <row r="208" spans="1:51" ht="80.099999999999994" customHeight="1" x14ac:dyDescent="0.15">
      <c r="A208" s="733">
        <v>5</v>
      </c>
      <c r="B208" s="733">
        <v>1</v>
      </c>
      <c r="C208" s="734" t="s">
        <v>728</v>
      </c>
      <c r="D208" s="735"/>
      <c r="E208" s="735"/>
      <c r="F208" s="735"/>
      <c r="G208" s="735"/>
      <c r="H208" s="735"/>
      <c r="I208" s="735"/>
      <c r="J208" s="736">
        <v>2010001028260</v>
      </c>
      <c r="K208" s="737"/>
      <c r="L208" s="737"/>
      <c r="M208" s="737"/>
      <c r="N208" s="737"/>
      <c r="O208" s="737"/>
      <c r="P208" s="738" t="s">
        <v>738</v>
      </c>
      <c r="Q208" s="739"/>
      <c r="R208" s="739"/>
      <c r="S208" s="739"/>
      <c r="T208" s="739"/>
      <c r="U208" s="739"/>
      <c r="V208" s="739"/>
      <c r="W208" s="739"/>
      <c r="X208" s="739"/>
      <c r="Y208" s="740">
        <v>424</v>
      </c>
      <c r="Z208" s="741"/>
      <c r="AA208" s="741"/>
      <c r="AB208" s="742"/>
      <c r="AC208" s="743" t="s">
        <v>250</v>
      </c>
      <c r="AD208" s="744"/>
      <c r="AE208" s="744"/>
      <c r="AF208" s="744"/>
      <c r="AG208" s="744"/>
      <c r="AH208" s="745">
        <v>1</v>
      </c>
      <c r="AI208" s="746"/>
      <c r="AJ208" s="746"/>
      <c r="AK208" s="746"/>
      <c r="AL208" s="729" t="s">
        <v>673</v>
      </c>
      <c r="AM208" s="730"/>
      <c r="AN208" s="730"/>
      <c r="AO208" s="731"/>
      <c r="AP208" s="732"/>
      <c r="AQ208" s="732"/>
      <c r="AR208" s="732"/>
      <c r="AS208" s="732"/>
      <c r="AT208" s="732"/>
      <c r="AU208" s="732"/>
      <c r="AV208" s="732"/>
      <c r="AW208" s="732"/>
      <c r="AX208" s="732"/>
      <c r="AY208">
        <f>COUNTA($C$208)</f>
        <v>1</v>
      </c>
    </row>
    <row r="209" spans="1:51" ht="80.099999999999994" customHeight="1" x14ac:dyDescent="0.15">
      <c r="A209" s="733">
        <v>6</v>
      </c>
      <c r="B209" s="733">
        <v>1</v>
      </c>
      <c r="C209" s="734" t="s">
        <v>730</v>
      </c>
      <c r="D209" s="735"/>
      <c r="E209" s="735"/>
      <c r="F209" s="735"/>
      <c r="G209" s="735"/>
      <c r="H209" s="735"/>
      <c r="I209" s="735"/>
      <c r="J209" s="736">
        <v>4010001076530</v>
      </c>
      <c r="K209" s="737"/>
      <c r="L209" s="737"/>
      <c r="M209" s="737"/>
      <c r="N209" s="737"/>
      <c r="O209" s="737"/>
      <c r="P209" s="738" t="s">
        <v>739</v>
      </c>
      <c r="Q209" s="739"/>
      <c r="R209" s="739"/>
      <c r="S209" s="739"/>
      <c r="T209" s="739"/>
      <c r="U209" s="739"/>
      <c r="V209" s="739"/>
      <c r="W209" s="739"/>
      <c r="X209" s="739"/>
      <c r="Y209" s="740">
        <v>404</v>
      </c>
      <c r="Z209" s="741"/>
      <c r="AA209" s="741"/>
      <c r="AB209" s="742"/>
      <c r="AC209" s="743" t="s">
        <v>250</v>
      </c>
      <c r="AD209" s="744"/>
      <c r="AE209" s="744"/>
      <c r="AF209" s="744"/>
      <c r="AG209" s="744"/>
      <c r="AH209" s="745">
        <v>1</v>
      </c>
      <c r="AI209" s="746"/>
      <c r="AJ209" s="746"/>
      <c r="AK209" s="746"/>
      <c r="AL209" s="729" t="s">
        <v>673</v>
      </c>
      <c r="AM209" s="730"/>
      <c r="AN209" s="730"/>
      <c r="AO209" s="731"/>
      <c r="AP209" s="732"/>
      <c r="AQ209" s="732"/>
      <c r="AR209" s="732"/>
      <c r="AS209" s="732"/>
      <c r="AT209" s="732"/>
      <c r="AU209" s="732"/>
      <c r="AV209" s="732"/>
      <c r="AW209" s="732"/>
      <c r="AX209" s="732"/>
      <c r="AY209">
        <f>COUNTA($C$209)</f>
        <v>1</v>
      </c>
    </row>
    <row r="210" spans="1:51" ht="80.099999999999994" customHeight="1" x14ac:dyDescent="0.15">
      <c r="A210" s="733">
        <v>7</v>
      </c>
      <c r="B210" s="733">
        <v>1</v>
      </c>
      <c r="C210" s="734" t="s">
        <v>732</v>
      </c>
      <c r="D210" s="735"/>
      <c r="E210" s="735"/>
      <c r="F210" s="735"/>
      <c r="G210" s="735"/>
      <c r="H210" s="735"/>
      <c r="I210" s="735"/>
      <c r="J210" s="736">
        <v>4010401022860</v>
      </c>
      <c r="K210" s="737"/>
      <c r="L210" s="737"/>
      <c r="M210" s="737"/>
      <c r="N210" s="737"/>
      <c r="O210" s="737"/>
      <c r="P210" s="738" t="s">
        <v>830</v>
      </c>
      <c r="Q210" s="739"/>
      <c r="R210" s="739"/>
      <c r="S210" s="739"/>
      <c r="T210" s="739"/>
      <c r="U210" s="739"/>
      <c r="V210" s="739"/>
      <c r="W210" s="739"/>
      <c r="X210" s="739"/>
      <c r="Y210" s="740">
        <v>111</v>
      </c>
      <c r="Z210" s="741"/>
      <c r="AA210" s="741"/>
      <c r="AB210" s="742"/>
      <c r="AC210" s="743" t="s">
        <v>250</v>
      </c>
      <c r="AD210" s="744"/>
      <c r="AE210" s="744"/>
      <c r="AF210" s="744"/>
      <c r="AG210" s="744"/>
      <c r="AH210" s="745">
        <v>5</v>
      </c>
      <c r="AI210" s="746"/>
      <c r="AJ210" s="746"/>
      <c r="AK210" s="746"/>
      <c r="AL210" s="729" t="s">
        <v>673</v>
      </c>
      <c r="AM210" s="730"/>
      <c r="AN210" s="730"/>
      <c r="AO210" s="731"/>
      <c r="AP210" s="732"/>
      <c r="AQ210" s="732"/>
      <c r="AR210" s="732"/>
      <c r="AS210" s="732"/>
      <c r="AT210" s="732"/>
      <c r="AU210" s="732"/>
      <c r="AV210" s="732"/>
      <c r="AW210" s="732"/>
      <c r="AX210" s="732"/>
      <c r="AY210">
        <f>COUNTA($C$210)</f>
        <v>1</v>
      </c>
    </row>
    <row r="211" spans="1:51" ht="80.099999999999994" customHeight="1" x14ac:dyDescent="0.15">
      <c r="A211" s="733">
        <v>8</v>
      </c>
      <c r="B211" s="733">
        <v>1</v>
      </c>
      <c r="C211" s="734" t="s">
        <v>733</v>
      </c>
      <c r="D211" s="735"/>
      <c r="E211" s="735"/>
      <c r="F211" s="735"/>
      <c r="G211" s="735"/>
      <c r="H211" s="735"/>
      <c r="I211" s="735"/>
      <c r="J211" s="736">
        <v>5011201000592</v>
      </c>
      <c r="K211" s="737"/>
      <c r="L211" s="737"/>
      <c r="M211" s="737"/>
      <c r="N211" s="737"/>
      <c r="O211" s="737"/>
      <c r="P211" s="738" t="s">
        <v>740</v>
      </c>
      <c r="Q211" s="739"/>
      <c r="R211" s="739"/>
      <c r="S211" s="739"/>
      <c r="T211" s="739"/>
      <c r="U211" s="739"/>
      <c r="V211" s="739"/>
      <c r="W211" s="739"/>
      <c r="X211" s="739"/>
      <c r="Y211" s="740">
        <v>81</v>
      </c>
      <c r="Z211" s="741"/>
      <c r="AA211" s="741"/>
      <c r="AB211" s="742"/>
      <c r="AC211" s="743" t="s">
        <v>250</v>
      </c>
      <c r="AD211" s="744"/>
      <c r="AE211" s="744"/>
      <c r="AF211" s="744"/>
      <c r="AG211" s="744"/>
      <c r="AH211" s="745">
        <v>2</v>
      </c>
      <c r="AI211" s="746"/>
      <c r="AJ211" s="746"/>
      <c r="AK211" s="746"/>
      <c r="AL211" s="729" t="s">
        <v>673</v>
      </c>
      <c r="AM211" s="730"/>
      <c r="AN211" s="730"/>
      <c r="AO211" s="731"/>
      <c r="AP211" s="732"/>
      <c r="AQ211" s="732"/>
      <c r="AR211" s="732"/>
      <c r="AS211" s="732"/>
      <c r="AT211" s="732"/>
      <c r="AU211" s="732"/>
      <c r="AV211" s="732"/>
      <c r="AW211" s="732"/>
      <c r="AX211" s="732"/>
      <c r="AY211">
        <f>COUNTA($C$211)</f>
        <v>1</v>
      </c>
    </row>
    <row r="212" spans="1:51" ht="24.75" customHeight="1" x14ac:dyDescent="0.15">
      <c r="A212" s="51"/>
      <c r="B212" s="51"/>
      <c r="C212" s="51"/>
      <c r="D212" s="51"/>
      <c r="E212" s="51"/>
      <c r="F212" s="51"/>
      <c r="G212" s="51"/>
      <c r="H212" s="51"/>
      <c r="I212" s="51"/>
      <c r="J212" s="52"/>
      <c r="K212" s="52"/>
      <c r="L212" s="52"/>
      <c r="M212" s="52"/>
      <c r="N212" s="52"/>
      <c r="O212" s="52"/>
      <c r="P212" s="53"/>
      <c r="Q212" s="53"/>
      <c r="R212" s="53"/>
      <c r="S212" s="53"/>
      <c r="T212" s="53"/>
      <c r="U212" s="53"/>
      <c r="V212" s="53"/>
      <c r="W212" s="53"/>
      <c r="X212" s="53"/>
      <c r="Y212" s="54"/>
      <c r="Z212" s="54"/>
      <c r="AA212" s="54"/>
      <c r="AB212" s="54"/>
      <c r="AC212" s="54"/>
      <c r="AD212" s="54"/>
      <c r="AE212" s="54"/>
      <c r="AF212" s="54"/>
      <c r="AG212" s="54"/>
      <c r="AH212" s="54"/>
      <c r="AI212" s="54"/>
      <c r="AJ212" s="54"/>
      <c r="AK212" s="54"/>
      <c r="AL212" s="54"/>
      <c r="AM212" s="54"/>
      <c r="AN212" s="54"/>
      <c r="AO212" s="54"/>
      <c r="AP212" s="53"/>
      <c r="AQ212" s="53"/>
      <c r="AR212" s="53"/>
      <c r="AS212" s="53"/>
      <c r="AT212" s="53"/>
      <c r="AU212" s="53"/>
      <c r="AV212" s="53"/>
      <c r="AW212" s="53"/>
      <c r="AX212" s="53"/>
      <c r="AY212">
        <f>COUNTA($C$215)</f>
        <v>1</v>
      </c>
    </row>
    <row r="213" spans="1:51" ht="24.75" customHeight="1" x14ac:dyDescent="0.15">
      <c r="A213" s="51"/>
      <c r="B213" s="55" t="s">
        <v>164</v>
      </c>
      <c r="C213" s="51"/>
      <c r="D213" s="51"/>
      <c r="E213" s="51"/>
      <c r="F213" s="51"/>
      <c r="G213" s="51"/>
      <c r="H213" s="51"/>
      <c r="I213" s="51"/>
      <c r="J213" s="51"/>
      <c r="K213" s="51"/>
      <c r="L213" s="51"/>
      <c r="M213" s="51"/>
      <c r="N213" s="51"/>
      <c r="O213" s="51"/>
      <c r="P213" s="56"/>
      <c r="Q213" s="56"/>
      <c r="R213" s="56"/>
      <c r="S213" s="56"/>
      <c r="T213" s="56"/>
      <c r="U213" s="56"/>
      <c r="V213" s="56"/>
      <c r="W213" s="56"/>
      <c r="X213" s="56"/>
      <c r="Y213" s="57"/>
      <c r="Z213" s="57"/>
      <c r="AA213" s="57"/>
      <c r="AB213" s="57"/>
      <c r="AC213" s="57"/>
      <c r="AD213" s="57"/>
      <c r="AE213" s="57"/>
      <c r="AF213" s="57"/>
      <c r="AG213" s="57"/>
      <c r="AH213" s="57"/>
      <c r="AI213" s="57"/>
      <c r="AJ213" s="57"/>
      <c r="AK213" s="57"/>
      <c r="AL213" s="57"/>
      <c r="AM213" s="57"/>
      <c r="AN213" s="57"/>
      <c r="AO213" s="57"/>
      <c r="AP213" s="56"/>
      <c r="AQ213" s="56"/>
      <c r="AR213" s="56"/>
      <c r="AS213" s="56"/>
      <c r="AT213" s="56"/>
      <c r="AU213" s="56"/>
      <c r="AV213" s="56"/>
      <c r="AW213" s="56"/>
      <c r="AX213" s="56"/>
      <c r="AY213">
        <f>$AY$212</f>
        <v>1</v>
      </c>
    </row>
    <row r="214" spans="1:51" ht="59.25" customHeight="1" x14ac:dyDescent="0.15">
      <c r="A214" s="722"/>
      <c r="B214" s="722"/>
      <c r="C214" s="722" t="s">
        <v>24</v>
      </c>
      <c r="D214" s="722"/>
      <c r="E214" s="722"/>
      <c r="F214" s="722"/>
      <c r="G214" s="722"/>
      <c r="H214" s="722"/>
      <c r="I214" s="722"/>
      <c r="J214" s="723" t="s">
        <v>204</v>
      </c>
      <c r="K214" s="146"/>
      <c r="L214" s="146"/>
      <c r="M214" s="146"/>
      <c r="N214" s="146"/>
      <c r="O214" s="146"/>
      <c r="P214" s="402" t="s">
        <v>25</v>
      </c>
      <c r="Q214" s="402"/>
      <c r="R214" s="402"/>
      <c r="S214" s="402"/>
      <c r="T214" s="402"/>
      <c r="U214" s="402"/>
      <c r="V214" s="402"/>
      <c r="W214" s="402"/>
      <c r="X214" s="402"/>
      <c r="Y214" s="724" t="s">
        <v>203</v>
      </c>
      <c r="Z214" s="725"/>
      <c r="AA214" s="725"/>
      <c r="AB214" s="725"/>
      <c r="AC214" s="723" t="s">
        <v>234</v>
      </c>
      <c r="AD214" s="723"/>
      <c r="AE214" s="723"/>
      <c r="AF214" s="723"/>
      <c r="AG214" s="723"/>
      <c r="AH214" s="724" t="s">
        <v>249</v>
      </c>
      <c r="AI214" s="722"/>
      <c r="AJ214" s="722"/>
      <c r="AK214" s="722"/>
      <c r="AL214" s="722" t="s">
        <v>19</v>
      </c>
      <c r="AM214" s="722"/>
      <c r="AN214" s="722"/>
      <c r="AO214" s="726"/>
      <c r="AP214" s="747" t="s">
        <v>205</v>
      </c>
      <c r="AQ214" s="747"/>
      <c r="AR214" s="747"/>
      <c r="AS214" s="747"/>
      <c r="AT214" s="747"/>
      <c r="AU214" s="747"/>
      <c r="AV214" s="747"/>
      <c r="AW214" s="747"/>
      <c r="AX214" s="747"/>
      <c r="AY214">
        <f>$AY$212</f>
        <v>1</v>
      </c>
    </row>
    <row r="215" spans="1:51" ht="80.099999999999994" customHeight="1" x14ac:dyDescent="0.15">
      <c r="A215" s="733">
        <v>1</v>
      </c>
      <c r="B215" s="733">
        <v>1</v>
      </c>
      <c r="C215" s="734" t="s">
        <v>758</v>
      </c>
      <c r="D215" s="735"/>
      <c r="E215" s="735"/>
      <c r="F215" s="735"/>
      <c r="G215" s="735"/>
      <c r="H215" s="735"/>
      <c r="I215" s="735"/>
      <c r="J215" s="736">
        <v>8020001022678</v>
      </c>
      <c r="K215" s="737"/>
      <c r="L215" s="737"/>
      <c r="M215" s="737"/>
      <c r="N215" s="737"/>
      <c r="O215" s="737"/>
      <c r="P215" s="738" t="s">
        <v>759</v>
      </c>
      <c r="Q215" s="739"/>
      <c r="R215" s="739"/>
      <c r="S215" s="739"/>
      <c r="T215" s="739"/>
      <c r="U215" s="739"/>
      <c r="V215" s="739"/>
      <c r="W215" s="739"/>
      <c r="X215" s="739"/>
      <c r="Y215" s="740">
        <v>128</v>
      </c>
      <c r="Z215" s="741"/>
      <c r="AA215" s="741"/>
      <c r="AB215" s="742"/>
      <c r="AC215" s="743" t="s">
        <v>250</v>
      </c>
      <c r="AD215" s="744"/>
      <c r="AE215" s="744"/>
      <c r="AF215" s="744"/>
      <c r="AG215" s="744"/>
      <c r="AH215" s="727">
        <v>1</v>
      </c>
      <c r="AI215" s="728"/>
      <c r="AJ215" s="728"/>
      <c r="AK215" s="728"/>
      <c r="AL215" s="729" t="s">
        <v>673</v>
      </c>
      <c r="AM215" s="730"/>
      <c r="AN215" s="730"/>
      <c r="AO215" s="731"/>
      <c r="AP215" s="732"/>
      <c r="AQ215" s="732"/>
      <c r="AR215" s="732"/>
      <c r="AS215" s="732"/>
      <c r="AT215" s="732"/>
      <c r="AU215" s="732"/>
      <c r="AV215" s="732"/>
      <c r="AW215" s="732"/>
      <c r="AX215" s="732"/>
      <c r="AY215">
        <f>$AY$212</f>
        <v>1</v>
      </c>
    </row>
    <row r="216" spans="1:51" ht="24.75" customHeight="1" x14ac:dyDescent="0.15">
      <c r="A216" s="58"/>
      <c r="B216" s="58"/>
      <c r="C216" s="58"/>
      <c r="D216" s="58"/>
      <c r="E216" s="58"/>
      <c r="F216" s="58"/>
      <c r="G216" s="58"/>
      <c r="H216" s="58"/>
      <c r="I216" s="58"/>
      <c r="J216" s="58"/>
      <c r="K216" s="58"/>
      <c r="L216" s="58"/>
      <c r="M216" s="58"/>
      <c r="N216" s="58"/>
      <c r="O216" s="58"/>
      <c r="P216" s="59"/>
      <c r="Q216" s="59"/>
      <c r="R216" s="59"/>
      <c r="S216" s="59"/>
      <c r="T216" s="59"/>
      <c r="U216" s="59"/>
      <c r="V216" s="59"/>
      <c r="W216" s="59"/>
      <c r="X216" s="59"/>
      <c r="Y216" s="60"/>
      <c r="Z216" s="60"/>
      <c r="AA216" s="60"/>
      <c r="AB216" s="60"/>
      <c r="AC216" s="60"/>
      <c r="AD216" s="60"/>
      <c r="AE216" s="60"/>
      <c r="AF216" s="60"/>
      <c r="AG216" s="60"/>
      <c r="AH216" s="60"/>
      <c r="AI216" s="60"/>
      <c r="AJ216" s="60"/>
      <c r="AK216" s="60"/>
      <c r="AL216" s="60"/>
      <c r="AM216" s="60"/>
      <c r="AN216" s="60"/>
      <c r="AO216" s="60"/>
      <c r="AP216" s="59"/>
      <c r="AQ216" s="59"/>
      <c r="AR216" s="59"/>
      <c r="AS216" s="59"/>
      <c r="AT216" s="59"/>
      <c r="AU216" s="59"/>
      <c r="AV216" s="59"/>
      <c r="AW216" s="59"/>
      <c r="AX216" s="59"/>
      <c r="AY216">
        <f>COUNTA($C$219)</f>
        <v>1</v>
      </c>
    </row>
    <row r="217" spans="1:51" ht="24.75" customHeight="1" x14ac:dyDescent="0.15">
      <c r="A217" s="51"/>
      <c r="B217" s="55" t="s">
        <v>224</v>
      </c>
      <c r="C217" s="51"/>
      <c r="D217" s="51"/>
      <c r="E217" s="51"/>
      <c r="F217" s="51"/>
      <c r="G217" s="51"/>
      <c r="H217" s="51"/>
      <c r="I217" s="51"/>
      <c r="J217" s="51"/>
      <c r="K217" s="51"/>
      <c r="L217" s="51"/>
      <c r="M217" s="51"/>
      <c r="N217" s="51"/>
      <c r="O217" s="51"/>
      <c r="P217" s="56"/>
      <c r="Q217" s="56"/>
      <c r="R217" s="56"/>
      <c r="S217" s="56"/>
      <c r="T217" s="56"/>
      <c r="U217" s="56"/>
      <c r="V217" s="56"/>
      <c r="W217" s="56"/>
      <c r="X217" s="56"/>
      <c r="Y217" s="57"/>
      <c r="Z217" s="57"/>
      <c r="AA217" s="57"/>
      <c r="AB217" s="57"/>
      <c r="AC217" s="57"/>
      <c r="AD217" s="57"/>
      <c r="AE217" s="57"/>
      <c r="AF217" s="57"/>
      <c r="AG217" s="57"/>
      <c r="AH217" s="57"/>
      <c r="AI217" s="57"/>
      <c r="AJ217" s="57"/>
      <c r="AK217" s="57"/>
      <c r="AL217" s="57"/>
      <c r="AM217" s="57"/>
      <c r="AN217" s="57"/>
      <c r="AO217" s="57"/>
      <c r="AP217" s="56"/>
      <c r="AQ217" s="56"/>
      <c r="AR217" s="56"/>
      <c r="AS217" s="56"/>
      <c r="AT217" s="56"/>
      <c r="AU217" s="56"/>
      <c r="AV217" s="56"/>
      <c r="AW217" s="56"/>
      <c r="AX217" s="56"/>
      <c r="AY217">
        <f>$AY$216</f>
        <v>1</v>
      </c>
    </row>
    <row r="218" spans="1:51" ht="59.25" customHeight="1" x14ac:dyDescent="0.15">
      <c r="A218" s="722"/>
      <c r="B218" s="722"/>
      <c r="C218" s="722" t="s">
        <v>24</v>
      </c>
      <c r="D218" s="722"/>
      <c r="E218" s="722"/>
      <c r="F218" s="722"/>
      <c r="G218" s="722"/>
      <c r="H218" s="722"/>
      <c r="I218" s="722"/>
      <c r="J218" s="723" t="s">
        <v>204</v>
      </c>
      <c r="K218" s="146"/>
      <c r="L218" s="146"/>
      <c r="M218" s="146"/>
      <c r="N218" s="146"/>
      <c r="O218" s="146"/>
      <c r="P218" s="402" t="s">
        <v>25</v>
      </c>
      <c r="Q218" s="402"/>
      <c r="R218" s="402"/>
      <c r="S218" s="402"/>
      <c r="T218" s="402"/>
      <c r="U218" s="402"/>
      <c r="V218" s="402"/>
      <c r="W218" s="402"/>
      <c r="X218" s="402"/>
      <c r="Y218" s="724" t="s">
        <v>203</v>
      </c>
      <c r="Z218" s="725"/>
      <c r="AA218" s="725"/>
      <c r="AB218" s="725"/>
      <c r="AC218" s="723" t="s">
        <v>234</v>
      </c>
      <c r="AD218" s="723"/>
      <c r="AE218" s="723"/>
      <c r="AF218" s="723"/>
      <c r="AG218" s="723"/>
      <c r="AH218" s="724" t="s">
        <v>249</v>
      </c>
      <c r="AI218" s="722"/>
      <c r="AJ218" s="722"/>
      <c r="AK218" s="722"/>
      <c r="AL218" s="722" t="s">
        <v>19</v>
      </c>
      <c r="AM218" s="722"/>
      <c r="AN218" s="722"/>
      <c r="AO218" s="726"/>
      <c r="AP218" s="747" t="s">
        <v>205</v>
      </c>
      <c r="AQ218" s="747"/>
      <c r="AR218" s="747"/>
      <c r="AS218" s="747"/>
      <c r="AT218" s="747"/>
      <c r="AU218" s="747"/>
      <c r="AV218" s="747"/>
      <c r="AW218" s="747"/>
      <c r="AX218" s="747"/>
      <c r="AY218">
        <f>$AY$216</f>
        <v>1</v>
      </c>
    </row>
    <row r="219" spans="1:51" ht="80.099999999999994" customHeight="1" x14ac:dyDescent="0.15">
      <c r="A219" s="733">
        <v>1</v>
      </c>
      <c r="B219" s="733">
        <v>1</v>
      </c>
      <c r="C219" s="734" t="s">
        <v>760</v>
      </c>
      <c r="D219" s="735"/>
      <c r="E219" s="735"/>
      <c r="F219" s="735"/>
      <c r="G219" s="735"/>
      <c r="H219" s="735"/>
      <c r="I219" s="735"/>
      <c r="J219" s="736">
        <v>2080101014435</v>
      </c>
      <c r="K219" s="737"/>
      <c r="L219" s="737"/>
      <c r="M219" s="737"/>
      <c r="N219" s="737"/>
      <c r="O219" s="737"/>
      <c r="P219" s="738" t="s">
        <v>829</v>
      </c>
      <c r="Q219" s="739"/>
      <c r="R219" s="739"/>
      <c r="S219" s="739"/>
      <c r="T219" s="739"/>
      <c r="U219" s="739"/>
      <c r="V219" s="739"/>
      <c r="W219" s="739"/>
      <c r="X219" s="739"/>
      <c r="Y219" s="740">
        <v>125</v>
      </c>
      <c r="Z219" s="741"/>
      <c r="AA219" s="741"/>
      <c r="AB219" s="742"/>
      <c r="AC219" s="743" t="s">
        <v>250</v>
      </c>
      <c r="AD219" s="744"/>
      <c r="AE219" s="744"/>
      <c r="AF219" s="744"/>
      <c r="AG219" s="744"/>
      <c r="AH219" s="727">
        <v>1</v>
      </c>
      <c r="AI219" s="728"/>
      <c r="AJ219" s="728"/>
      <c r="AK219" s="728"/>
      <c r="AL219" s="729" t="s">
        <v>673</v>
      </c>
      <c r="AM219" s="730"/>
      <c r="AN219" s="730"/>
      <c r="AO219" s="731"/>
      <c r="AP219" s="732"/>
      <c r="AQ219" s="732"/>
      <c r="AR219" s="732"/>
      <c r="AS219" s="732"/>
      <c r="AT219" s="732"/>
      <c r="AU219" s="732"/>
      <c r="AV219" s="732"/>
      <c r="AW219" s="732"/>
      <c r="AX219" s="732"/>
      <c r="AY219">
        <f>$AY$216</f>
        <v>1</v>
      </c>
    </row>
    <row r="220" spans="1:51" ht="24.75" customHeight="1" x14ac:dyDescent="0.15">
      <c r="A220" s="58"/>
      <c r="B220" s="58"/>
      <c r="C220" s="58"/>
      <c r="D220" s="58"/>
      <c r="E220" s="58"/>
      <c r="F220" s="58"/>
      <c r="G220" s="58"/>
      <c r="H220" s="58"/>
      <c r="I220" s="58"/>
      <c r="J220" s="58"/>
      <c r="K220" s="58"/>
      <c r="L220" s="58"/>
      <c r="M220" s="58"/>
      <c r="N220" s="58"/>
      <c r="O220" s="58"/>
      <c r="P220" s="59"/>
      <c r="Q220" s="59"/>
      <c r="R220" s="59"/>
      <c r="S220" s="59"/>
      <c r="T220" s="59"/>
      <c r="U220" s="59"/>
      <c r="V220" s="59"/>
      <c r="W220" s="59"/>
      <c r="X220" s="59"/>
      <c r="Y220" s="60"/>
      <c r="Z220" s="60"/>
      <c r="AA220" s="60"/>
      <c r="AB220" s="60"/>
      <c r="AC220" s="60"/>
      <c r="AD220" s="60"/>
      <c r="AE220" s="60"/>
      <c r="AF220" s="60"/>
      <c r="AG220" s="60"/>
      <c r="AH220" s="60"/>
      <c r="AI220" s="60"/>
      <c r="AJ220" s="60"/>
      <c r="AK220" s="60"/>
      <c r="AL220" s="60"/>
      <c r="AM220" s="60"/>
      <c r="AN220" s="60"/>
      <c r="AO220" s="60"/>
      <c r="AP220" s="59"/>
      <c r="AQ220" s="59"/>
      <c r="AR220" s="59"/>
      <c r="AS220" s="59"/>
      <c r="AT220" s="59"/>
      <c r="AU220" s="59"/>
      <c r="AV220" s="59"/>
      <c r="AW220" s="59"/>
      <c r="AX220" s="59"/>
      <c r="AY220">
        <f>COUNTA($C$223)</f>
        <v>1</v>
      </c>
    </row>
    <row r="221" spans="1:51" ht="24.75" customHeight="1" x14ac:dyDescent="0.15">
      <c r="A221" s="51"/>
      <c r="B221" s="55" t="s">
        <v>165</v>
      </c>
      <c r="C221" s="51"/>
      <c r="D221" s="51"/>
      <c r="E221" s="51"/>
      <c r="F221" s="51"/>
      <c r="G221" s="51"/>
      <c r="H221" s="51"/>
      <c r="I221" s="51"/>
      <c r="J221" s="51"/>
      <c r="K221" s="51"/>
      <c r="L221" s="51"/>
      <c r="M221" s="51"/>
      <c r="N221" s="51"/>
      <c r="O221" s="51"/>
      <c r="P221" s="56"/>
      <c r="Q221" s="56"/>
      <c r="R221" s="56"/>
      <c r="S221" s="56"/>
      <c r="T221" s="56"/>
      <c r="U221" s="56"/>
      <c r="V221" s="56"/>
      <c r="W221" s="56"/>
      <c r="X221" s="56"/>
      <c r="Y221" s="57"/>
      <c r="Z221" s="57"/>
      <c r="AA221" s="57"/>
      <c r="AB221" s="57"/>
      <c r="AC221" s="57"/>
      <c r="AD221" s="57"/>
      <c r="AE221" s="57"/>
      <c r="AF221" s="57"/>
      <c r="AG221" s="57"/>
      <c r="AH221" s="57"/>
      <c r="AI221" s="57"/>
      <c r="AJ221" s="57"/>
      <c r="AK221" s="57"/>
      <c r="AL221" s="57"/>
      <c r="AM221" s="57"/>
      <c r="AN221" s="57"/>
      <c r="AO221" s="57"/>
      <c r="AP221" s="56"/>
      <c r="AQ221" s="56"/>
      <c r="AR221" s="56"/>
      <c r="AS221" s="56"/>
      <c r="AT221" s="56"/>
      <c r="AU221" s="56"/>
      <c r="AV221" s="56"/>
      <c r="AW221" s="56"/>
      <c r="AX221" s="56"/>
      <c r="AY221">
        <f>$AY$220</f>
        <v>1</v>
      </c>
    </row>
    <row r="222" spans="1:51" ht="59.25" customHeight="1" x14ac:dyDescent="0.15">
      <c r="A222" s="722"/>
      <c r="B222" s="722"/>
      <c r="C222" s="722" t="s">
        <v>24</v>
      </c>
      <c r="D222" s="722"/>
      <c r="E222" s="722"/>
      <c r="F222" s="722"/>
      <c r="G222" s="722"/>
      <c r="H222" s="722"/>
      <c r="I222" s="722"/>
      <c r="J222" s="723" t="s">
        <v>204</v>
      </c>
      <c r="K222" s="146"/>
      <c r="L222" s="146"/>
      <c r="M222" s="146"/>
      <c r="N222" s="146"/>
      <c r="O222" s="146"/>
      <c r="P222" s="402" t="s">
        <v>25</v>
      </c>
      <c r="Q222" s="402"/>
      <c r="R222" s="402"/>
      <c r="S222" s="402"/>
      <c r="T222" s="402"/>
      <c r="U222" s="402"/>
      <c r="V222" s="402"/>
      <c r="W222" s="402"/>
      <c r="X222" s="402"/>
      <c r="Y222" s="724" t="s">
        <v>203</v>
      </c>
      <c r="Z222" s="725"/>
      <c r="AA222" s="725"/>
      <c r="AB222" s="725"/>
      <c r="AC222" s="723" t="s">
        <v>234</v>
      </c>
      <c r="AD222" s="723"/>
      <c r="AE222" s="723"/>
      <c r="AF222" s="723"/>
      <c r="AG222" s="723"/>
      <c r="AH222" s="724" t="s">
        <v>249</v>
      </c>
      <c r="AI222" s="722"/>
      <c r="AJ222" s="722"/>
      <c r="AK222" s="722"/>
      <c r="AL222" s="722" t="s">
        <v>19</v>
      </c>
      <c r="AM222" s="722"/>
      <c r="AN222" s="722"/>
      <c r="AO222" s="726"/>
      <c r="AP222" s="747" t="s">
        <v>205</v>
      </c>
      <c r="AQ222" s="747"/>
      <c r="AR222" s="747"/>
      <c r="AS222" s="747"/>
      <c r="AT222" s="747"/>
      <c r="AU222" s="747"/>
      <c r="AV222" s="747"/>
      <c r="AW222" s="747"/>
      <c r="AX222" s="747"/>
      <c r="AY222">
        <f>$AY$220</f>
        <v>1</v>
      </c>
    </row>
    <row r="223" spans="1:51" ht="80.099999999999994" customHeight="1" x14ac:dyDescent="0.15">
      <c r="A223" s="733">
        <v>1</v>
      </c>
      <c r="B223" s="733">
        <v>1</v>
      </c>
      <c r="C223" s="734" t="s">
        <v>760</v>
      </c>
      <c r="D223" s="735"/>
      <c r="E223" s="735"/>
      <c r="F223" s="735"/>
      <c r="G223" s="735"/>
      <c r="H223" s="735"/>
      <c r="I223" s="735"/>
      <c r="J223" s="736">
        <v>2080101014435</v>
      </c>
      <c r="K223" s="737"/>
      <c r="L223" s="737"/>
      <c r="M223" s="737"/>
      <c r="N223" s="737"/>
      <c r="O223" s="737"/>
      <c r="P223" s="738" t="s">
        <v>831</v>
      </c>
      <c r="Q223" s="739"/>
      <c r="R223" s="739"/>
      <c r="S223" s="739"/>
      <c r="T223" s="739"/>
      <c r="U223" s="739"/>
      <c r="V223" s="739"/>
      <c r="W223" s="739"/>
      <c r="X223" s="739"/>
      <c r="Y223" s="740">
        <v>104</v>
      </c>
      <c r="Z223" s="741"/>
      <c r="AA223" s="741"/>
      <c r="AB223" s="742"/>
      <c r="AC223" s="743" t="s">
        <v>250</v>
      </c>
      <c r="AD223" s="744"/>
      <c r="AE223" s="744"/>
      <c r="AF223" s="744"/>
      <c r="AG223" s="744"/>
      <c r="AH223" s="727">
        <v>1</v>
      </c>
      <c r="AI223" s="728"/>
      <c r="AJ223" s="728"/>
      <c r="AK223" s="728"/>
      <c r="AL223" s="729" t="s">
        <v>673</v>
      </c>
      <c r="AM223" s="730"/>
      <c r="AN223" s="730"/>
      <c r="AO223" s="731"/>
      <c r="AP223" s="732"/>
      <c r="AQ223" s="732"/>
      <c r="AR223" s="732"/>
      <c r="AS223" s="732"/>
      <c r="AT223" s="732"/>
      <c r="AU223" s="732"/>
      <c r="AV223" s="732"/>
      <c r="AW223" s="732"/>
      <c r="AX223" s="732"/>
      <c r="AY223">
        <f>$AY$220</f>
        <v>1</v>
      </c>
    </row>
    <row r="224" spans="1:51" ht="24.75" customHeight="1" x14ac:dyDescent="0.15">
      <c r="A224" s="58"/>
      <c r="B224" s="58"/>
      <c r="C224" s="58"/>
      <c r="D224" s="58"/>
      <c r="E224" s="58"/>
      <c r="F224" s="58"/>
      <c r="G224" s="58"/>
      <c r="H224" s="58"/>
      <c r="I224" s="58"/>
      <c r="J224" s="58"/>
      <c r="K224" s="58"/>
      <c r="L224" s="58"/>
      <c r="M224" s="58"/>
      <c r="N224" s="58"/>
      <c r="O224" s="58"/>
      <c r="P224" s="59"/>
      <c r="Q224" s="59"/>
      <c r="R224" s="59"/>
      <c r="S224" s="59"/>
      <c r="T224" s="59"/>
      <c r="U224" s="59"/>
      <c r="V224" s="59"/>
      <c r="W224" s="59"/>
      <c r="X224" s="59"/>
      <c r="Y224" s="60"/>
      <c r="Z224" s="60"/>
      <c r="AA224" s="60"/>
      <c r="AB224" s="60"/>
      <c r="AC224" s="60"/>
      <c r="AD224" s="60"/>
      <c r="AE224" s="60"/>
      <c r="AF224" s="60"/>
      <c r="AG224" s="60"/>
      <c r="AH224" s="60"/>
      <c r="AI224" s="60"/>
      <c r="AJ224" s="60"/>
      <c r="AK224" s="60"/>
      <c r="AL224" s="60"/>
      <c r="AM224" s="60"/>
      <c r="AN224" s="60"/>
      <c r="AO224" s="60"/>
      <c r="AP224" s="59"/>
      <c r="AQ224" s="59"/>
      <c r="AR224" s="59"/>
      <c r="AS224" s="59"/>
      <c r="AT224" s="59"/>
      <c r="AU224" s="59"/>
      <c r="AV224" s="59"/>
      <c r="AW224" s="59"/>
      <c r="AX224" s="59"/>
      <c r="AY224">
        <f>COUNTA($C$227)</f>
        <v>1</v>
      </c>
    </row>
    <row r="225" spans="1:51" ht="24.75" customHeight="1" x14ac:dyDescent="0.15">
      <c r="A225" s="51"/>
      <c r="B225" s="55" t="s">
        <v>166</v>
      </c>
      <c r="C225" s="51"/>
      <c r="D225" s="51"/>
      <c r="E225" s="51"/>
      <c r="F225" s="51"/>
      <c r="G225" s="51"/>
      <c r="H225" s="51"/>
      <c r="I225" s="51"/>
      <c r="J225" s="51"/>
      <c r="K225" s="51"/>
      <c r="L225" s="51"/>
      <c r="M225" s="51"/>
      <c r="N225" s="51"/>
      <c r="O225" s="51"/>
      <c r="P225" s="56"/>
      <c r="Q225" s="56"/>
      <c r="R225" s="56"/>
      <c r="S225" s="56"/>
      <c r="T225" s="56"/>
      <c r="U225" s="56"/>
      <c r="V225" s="56"/>
      <c r="W225" s="56"/>
      <c r="X225" s="56"/>
      <c r="Y225" s="57"/>
      <c r="Z225" s="57"/>
      <c r="AA225" s="57"/>
      <c r="AB225" s="57"/>
      <c r="AC225" s="57"/>
      <c r="AD225" s="57"/>
      <c r="AE225" s="57"/>
      <c r="AF225" s="57"/>
      <c r="AG225" s="57"/>
      <c r="AH225" s="57"/>
      <c r="AI225" s="57"/>
      <c r="AJ225" s="57"/>
      <c r="AK225" s="57"/>
      <c r="AL225" s="57"/>
      <c r="AM225" s="57"/>
      <c r="AN225" s="57"/>
      <c r="AO225" s="57"/>
      <c r="AP225" s="56"/>
      <c r="AQ225" s="56"/>
      <c r="AR225" s="56"/>
      <c r="AS225" s="56"/>
      <c r="AT225" s="56"/>
      <c r="AU225" s="56"/>
      <c r="AV225" s="56"/>
      <c r="AW225" s="56"/>
      <c r="AX225" s="56"/>
      <c r="AY225">
        <f>$AY$224</f>
        <v>1</v>
      </c>
    </row>
    <row r="226" spans="1:51" ht="59.25" customHeight="1" x14ac:dyDescent="0.15">
      <c r="A226" s="722"/>
      <c r="B226" s="722"/>
      <c r="C226" s="722" t="s">
        <v>24</v>
      </c>
      <c r="D226" s="722"/>
      <c r="E226" s="722"/>
      <c r="F226" s="722"/>
      <c r="G226" s="722"/>
      <c r="H226" s="722"/>
      <c r="I226" s="722"/>
      <c r="J226" s="723" t="s">
        <v>204</v>
      </c>
      <c r="K226" s="146"/>
      <c r="L226" s="146"/>
      <c r="M226" s="146"/>
      <c r="N226" s="146"/>
      <c r="O226" s="146"/>
      <c r="P226" s="402" t="s">
        <v>25</v>
      </c>
      <c r="Q226" s="402"/>
      <c r="R226" s="402"/>
      <c r="S226" s="402"/>
      <c r="T226" s="402"/>
      <c r="U226" s="402"/>
      <c r="V226" s="402"/>
      <c r="W226" s="402"/>
      <c r="X226" s="402"/>
      <c r="Y226" s="724" t="s">
        <v>203</v>
      </c>
      <c r="Z226" s="725"/>
      <c r="AA226" s="725"/>
      <c r="AB226" s="725"/>
      <c r="AC226" s="723" t="s">
        <v>234</v>
      </c>
      <c r="AD226" s="723"/>
      <c r="AE226" s="723"/>
      <c r="AF226" s="723"/>
      <c r="AG226" s="723"/>
      <c r="AH226" s="724" t="s">
        <v>249</v>
      </c>
      <c r="AI226" s="722"/>
      <c r="AJ226" s="722"/>
      <c r="AK226" s="722"/>
      <c r="AL226" s="722" t="s">
        <v>19</v>
      </c>
      <c r="AM226" s="722"/>
      <c r="AN226" s="722"/>
      <c r="AO226" s="726"/>
      <c r="AP226" s="747" t="s">
        <v>205</v>
      </c>
      <c r="AQ226" s="747"/>
      <c r="AR226" s="747"/>
      <c r="AS226" s="747"/>
      <c r="AT226" s="747"/>
      <c r="AU226" s="747"/>
      <c r="AV226" s="747"/>
      <c r="AW226" s="747"/>
      <c r="AX226" s="747"/>
      <c r="AY226">
        <f>$AY$224</f>
        <v>1</v>
      </c>
    </row>
    <row r="227" spans="1:51" ht="99.95" customHeight="1" x14ac:dyDescent="0.15">
      <c r="A227" s="733">
        <v>1</v>
      </c>
      <c r="B227" s="733">
        <v>1</v>
      </c>
      <c r="C227" s="734" t="s">
        <v>761</v>
      </c>
      <c r="D227" s="735"/>
      <c r="E227" s="735"/>
      <c r="F227" s="735"/>
      <c r="G227" s="735"/>
      <c r="H227" s="735"/>
      <c r="I227" s="735"/>
      <c r="J227" s="736">
        <v>6110001005155</v>
      </c>
      <c r="K227" s="737"/>
      <c r="L227" s="737"/>
      <c r="M227" s="737"/>
      <c r="N227" s="737"/>
      <c r="O227" s="737"/>
      <c r="P227" s="738" t="s">
        <v>832</v>
      </c>
      <c r="Q227" s="739"/>
      <c r="R227" s="739"/>
      <c r="S227" s="739"/>
      <c r="T227" s="739"/>
      <c r="U227" s="739"/>
      <c r="V227" s="739"/>
      <c r="W227" s="739"/>
      <c r="X227" s="739"/>
      <c r="Y227" s="740">
        <v>98</v>
      </c>
      <c r="Z227" s="741"/>
      <c r="AA227" s="741"/>
      <c r="AB227" s="742"/>
      <c r="AC227" s="743" t="s">
        <v>250</v>
      </c>
      <c r="AD227" s="744"/>
      <c r="AE227" s="744"/>
      <c r="AF227" s="744"/>
      <c r="AG227" s="744"/>
      <c r="AH227" s="727">
        <v>1</v>
      </c>
      <c r="AI227" s="728"/>
      <c r="AJ227" s="728"/>
      <c r="AK227" s="728"/>
      <c r="AL227" s="729" t="s">
        <v>673</v>
      </c>
      <c r="AM227" s="730"/>
      <c r="AN227" s="730"/>
      <c r="AO227" s="731"/>
      <c r="AP227" s="732"/>
      <c r="AQ227" s="732"/>
      <c r="AR227" s="732"/>
      <c r="AS227" s="732"/>
      <c r="AT227" s="732"/>
      <c r="AU227" s="732"/>
      <c r="AV227" s="732"/>
      <c r="AW227" s="732"/>
      <c r="AX227" s="732"/>
      <c r="AY227">
        <f>$AY$224</f>
        <v>1</v>
      </c>
    </row>
    <row r="228" spans="1:51" ht="24.75" customHeight="1" x14ac:dyDescent="0.15">
      <c r="A228" s="58"/>
      <c r="B228" s="58"/>
      <c r="C228" s="58"/>
      <c r="D228" s="58"/>
      <c r="E228" s="58"/>
      <c r="F228" s="58"/>
      <c r="G228" s="58"/>
      <c r="H228" s="58"/>
      <c r="I228" s="58"/>
      <c r="J228" s="58"/>
      <c r="K228" s="58"/>
      <c r="L228" s="58"/>
      <c r="M228" s="58"/>
      <c r="N228" s="58"/>
      <c r="O228" s="58"/>
      <c r="P228" s="59"/>
      <c r="Q228" s="59"/>
      <c r="R228" s="59"/>
      <c r="S228" s="59"/>
      <c r="T228" s="59"/>
      <c r="U228" s="59"/>
      <c r="V228" s="59"/>
      <c r="W228" s="59"/>
      <c r="X228" s="59"/>
      <c r="Y228" s="60"/>
      <c r="Z228" s="60"/>
      <c r="AA228" s="60"/>
      <c r="AB228" s="60"/>
      <c r="AC228" s="60"/>
      <c r="AD228" s="60"/>
      <c r="AE228" s="60"/>
      <c r="AF228" s="60"/>
      <c r="AG228" s="60"/>
      <c r="AH228" s="60"/>
      <c r="AI228" s="60"/>
      <c r="AJ228" s="60"/>
      <c r="AK228" s="60"/>
      <c r="AL228" s="60"/>
      <c r="AM228" s="60"/>
      <c r="AN228" s="60"/>
      <c r="AO228" s="60"/>
      <c r="AP228" s="59"/>
      <c r="AQ228" s="59"/>
      <c r="AR228" s="59"/>
      <c r="AS228" s="59"/>
      <c r="AT228" s="59"/>
      <c r="AU228" s="59"/>
      <c r="AV228" s="59"/>
      <c r="AW228" s="59"/>
      <c r="AX228" s="59"/>
      <c r="AY228">
        <f>COUNTA($C$231)</f>
        <v>1</v>
      </c>
    </row>
    <row r="229" spans="1:51" ht="24.75" customHeight="1" x14ac:dyDescent="0.15">
      <c r="A229" s="51"/>
      <c r="B229" s="55" t="s">
        <v>167</v>
      </c>
      <c r="C229" s="51"/>
      <c r="D229" s="51"/>
      <c r="E229" s="51"/>
      <c r="F229" s="51"/>
      <c r="G229" s="51"/>
      <c r="H229" s="51"/>
      <c r="I229" s="51"/>
      <c r="J229" s="51"/>
      <c r="K229" s="51"/>
      <c r="L229" s="51"/>
      <c r="M229" s="51"/>
      <c r="N229" s="51"/>
      <c r="O229" s="51"/>
      <c r="P229" s="56"/>
      <c r="Q229" s="56"/>
      <c r="R229" s="56"/>
      <c r="S229" s="56"/>
      <c r="T229" s="56"/>
      <c r="U229" s="56"/>
      <c r="V229" s="56"/>
      <c r="W229" s="56"/>
      <c r="X229" s="56"/>
      <c r="Y229" s="57"/>
      <c r="Z229" s="57"/>
      <c r="AA229" s="57"/>
      <c r="AB229" s="57"/>
      <c r="AC229" s="57"/>
      <c r="AD229" s="57"/>
      <c r="AE229" s="57"/>
      <c r="AF229" s="57"/>
      <c r="AG229" s="57"/>
      <c r="AH229" s="57"/>
      <c r="AI229" s="57"/>
      <c r="AJ229" s="57"/>
      <c r="AK229" s="57"/>
      <c r="AL229" s="57"/>
      <c r="AM229" s="57"/>
      <c r="AN229" s="57"/>
      <c r="AO229" s="57"/>
      <c r="AP229" s="56"/>
      <c r="AQ229" s="56"/>
      <c r="AR229" s="56"/>
      <c r="AS229" s="56"/>
      <c r="AT229" s="56"/>
      <c r="AU229" s="56"/>
      <c r="AV229" s="56"/>
      <c r="AW229" s="56"/>
      <c r="AX229" s="56"/>
      <c r="AY229">
        <f>$AY$228</f>
        <v>1</v>
      </c>
    </row>
    <row r="230" spans="1:51" ht="59.25" customHeight="1" x14ac:dyDescent="0.15">
      <c r="A230" s="722"/>
      <c r="B230" s="722"/>
      <c r="C230" s="722" t="s">
        <v>24</v>
      </c>
      <c r="D230" s="722"/>
      <c r="E230" s="722"/>
      <c r="F230" s="722"/>
      <c r="G230" s="722"/>
      <c r="H230" s="722"/>
      <c r="I230" s="722"/>
      <c r="J230" s="723" t="s">
        <v>204</v>
      </c>
      <c r="K230" s="146"/>
      <c r="L230" s="146"/>
      <c r="M230" s="146"/>
      <c r="N230" s="146"/>
      <c r="O230" s="146"/>
      <c r="P230" s="402" t="s">
        <v>25</v>
      </c>
      <c r="Q230" s="402"/>
      <c r="R230" s="402"/>
      <c r="S230" s="402"/>
      <c r="T230" s="402"/>
      <c r="U230" s="402"/>
      <c r="V230" s="402"/>
      <c r="W230" s="402"/>
      <c r="X230" s="402"/>
      <c r="Y230" s="724" t="s">
        <v>203</v>
      </c>
      <c r="Z230" s="725"/>
      <c r="AA230" s="725"/>
      <c r="AB230" s="725"/>
      <c r="AC230" s="723" t="s">
        <v>234</v>
      </c>
      <c r="AD230" s="723"/>
      <c r="AE230" s="723"/>
      <c r="AF230" s="723"/>
      <c r="AG230" s="723"/>
      <c r="AH230" s="724" t="s">
        <v>249</v>
      </c>
      <c r="AI230" s="722"/>
      <c r="AJ230" s="722"/>
      <c r="AK230" s="722"/>
      <c r="AL230" s="722" t="s">
        <v>19</v>
      </c>
      <c r="AM230" s="722"/>
      <c r="AN230" s="722"/>
      <c r="AO230" s="726"/>
      <c r="AP230" s="747" t="s">
        <v>205</v>
      </c>
      <c r="AQ230" s="747"/>
      <c r="AR230" s="747"/>
      <c r="AS230" s="747"/>
      <c r="AT230" s="747"/>
      <c r="AU230" s="747"/>
      <c r="AV230" s="747"/>
      <c r="AW230" s="747"/>
      <c r="AX230" s="747"/>
      <c r="AY230">
        <f>$AY$228</f>
        <v>1</v>
      </c>
    </row>
    <row r="231" spans="1:51" ht="60" customHeight="1" x14ac:dyDescent="0.15">
      <c r="A231" s="733">
        <v>1</v>
      </c>
      <c r="B231" s="733">
        <v>1</v>
      </c>
      <c r="C231" s="734" t="s">
        <v>762</v>
      </c>
      <c r="D231" s="735"/>
      <c r="E231" s="735"/>
      <c r="F231" s="735"/>
      <c r="G231" s="735"/>
      <c r="H231" s="735"/>
      <c r="I231" s="735"/>
      <c r="J231" s="736">
        <v>7010901005494</v>
      </c>
      <c r="K231" s="737"/>
      <c r="L231" s="737"/>
      <c r="M231" s="737"/>
      <c r="N231" s="737"/>
      <c r="O231" s="737"/>
      <c r="P231" s="738" t="s">
        <v>828</v>
      </c>
      <c r="Q231" s="739"/>
      <c r="R231" s="739"/>
      <c r="S231" s="739"/>
      <c r="T231" s="739"/>
      <c r="U231" s="739"/>
      <c r="V231" s="739"/>
      <c r="W231" s="739"/>
      <c r="X231" s="739"/>
      <c r="Y231" s="740">
        <v>94</v>
      </c>
      <c r="Z231" s="741"/>
      <c r="AA231" s="741"/>
      <c r="AB231" s="742"/>
      <c r="AC231" s="743" t="s">
        <v>250</v>
      </c>
      <c r="AD231" s="744"/>
      <c r="AE231" s="744"/>
      <c r="AF231" s="744"/>
      <c r="AG231" s="744"/>
      <c r="AH231" s="727">
        <v>2</v>
      </c>
      <c r="AI231" s="728"/>
      <c r="AJ231" s="728"/>
      <c r="AK231" s="728"/>
      <c r="AL231" s="729" t="s">
        <v>673</v>
      </c>
      <c r="AM231" s="730"/>
      <c r="AN231" s="730"/>
      <c r="AO231" s="731"/>
      <c r="AP231" s="732"/>
      <c r="AQ231" s="732"/>
      <c r="AR231" s="732"/>
      <c r="AS231" s="732"/>
      <c r="AT231" s="732"/>
      <c r="AU231" s="732"/>
      <c r="AV231" s="732"/>
      <c r="AW231" s="732"/>
      <c r="AX231" s="732"/>
      <c r="AY231">
        <f>$AY$228</f>
        <v>1</v>
      </c>
    </row>
    <row r="232" spans="1:51" ht="24.75" customHeight="1" x14ac:dyDescent="0.15">
      <c r="A232" s="58"/>
      <c r="B232" s="58"/>
      <c r="C232" s="58"/>
      <c r="D232" s="58"/>
      <c r="E232" s="58"/>
      <c r="F232" s="58"/>
      <c r="G232" s="58"/>
      <c r="H232" s="58"/>
      <c r="I232" s="58"/>
      <c r="J232" s="58"/>
      <c r="K232" s="58"/>
      <c r="L232" s="58"/>
      <c r="M232" s="58"/>
      <c r="N232" s="58"/>
      <c r="O232" s="58"/>
      <c r="P232" s="59"/>
      <c r="Q232" s="59"/>
      <c r="R232" s="59"/>
      <c r="S232" s="59"/>
      <c r="T232" s="59"/>
      <c r="U232" s="59"/>
      <c r="V232" s="59"/>
      <c r="W232" s="59"/>
      <c r="X232" s="59"/>
      <c r="Y232" s="60"/>
      <c r="Z232" s="60"/>
      <c r="AA232" s="60"/>
      <c r="AB232" s="60"/>
      <c r="AC232" s="60"/>
      <c r="AD232" s="60"/>
      <c r="AE232" s="60"/>
      <c r="AF232" s="60"/>
      <c r="AG232" s="60"/>
      <c r="AH232" s="60"/>
      <c r="AI232" s="60"/>
      <c r="AJ232" s="60"/>
      <c r="AK232" s="60"/>
      <c r="AL232" s="60"/>
      <c r="AM232" s="60"/>
      <c r="AN232" s="60"/>
      <c r="AO232" s="60"/>
      <c r="AP232" s="59"/>
      <c r="AQ232" s="59"/>
      <c r="AR232" s="59"/>
      <c r="AS232" s="59"/>
      <c r="AT232" s="59"/>
      <c r="AU232" s="59"/>
      <c r="AV232" s="59"/>
      <c r="AW232" s="59"/>
      <c r="AX232" s="59"/>
      <c r="AY232">
        <f>COUNTA($C$235)</f>
        <v>1</v>
      </c>
    </row>
    <row r="233" spans="1:51" ht="24.75" customHeight="1" x14ac:dyDescent="0.15">
      <c r="A233" s="51"/>
      <c r="B233" s="55" t="s">
        <v>168</v>
      </c>
      <c r="C233" s="51"/>
      <c r="D233" s="51"/>
      <c r="E233" s="51"/>
      <c r="F233" s="51"/>
      <c r="G233" s="51"/>
      <c r="H233" s="51"/>
      <c r="I233" s="51"/>
      <c r="J233" s="51"/>
      <c r="K233" s="51"/>
      <c r="L233" s="51"/>
      <c r="M233" s="51"/>
      <c r="N233" s="51"/>
      <c r="O233" s="51"/>
      <c r="P233" s="56"/>
      <c r="Q233" s="56"/>
      <c r="R233" s="56"/>
      <c r="S233" s="56"/>
      <c r="T233" s="56"/>
      <c r="U233" s="56"/>
      <c r="V233" s="56"/>
      <c r="W233" s="56"/>
      <c r="X233" s="56"/>
      <c r="Y233" s="57"/>
      <c r="Z233" s="57"/>
      <c r="AA233" s="57"/>
      <c r="AB233" s="57"/>
      <c r="AC233" s="57"/>
      <c r="AD233" s="57"/>
      <c r="AE233" s="57"/>
      <c r="AF233" s="57"/>
      <c r="AG233" s="57"/>
      <c r="AH233" s="57"/>
      <c r="AI233" s="57"/>
      <c r="AJ233" s="57"/>
      <c r="AK233" s="57"/>
      <c r="AL233" s="57"/>
      <c r="AM233" s="57"/>
      <c r="AN233" s="57"/>
      <c r="AO233" s="57"/>
      <c r="AP233" s="56"/>
      <c r="AQ233" s="56"/>
      <c r="AR233" s="56"/>
      <c r="AS233" s="56"/>
      <c r="AT233" s="56"/>
      <c r="AU233" s="56"/>
      <c r="AV233" s="56"/>
      <c r="AW233" s="56"/>
      <c r="AX233" s="56"/>
      <c r="AY233">
        <f>$AY$232</f>
        <v>1</v>
      </c>
    </row>
    <row r="234" spans="1:51" ht="59.25" customHeight="1" x14ac:dyDescent="0.15">
      <c r="A234" s="722"/>
      <c r="B234" s="722"/>
      <c r="C234" s="722" t="s">
        <v>24</v>
      </c>
      <c r="D234" s="722"/>
      <c r="E234" s="722"/>
      <c r="F234" s="722"/>
      <c r="G234" s="722"/>
      <c r="H234" s="722"/>
      <c r="I234" s="722"/>
      <c r="J234" s="723" t="s">
        <v>204</v>
      </c>
      <c r="K234" s="146"/>
      <c r="L234" s="146"/>
      <c r="M234" s="146"/>
      <c r="N234" s="146"/>
      <c r="O234" s="146"/>
      <c r="P234" s="402" t="s">
        <v>25</v>
      </c>
      <c r="Q234" s="402"/>
      <c r="R234" s="402"/>
      <c r="S234" s="402"/>
      <c r="T234" s="402"/>
      <c r="U234" s="402"/>
      <c r="V234" s="402"/>
      <c r="W234" s="402"/>
      <c r="X234" s="402"/>
      <c r="Y234" s="724" t="s">
        <v>203</v>
      </c>
      <c r="Z234" s="725"/>
      <c r="AA234" s="725"/>
      <c r="AB234" s="725"/>
      <c r="AC234" s="723" t="s">
        <v>234</v>
      </c>
      <c r="AD234" s="723"/>
      <c r="AE234" s="723"/>
      <c r="AF234" s="723"/>
      <c r="AG234" s="723"/>
      <c r="AH234" s="724" t="s">
        <v>249</v>
      </c>
      <c r="AI234" s="722"/>
      <c r="AJ234" s="722"/>
      <c r="AK234" s="722"/>
      <c r="AL234" s="722" t="s">
        <v>19</v>
      </c>
      <c r="AM234" s="722"/>
      <c r="AN234" s="722"/>
      <c r="AO234" s="726"/>
      <c r="AP234" s="747" t="s">
        <v>205</v>
      </c>
      <c r="AQ234" s="747"/>
      <c r="AR234" s="747"/>
      <c r="AS234" s="747"/>
      <c r="AT234" s="747"/>
      <c r="AU234" s="747"/>
      <c r="AV234" s="747"/>
      <c r="AW234" s="747"/>
      <c r="AX234" s="747"/>
      <c r="AY234">
        <f>$AY$232</f>
        <v>1</v>
      </c>
    </row>
    <row r="235" spans="1:51" ht="99.95" customHeight="1" x14ac:dyDescent="0.15">
      <c r="A235" s="733">
        <v>1</v>
      </c>
      <c r="B235" s="733">
        <v>1</v>
      </c>
      <c r="C235" s="734" t="s">
        <v>763</v>
      </c>
      <c r="D235" s="735"/>
      <c r="E235" s="735"/>
      <c r="F235" s="735"/>
      <c r="G235" s="735"/>
      <c r="H235" s="735"/>
      <c r="I235" s="735"/>
      <c r="J235" s="736">
        <v>3010405011200</v>
      </c>
      <c r="K235" s="737"/>
      <c r="L235" s="737"/>
      <c r="M235" s="737"/>
      <c r="N235" s="737"/>
      <c r="O235" s="737"/>
      <c r="P235" s="738" t="s">
        <v>764</v>
      </c>
      <c r="Q235" s="739"/>
      <c r="R235" s="739"/>
      <c r="S235" s="739"/>
      <c r="T235" s="739"/>
      <c r="U235" s="739"/>
      <c r="V235" s="739"/>
      <c r="W235" s="739"/>
      <c r="X235" s="739"/>
      <c r="Y235" s="740">
        <v>2946</v>
      </c>
      <c r="Z235" s="741"/>
      <c r="AA235" s="741"/>
      <c r="AB235" s="742"/>
      <c r="AC235" s="743" t="s">
        <v>255</v>
      </c>
      <c r="AD235" s="744"/>
      <c r="AE235" s="744"/>
      <c r="AF235" s="744"/>
      <c r="AG235" s="744"/>
      <c r="AH235" s="727">
        <v>1</v>
      </c>
      <c r="AI235" s="728"/>
      <c r="AJ235" s="728"/>
      <c r="AK235" s="728"/>
      <c r="AL235" s="729" t="s">
        <v>673</v>
      </c>
      <c r="AM235" s="730"/>
      <c r="AN235" s="730"/>
      <c r="AO235" s="731"/>
      <c r="AP235" s="732" t="s">
        <v>827</v>
      </c>
      <c r="AQ235" s="732"/>
      <c r="AR235" s="732"/>
      <c r="AS235" s="732"/>
      <c r="AT235" s="732"/>
      <c r="AU235" s="732"/>
      <c r="AV235" s="732"/>
      <c r="AW235" s="732"/>
      <c r="AX235" s="732"/>
      <c r="AY235">
        <f>$AY$232</f>
        <v>1</v>
      </c>
    </row>
    <row r="236" spans="1:51" ht="24.75" customHeight="1" x14ac:dyDescent="0.15">
      <c r="A236" s="58"/>
      <c r="B236" s="58"/>
      <c r="C236" s="58"/>
      <c r="D236" s="58"/>
      <c r="E236" s="58"/>
      <c r="F236" s="58"/>
      <c r="G236" s="58"/>
      <c r="H236" s="58"/>
      <c r="I236" s="58"/>
      <c r="J236" s="58"/>
      <c r="K236" s="58"/>
      <c r="L236" s="58"/>
      <c r="M236" s="58"/>
      <c r="N236" s="58"/>
      <c r="O236" s="58"/>
      <c r="P236" s="59"/>
      <c r="Q236" s="59"/>
      <c r="R236" s="59"/>
      <c r="S236" s="59"/>
      <c r="T236" s="59"/>
      <c r="U236" s="59"/>
      <c r="V236" s="59"/>
      <c r="W236" s="59"/>
      <c r="X236" s="59"/>
      <c r="Y236" s="60"/>
      <c r="Z236" s="60"/>
      <c r="AA236" s="60"/>
      <c r="AB236" s="60"/>
      <c r="AC236" s="60"/>
      <c r="AD236" s="60"/>
      <c r="AE236" s="60"/>
      <c r="AF236" s="60"/>
      <c r="AG236" s="60"/>
      <c r="AH236" s="60"/>
      <c r="AI236" s="60"/>
      <c r="AJ236" s="60"/>
      <c r="AK236" s="60"/>
      <c r="AL236" s="60"/>
      <c r="AM236" s="60"/>
      <c r="AN236" s="60"/>
      <c r="AO236" s="60"/>
      <c r="AP236" s="59"/>
      <c r="AQ236" s="59"/>
      <c r="AR236" s="59"/>
      <c r="AS236" s="59"/>
      <c r="AT236" s="59"/>
      <c r="AU236" s="59"/>
      <c r="AV236" s="59"/>
      <c r="AW236" s="59"/>
      <c r="AX236" s="59"/>
      <c r="AY236">
        <f>COUNTA($C$239)</f>
        <v>1</v>
      </c>
    </row>
    <row r="237" spans="1:51" ht="24.75" customHeight="1" x14ac:dyDescent="0.15">
      <c r="A237" s="51"/>
      <c r="B237" s="55" t="s">
        <v>169</v>
      </c>
      <c r="C237" s="51"/>
      <c r="D237" s="51"/>
      <c r="E237" s="51"/>
      <c r="F237" s="51"/>
      <c r="G237" s="51"/>
      <c r="H237" s="51"/>
      <c r="I237" s="51"/>
      <c r="J237" s="51"/>
      <c r="K237" s="51"/>
      <c r="L237" s="51"/>
      <c r="M237" s="51"/>
      <c r="N237" s="51"/>
      <c r="O237" s="51"/>
      <c r="P237" s="56"/>
      <c r="Q237" s="56"/>
      <c r="R237" s="56"/>
      <c r="S237" s="56"/>
      <c r="T237" s="56"/>
      <c r="U237" s="56"/>
      <c r="V237" s="56"/>
      <c r="W237" s="56"/>
      <c r="X237" s="56"/>
      <c r="Y237" s="57"/>
      <c r="Z237" s="57"/>
      <c r="AA237" s="57"/>
      <c r="AB237" s="57"/>
      <c r="AC237" s="57"/>
      <c r="AD237" s="57"/>
      <c r="AE237" s="57"/>
      <c r="AF237" s="57"/>
      <c r="AG237" s="57"/>
      <c r="AH237" s="57"/>
      <c r="AI237" s="57"/>
      <c r="AJ237" s="57"/>
      <c r="AK237" s="57"/>
      <c r="AL237" s="57"/>
      <c r="AM237" s="57"/>
      <c r="AN237" s="57"/>
      <c r="AO237" s="57"/>
      <c r="AP237" s="56"/>
      <c r="AQ237" s="56"/>
      <c r="AR237" s="56"/>
      <c r="AS237" s="56"/>
      <c r="AT237" s="56"/>
      <c r="AU237" s="56"/>
      <c r="AV237" s="56"/>
      <c r="AW237" s="56"/>
      <c r="AX237" s="56"/>
      <c r="AY237">
        <f>$AY$236</f>
        <v>1</v>
      </c>
    </row>
    <row r="238" spans="1:51" ht="59.25" customHeight="1" x14ac:dyDescent="0.15">
      <c r="A238" s="722"/>
      <c r="B238" s="722"/>
      <c r="C238" s="722" t="s">
        <v>24</v>
      </c>
      <c r="D238" s="722"/>
      <c r="E238" s="722"/>
      <c r="F238" s="722"/>
      <c r="G238" s="722"/>
      <c r="H238" s="722"/>
      <c r="I238" s="722"/>
      <c r="J238" s="723" t="s">
        <v>204</v>
      </c>
      <c r="K238" s="146"/>
      <c r="L238" s="146"/>
      <c r="M238" s="146"/>
      <c r="N238" s="146"/>
      <c r="O238" s="146"/>
      <c r="P238" s="402" t="s">
        <v>25</v>
      </c>
      <c r="Q238" s="402"/>
      <c r="R238" s="402"/>
      <c r="S238" s="402"/>
      <c r="T238" s="402"/>
      <c r="U238" s="402"/>
      <c r="V238" s="402"/>
      <c r="W238" s="402"/>
      <c r="X238" s="402"/>
      <c r="Y238" s="724" t="s">
        <v>203</v>
      </c>
      <c r="Z238" s="725"/>
      <c r="AA238" s="725"/>
      <c r="AB238" s="725"/>
      <c r="AC238" s="723" t="s">
        <v>234</v>
      </c>
      <c r="AD238" s="723"/>
      <c r="AE238" s="723"/>
      <c r="AF238" s="723"/>
      <c r="AG238" s="723"/>
      <c r="AH238" s="724" t="s">
        <v>249</v>
      </c>
      <c r="AI238" s="722"/>
      <c r="AJ238" s="722"/>
      <c r="AK238" s="722"/>
      <c r="AL238" s="722" t="s">
        <v>19</v>
      </c>
      <c r="AM238" s="722"/>
      <c r="AN238" s="722"/>
      <c r="AO238" s="726"/>
      <c r="AP238" s="747" t="s">
        <v>205</v>
      </c>
      <c r="AQ238" s="747"/>
      <c r="AR238" s="747"/>
      <c r="AS238" s="747"/>
      <c r="AT238" s="747"/>
      <c r="AU238" s="747"/>
      <c r="AV238" s="747"/>
      <c r="AW238" s="747"/>
      <c r="AX238" s="747"/>
      <c r="AY238">
        <f>$AY$236</f>
        <v>1</v>
      </c>
    </row>
    <row r="239" spans="1:51" ht="80.099999999999994" customHeight="1" x14ac:dyDescent="0.15">
      <c r="A239" s="733">
        <v>1</v>
      </c>
      <c r="B239" s="733">
        <v>1</v>
      </c>
      <c r="C239" s="734" t="s">
        <v>765</v>
      </c>
      <c r="D239" s="735"/>
      <c r="E239" s="735"/>
      <c r="F239" s="735"/>
      <c r="G239" s="735"/>
      <c r="H239" s="735"/>
      <c r="I239" s="735"/>
      <c r="J239" s="736">
        <v>6140001005714</v>
      </c>
      <c r="K239" s="737"/>
      <c r="L239" s="737"/>
      <c r="M239" s="737"/>
      <c r="N239" s="737"/>
      <c r="O239" s="737"/>
      <c r="P239" s="738" t="s">
        <v>766</v>
      </c>
      <c r="Q239" s="739"/>
      <c r="R239" s="739"/>
      <c r="S239" s="739"/>
      <c r="T239" s="739"/>
      <c r="U239" s="739"/>
      <c r="V239" s="739"/>
      <c r="W239" s="739"/>
      <c r="X239" s="739"/>
      <c r="Y239" s="740">
        <v>489</v>
      </c>
      <c r="Z239" s="741"/>
      <c r="AA239" s="741"/>
      <c r="AB239" s="742"/>
      <c r="AC239" s="743" t="s">
        <v>257</v>
      </c>
      <c r="AD239" s="744"/>
      <c r="AE239" s="744"/>
      <c r="AF239" s="744"/>
      <c r="AG239" s="744"/>
      <c r="AH239" s="727" t="s">
        <v>673</v>
      </c>
      <c r="AI239" s="728"/>
      <c r="AJ239" s="728"/>
      <c r="AK239" s="728"/>
      <c r="AL239" s="729" t="s">
        <v>673</v>
      </c>
      <c r="AM239" s="730"/>
      <c r="AN239" s="730"/>
      <c r="AO239" s="731"/>
      <c r="AP239" s="732"/>
      <c r="AQ239" s="732"/>
      <c r="AR239" s="732"/>
      <c r="AS239" s="732"/>
      <c r="AT239" s="732"/>
      <c r="AU239" s="732"/>
      <c r="AV239" s="732"/>
      <c r="AW239" s="732"/>
      <c r="AX239" s="732"/>
      <c r="AY239">
        <f>$AY$236</f>
        <v>1</v>
      </c>
    </row>
    <row r="240" spans="1:51" ht="80.099999999999994" customHeight="1" x14ac:dyDescent="0.15">
      <c r="A240" s="733">
        <v>2</v>
      </c>
      <c r="B240" s="733">
        <v>1</v>
      </c>
      <c r="C240" s="734" t="s">
        <v>654</v>
      </c>
      <c r="D240" s="735"/>
      <c r="E240" s="735"/>
      <c r="F240" s="735"/>
      <c r="G240" s="735"/>
      <c r="H240" s="735"/>
      <c r="I240" s="735"/>
      <c r="J240" s="736">
        <v>1010001089519</v>
      </c>
      <c r="K240" s="737"/>
      <c r="L240" s="737"/>
      <c r="M240" s="737"/>
      <c r="N240" s="737"/>
      <c r="O240" s="737"/>
      <c r="P240" s="738" t="s">
        <v>767</v>
      </c>
      <c r="Q240" s="739"/>
      <c r="R240" s="739"/>
      <c r="S240" s="739"/>
      <c r="T240" s="739"/>
      <c r="U240" s="739"/>
      <c r="V240" s="739"/>
      <c r="W240" s="739"/>
      <c r="X240" s="739"/>
      <c r="Y240" s="740">
        <v>13</v>
      </c>
      <c r="Z240" s="741"/>
      <c r="AA240" s="741"/>
      <c r="AB240" s="742"/>
      <c r="AC240" s="743" t="s">
        <v>257</v>
      </c>
      <c r="AD240" s="744"/>
      <c r="AE240" s="744"/>
      <c r="AF240" s="744"/>
      <c r="AG240" s="744"/>
      <c r="AH240" s="727" t="s">
        <v>673</v>
      </c>
      <c r="AI240" s="728"/>
      <c r="AJ240" s="728"/>
      <c r="AK240" s="728"/>
      <c r="AL240" s="729" t="s">
        <v>673</v>
      </c>
      <c r="AM240" s="730"/>
      <c r="AN240" s="730"/>
      <c r="AO240" s="731"/>
      <c r="AP240" s="732"/>
      <c r="AQ240" s="732"/>
      <c r="AR240" s="732"/>
      <c r="AS240" s="732"/>
      <c r="AT240" s="732"/>
      <c r="AU240" s="732"/>
      <c r="AV240" s="732"/>
      <c r="AW240" s="732"/>
      <c r="AX240" s="732"/>
      <c r="AY240">
        <f>COUNTA($C$240)</f>
        <v>1</v>
      </c>
    </row>
    <row r="241" spans="1:51" ht="24.75" customHeight="1" x14ac:dyDescent="0.15">
      <c r="A241" s="751" t="s">
        <v>572</v>
      </c>
      <c r="B241" s="752"/>
      <c r="C241" s="752"/>
      <c r="D241" s="752"/>
      <c r="E241" s="752"/>
      <c r="F241" s="752"/>
      <c r="G241" s="752"/>
      <c r="H241" s="752"/>
      <c r="I241" s="752"/>
      <c r="J241" s="752"/>
      <c r="K241" s="752"/>
      <c r="L241" s="752"/>
      <c r="M241" s="752"/>
      <c r="N241" s="752"/>
      <c r="O241" s="752"/>
      <c r="P241" s="752"/>
      <c r="Q241" s="752"/>
      <c r="R241" s="752"/>
      <c r="S241" s="752"/>
      <c r="T241" s="752"/>
      <c r="U241" s="752"/>
      <c r="V241" s="752"/>
      <c r="W241" s="752"/>
      <c r="X241" s="752"/>
      <c r="Y241" s="752"/>
      <c r="Z241" s="752"/>
      <c r="AA241" s="752"/>
      <c r="AB241" s="752"/>
      <c r="AC241" s="752"/>
      <c r="AD241" s="752"/>
      <c r="AE241" s="752"/>
      <c r="AF241" s="752"/>
      <c r="AG241" s="752"/>
      <c r="AH241" s="752"/>
      <c r="AI241" s="752"/>
      <c r="AJ241" s="752"/>
      <c r="AK241" s="753"/>
      <c r="AL241" s="754" t="s">
        <v>235</v>
      </c>
      <c r="AM241" s="755"/>
      <c r="AN241" s="755"/>
      <c r="AO241" s="71" t="s">
        <v>708</v>
      </c>
      <c r="AP241" s="61"/>
      <c r="AQ241" s="61"/>
      <c r="AR241" s="61"/>
      <c r="AS241" s="61"/>
      <c r="AT241" s="61"/>
      <c r="AU241" s="61"/>
      <c r="AV241" s="61"/>
      <c r="AW241" s="61"/>
      <c r="AX241" s="62"/>
      <c r="AY241">
        <f>COUNTIF($AO$241,"☑")</f>
        <v>1</v>
      </c>
    </row>
    <row r="242" spans="1:51" ht="24.75" customHeight="1" x14ac:dyDescent="0.15">
      <c r="A242" s="48"/>
      <c r="B242" s="48"/>
      <c r="C242" s="48"/>
      <c r="D242" s="48"/>
      <c r="E242" s="48"/>
      <c r="F242" s="48"/>
      <c r="G242" s="48"/>
      <c r="H242" s="48"/>
      <c r="I242" s="48"/>
      <c r="J242" s="48"/>
      <c r="K242" s="48"/>
      <c r="L242" s="48"/>
      <c r="M242" s="48"/>
      <c r="N242" s="48"/>
      <c r="O242" s="48"/>
      <c r="P242" s="48"/>
      <c r="Q242" s="48"/>
      <c r="R242" s="48"/>
      <c r="S242" s="48"/>
      <c r="T242" s="48"/>
      <c r="U242" s="48"/>
      <c r="V242" s="48"/>
      <c r="W242" s="48"/>
      <c r="X242" s="48"/>
      <c r="Y242" s="48"/>
      <c r="Z242" s="48"/>
      <c r="AA242" s="48"/>
      <c r="AB242" s="48"/>
      <c r="AC242" s="48"/>
      <c r="AD242" s="48"/>
      <c r="AE242" s="48"/>
      <c r="AF242" s="48"/>
      <c r="AG242" s="48"/>
      <c r="AH242" s="48"/>
      <c r="AI242" s="48"/>
      <c r="AJ242" s="48"/>
      <c r="AK242" s="48"/>
      <c r="AL242" s="63"/>
      <c r="AM242" s="63"/>
      <c r="AN242" s="63"/>
      <c r="AO242" s="63"/>
      <c r="AP242" s="63"/>
      <c r="AQ242" s="63"/>
      <c r="AR242" s="63"/>
      <c r="AS242" s="63"/>
      <c r="AT242" s="63"/>
      <c r="AU242" s="63"/>
      <c r="AV242" s="63"/>
      <c r="AW242" s="63"/>
      <c r="AX242" s="63"/>
    </row>
    <row r="243" spans="1:51" ht="24.75" customHeight="1" x14ac:dyDescent="0.15">
      <c r="A243" s="52"/>
      <c r="B243" s="64" t="s">
        <v>223</v>
      </c>
      <c r="C243" s="52"/>
      <c r="D243" s="52"/>
      <c r="E243" s="52"/>
      <c r="F243" s="52"/>
      <c r="G243" s="52"/>
      <c r="H243" s="52"/>
      <c r="I243" s="52"/>
      <c r="J243" s="52"/>
      <c r="K243" s="52"/>
      <c r="L243" s="52"/>
      <c r="M243" s="52"/>
      <c r="N243" s="52"/>
      <c r="O243" s="52"/>
      <c r="P243" s="52"/>
      <c r="Q243" s="52"/>
      <c r="R243" s="52"/>
      <c r="S243" s="52"/>
      <c r="T243" s="52"/>
      <c r="U243" s="52"/>
      <c r="V243" s="52"/>
      <c r="W243" s="52"/>
      <c r="X243" s="52"/>
      <c r="Y243" s="52"/>
      <c r="Z243" s="52"/>
      <c r="AA243" s="52"/>
      <c r="AB243" s="52"/>
      <c r="AC243" s="52"/>
      <c r="AD243" s="52"/>
      <c r="AE243" s="52"/>
      <c r="AF243" s="52"/>
      <c r="AG243" s="52"/>
      <c r="AH243" s="52"/>
      <c r="AI243" s="52"/>
      <c r="AJ243" s="52"/>
      <c r="AK243" s="52"/>
      <c r="AL243" s="52"/>
      <c r="AM243" s="52"/>
      <c r="AN243" s="52"/>
      <c r="AO243" s="52"/>
      <c r="AP243" s="52"/>
      <c r="AQ243" s="52"/>
      <c r="AR243" s="52"/>
      <c r="AS243" s="52"/>
      <c r="AT243" s="52"/>
      <c r="AU243" s="52"/>
      <c r="AV243" s="52"/>
      <c r="AW243" s="52"/>
      <c r="AX243" s="52"/>
    </row>
    <row r="244" spans="1:51" ht="58.5" customHeight="1" x14ac:dyDescent="0.15">
      <c r="A244" s="756"/>
      <c r="B244" s="756"/>
      <c r="C244" s="723" t="s">
        <v>200</v>
      </c>
      <c r="D244" s="757"/>
      <c r="E244" s="723" t="s">
        <v>199</v>
      </c>
      <c r="F244" s="757"/>
      <c r="G244" s="757"/>
      <c r="H244" s="757"/>
      <c r="I244" s="757"/>
      <c r="J244" s="723" t="s">
        <v>204</v>
      </c>
      <c r="K244" s="723"/>
      <c r="L244" s="723"/>
      <c r="M244" s="723"/>
      <c r="N244" s="723"/>
      <c r="O244" s="723"/>
      <c r="P244" s="723" t="s">
        <v>25</v>
      </c>
      <c r="Q244" s="723"/>
      <c r="R244" s="723"/>
      <c r="S244" s="723"/>
      <c r="T244" s="723"/>
      <c r="U244" s="723"/>
      <c r="V244" s="723"/>
      <c r="W244" s="723"/>
      <c r="X244" s="723"/>
      <c r="Y244" s="723" t="s">
        <v>206</v>
      </c>
      <c r="Z244" s="757"/>
      <c r="AA244" s="757"/>
      <c r="AB244" s="757"/>
      <c r="AC244" s="723" t="s">
        <v>188</v>
      </c>
      <c r="AD244" s="723"/>
      <c r="AE244" s="723"/>
      <c r="AF244" s="723"/>
      <c r="AG244" s="723"/>
      <c r="AH244" s="723" t="s">
        <v>195</v>
      </c>
      <c r="AI244" s="757"/>
      <c r="AJ244" s="757"/>
      <c r="AK244" s="757"/>
      <c r="AL244" s="757" t="s">
        <v>19</v>
      </c>
      <c r="AM244" s="757"/>
      <c r="AN244" s="757"/>
      <c r="AO244" s="756"/>
      <c r="AP244" s="747" t="s">
        <v>230</v>
      </c>
      <c r="AQ244" s="747"/>
      <c r="AR244" s="747"/>
      <c r="AS244" s="747"/>
      <c r="AT244" s="747"/>
      <c r="AU244" s="747"/>
      <c r="AV244" s="747"/>
      <c r="AW244" s="747"/>
      <c r="AX244" s="747"/>
    </row>
    <row r="245" spans="1:51" ht="120" customHeight="1" x14ac:dyDescent="0.15">
      <c r="A245" s="733">
        <v>1</v>
      </c>
      <c r="B245" s="733">
        <v>1</v>
      </c>
      <c r="C245" s="748" t="s">
        <v>818</v>
      </c>
      <c r="D245" s="748"/>
      <c r="E245" s="749" t="s">
        <v>819</v>
      </c>
      <c r="F245" s="750"/>
      <c r="G245" s="750"/>
      <c r="H245" s="750"/>
      <c r="I245" s="750"/>
      <c r="J245" s="736">
        <v>1140001005719</v>
      </c>
      <c r="K245" s="737"/>
      <c r="L245" s="737"/>
      <c r="M245" s="737"/>
      <c r="N245" s="737"/>
      <c r="O245" s="737"/>
      <c r="P245" s="738" t="s">
        <v>820</v>
      </c>
      <c r="Q245" s="739"/>
      <c r="R245" s="739"/>
      <c r="S245" s="739"/>
      <c r="T245" s="739"/>
      <c r="U245" s="739"/>
      <c r="V245" s="739"/>
      <c r="W245" s="739"/>
      <c r="X245" s="739"/>
      <c r="Y245" s="740">
        <v>3194</v>
      </c>
      <c r="Z245" s="741"/>
      <c r="AA245" s="741"/>
      <c r="AB245" s="742"/>
      <c r="AC245" s="743" t="s">
        <v>257</v>
      </c>
      <c r="AD245" s="744"/>
      <c r="AE245" s="744"/>
      <c r="AF245" s="744"/>
      <c r="AG245" s="744"/>
      <c r="AH245" s="745" t="s">
        <v>821</v>
      </c>
      <c r="AI245" s="746"/>
      <c r="AJ245" s="746"/>
      <c r="AK245" s="746"/>
      <c r="AL245" s="729" t="s">
        <v>821</v>
      </c>
      <c r="AM245" s="730"/>
      <c r="AN245" s="730"/>
      <c r="AO245" s="731"/>
      <c r="AP245" s="732" t="s">
        <v>822</v>
      </c>
      <c r="AQ245" s="732"/>
      <c r="AR245" s="732"/>
      <c r="AS245" s="732"/>
      <c r="AT245" s="732"/>
      <c r="AU245" s="732"/>
      <c r="AV245" s="732"/>
      <c r="AW245" s="732"/>
      <c r="AX245" s="732"/>
    </row>
    <row r="246" spans="1:51" ht="99.95" customHeight="1" x14ac:dyDescent="0.15">
      <c r="A246" s="733">
        <v>2</v>
      </c>
      <c r="B246" s="733">
        <v>1</v>
      </c>
      <c r="C246" s="748" t="s">
        <v>823</v>
      </c>
      <c r="D246" s="748"/>
      <c r="E246" s="749" t="s">
        <v>825</v>
      </c>
      <c r="F246" s="750"/>
      <c r="G246" s="750"/>
      <c r="H246" s="750"/>
      <c r="I246" s="750"/>
      <c r="J246" s="736">
        <v>2080101014435</v>
      </c>
      <c r="K246" s="737"/>
      <c r="L246" s="737"/>
      <c r="M246" s="737"/>
      <c r="N246" s="737"/>
      <c r="O246" s="737"/>
      <c r="P246" s="738" t="s">
        <v>833</v>
      </c>
      <c r="Q246" s="739"/>
      <c r="R246" s="739"/>
      <c r="S246" s="739"/>
      <c r="T246" s="739"/>
      <c r="U246" s="739"/>
      <c r="V246" s="739"/>
      <c r="W246" s="739"/>
      <c r="X246" s="739"/>
      <c r="Y246" s="740">
        <v>649</v>
      </c>
      <c r="Z246" s="741"/>
      <c r="AA246" s="741"/>
      <c r="AB246" s="742"/>
      <c r="AC246" s="743" t="s">
        <v>250</v>
      </c>
      <c r="AD246" s="744"/>
      <c r="AE246" s="744"/>
      <c r="AF246" s="744"/>
      <c r="AG246" s="744"/>
      <c r="AH246" s="745">
        <v>1</v>
      </c>
      <c r="AI246" s="746"/>
      <c r="AJ246" s="746"/>
      <c r="AK246" s="746"/>
      <c r="AL246" s="729" t="s">
        <v>821</v>
      </c>
      <c r="AM246" s="730"/>
      <c r="AN246" s="730"/>
      <c r="AO246" s="731"/>
      <c r="AP246" s="732"/>
      <c r="AQ246" s="732"/>
      <c r="AR246" s="732"/>
      <c r="AS246" s="732"/>
      <c r="AT246" s="732"/>
      <c r="AU246" s="732"/>
      <c r="AV246" s="732"/>
      <c r="AW246" s="732"/>
      <c r="AX246" s="732"/>
      <c r="AY246">
        <f>COUNTA($E$246)</f>
        <v>1</v>
      </c>
    </row>
    <row r="247" spans="1:51" ht="99.95" customHeight="1" x14ac:dyDescent="0.15">
      <c r="A247" s="733">
        <v>3</v>
      </c>
      <c r="B247" s="733">
        <v>1</v>
      </c>
      <c r="C247" s="748" t="s">
        <v>824</v>
      </c>
      <c r="D247" s="748"/>
      <c r="E247" s="749" t="s">
        <v>826</v>
      </c>
      <c r="F247" s="750"/>
      <c r="G247" s="750"/>
      <c r="H247" s="750"/>
      <c r="I247" s="750"/>
      <c r="J247" s="736">
        <v>6110001005155</v>
      </c>
      <c r="K247" s="737"/>
      <c r="L247" s="737"/>
      <c r="M247" s="737"/>
      <c r="N247" s="737"/>
      <c r="O247" s="737"/>
      <c r="P247" s="738" t="s">
        <v>834</v>
      </c>
      <c r="Q247" s="739"/>
      <c r="R247" s="739"/>
      <c r="S247" s="739"/>
      <c r="T247" s="739"/>
      <c r="U247" s="739"/>
      <c r="V247" s="739"/>
      <c r="W247" s="739"/>
      <c r="X247" s="739"/>
      <c r="Y247" s="740">
        <v>627</v>
      </c>
      <c r="Z247" s="741"/>
      <c r="AA247" s="741"/>
      <c r="AB247" s="742"/>
      <c r="AC247" s="743" t="s">
        <v>250</v>
      </c>
      <c r="AD247" s="744"/>
      <c r="AE247" s="744"/>
      <c r="AF247" s="744"/>
      <c r="AG247" s="744"/>
      <c r="AH247" s="745">
        <v>1</v>
      </c>
      <c r="AI247" s="746"/>
      <c r="AJ247" s="746"/>
      <c r="AK247" s="746"/>
      <c r="AL247" s="729" t="s">
        <v>821</v>
      </c>
      <c r="AM247" s="730"/>
      <c r="AN247" s="730"/>
      <c r="AO247" s="731"/>
      <c r="AP247" s="732"/>
      <c r="AQ247" s="732"/>
      <c r="AR247" s="732"/>
      <c r="AS247" s="732"/>
      <c r="AT247" s="732"/>
      <c r="AU247" s="732"/>
      <c r="AV247" s="732"/>
      <c r="AW247" s="732"/>
      <c r="AX247" s="732"/>
      <c r="AY247">
        <f>COUNTA($E$247)</f>
        <v>1</v>
      </c>
    </row>
  </sheetData>
  <sheetProtection formatRows="0"/>
  <dataConsolidate link="1"/>
  <mergeCells count="1061">
    <mergeCell ref="E122:F122"/>
    <mergeCell ref="G122:I122"/>
    <mergeCell ref="J122:K122"/>
    <mergeCell ref="Q122:R122"/>
    <mergeCell ref="S122:U122"/>
    <mergeCell ref="V122:W122"/>
    <mergeCell ref="AC122:AD122"/>
    <mergeCell ref="AE122:AG122"/>
    <mergeCell ref="AH122:AI122"/>
    <mergeCell ref="AQ122:AS122"/>
    <mergeCell ref="E120:G120"/>
    <mergeCell ref="I120:J120"/>
    <mergeCell ref="L120:M120"/>
    <mergeCell ref="O120:P120"/>
    <mergeCell ref="Q120:S120"/>
    <mergeCell ref="U120:V120"/>
    <mergeCell ref="X120:Y120"/>
    <mergeCell ref="AR120:AS120"/>
    <mergeCell ref="AM121:AN121"/>
    <mergeCell ref="AO121:AP121"/>
    <mergeCell ref="AR121:AS121"/>
    <mergeCell ref="AU120:AV120"/>
    <mergeCell ref="Y49:AA49"/>
    <mergeCell ref="AB49:AD49"/>
    <mergeCell ref="AE49:AH49"/>
    <mergeCell ref="AI49:AL49"/>
    <mergeCell ref="AC247:AG247"/>
    <mergeCell ref="AH247:AK247"/>
    <mergeCell ref="AL247:AO247"/>
    <mergeCell ref="AP247:AX247"/>
    <mergeCell ref="AC246:AG246"/>
    <mergeCell ref="AH246:AK246"/>
    <mergeCell ref="AL246:AO246"/>
    <mergeCell ref="AP246:AX246"/>
    <mergeCell ref="A247:B247"/>
    <mergeCell ref="C247:D247"/>
    <mergeCell ref="E247:I247"/>
    <mergeCell ref="J247:O247"/>
    <mergeCell ref="P247:X247"/>
    <mergeCell ref="Y247:AB247"/>
    <mergeCell ref="AC245:AG245"/>
    <mergeCell ref="AH245:AK245"/>
    <mergeCell ref="AL245:AO245"/>
    <mergeCell ref="AP245:AX245"/>
    <mergeCell ref="A246:B246"/>
    <mergeCell ref="C246:D246"/>
    <mergeCell ref="E246:I246"/>
    <mergeCell ref="J246:O246"/>
    <mergeCell ref="P246:X246"/>
    <mergeCell ref="Y246:AB246"/>
    <mergeCell ref="AC244:AG244"/>
    <mergeCell ref="AH244:AK244"/>
    <mergeCell ref="AL244:AO244"/>
    <mergeCell ref="AP244:AX244"/>
    <mergeCell ref="A245:B245"/>
    <mergeCell ref="C245:D245"/>
    <mergeCell ref="E245:I245"/>
    <mergeCell ref="J245:O245"/>
    <mergeCell ref="P245:X245"/>
    <mergeCell ref="Y245:AB245"/>
    <mergeCell ref="A241:AK241"/>
    <mergeCell ref="AL241:AN241"/>
    <mergeCell ref="A244:B244"/>
    <mergeCell ref="C244:D244"/>
    <mergeCell ref="E244:I244"/>
    <mergeCell ref="J244:O244"/>
    <mergeCell ref="P244:X244"/>
    <mergeCell ref="Y244:AB244"/>
    <mergeCell ref="AL240:AO240"/>
    <mergeCell ref="AP240:AX240"/>
    <mergeCell ref="AH239:AK239"/>
    <mergeCell ref="AL239:AO239"/>
    <mergeCell ref="AP239:AX239"/>
    <mergeCell ref="A240:B240"/>
    <mergeCell ref="C240:I240"/>
    <mergeCell ref="J240:O240"/>
    <mergeCell ref="P240:X240"/>
    <mergeCell ref="Y240:AB240"/>
    <mergeCell ref="AC240:AG240"/>
    <mergeCell ref="AH240:AK240"/>
    <mergeCell ref="A239:B239"/>
    <mergeCell ref="C239:I239"/>
    <mergeCell ref="J239:O239"/>
    <mergeCell ref="P239:X239"/>
    <mergeCell ref="Y239:AB239"/>
    <mergeCell ref="AC239:AG239"/>
    <mergeCell ref="A238:B238"/>
    <mergeCell ref="C238:I238"/>
    <mergeCell ref="J238:O238"/>
    <mergeCell ref="P238:X238"/>
    <mergeCell ref="Y238:AB238"/>
    <mergeCell ref="AC238:AG238"/>
    <mergeCell ref="AH238:AK238"/>
    <mergeCell ref="AL238:AO238"/>
    <mergeCell ref="AP238:AX238"/>
    <mergeCell ref="AL235:AO235"/>
    <mergeCell ref="AP235:AX235"/>
    <mergeCell ref="AH234:AK234"/>
    <mergeCell ref="AL234:AO234"/>
    <mergeCell ref="AP234:AX234"/>
    <mergeCell ref="A235:B235"/>
    <mergeCell ref="C235:I235"/>
    <mergeCell ref="J235:O235"/>
    <mergeCell ref="P235:X235"/>
    <mergeCell ref="Y235:AB235"/>
    <mergeCell ref="AC235:AG235"/>
    <mergeCell ref="AH235:AK235"/>
    <mergeCell ref="A234:B234"/>
    <mergeCell ref="C234:I234"/>
    <mergeCell ref="J234:O234"/>
    <mergeCell ref="P234:X234"/>
    <mergeCell ref="Y234:AB234"/>
    <mergeCell ref="AC234:AG234"/>
    <mergeCell ref="AP231:AX231"/>
    <mergeCell ref="AL230:AO230"/>
    <mergeCell ref="AP230:AX230"/>
    <mergeCell ref="A231:B231"/>
    <mergeCell ref="C231:I231"/>
    <mergeCell ref="J231:O231"/>
    <mergeCell ref="P231:X231"/>
    <mergeCell ref="Y231:AB231"/>
    <mergeCell ref="AC231:AG231"/>
    <mergeCell ref="AH231:AK231"/>
    <mergeCell ref="AL231:AO231"/>
    <mergeCell ref="A230:B230"/>
    <mergeCell ref="C230:I230"/>
    <mergeCell ref="J230:O230"/>
    <mergeCell ref="P230:X230"/>
    <mergeCell ref="Y230:AB230"/>
    <mergeCell ref="AC230:AG230"/>
    <mergeCell ref="AH230:AK230"/>
    <mergeCell ref="AP226:AX226"/>
    <mergeCell ref="A227:B227"/>
    <mergeCell ref="C227:I227"/>
    <mergeCell ref="J227:O227"/>
    <mergeCell ref="P227:X227"/>
    <mergeCell ref="Y227:AB227"/>
    <mergeCell ref="AC227:AG227"/>
    <mergeCell ref="AH227:AK227"/>
    <mergeCell ref="AL227:AO227"/>
    <mergeCell ref="AP227:AX227"/>
    <mergeCell ref="A226:B226"/>
    <mergeCell ref="C226:I226"/>
    <mergeCell ref="J226:O226"/>
    <mergeCell ref="P226:X226"/>
    <mergeCell ref="Y226:AB226"/>
    <mergeCell ref="AC226:AG226"/>
    <mergeCell ref="AH226:AK226"/>
    <mergeCell ref="AL226:AO226"/>
    <mergeCell ref="AH223:AK223"/>
    <mergeCell ref="AL223:AO223"/>
    <mergeCell ref="AP223:AX223"/>
    <mergeCell ref="A223:B223"/>
    <mergeCell ref="C223:I223"/>
    <mergeCell ref="J223:O223"/>
    <mergeCell ref="P223:X223"/>
    <mergeCell ref="Y223:AB223"/>
    <mergeCell ref="AC223:AG223"/>
    <mergeCell ref="A222:B222"/>
    <mergeCell ref="C222:I222"/>
    <mergeCell ref="J222:O222"/>
    <mergeCell ref="P222:X222"/>
    <mergeCell ref="Y222:AB222"/>
    <mergeCell ref="AC222:AG222"/>
    <mergeCell ref="AH222:AK222"/>
    <mergeCell ref="AL222:AO222"/>
    <mergeCell ref="AP222:AX222"/>
    <mergeCell ref="AL219:AO219"/>
    <mergeCell ref="AP219:AX219"/>
    <mergeCell ref="AH218:AK218"/>
    <mergeCell ref="AL218:AO218"/>
    <mergeCell ref="AP218:AX218"/>
    <mergeCell ref="A219:B219"/>
    <mergeCell ref="C219:I219"/>
    <mergeCell ref="J219:O219"/>
    <mergeCell ref="P219:X219"/>
    <mergeCell ref="Y219:AB219"/>
    <mergeCell ref="AC219:AG219"/>
    <mergeCell ref="AH219:AK219"/>
    <mergeCell ref="A218:B218"/>
    <mergeCell ref="C218:I218"/>
    <mergeCell ref="J218:O218"/>
    <mergeCell ref="P218:X218"/>
    <mergeCell ref="Y218:AB218"/>
    <mergeCell ref="AC218:AG218"/>
    <mergeCell ref="AP215:AX215"/>
    <mergeCell ref="AL214:AO214"/>
    <mergeCell ref="AP214:AX214"/>
    <mergeCell ref="A215:B215"/>
    <mergeCell ref="C215:I215"/>
    <mergeCell ref="J215:O215"/>
    <mergeCell ref="P215:X215"/>
    <mergeCell ref="Y215:AB215"/>
    <mergeCell ref="AC215:AG215"/>
    <mergeCell ref="AH215:AK215"/>
    <mergeCell ref="AL215:AO215"/>
    <mergeCell ref="A214:B214"/>
    <mergeCell ref="C214:I214"/>
    <mergeCell ref="J214:O214"/>
    <mergeCell ref="P214:X214"/>
    <mergeCell ref="Y214:AB214"/>
    <mergeCell ref="AC214:AG214"/>
    <mergeCell ref="AH214:AK214"/>
    <mergeCell ref="AP211:AX211"/>
    <mergeCell ref="AL210:AO210"/>
    <mergeCell ref="AP210:AX210"/>
    <mergeCell ref="A211:B211"/>
    <mergeCell ref="C211:I211"/>
    <mergeCell ref="J211:O211"/>
    <mergeCell ref="P211:X211"/>
    <mergeCell ref="Y211:AB211"/>
    <mergeCell ref="AC211:AG211"/>
    <mergeCell ref="AH211:AK211"/>
    <mergeCell ref="AL211:AO211"/>
    <mergeCell ref="AH209:AK209"/>
    <mergeCell ref="AL209:AO209"/>
    <mergeCell ref="AP209:AX209"/>
    <mergeCell ref="A210:B210"/>
    <mergeCell ref="C210:I210"/>
    <mergeCell ref="J210:O210"/>
    <mergeCell ref="P210:X210"/>
    <mergeCell ref="Y210:AB210"/>
    <mergeCell ref="AC210:AG210"/>
    <mergeCell ref="AH210:AK210"/>
    <mergeCell ref="A209:B209"/>
    <mergeCell ref="C209:I209"/>
    <mergeCell ref="J209:O209"/>
    <mergeCell ref="P209:X209"/>
    <mergeCell ref="Y209:AB209"/>
    <mergeCell ref="AC209:AG209"/>
    <mergeCell ref="AP207:AX207"/>
    <mergeCell ref="A208:B208"/>
    <mergeCell ref="C208:I208"/>
    <mergeCell ref="J208:O208"/>
    <mergeCell ref="P208:X208"/>
    <mergeCell ref="Y208:AB208"/>
    <mergeCell ref="AC208:AG208"/>
    <mergeCell ref="AH208:AK208"/>
    <mergeCell ref="AL208:AO208"/>
    <mergeCell ref="AP208:AX208"/>
    <mergeCell ref="AL206:AO206"/>
    <mergeCell ref="AP206:AX206"/>
    <mergeCell ref="A207:B207"/>
    <mergeCell ref="C207:I207"/>
    <mergeCell ref="J207:O207"/>
    <mergeCell ref="P207:X207"/>
    <mergeCell ref="Y207:AB207"/>
    <mergeCell ref="AC207:AG207"/>
    <mergeCell ref="AH207:AK207"/>
    <mergeCell ref="AL207:AO207"/>
    <mergeCell ref="AH205:AK205"/>
    <mergeCell ref="AL205:AO205"/>
    <mergeCell ref="AP205:AX205"/>
    <mergeCell ref="A206:B206"/>
    <mergeCell ref="C206:I206"/>
    <mergeCell ref="J206:O206"/>
    <mergeCell ref="P206:X206"/>
    <mergeCell ref="Y206:AB206"/>
    <mergeCell ref="AC206:AG206"/>
    <mergeCell ref="AH206:AK206"/>
    <mergeCell ref="A205:B205"/>
    <mergeCell ref="C205:I205"/>
    <mergeCell ref="J205:O205"/>
    <mergeCell ref="P205:X205"/>
    <mergeCell ref="Y205:AB205"/>
    <mergeCell ref="AC205:AG205"/>
    <mergeCell ref="AP203:AX203"/>
    <mergeCell ref="A204:B204"/>
    <mergeCell ref="C204:I204"/>
    <mergeCell ref="J204:O204"/>
    <mergeCell ref="P204:X204"/>
    <mergeCell ref="Y204:AB204"/>
    <mergeCell ref="AC204:AG204"/>
    <mergeCell ref="AH204:AK204"/>
    <mergeCell ref="AL204:AO204"/>
    <mergeCell ref="AP204:AX204"/>
    <mergeCell ref="A198:AK198"/>
    <mergeCell ref="AL198:AN198"/>
    <mergeCell ref="A203:B203"/>
    <mergeCell ref="C203:I203"/>
    <mergeCell ref="J203:O203"/>
    <mergeCell ref="P203:X203"/>
    <mergeCell ref="Y203:AB203"/>
    <mergeCell ref="AC203:AG203"/>
    <mergeCell ref="AH203:AK203"/>
    <mergeCell ref="AL203:AO203"/>
    <mergeCell ref="G197:K197"/>
    <mergeCell ref="L197:X197"/>
    <mergeCell ref="Y197:AB197"/>
    <mergeCell ref="AC197:AG197"/>
    <mergeCell ref="AH197:AT197"/>
    <mergeCell ref="AU197:AX197"/>
    <mergeCell ref="G196:K196"/>
    <mergeCell ref="L196:X196"/>
    <mergeCell ref="Y196:AB196"/>
    <mergeCell ref="AC196:AG196"/>
    <mergeCell ref="AH196:AT196"/>
    <mergeCell ref="AU196:AX196"/>
    <mergeCell ref="G195:K195"/>
    <mergeCell ref="L195:X195"/>
    <mergeCell ref="Y195:AB195"/>
    <mergeCell ref="AC195:AG195"/>
    <mergeCell ref="AH195:AT195"/>
    <mergeCell ref="AU195:AX195"/>
    <mergeCell ref="G194:K194"/>
    <mergeCell ref="L194:X194"/>
    <mergeCell ref="Y194:AB194"/>
    <mergeCell ref="AC194:AG194"/>
    <mergeCell ref="AH194:AT194"/>
    <mergeCell ref="AU194:AX194"/>
    <mergeCell ref="G193:K193"/>
    <mergeCell ref="L193:X193"/>
    <mergeCell ref="Y193:AB193"/>
    <mergeCell ref="AC193:AG193"/>
    <mergeCell ref="AH193:AT193"/>
    <mergeCell ref="AU193:AX193"/>
    <mergeCell ref="G192:K192"/>
    <mergeCell ref="L192:X192"/>
    <mergeCell ref="Y192:AB192"/>
    <mergeCell ref="AC192:AG192"/>
    <mergeCell ref="AH192:AT192"/>
    <mergeCell ref="AU192:AX192"/>
    <mergeCell ref="G191:K191"/>
    <mergeCell ref="L191:X191"/>
    <mergeCell ref="Y191:AB191"/>
    <mergeCell ref="AC191:AG191"/>
    <mergeCell ref="AH191:AT191"/>
    <mergeCell ref="AU191:AX191"/>
    <mergeCell ref="G190:K190"/>
    <mergeCell ref="L190:X190"/>
    <mergeCell ref="Y190:AB190"/>
    <mergeCell ref="AC190:AG190"/>
    <mergeCell ref="AH190:AT190"/>
    <mergeCell ref="AU190:AX190"/>
    <mergeCell ref="G188:AB188"/>
    <mergeCell ref="AC188:AX188"/>
    <mergeCell ref="G189:K189"/>
    <mergeCell ref="L189:X189"/>
    <mergeCell ref="Y189:AB189"/>
    <mergeCell ref="AC189:AG189"/>
    <mergeCell ref="AH189:AT189"/>
    <mergeCell ref="AU189:AX189"/>
    <mergeCell ref="G187:K187"/>
    <mergeCell ref="L187:X187"/>
    <mergeCell ref="Y187:AB187"/>
    <mergeCell ref="AC187:AG187"/>
    <mergeCell ref="AH187:AT187"/>
    <mergeCell ref="AU187:AX187"/>
    <mergeCell ref="G186:K186"/>
    <mergeCell ref="L186:X186"/>
    <mergeCell ref="Y186:AB186"/>
    <mergeCell ref="AC186:AG186"/>
    <mergeCell ref="AH186:AT186"/>
    <mergeCell ref="AU186:AX186"/>
    <mergeCell ref="G185:K185"/>
    <mergeCell ref="L185:X185"/>
    <mergeCell ref="Y185:AB185"/>
    <mergeCell ref="AC185:AG185"/>
    <mergeCell ref="AH185:AT185"/>
    <mergeCell ref="AU185:AX185"/>
    <mergeCell ref="G184:K184"/>
    <mergeCell ref="L184:X184"/>
    <mergeCell ref="Y184:AB184"/>
    <mergeCell ref="AC184:AG184"/>
    <mergeCell ref="AH184:AT184"/>
    <mergeCell ref="AU184:AX184"/>
    <mergeCell ref="G183:K183"/>
    <mergeCell ref="L183:X183"/>
    <mergeCell ref="Y183:AB183"/>
    <mergeCell ref="AC183:AG183"/>
    <mergeCell ref="AH183:AT183"/>
    <mergeCell ref="AU183:AX183"/>
    <mergeCell ref="G182:K182"/>
    <mergeCell ref="L182:X182"/>
    <mergeCell ref="Y182:AB182"/>
    <mergeCell ref="AC182:AG182"/>
    <mergeCell ref="AH182:AT182"/>
    <mergeCell ref="AU182:AX182"/>
    <mergeCell ref="G181:K181"/>
    <mergeCell ref="L181:X181"/>
    <mergeCell ref="Y181:AB181"/>
    <mergeCell ref="AC181:AG181"/>
    <mergeCell ref="AH181:AT181"/>
    <mergeCell ref="AU181:AX181"/>
    <mergeCell ref="G179:AB179"/>
    <mergeCell ref="AC179:AX179"/>
    <mergeCell ref="G180:K180"/>
    <mergeCell ref="L180:X180"/>
    <mergeCell ref="Y180:AB180"/>
    <mergeCell ref="AC180:AG180"/>
    <mergeCell ref="AH180:AT180"/>
    <mergeCell ref="AU180:AX180"/>
    <mergeCell ref="AU173:AX173"/>
    <mergeCell ref="G178:K178"/>
    <mergeCell ref="L178:X178"/>
    <mergeCell ref="Y178:AB178"/>
    <mergeCell ref="AC178:AG178"/>
    <mergeCell ref="AH178:AT178"/>
    <mergeCell ref="AU178:AX178"/>
    <mergeCell ref="G177:K177"/>
    <mergeCell ref="L177:X177"/>
    <mergeCell ref="Y177:AB177"/>
    <mergeCell ref="AC177:AG177"/>
    <mergeCell ref="AH177:AT177"/>
    <mergeCell ref="AU177:AX177"/>
    <mergeCell ref="G176:K176"/>
    <mergeCell ref="L176:X176"/>
    <mergeCell ref="Y176:AB176"/>
    <mergeCell ref="AC176:AG176"/>
    <mergeCell ref="AH176:AT176"/>
    <mergeCell ref="AU176:AX176"/>
    <mergeCell ref="AU172:AX172"/>
    <mergeCell ref="G170:AB170"/>
    <mergeCell ref="AC170:AX170"/>
    <mergeCell ref="G171:K171"/>
    <mergeCell ref="L171:X171"/>
    <mergeCell ref="Y171:AB171"/>
    <mergeCell ref="AC171:AG171"/>
    <mergeCell ref="AH171:AT171"/>
    <mergeCell ref="AU171:AX171"/>
    <mergeCell ref="G169:K169"/>
    <mergeCell ref="L169:X169"/>
    <mergeCell ref="Y169:AB169"/>
    <mergeCell ref="AC169:AG169"/>
    <mergeCell ref="AH169:AT169"/>
    <mergeCell ref="AU169:AX169"/>
    <mergeCell ref="G175:K175"/>
    <mergeCell ref="L175:X175"/>
    <mergeCell ref="Y175:AB175"/>
    <mergeCell ref="AC175:AG175"/>
    <mergeCell ref="AH175:AT175"/>
    <mergeCell ref="AU175:AX175"/>
    <mergeCell ref="G174:K174"/>
    <mergeCell ref="L174:X174"/>
    <mergeCell ref="Y174:AB174"/>
    <mergeCell ref="AC174:AG174"/>
    <mergeCell ref="AH174:AT174"/>
    <mergeCell ref="AU174:AX174"/>
    <mergeCell ref="G173:K173"/>
    <mergeCell ref="L173:X173"/>
    <mergeCell ref="Y173:AB173"/>
    <mergeCell ref="AC173:AG173"/>
    <mergeCell ref="AH173:AT173"/>
    <mergeCell ref="A123:F161"/>
    <mergeCell ref="A162:F197"/>
    <mergeCell ref="G162:AB162"/>
    <mergeCell ref="AC162:AX162"/>
    <mergeCell ref="G163:K163"/>
    <mergeCell ref="L163:X163"/>
    <mergeCell ref="AA122:AB122"/>
    <mergeCell ref="G168:K168"/>
    <mergeCell ref="L168:X168"/>
    <mergeCell ref="Y168:AB168"/>
    <mergeCell ref="AC168:AG168"/>
    <mergeCell ref="AH168:AT168"/>
    <mergeCell ref="AU168:AX168"/>
    <mergeCell ref="G167:K167"/>
    <mergeCell ref="L167:X167"/>
    <mergeCell ref="Y167:AB167"/>
    <mergeCell ref="AC167:AG167"/>
    <mergeCell ref="AH167:AT167"/>
    <mergeCell ref="AU167:AX167"/>
    <mergeCell ref="AH166:AT166"/>
    <mergeCell ref="AU166:AX166"/>
    <mergeCell ref="G165:K165"/>
    <mergeCell ref="L165:X165"/>
    <mergeCell ref="Y165:AB165"/>
    <mergeCell ref="AC165:AG165"/>
    <mergeCell ref="AH165:AT165"/>
    <mergeCell ref="AU165:AX165"/>
    <mergeCell ref="G172:K172"/>
    <mergeCell ref="L172:X172"/>
    <mergeCell ref="Y172:AB172"/>
    <mergeCell ref="AC172:AG172"/>
    <mergeCell ref="AH172:AT172"/>
    <mergeCell ref="AU121:AV121"/>
    <mergeCell ref="A122:D122"/>
    <mergeCell ref="O122:P122"/>
    <mergeCell ref="U121:V121"/>
    <mergeCell ref="X121:Y121"/>
    <mergeCell ref="AA121:AB121"/>
    <mergeCell ref="AC121:AE121"/>
    <mergeCell ref="AG121:AH121"/>
    <mergeCell ref="AJ121:AK121"/>
    <mergeCell ref="A121:D121"/>
    <mergeCell ref="E121:G121"/>
    <mergeCell ref="I121:J121"/>
    <mergeCell ref="L121:M121"/>
    <mergeCell ref="O121:P121"/>
    <mergeCell ref="Q121:S121"/>
    <mergeCell ref="L122:N122"/>
    <mergeCell ref="G166:K166"/>
    <mergeCell ref="L166:X166"/>
    <mergeCell ref="Y166:AB166"/>
    <mergeCell ref="AC166:AG166"/>
    <mergeCell ref="Y163:AB163"/>
    <mergeCell ref="AC163:AG163"/>
    <mergeCell ref="AH163:AT163"/>
    <mergeCell ref="AU163:AX163"/>
    <mergeCell ref="G164:K164"/>
    <mergeCell ref="L164:X164"/>
    <mergeCell ref="Y164:AB164"/>
    <mergeCell ref="AC164:AG164"/>
    <mergeCell ref="AH164:AT164"/>
    <mergeCell ref="AU164:AX164"/>
    <mergeCell ref="AM122:AN122"/>
    <mergeCell ref="AO122:AP122"/>
    <mergeCell ref="A119:D119"/>
    <mergeCell ref="E119:P119"/>
    <mergeCell ref="Q119:AB119"/>
    <mergeCell ref="AC119:AN119"/>
    <mergeCell ref="AO119:AX119"/>
    <mergeCell ref="A120:D120"/>
    <mergeCell ref="A117:D117"/>
    <mergeCell ref="E117:P117"/>
    <mergeCell ref="Q117:AB117"/>
    <mergeCell ref="AC117:AN117"/>
    <mergeCell ref="AO117:AX117"/>
    <mergeCell ref="A118:D118"/>
    <mergeCell ref="E118:P118"/>
    <mergeCell ref="Q118:AB118"/>
    <mergeCell ref="AC118:AN118"/>
    <mergeCell ref="AO118:AX118"/>
    <mergeCell ref="A115:D115"/>
    <mergeCell ref="E115:P115"/>
    <mergeCell ref="Q115:AB115"/>
    <mergeCell ref="AC115:AN115"/>
    <mergeCell ref="AO115:AX115"/>
    <mergeCell ref="A116:D116"/>
    <mergeCell ref="E116:P116"/>
    <mergeCell ref="Q116:AB116"/>
    <mergeCell ref="AC116:AN116"/>
    <mergeCell ref="AO116:AX116"/>
    <mergeCell ref="AA120:AB120"/>
    <mergeCell ref="AC120:AE120"/>
    <mergeCell ref="AG120:AH120"/>
    <mergeCell ref="AJ120:AK120"/>
    <mergeCell ref="AM120:AN120"/>
    <mergeCell ref="AO120:AP120"/>
    <mergeCell ref="E113:P113"/>
    <mergeCell ref="Q113:AB113"/>
    <mergeCell ref="AC113:AN113"/>
    <mergeCell ref="AO113:AX113"/>
    <mergeCell ref="A114:D114"/>
    <mergeCell ref="E114:P114"/>
    <mergeCell ref="Q114:AB114"/>
    <mergeCell ref="AC114:AN114"/>
    <mergeCell ref="AO114:AX114"/>
    <mergeCell ref="A108:E108"/>
    <mergeCell ref="F108:AX108"/>
    <mergeCell ref="A109:AX109"/>
    <mergeCell ref="A110:AX110"/>
    <mergeCell ref="A111:AX111"/>
    <mergeCell ref="A112:D112"/>
    <mergeCell ref="E112:P112"/>
    <mergeCell ref="Q112:AB112"/>
    <mergeCell ref="AC112:AN112"/>
    <mergeCell ref="AO112:AX112"/>
    <mergeCell ref="C97:D97"/>
    <mergeCell ref="E97:G97"/>
    <mergeCell ref="H97:I97"/>
    <mergeCell ref="J97:L97"/>
    <mergeCell ref="M97:N97"/>
    <mergeCell ref="A94:B100"/>
    <mergeCell ref="C94:AC94"/>
    <mergeCell ref="AD94:AF94"/>
    <mergeCell ref="AG94:AX100"/>
    <mergeCell ref="J98:L98"/>
    <mergeCell ref="M98:N98"/>
    <mergeCell ref="C99:D99"/>
    <mergeCell ref="E99:G99"/>
    <mergeCell ref="H99:I99"/>
    <mergeCell ref="J99:L99"/>
    <mergeCell ref="M99:N99"/>
    <mergeCell ref="C100:D100"/>
    <mergeCell ref="E100:G100"/>
    <mergeCell ref="H100:I100"/>
    <mergeCell ref="J100:L100"/>
    <mergeCell ref="AD83:AF83"/>
    <mergeCell ref="AG83:AX83"/>
    <mergeCell ref="C84:AC84"/>
    <mergeCell ref="AD84:AF84"/>
    <mergeCell ref="AG84:AX84"/>
    <mergeCell ref="C85:AC85"/>
    <mergeCell ref="AD85:AF85"/>
    <mergeCell ref="AG85:AX85"/>
    <mergeCell ref="AG93:AX93"/>
    <mergeCell ref="A90:B93"/>
    <mergeCell ref="C90:AC90"/>
    <mergeCell ref="AD90:AF90"/>
    <mergeCell ref="AG90:AX90"/>
    <mergeCell ref="C91:AC91"/>
    <mergeCell ref="AD91:AF91"/>
    <mergeCell ref="AG91:AX91"/>
    <mergeCell ref="C92:AC92"/>
    <mergeCell ref="AD92:AF92"/>
    <mergeCell ref="AG92:AX92"/>
    <mergeCell ref="C93:AC93"/>
    <mergeCell ref="AD93:AF93"/>
    <mergeCell ref="A80:B89"/>
    <mergeCell ref="C80:AC80"/>
    <mergeCell ref="AD80:AF80"/>
    <mergeCell ref="AG80:AX82"/>
    <mergeCell ref="C81:D82"/>
    <mergeCell ref="E81:AC81"/>
    <mergeCell ref="AD81:AF81"/>
    <mergeCell ref="E82:AC82"/>
    <mergeCell ref="AD82:AF82"/>
    <mergeCell ref="C83:AC83"/>
    <mergeCell ref="A77:B79"/>
    <mergeCell ref="C77:AC77"/>
    <mergeCell ref="AD77:AF77"/>
    <mergeCell ref="AG77:AX77"/>
    <mergeCell ref="C78:AC78"/>
    <mergeCell ref="AD78:AF78"/>
    <mergeCell ref="AG78:AX78"/>
    <mergeCell ref="C79:AC79"/>
    <mergeCell ref="AD79:AF79"/>
    <mergeCell ref="AG79:AX79"/>
    <mergeCell ref="C88:AC88"/>
    <mergeCell ref="AD88:AF88"/>
    <mergeCell ref="AG88:AX88"/>
    <mergeCell ref="C89:AC89"/>
    <mergeCell ref="AD89:AF89"/>
    <mergeCell ref="AG89:AX89"/>
    <mergeCell ref="C86:AC86"/>
    <mergeCell ref="AD86:AF86"/>
    <mergeCell ref="AG86:AX86"/>
    <mergeCell ref="C87:AC87"/>
    <mergeCell ref="AD87:AF87"/>
    <mergeCell ref="AG87:AX87"/>
    <mergeCell ref="U73:AX73"/>
    <mergeCell ref="G74:T74"/>
    <mergeCell ref="A75:AX75"/>
    <mergeCell ref="C76:AC76"/>
    <mergeCell ref="AD76:AF76"/>
    <mergeCell ref="AG76:AX76"/>
    <mergeCell ref="W70:AA70"/>
    <mergeCell ref="AB70:AX70"/>
    <mergeCell ref="W71:AA71"/>
    <mergeCell ref="AB71:AX71"/>
    <mergeCell ref="C72:D74"/>
    <mergeCell ref="E72:F74"/>
    <mergeCell ref="G72:I72"/>
    <mergeCell ref="J72:T72"/>
    <mergeCell ref="U72:AX72"/>
    <mergeCell ref="G73:T73"/>
    <mergeCell ref="AM65:AP65"/>
    <mergeCell ref="AQ65:AT65"/>
    <mergeCell ref="AU65:AX65"/>
    <mergeCell ref="A66:F67"/>
    <mergeCell ref="G66:AX67"/>
    <mergeCell ref="A69:B74"/>
    <mergeCell ref="C69:D71"/>
    <mergeCell ref="E69:F69"/>
    <mergeCell ref="G69:AX69"/>
    <mergeCell ref="E70:F71"/>
    <mergeCell ref="A68:AN68"/>
    <mergeCell ref="AO68:AQ68"/>
    <mergeCell ref="AS68:AX68"/>
    <mergeCell ref="Y59:AA59"/>
    <mergeCell ref="AM63:AP63"/>
    <mergeCell ref="AQ63:AT63"/>
    <mergeCell ref="AU63:AX63"/>
    <mergeCell ref="Y64:AA64"/>
    <mergeCell ref="AB64:AD64"/>
    <mergeCell ref="AE64:AH64"/>
    <mergeCell ref="AI64:AL64"/>
    <mergeCell ref="AM64:AP64"/>
    <mergeCell ref="AQ64:AT64"/>
    <mergeCell ref="AU64:AX64"/>
    <mergeCell ref="G63:O65"/>
    <mergeCell ref="P63:X65"/>
    <mergeCell ref="Y63:AA63"/>
    <mergeCell ref="AB63:AD63"/>
    <mergeCell ref="AE63:AH63"/>
    <mergeCell ref="AI63:AL63"/>
    <mergeCell ref="Y65:AA65"/>
    <mergeCell ref="AM55:AP55"/>
    <mergeCell ref="AQ55:AT55"/>
    <mergeCell ref="AB55:AD55"/>
    <mergeCell ref="AE55:AH55"/>
    <mergeCell ref="A52:F53"/>
    <mergeCell ref="G52:AX53"/>
    <mergeCell ref="A61:F65"/>
    <mergeCell ref="G61:O62"/>
    <mergeCell ref="P61:X62"/>
    <mergeCell ref="Y61:AA62"/>
    <mergeCell ref="AB61:AD62"/>
    <mergeCell ref="AM58:AP58"/>
    <mergeCell ref="AQ58:AX58"/>
    <mergeCell ref="G58:X58"/>
    <mergeCell ref="Y58:AA58"/>
    <mergeCell ref="AB58:AD58"/>
    <mergeCell ref="AE58:AH58"/>
    <mergeCell ref="AI58:AL58"/>
    <mergeCell ref="AB60:AD60"/>
    <mergeCell ref="AE60:AH60"/>
    <mergeCell ref="AI60:AL60"/>
    <mergeCell ref="AM56:AP56"/>
    <mergeCell ref="AQ56:AT56"/>
    <mergeCell ref="AU55:AX55"/>
    <mergeCell ref="G56:O57"/>
    <mergeCell ref="P56:X57"/>
    <mergeCell ref="Y56:AA56"/>
    <mergeCell ref="AB56:AD56"/>
    <mergeCell ref="AE56:AH56"/>
    <mergeCell ref="AI56:AL56"/>
    <mergeCell ref="A55:F57"/>
    <mergeCell ref="G59:X60"/>
    <mergeCell ref="AI50:AL50"/>
    <mergeCell ref="AM50:AP50"/>
    <mergeCell ref="AQ50:AT50"/>
    <mergeCell ref="AU50:AX50"/>
    <mergeCell ref="G49:O51"/>
    <mergeCell ref="P49:X51"/>
    <mergeCell ref="Y51:AA51"/>
    <mergeCell ref="AB51:AD51"/>
    <mergeCell ref="AE51:AH51"/>
    <mergeCell ref="AI51:AL51"/>
    <mergeCell ref="AI65:AL65"/>
    <mergeCell ref="AE61:AH62"/>
    <mergeCell ref="AI61:AL62"/>
    <mergeCell ref="AM61:AP62"/>
    <mergeCell ref="AQ61:AT61"/>
    <mergeCell ref="AU61:AX61"/>
    <mergeCell ref="AQ62:AR62"/>
    <mergeCell ref="AS62:AT62"/>
    <mergeCell ref="AU62:AV62"/>
    <mergeCell ref="AW62:AX62"/>
    <mergeCell ref="AM51:AP51"/>
    <mergeCell ref="AQ51:AT51"/>
    <mergeCell ref="AU51:AX51"/>
    <mergeCell ref="AU56:AX56"/>
    <mergeCell ref="Y57:AA57"/>
    <mergeCell ref="AB57:AD57"/>
    <mergeCell ref="AE57:AH57"/>
    <mergeCell ref="AI57:AL57"/>
    <mergeCell ref="AM57:AP57"/>
    <mergeCell ref="AQ57:AT57"/>
    <mergeCell ref="AU57:AX57"/>
    <mergeCell ref="AI55:AL55"/>
    <mergeCell ref="AE44:AH44"/>
    <mergeCell ref="AI44:AL44"/>
    <mergeCell ref="AU43:AX43"/>
    <mergeCell ref="AU41:AX41"/>
    <mergeCell ref="AE41:AH41"/>
    <mergeCell ref="A38:F39"/>
    <mergeCell ref="G38:AX39"/>
    <mergeCell ref="A47:F51"/>
    <mergeCell ref="G47:O48"/>
    <mergeCell ref="P47:X48"/>
    <mergeCell ref="Y47:AA48"/>
    <mergeCell ref="AB47:AD48"/>
    <mergeCell ref="AQ45:AX45"/>
    <mergeCell ref="Y46:AA46"/>
    <mergeCell ref="AB46:AD46"/>
    <mergeCell ref="AE46:AH46"/>
    <mergeCell ref="AI46:AL46"/>
    <mergeCell ref="AM46:AP46"/>
    <mergeCell ref="AQ46:AX46"/>
    <mergeCell ref="G45:X46"/>
    <mergeCell ref="Y45:AA45"/>
    <mergeCell ref="AB45:AD45"/>
    <mergeCell ref="AE45:AH45"/>
    <mergeCell ref="AI45:AL45"/>
    <mergeCell ref="AM45:AP45"/>
    <mergeCell ref="AM49:AP49"/>
    <mergeCell ref="AQ49:AT49"/>
    <mergeCell ref="AU49:AX49"/>
    <mergeCell ref="Y50:AA50"/>
    <mergeCell ref="G44:X44"/>
    <mergeCell ref="AB50:AD50"/>
    <mergeCell ref="AE50:AH50"/>
    <mergeCell ref="A58:F60"/>
    <mergeCell ref="A33:F37"/>
    <mergeCell ref="G33:O34"/>
    <mergeCell ref="P33:X34"/>
    <mergeCell ref="Y33:AA34"/>
    <mergeCell ref="AB33:AD34"/>
    <mergeCell ref="AE33:AH34"/>
    <mergeCell ref="AI33:AL34"/>
    <mergeCell ref="AM33:AP34"/>
    <mergeCell ref="A30:F32"/>
    <mergeCell ref="G30:X30"/>
    <mergeCell ref="Y30:AA30"/>
    <mergeCell ref="AB30:AD30"/>
    <mergeCell ref="AE30:AH30"/>
    <mergeCell ref="AI30:AL30"/>
    <mergeCell ref="AB32:AD32"/>
    <mergeCell ref="AE32:AH32"/>
    <mergeCell ref="AI32:AL32"/>
    <mergeCell ref="AM42:AP42"/>
    <mergeCell ref="AM60:AP60"/>
    <mergeCell ref="A44:F46"/>
    <mergeCell ref="AM35:AP35"/>
    <mergeCell ref="Y36:AA36"/>
    <mergeCell ref="AB36:AD36"/>
    <mergeCell ref="AE36:AH36"/>
    <mergeCell ref="AI37:AL37"/>
    <mergeCell ref="AE47:AH48"/>
    <mergeCell ref="AI47:AL48"/>
    <mergeCell ref="AM47:AP48"/>
    <mergeCell ref="AM37:AP37"/>
    <mergeCell ref="Y44:AA44"/>
    <mergeCell ref="AB44:AD44"/>
    <mergeCell ref="A27:F29"/>
    <mergeCell ref="G27:O27"/>
    <mergeCell ref="P27:X27"/>
    <mergeCell ref="Y27:AA27"/>
    <mergeCell ref="AB27:AD27"/>
    <mergeCell ref="AE27:AH27"/>
    <mergeCell ref="Y43:AA43"/>
    <mergeCell ref="AB43:AD43"/>
    <mergeCell ref="AE43:AH43"/>
    <mergeCell ref="AI43:AL43"/>
    <mergeCell ref="AM43:AP43"/>
    <mergeCell ref="AQ43:AT43"/>
    <mergeCell ref="AI41:AL41"/>
    <mergeCell ref="AM41:AP41"/>
    <mergeCell ref="AQ41:AT41"/>
    <mergeCell ref="G42:O43"/>
    <mergeCell ref="P42:X43"/>
    <mergeCell ref="Y42:AA42"/>
    <mergeCell ref="AB42:AD42"/>
    <mergeCell ref="AE42:AH42"/>
    <mergeCell ref="AI42:AL42"/>
    <mergeCell ref="AM32:AP32"/>
    <mergeCell ref="AQ32:AX32"/>
    <mergeCell ref="AQ34:AR34"/>
    <mergeCell ref="AS34:AT34"/>
    <mergeCell ref="AU34:AV34"/>
    <mergeCell ref="AB41:AD41"/>
    <mergeCell ref="AQ42:AT42"/>
    <mergeCell ref="AU42:AX42"/>
    <mergeCell ref="AQ33:AT33"/>
    <mergeCell ref="AU33:AX33"/>
    <mergeCell ref="AQ35:AT35"/>
    <mergeCell ref="AI27:AL27"/>
    <mergeCell ref="AM27:AP27"/>
    <mergeCell ref="AQ27:AT27"/>
    <mergeCell ref="AU27:AX27"/>
    <mergeCell ref="AM44:AP44"/>
    <mergeCell ref="AQ44:AX44"/>
    <mergeCell ref="AM30:AP30"/>
    <mergeCell ref="AQ30:AX30"/>
    <mergeCell ref="Y31:AA31"/>
    <mergeCell ref="AB31:AD31"/>
    <mergeCell ref="AE28:AH28"/>
    <mergeCell ref="AI28:AL28"/>
    <mergeCell ref="AU36:AX36"/>
    <mergeCell ref="G55:O55"/>
    <mergeCell ref="P55:X55"/>
    <mergeCell ref="Y55:AA55"/>
    <mergeCell ref="AB65:AD65"/>
    <mergeCell ref="AE65:AH65"/>
    <mergeCell ref="AB59:AD59"/>
    <mergeCell ref="AE59:AH59"/>
    <mergeCell ref="AI59:AL59"/>
    <mergeCell ref="AM59:AP59"/>
    <mergeCell ref="AQ59:AX59"/>
    <mergeCell ref="Y60:AA60"/>
    <mergeCell ref="AQ60:AX60"/>
    <mergeCell ref="AU35:AX35"/>
    <mergeCell ref="AQ47:AT47"/>
    <mergeCell ref="AU47:AX47"/>
    <mergeCell ref="AQ48:AR48"/>
    <mergeCell ref="AS48:AT48"/>
    <mergeCell ref="AU48:AV48"/>
    <mergeCell ref="AW48:AX48"/>
    <mergeCell ref="Y37:AA37"/>
    <mergeCell ref="AB37:AD37"/>
    <mergeCell ref="AE37:AH37"/>
    <mergeCell ref="AW34:AX34"/>
    <mergeCell ref="AI36:AL36"/>
    <mergeCell ref="AM36:AP36"/>
    <mergeCell ref="AQ36:AT36"/>
    <mergeCell ref="G31:X32"/>
    <mergeCell ref="AE31:AH31"/>
    <mergeCell ref="AI31:AL31"/>
    <mergeCell ref="AM31:AP31"/>
    <mergeCell ref="AQ31:AX31"/>
    <mergeCell ref="Y32:AA32"/>
    <mergeCell ref="AM28:AP28"/>
    <mergeCell ref="AQ28:AT28"/>
    <mergeCell ref="AU28:AX28"/>
    <mergeCell ref="Y29:AA29"/>
    <mergeCell ref="AB29:AD29"/>
    <mergeCell ref="AE29:AH29"/>
    <mergeCell ref="AI29:AL29"/>
    <mergeCell ref="AM29:AP29"/>
    <mergeCell ref="AQ29:AT29"/>
    <mergeCell ref="AU29:AX29"/>
    <mergeCell ref="AQ37:AT37"/>
    <mergeCell ref="AU37:AX37"/>
    <mergeCell ref="A22:F25"/>
    <mergeCell ref="G22:O22"/>
    <mergeCell ref="P22:V22"/>
    <mergeCell ref="W22:AC22"/>
    <mergeCell ref="A54:F54"/>
    <mergeCell ref="G54:AX54"/>
    <mergeCell ref="G25:O25"/>
    <mergeCell ref="P25:V25"/>
    <mergeCell ref="W25:AC25"/>
    <mergeCell ref="A26:F26"/>
    <mergeCell ref="G26:AX26"/>
    <mergeCell ref="A40:F40"/>
    <mergeCell ref="G40:AX40"/>
    <mergeCell ref="A41:F43"/>
    <mergeCell ref="G41:O41"/>
    <mergeCell ref="P41:X41"/>
    <mergeCell ref="Y41:AA41"/>
    <mergeCell ref="G28:O29"/>
    <mergeCell ref="P28:X29"/>
    <mergeCell ref="Y28:AA28"/>
    <mergeCell ref="AB28:AD28"/>
    <mergeCell ref="AD22:AX22"/>
    <mergeCell ref="G23:O23"/>
    <mergeCell ref="P23:V23"/>
    <mergeCell ref="W23:AC23"/>
    <mergeCell ref="AD23:AX25"/>
    <mergeCell ref="G35:O37"/>
    <mergeCell ref="P35:X37"/>
    <mergeCell ref="Y35:AA35"/>
    <mergeCell ref="AB35:AD35"/>
    <mergeCell ref="AE35:AH35"/>
    <mergeCell ref="AI35:AL35"/>
    <mergeCell ref="G21:O21"/>
    <mergeCell ref="P21:V21"/>
    <mergeCell ref="W21:AC21"/>
    <mergeCell ref="AD21:AJ21"/>
    <mergeCell ref="AK21:AQ21"/>
    <mergeCell ref="AR21:AX21"/>
    <mergeCell ref="G20:O20"/>
    <mergeCell ref="P20:V20"/>
    <mergeCell ref="W20:AC20"/>
    <mergeCell ref="AD20:AJ20"/>
    <mergeCell ref="AK20:AQ20"/>
    <mergeCell ref="AR20:AX20"/>
    <mergeCell ref="G24:O24"/>
    <mergeCell ref="P24:V24"/>
    <mergeCell ref="W24:AC24"/>
    <mergeCell ref="A10:F10"/>
    <mergeCell ref="G10:AX10"/>
    <mergeCell ref="A11:F11"/>
    <mergeCell ref="G11:AX11"/>
    <mergeCell ref="A12:F21"/>
    <mergeCell ref="G12:O12"/>
    <mergeCell ref="P12:V12"/>
    <mergeCell ref="W12:AC12"/>
    <mergeCell ref="AD12:AJ12"/>
    <mergeCell ref="AK12:AQ12"/>
    <mergeCell ref="G19:O19"/>
    <mergeCell ref="P19:V19"/>
    <mergeCell ref="W19:AC19"/>
    <mergeCell ref="AD19:AJ19"/>
    <mergeCell ref="AK19:AQ19"/>
    <mergeCell ref="AR19:AX19"/>
    <mergeCell ref="I18:O18"/>
    <mergeCell ref="I15:O15"/>
    <mergeCell ref="AE7:AX7"/>
    <mergeCell ref="I16:O16"/>
    <mergeCell ref="P16:V16"/>
    <mergeCell ref="W16:AC16"/>
    <mergeCell ref="AD16:AJ16"/>
    <mergeCell ref="AK16:AQ16"/>
    <mergeCell ref="AR16:AX16"/>
    <mergeCell ref="W14:AC14"/>
    <mergeCell ref="AD14:AJ14"/>
    <mergeCell ref="AR12:AX12"/>
    <mergeCell ref="I13:O13"/>
    <mergeCell ref="P13:V13"/>
    <mergeCell ref="W13:AC13"/>
    <mergeCell ref="AD13:AJ13"/>
    <mergeCell ref="AK13:AQ13"/>
    <mergeCell ref="AR13:AX13"/>
    <mergeCell ref="I14:O14"/>
    <mergeCell ref="P14:V14"/>
    <mergeCell ref="P15:V15"/>
    <mergeCell ref="W15:AC15"/>
    <mergeCell ref="AD15:AJ15"/>
    <mergeCell ref="AK15:AQ15"/>
    <mergeCell ref="AR15:AX15"/>
    <mergeCell ref="G70:V71"/>
    <mergeCell ref="U74:AX74"/>
    <mergeCell ref="A4:F4"/>
    <mergeCell ref="G4:X4"/>
    <mergeCell ref="Y4:AD4"/>
    <mergeCell ref="AE4:AP4"/>
    <mergeCell ref="AQ4:AX4"/>
    <mergeCell ref="A5:F5"/>
    <mergeCell ref="G5:L5"/>
    <mergeCell ref="M5:R5"/>
    <mergeCell ref="S5:X5"/>
    <mergeCell ref="Y5:AD5"/>
    <mergeCell ref="P18:V18"/>
    <mergeCell ref="W18:AC18"/>
    <mergeCell ref="AD18:AJ18"/>
    <mergeCell ref="AK18:AQ18"/>
    <mergeCell ref="AR18:AX18"/>
    <mergeCell ref="I17:O17"/>
    <mergeCell ref="P17:V17"/>
    <mergeCell ref="W17:AC17"/>
    <mergeCell ref="AD17:AJ17"/>
    <mergeCell ref="AK17:AQ17"/>
    <mergeCell ref="AR17:AX17"/>
    <mergeCell ref="G13:H18"/>
    <mergeCell ref="AK14:AQ14"/>
    <mergeCell ref="AR14:AX14"/>
    <mergeCell ref="AD2:AH2"/>
    <mergeCell ref="AJ2:AM2"/>
    <mergeCell ref="AO2:AQ2"/>
    <mergeCell ref="AS2:AU2"/>
    <mergeCell ref="AW2:AX2"/>
    <mergeCell ref="A3:AH3"/>
    <mergeCell ref="AJ3:AW3"/>
    <mergeCell ref="A8:F8"/>
    <mergeCell ref="G8:X8"/>
    <mergeCell ref="Y8:AD8"/>
    <mergeCell ref="AE8:AX8"/>
    <mergeCell ref="A9:F9"/>
    <mergeCell ref="G9:AX9"/>
    <mergeCell ref="AE5:AP5"/>
    <mergeCell ref="AQ5:AX5"/>
    <mergeCell ref="A6:F6"/>
    <mergeCell ref="G6:AX6"/>
    <mergeCell ref="A7:F7"/>
    <mergeCell ref="G7:X7"/>
    <mergeCell ref="Y7:AD7"/>
    <mergeCell ref="M100:N100"/>
    <mergeCell ref="C96:D96"/>
    <mergeCell ref="E96:G96"/>
    <mergeCell ref="H96:I96"/>
    <mergeCell ref="J96:L96"/>
    <mergeCell ref="M96:N96"/>
    <mergeCell ref="O96:AF96"/>
    <mergeCell ref="O97:AF97"/>
    <mergeCell ref="O98:AF98"/>
    <mergeCell ref="O99:AF99"/>
    <mergeCell ref="O100:AF100"/>
    <mergeCell ref="O95:AF95"/>
    <mergeCell ref="C95:N95"/>
    <mergeCell ref="X122:Z122"/>
    <mergeCell ref="AJ122:AL122"/>
    <mergeCell ref="C98:D98"/>
    <mergeCell ref="E98:G98"/>
    <mergeCell ref="H98:I98"/>
    <mergeCell ref="A103:AX103"/>
    <mergeCell ref="A104:AX104"/>
    <mergeCell ref="A105:AX105"/>
    <mergeCell ref="A106:E106"/>
    <mergeCell ref="F106:AX106"/>
    <mergeCell ref="A107:AX107"/>
    <mergeCell ref="A101:B102"/>
    <mergeCell ref="C101:F101"/>
    <mergeCell ref="G101:AX101"/>
    <mergeCell ref="C102:F102"/>
    <mergeCell ref="G102:AX102"/>
    <mergeCell ref="A113:D113"/>
    <mergeCell ref="AT122:AU122"/>
    <mergeCell ref="AV122:AW122"/>
  </mergeCells>
  <phoneticPr fontId="5"/>
  <conditionalFormatting sqref="P14:AQ14">
    <cfRule type="expression" dxfId="543" priority="931">
      <formula>IF(RIGHT(TEXT(P14,"0.#"),1)=".",FALSE,TRUE)</formula>
    </cfRule>
    <cfRule type="expression" dxfId="542" priority="932">
      <formula>IF(RIGHT(TEXT(P14,"0.#"),1)=".",TRUE,FALSE)</formula>
    </cfRule>
  </conditionalFormatting>
  <conditionalFormatting sqref="P18:AX18">
    <cfRule type="expression" dxfId="541" priority="929">
      <formula>IF(RIGHT(TEXT(P18,"0.#"),1)=".",FALSE,TRUE)</formula>
    </cfRule>
    <cfRule type="expression" dxfId="540" priority="930">
      <formula>IF(RIGHT(TEXT(P18,"0.#"),1)=".",TRUE,FALSE)</formula>
    </cfRule>
  </conditionalFormatting>
  <conditionalFormatting sqref="Y165">
    <cfRule type="expression" dxfId="539" priority="927">
      <formula>IF(RIGHT(TEXT(Y165,"0.#"),1)=".",FALSE,TRUE)</formula>
    </cfRule>
    <cfRule type="expression" dxfId="538" priority="928">
      <formula>IF(RIGHT(TEXT(Y165,"0.#"),1)=".",TRUE,FALSE)</formula>
    </cfRule>
  </conditionalFormatting>
  <conditionalFormatting sqref="Y169">
    <cfRule type="expression" dxfId="537" priority="925">
      <formula>IF(RIGHT(TEXT(Y169,"0.#"),1)=".",FALSE,TRUE)</formula>
    </cfRule>
    <cfRule type="expression" dxfId="536" priority="926">
      <formula>IF(RIGHT(TEXT(Y169,"0.#"),1)=".",TRUE,FALSE)</formula>
    </cfRule>
  </conditionalFormatting>
  <conditionalFormatting sqref="Y192:Y196 Y190 Y183:Y186 Y181 Y174:Y177 Y172">
    <cfRule type="expression" dxfId="535" priority="905">
      <formula>IF(RIGHT(TEXT(Y172,"0.#"),1)=".",FALSE,TRUE)</formula>
    </cfRule>
    <cfRule type="expression" dxfId="534" priority="906">
      <formula>IF(RIGHT(TEXT(Y172,"0.#"),1)=".",TRUE,FALSE)</formula>
    </cfRule>
  </conditionalFormatting>
  <conditionalFormatting sqref="P16:AQ17 P15:AX15 P13:AX13">
    <cfRule type="expression" dxfId="533" priority="923">
      <formula>IF(RIGHT(TEXT(P13,"0.#"),1)=".",FALSE,TRUE)</formula>
    </cfRule>
    <cfRule type="expression" dxfId="532" priority="924">
      <formula>IF(RIGHT(TEXT(P13,"0.#"),1)=".",TRUE,FALSE)</formula>
    </cfRule>
  </conditionalFormatting>
  <conditionalFormatting sqref="P19:AJ19">
    <cfRule type="expression" dxfId="531" priority="921">
      <formula>IF(RIGHT(TEXT(P19,"0.#"),1)=".",FALSE,TRUE)</formula>
    </cfRule>
    <cfRule type="expression" dxfId="530" priority="922">
      <formula>IF(RIGHT(TEXT(P19,"0.#"),1)=".",TRUE,FALSE)</formula>
    </cfRule>
  </conditionalFormatting>
  <conditionalFormatting sqref="AE28 AQ28">
    <cfRule type="expression" dxfId="529" priority="919">
      <formula>IF(RIGHT(TEXT(AE28,"0.#"),1)=".",FALSE,TRUE)</formula>
    </cfRule>
    <cfRule type="expression" dxfId="528" priority="920">
      <formula>IF(RIGHT(TEXT(AE28,"0.#"),1)=".",TRUE,FALSE)</formula>
    </cfRule>
  </conditionalFormatting>
  <conditionalFormatting sqref="Y166:Y168 Y164">
    <cfRule type="expression" dxfId="527" priority="917">
      <formula>IF(RIGHT(TEXT(Y164,"0.#"),1)=".",FALSE,TRUE)</formula>
    </cfRule>
    <cfRule type="expression" dxfId="526" priority="918">
      <formula>IF(RIGHT(TEXT(Y164,"0.#"),1)=".",TRUE,FALSE)</formula>
    </cfRule>
  </conditionalFormatting>
  <conditionalFormatting sqref="AU165">
    <cfRule type="expression" dxfId="525" priority="915">
      <formula>IF(RIGHT(TEXT(AU165,"0.#"),1)=".",FALSE,TRUE)</formula>
    </cfRule>
    <cfRule type="expression" dxfId="524" priority="916">
      <formula>IF(RIGHT(TEXT(AU165,"0.#"),1)=".",TRUE,FALSE)</formula>
    </cfRule>
  </conditionalFormatting>
  <conditionalFormatting sqref="AU169">
    <cfRule type="expression" dxfId="523" priority="913">
      <formula>IF(RIGHT(TEXT(AU169,"0.#"),1)=".",FALSE,TRUE)</formula>
    </cfRule>
    <cfRule type="expression" dxfId="522" priority="914">
      <formula>IF(RIGHT(TEXT(AU169,"0.#"),1)=".",TRUE,FALSE)</formula>
    </cfRule>
  </conditionalFormatting>
  <conditionalFormatting sqref="AU166:AU168 AU164">
    <cfRule type="expression" dxfId="521" priority="911">
      <formula>IF(RIGHT(TEXT(AU164,"0.#"),1)=".",FALSE,TRUE)</formula>
    </cfRule>
    <cfRule type="expression" dxfId="520" priority="912">
      <formula>IF(RIGHT(TEXT(AU164,"0.#"),1)=".",TRUE,FALSE)</formula>
    </cfRule>
  </conditionalFormatting>
  <conditionalFormatting sqref="Y191 Y182 Y173">
    <cfRule type="expression" dxfId="519" priority="909">
      <formula>IF(RIGHT(TEXT(Y173,"0.#"),1)=".",FALSE,TRUE)</formula>
    </cfRule>
    <cfRule type="expression" dxfId="518" priority="910">
      <formula>IF(RIGHT(TEXT(Y173,"0.#"),1)=".",TRUE,FALSE)</formula>
    </cfRule>
  </conditionalFormatting>
  <conditionalFormatting sqref="Y197 Y187 Y178">
    <cfRule type="expression" dxfId="517" priority="907">
      <formula>IF(RIGHT(TEXT(Y178,"0.#"),1)=".",FALSE,TRUE)</formula>
    </cfRule>
    <cfRule type="expression" dxfId="516" priority="908">
      <formula>IF(RIGHT(TEXT(Y178,"0.#"),1)=".",TRUE,FALSE)</formula>
    </cfRule>
  </conditionalFormatting>
  <conditionalFormatting sqref="AU191 AU182 AU173">
    <cfRule type="expression" dxfId="515" priority="903">
      <formula>IF(RIGHT(TEXT(AU173,"0.#"),1)=".",FALSE,TRUE)</formula>
    </cfRule>
    <cfRule type="expression" dxfId="514" priority="904">
      <formula>IF(RIGHT(TEXT(AU173,"0.#"),1)=".",TRUE,FALSE)</formula>
    </cfRule>
  </conditionalFormatting>
  <conditionalFormatting sqref="AU197 AU187 AU178">
    <cfRule type="expression" dxfId="513" priority="901">
      <formula>IF(RIGHT(TEXT(AU178,"0.#"),1)=".",FALSE,TRUE)</formula>
    </cfRule>
    <cfRule type="expression" dxfId="512" priority="902">
      <formula>IF(RIGHT(TEXT(AU178,"0.#"),1)=".",TRUE,FALSE)</formula>
    </cfRule>
  </conditionalFormatting>
  <conditionalFormatting sqref="AU192:AU196 AU190 AU183:AU186 AU181 AU174:AU177 AU172">
    <cfRule type="expression" dxfId="511" priority="899">
      <formula>IF(RIGHT(TEXT(AU172,"0.#"),1)=".",FALSE,TRUE)</formula>
    </cfRule>
    <cfRule type="expression" dxfId="510" priority="900">
      <formula>IF(RIGHT(TEXT(AU172,"0.#"),1)=".",TRUE,FALSE)</formula>
    </cfRule>
  </conditionalFormatting>
  <conditionalFormatting sqref="AI28">
    <cfRule type="expression" dxfId="509" priority="897">
      <formula>IF(RIGHT(TEXT(AI28,"0.#"),1)=".",FALSE,TRUE)</formula>
    </cfRule>
    <cfRule type="expression" dxfId="508" priority="898">
      <formula>IF(RIGHT(TEXT(AI28,"0.#"),1)=".",TRUE,FALSE)</formula>
    </cfRule>
  </conditionalFormatting>
  <conditionalFormatting sqref="AM28">
    <cfRule type="expression" dxfId="507" priority="895">
      <formula>IF(RIGHT(TEXT(AM28,"0.#"),1)=".",FALSE,TRUE)</formula>
    </cfRule>
    <cfRule type="expression" dxfId="506" priority="896">
      <formula>IF(RIGHT(TEXT(AM28,"0.#"),1)=".",TRUE,FALSE)</formula>
    </cfRule>
  </conditionalFormatting>
  <conditionalFormatting sqref="AE29">
    <cfRule type="expression" dxfId="505" priority="893">
      <formula>IF(RIGHT(TEXT(AE29,"0.#"),1)=".",FALSE,TRUE)</formula>
    </cfRule>
    <cfRule type="expression" dxfId="504" priority="894">
      <formula>IF(RIGHT(TEXT(AE29,"0.#"),1)=".",TRUE,FALSE)</formula>
    </cfRule>
  </conditionalFormatting>
  <conditionalFormatting sqref="AI29">
    <cfRule type="expression" dxfId="503" priority="891">
      <formula>IF(RIGHT(TEXT(AI29,"0.#"),1)=".",FALSE,TRUE)</formula>
    </cfRule>
    <cfRule type="expression" dxfId="502" priority="892">
      <formula>IF(RIGHT(TEXT(AI29,"0.#"),1)=".",TRUE,FALSE)</formula>
    </cfRule>
  </conditionalFormatting>
  <conditionalFormatting sqref="AM29">
    <cfRule type="expression" dxfId="501" priority="889">
      <formula>IF(RIGHT(TEXT(AM29,"0.#"),1)=".",FALSE,TRUE)</formula>
    </cfRule>
    <cfRule type="expression" dxfId="500" priority="890">
      <formula>IF(RIGHT(TEXT(AM29,"0.#"),1)=".",TRUE,FALSE)</formula>
    </cfRule>
  </conditionalFormatting>
  <conditionalFormatting sqref="AQ29">
    <cfRule type="expression" dxfId="499" priority="887">
      <formula>IF(RIGHT(TEXT(AQ29,"0.#"),1)=".",FALSE,TRUE)</formula>
    </cfRule>
    <cfRule type="expression" dxfId="498" priority="888">
      <formula>IF(RIGHT(TEXT(AQ29,"0.#"),1)=".",TRUE,FALSE)</formula>
    </cfRule>
  </conditionalFormatting>
  <conditionalFormatting sqref="AL206:AO211">
    <cfRule type="expression" dxfId="497" priority="865">
      <formula>IF(AND(AL206&gt;=0, RIGHT(TEXT(AL206,"0.#"),1)&lt;&gt;"."),TRUE,FALSE)</formula>
    </cfRule>
    <cfRule type="expression" dxfId="496" priority="866">
      <formula>IF(AND(AL206&gt;=0, RIGHT(TEXT(AL206,"0.#"),1)="."),TRUE,FALSE)</formula>
    </cfRule>
    <cfRule type="expression" dxfId="495" priority="867">
      <formula>IF(AND(AL206&lt;0, RIGHT(TEXT(AL206,"0.#"),1)&lt;&gt;"."),TRUE,FALSE)</formula>
    </cfRule>
    <cfRule type="expression" dxfId="494" priority="868">
      <formula>IF(AND(AL206&lt;0, RIGHT(TEXT(AL206,"0.#"),1)="."),TRUE,FALSE)</formula>
    </cfRule>
  </conditionalFormatting>
  <conditionalFormatting sqref="Y206:Y211">
    <cfRule type="expression" dxfId="493" priority="859">
      <formula>IF(RIGHT(TEXT(Y206,"0.#"),1)=".",FALSE,TRUE)</formula>
    </cfRule>
    <cfRule type="expression" dxfId="492" priority="860">
      <formula>IF(RIGHT(TEXT(Y206,"0.#"),1)=".",TRUE,FALSE)</formula>
    </cfRule>
  </conditionalFormatting>
  <conditionalFormatting sqref="AL245:AO247">
    <cfRule type="expression" dxfId="491" priority="855">
      <formula>IF(AND(AL245&gt;=0, RIGHT(TEXT(AL245,"0.#"),1)&lt;&gt;"."),TRUE,FALSE)</formula>
    </cfRule>
    <cfRule type="expression" dxfId="490" priority="856">
      <formula>IF(AND(AL245&gt;=0, RIGHT(TEXT(AL245,"0.#"),1)="."),TRUE,FALSE)</formula>
    </cfRule>
    <cfRule type="expression" dxfId="489" priority="857">
      <formula>IF(AND(AL245&lt;0, RIGHT(TEXT(AL245,"0.#"),1)&lt;&gt;"."),TRUE,FALSE)</formula>
    </cfRule>
    <cfRule type="expression" dxfId="488" priority="858">
      <formula>IF(AND(AL245&lt;0, RIGHT(TEXT(AL245,"0.#"),1)="."),TRUE,FALSE)</formula>
    </cfRule>
  </conditionalFormatting>
  <conditionalFormatting sqref="Y245:Y247">
    <cfRule type="expression" dxfId="487" priority="853">
      <formula>IF(RIGHT(TEXT(Y245,"0.#"),1)=".",FALSE,TRUE)</formula>
    </cfRule>
    <cfRule type="expression" dxfId="486" priority="854">
      <formula>IF(RIGHT(TEXT(Y245,"0.#"),1)=".",TRUE,FALSE)</formula>
    </cfRule>
  </conditionalFormatting>
  <conditionalFormatting sqref="AL204:AO205">
    <cfRule type="expression" dxfId="485" priority="849">
      <formula>IF(AND(AL204&gt;=0, RIGHT(TEXT(AL204,"0.#"),1)&lt;&gt;"."),TRUE,FALSE)</formula>
    </cfRule>
    <cfRule type="expression" dxfId="484" priority="850">
      <formula>IF(AND(AL204&gt;=0, RIGHT(TEXT(AL204,"0.#"),1)="."),TRUE,FALSE)</formula>
    </cfRule>
    <cfRule type="expression" dxfId="483" priority="851">
      <formula>IF(AND(AL204&lt;0, RIGHT(TEXT(AL204,"0.#"),1)&lt;&gt;"."),TRUE,FALSE)</formula>
    </cfRule>
    <cfRule type="expression" dxfId="482" priority="852">
      <formula>IF(AND(AL204&lt;0, RIGHT(TEXT(AL204,"0.#"),1)="."),TRUE,FALSE)</formula>
    </cfRule>
  </conditionalFormatting>
  <conditionalFormatting sqref="Y204:Y205">
    <cfRule type="expression" dxfId="481" priority="847">
      <formula>IF(RIGHT(TEXT(Y204,"0.#"),1)=".",FALSE,TRUE)</formula>
    </cfRule>
    <cfRule type="expression" dxfId="480" priority="848">
      <formula>IF(RIGHT(TEXT(Y204,"0.#"),1)=".",TRUE,FALSE)</formula>
    </cfRule>
  </conditionalFormatting>
  <conditionalFormatting sqref="Y215">
    <cfRule type="expression" dxfId="479" priority="779">
      <formula>IF(RIGHT(TEXT(Y215,"0.#"),1)=".",FALSE,TRUE)</formula>
    </cfRule>
    <cfRule type="expression" dxfId="478" priority="780">
      <formula>IF(RIGHT(TEXT(Y215,"0.#"),1)=".",TRUE,FALSE)</formula>
    </cfRule>
  </conditionalFormatting>
  <conditionalFormatting sqref="Y219">
    <cfRule type="expression" dxfId="477" priority="767">
      <formula>IF(RIGHT(TEXT(Y219,"0.#"),1)=".",FALSE,TRUE)</formula>
    </cfRule>
    <cfRule type="expression" dxfId="476" priority="768">
      <formula>IF(RIGHT(TEXT(Y219,"0.#"),1)=".",TRUE,FALSE)</formula>
    </cfRule>
  </conditionalFormatting>
  <conditionalFormatting sqref="Y223">
    <cfRule type="expression" dxfId="475" priority="755">
      <formula>IF(RIGHT(TEXT(Y223,"0.#"),1)=".",FALSE,TRUE)</formula>
    </cfRule>
    <cfRule type="expression" dxfId="474" priority="756">
      <formula>IF(RIGHT(TEXT(Y223,"0.#"),1)=".",TRUE,FALSE)</formula>
    </cfRule>
  </conditionalFormatting>
  <conditionalFormatting sqref="Y227">
    <cfRule type="expression" dxfId="473" priority="743">
      <formula>IF(RIGHT(TEXT(Y227,"0.#"),1)=".",FALSE,TRUE)</formula>
    </cfRule>
    <cfRule type="expression" dxfId="472" priority="744">
      <formula>IF(RIGHT(TEXT(Y227,"0.#"),1)=".",TRUE,FALSE)</formula>
    </cfRule>
  </conditionalFormatting>
  <conditionalFormatting sqref="W23">
    <cfRule type="expression" dxfId="471" priority="845">
      <formula>IF(RIGHT(TEXT(W23,"0.#"),1)=".",FALSE,TRUE)</formula>
    </cfRule>
    <cfRule type="expression" dxfId="470" priority="846">
      <formula>IF(RIGHT(TEXT(W23,"0.#"),1)=".",TRUE,FALSE)</formula>
    </cfRule>
  </conditionalFormatting>
  <conditionalFormatting sqref="W24">
    <cfRule type="expression" dxfId="469" priority="841">
      <formula>IF(RIGHT(TEXT(W24,"0.#"),1)=".",FALSE,TRUE)</formula>
    </cfRule>
    <cfRule type="expression" dxfId="468" priority="842">
      <formula>IF(RIGHT(TEXT(W24,"0.#"),1)=".",TRUE,FALSE)</formula>
    </cfRule>
  </conditionalFormatting>
  <conditionalFormatting sqref="P23">
    <cfRule type="expression" dxfId="467" priority="839">
      <formula>IF(RIGHT(TEXT(P23,"0.#"),1)=".",FALSE,TRUE)</formula>
    </cfRule>
    <cfRule type="expression" dxfId="466" priority="840">
      <formula>IF(RIGHT(TEXT(P23,"0.#"),1)=".",TRUE,FALSE)</formula>
    </cfRule>
  </conditionalFormatting>
  <conditionalFormatting sqref="P24">
    <cfRule type="expression" dxfId="465" priority="835">
      <formula>IF(RIGHT(TEXT(P24,"0.#"),1)=".",FALSE,TRUE)</formula>
    </cfRule>
    <cfRule type="expression" dxfId="464" priority="836">
      <formula>IF(RIGHT(TEXT(P24,"0.#"),1)=".",TRUE,FALSE)</formula>
    </cfRule>
  </conditionalFormatting>
  <conditionalFormatting sqref="AL215:AO215">
    <cfRule type="expression" dxfId="463" priority="781">
      <formula>IF(AND(AL215&gt;=0, RIGHT(TEXT(AL215,"0.#"),1)&lt;&gt;"."),TRUE,FALSE)</formula>
    </cfRule>
    <cfRule type="expression" dxfId="462" priority="782">
      <formula>IF(AND(AL215&gt;=0, RIGHT(TEXT(AL215,"0.#"),1)="."),TRUE,FALSE)</formula>
    </cfRule>
    <cfRule type="expression" dxfId="461" priority="783">
      <formula>IF(AND(AL215&lt;0, RIGHT(TEXT(AL215,"0.#"),1)&lt;&gt;"."),TRUE,FALSE)</formula>
    </cfRule>
    <cfRule type="expression" dxfId="460" priority="784">
      <formula>IF(AND(AL215&lt;0, RIGHT(TEXT(AL215,"0.#"),1)="."),TRUE,FALSE)</formula>
    </cfRule>
  </conditionalFormatting>
  <conditionalFormatting sqref="AL219:AO219">
    <cfRule type="expression" dxfId="459" priority="769">
      <formula>IF(AND(AL219&gt;=0, RIGHT(TEXT(AL219,"0.#"),1)&lt;&gt;"."),TRUE,FALSE)</formula>
    </cfRule>
    <cfRule type="expression" dxfId="458" priority="770">
      <formula>IF(AND(AL219&gt;=0, RIGHT(TEXT(AL219,"0.#"),1)="."),TRUE,FALSE)</formula>
    </cfRule>
    <cfRule type="expression" dxfId="457" priority="771">
      <formula>IF(AND(AL219&lt;0, RIGHT(TEXT(AL219,"0.#"),1)&lt;&gt;"."),TRUE,FALSE)</formula>
    </cfRule>
    <cfRule type="expression" dxfId="456" priority="772">
      <formula>IF(AND(AL219&lt;0, RIGHT(TEXT(AL219,"0.#"),1)="."),TRUE,FALSE)</formula>
    </cfRule>
  </conditionalFormatting>
  <conditionalFormatting sqref="AL223:AO223">
    <cfRule type="expression" dxfId="455" priority="757">
      <formula>IF(AND(AL223&gt;=0, RIGHT(TEXT(AL223,"0.#"),1)&lt;&gt;"."),TRUE,FALSE)</formula>
    </cfRule>
    <cfRule type="expression" dxfId="454" priority="758">
      <formula>IF(AND(AL223&gt;=0, RIGHT(TEXT(AL223,"0.#"),1)="."),TRUE,FALSE)</formula>
    </cfRule>
    <cfRule type="expression" dxfId="453" priority="759">
      <formula>IF(AND(AL223&lt;0, RIGHT(TEXT(AL223,"0.#"),1)&lt;&gt;"."),TRUE,FALSE)</formula>
    </cfRule>
    <cfRule type="expression" dxfId="452" priority="760">
      <formula>IF(AND(AL223&lt;0, RIGHT(TEXT(AL223,"0.#"),1)="."),TRUE,FALSE)</formula>
    </cfRule>
  </conditionalFormatting>
  <conditionalFormatting sqref="AL227:AO227">
    <cfRule type="expression" dxfId="451" priority="745">
      <formula>IF(AND(AL227&gt;=0, RIGHT(TEXT(AL227,"0.#"),1)&lt;&gt;"."),TRUE,FALSE)</formula>
    </cfRule>
    <cfRule type="expression" dxfId="450" priority="746">
      <formula>IF(AND(AL227&gt;=0, RIGHT(TEXT(AL227,"0.#"),1)="."),TRUE,FALSE)</formula>
    </cfRule>
    <cfRule type="expression" dxfId="449" priority="747">
      <formula>IF(AND(AL227&lt;0, RIGHT(TEXT(AL227,"0.#"),1)&lt;&gt;"."),TRUE,FALSE)</formula>
    </cfRule>
    <cfRule type="expression" dxfId="448" priority="748">
      <formula>IF(AND(AL227&lt;0, RIGHT(TEXT(AL227,"0.#"),1)="."),TRUE,FALSE)</formula>
    </cfRule>
  </conditionalFormatting>
  <conditionalFormatting sqref="AL231:AO231">
    <cfRule type="expression" dxfId="447" priority="733">
      <formula>IF(AND(AL231&gt;=0, RIGHT(TEXT(AL231,"0.#"),1)&lt;&gt;"."),TRUE,FALSE)</formula>
    </cfRule>
    <cfRule type="expression" dxfId="446" priority="734">
      <formula>IF(AND(AL231&gt;=0, RIGHT(TEXT(AL231,"0.#"),1)="."),TRUE,FALSE)</formula>
    </cfRule>
    <cfRule type="expression" dxfId="445" priority="735">
      <formula>IF(AND(AL231&lt;0, RIGHT(TEXT(AL231,"0.#"),1)&lt;&gt;"."),TRUE,FALSE)</formula>
    </cfRule>
    <cfRule type="expression" dxfId="444" priority="736">
      <formula>IF(AND(AL231&lt;0, RIGHT(TEXT(AL231,"0.#"),1)="."),TRUE,FALSE)</formula>
    </cfRule>
  </conditionalFormatting>
  <conditionalFormatting sqref="Y231">
    <cfRule type="expression" dxfId="443" priority="731">
      <formula>IF(RIGHT(TEXT(Y231,"0.#"),1)=".",FALSE,TRUE)</formula>
    </cfRule>
    <cfRule type="expression" dxfId="442" priority="732">
      <formula>IF(RIGHT(TEXT(Y231,"0.#"),1)=".",TRUE,FALSE)</formula>
    </cfRule>
  </conditionalFormatting>
  <conditionalFormatting sqref="AL235:AO235">
    <cfRule type="expression" dxfId="441" priority="721">
      <formula>IF(AND(AL235&gt;=0, RIGHT(TEXT(AL235,"0.#"),1)&lt;&gt;"."),TRUE,FALSE)</formula>
    </cfRule>
    <cfRule type="expression" dxfId="440" priority="722">
      <formula>IF(AND(AL235&gt;=0, RIGHT(TEXT(AL235,"0.#"),1)="."),TRUE,FALSE)</formula>
    </cfRule>
    <cfRule type="expression" dxfId="439" priority="723">
      <formula>IF(AND(AL235&lt;0, RIGHT(TEXT(AL235,"0.#"),1)&lt;&gt;"."),TRUE,FALSE)</formula>
    </cfRule>
    <cfRule type="expression" dxfId="438" priority="724">
      <formula>IF(AND(AL235&lt;0, RIGHT(TEXT(AL235,"0.#"),1)="."),TRUE,FALSE)</formula>
    </cfRule>
  </conditionalFormatting>
  <conditionalFormatting sqref="Y235">
    <cfRule type="expression" dxfId="437" priority="719">
      <formula>IF(RIGHT(TEXT(Y235,"0.#"),1)=".",FALSE,TRUE)</formula>
    </cfRule>
    <cfRule type="expression" dxfId="436" priority="720">
      <formula>IF(RIGHT(TEXT(Y235,"0.#"),1)=".",TRUE,FALSE)</formula>
    </cfRule>
  </conditionalFormatting>
  <conditionalFormatting sqref="AL239:AO240">
    <cfRule type="expression" dxfId="435" priority="709">
      <formula>IF(AND(AL239&gt;=0, RIGHT(TEXT(AL239,"0.#"),1)&lt;&gt;"."),TRUE,FALSE)</formula>
    </cfRule>
    <cfRule type="expression" dxfId="434" priority="710">
      <formula>IF(AND(AL239&gt;=0, RIGHT(TEXT(AL239,"0.#"),1)="."),TRUE,FALSE)</formula>
    </cfRule>
    <cfRule type="expression" dxfId="433" priority="711">
      <formula>IF(AND(AL239&lt;0, RIGHT(TEXT(AL239,"0.#"),1)&lt;&gt;"."),TRUE,FALSE)</formula>
    </cfRule>
    <cfRule type="expression" dxfId="432" priority="712">
      <formula>IF(AND(AL239&lt;0, RIGHT(TEXT(AL239,"0.#"),1)="."),TRUE,FALSE)</formula>
    </cfRule>
  </conditionalFormatting>
  <conditionalFormatting sqref="Y239:Y240">
    <cfRule type="expression" dxfId="431" priority="707">
      <formula>IF(RIGHT(TEXT(Y239,"0.#"),1)=".",FALSE,TRUE)</formula>
    </cfRule>
    <cfRule type="expression" dxfId="430" priority="708">
      <formula>IF(RIGHT(TEXT(Y239,"0.#"),1)=".",TRUE,FALSE)</formula>
    </cfRule>
  </conditionalFormatting>
  <conditionalFormatting sqref="AU29">
    <cfRule type="expression" dxfId="429" priority="703">
      <formula>IF(RIGHT(TEXT(AU29,"0.#"),1)=".",FALSE,TRUE)</formula>
    </cfRule>
    <cfRule type="expression" dxfId="428" priority="704">
      <formula>IF(RIGHT(TEXT(AU29,"0.#"),1)=".",TRUE,FALSE)</formula>
    </cfRule>
  </conditionalFormatting>
  <conditionalFormatting sqref="AU28">
    <cfRule type="expression" dxfId="427" priority="705">
      <formula>IF(RIGHT(TEXT(AU28,"0.#"),1)=".",FALSE,TRUE)</formula>
    </cfRule>
    <cfRule type="expression" dxfId="426" priority="706">
      <formula>IF(RIGHT(TEXT(AU28,"0.#"),1)=".",TRUE,FALSE)</formula>
    </cfRule>
  </conditionalFormatting>
  <conditionalFormatting sqref="P25:AC25">
    <cfRule type="expression" dxfId="425" priority="701">
      <formula>IF(RIGHT(TEXT(P25,"0.#"),1)=".",FALSE,TRUE)</formula>
    </cfRule>
    <cfRule type="expression" dxfId="424" priority="702">
      <formula>IF(RIGHT(TEXT(P25,"0.#"),1)=".",TRUE,FALSE)</formula>
    </cfRule>
  </conditionalFormatting>
  <conditionalFormatting sqref="AM37">
    <cfRule type="expression" dxfId="423" priority="683">
      <formula>IF(RIGHT(TEXT(AM37,"0.#"),1)=".",FALSE,TRUE)</formula>
    </cfRule>
    <cfRule type="expression" dxfId="422" priority="684">
      <formula>IF(RIGHT(TEXT(AM37,"0.#"),1)=".",TRUE,FALSE)</formula>
    </cfRule>
  </conditionalFormatting>
  <conditionalFormatting sqref="AM36">
    <cfRule type="expression" dxfId="421" priority="685">
      <formula>IF(RIGHT(TEXT(AM36,"0.#"),1)=".",FALSE,TRUE)</formula>
    </cfRule>
    <cfRule type="expression" dxfId="420" priority="686">
      <formula>IF(RIGHT(TEXT(AM36,"0.#"),1)=".",TRUE,FALSE)</formula>
    </cfRule>
  </conditionalFormatting>
  <conditionalFormatting sqref="AE35">
    <cfRule type="expression" dxfId="419" priority="699">
      <formula>IF(RIGHT(TEXT(AE35,"0.#"),1)=".",FALSE,TRUE)</formula>
    </cfRule>
    <cfRule type="expression" dxfId="418" priority="700">
      <formula>IF(RIGHT(TEXT(AE35,"0.#"),1)=".",TRUE,FALSE)</formula>
    </cfRule>
  </conditionalFormatting>
  <conditionalFormatting sqref="AQ35:AQ37">
    <cfRule type="expression" dxfId="417" priority="681">
      <formula>IF(RIGHT(TEXT(AQ35,"0.#"),1)=".",FALSE,TRUE)</formula>
    </cfRule>
    <cfRule type="expression" dxfId="416" priority="682">
      <formula>IF(RIGHT(TEXT(AQ35,"0.#"),1)=".",TRUE,FALSE)</formula>
    </cfRule>
  </conditionalFormatting>
  <conditionalFormatting sqref="AU35:AU37">
    <cfRule type="expression" dxfId="415" priority="679">
      <formula>IF(RIGHT(TEXT(AU35,"0.#"),1)=".",FALSE,TRUE)</formula>
    </cfRule>
    <cfRule type="expression" dxfId="414" priority="680">
      <formula>IF(RIGHT(TEXT(AU35,"0.#"),1)=".",TRUE,FALSE)</formula>
    </cfRule>
  </conditionalFormatting>
  <conditionalFormatting sqref="AI37">
    <cfRule type="expression" dxfId="413" priority="693">
      <formula>IF(RIGHT(TEXT(AI37,"0.#"),1)=".",FALSE,TRUE)</formula>
    </cfRule>
    <cfRule type="expression" dxfId="412" priority="694">
      <formula>IF(RIGHT(TEXT(AI37,"0.#"),1)=".",TRUE,FALSE)</formula>
    </cfRule>
  </conditionalFormatting>
  <conditionalFormatting sqref="AE36">
    <cfRule type="expression" dxfId="411" priority="697">
      <formula>IF(RIGHT(TEXT(AE36,"0.#"),1)=".",FALSE,TRUE)</formula>
    </cfRule>
    <cfRule type="expression" dxfId="410" priority="698">
      <formula>IF(RIGHT(TEXT(AE36,"0.#"),1)=".",TRUE,FALSE)</formula>
    </cfRule>
  </conditionalFormatting>
  <conditionalFormatting sqref="AE37">
    <cfRule type="expression" dxfId="409" priority="695">
      <formula>IF(RIGHT(TEXT(AE37,"0.#"),1)=".",FALSE,TRUE)</formula>
    </cfRule>
    <cfRule type="expression" dxfId="408" priority="696">
      <formula>IF(RIGHT(TEXT(AE37,"0.#"),1)=".",TRUE,FALSE)</formula>
    </cfRule>
  </conditionalFormatting>
  <conditionalFormatting sqref="AM35">
    <cfRule type="expression" dxfId="407" priority="687">
      <formula>IF(RIGHT(TEXT(AM35,"0.#"),1)=".",FALSE,TRUE)</formula>
    </cfRule>
    <cfRule type="expression" dxfId="406" priority="688">
      <formula>IF(RIGHT(TEXT(AM35,"0.#"),1)=".",TRUE,FALSE)</formula>
    </cfRule>
  </conditionalFormatting>
  <conditionalFormatting sqref="AI35">
    <cfRule type="expression" dxfId="405" priority="689">
      <formula>IF(RIGHT(TEXT(AI35,"0.#"),1)=".",FALSE,TRUE)</formula>
    </cfRule>
    <cfRule type="expression" dxfId="404" priority="690">
      <formula>IF(RIGHT(TEXT(AI35,"0.#"),1)=".",TRUE,FALSE)</formula>
    </cfRule>
  </conditionalFormatting>
  <conditionalFormatting sqref="AI36">
    <cfRule type="expression" dxfId="403" priority="691">
      <formula>IF(RIGHT(TEXT(AI36,"0.#"),1)=".",FALSE,TRUE)</formula>
    </cfRule>
    <cfRule type="expression" dxfId="402" priority="692">
      <formula>IF(RIGHT(TEXT(AI36,"0.#"),1)=".",TRUE,FALSE)</formula>
    </cfRule>
  </conditionalFormatting>
  <conditionalFormatting sqref="AQ46">
    <cfRule type="expression" dxfId="401" priority="645">
      <formula>IF(RIGHT(TEXT(AQ46,"0.#"),1)=".",FALSE,TRUE)</formula>
    </cfRule>
    <cfRule type="expression" dxfId="400" priority="646">
      <formula>IF(RIGHT(TEXT(AQ46,"0.#"),1)=".",TRUE,FALSE)</formula>
    </cfRule>
  </conditionalFormatting>
  <conditionalFormatting sqref="AQ45">
    <cfRule type="expression" dxfId="399" priority="655">
      <formula>IF(RIGHT(TEXT(AQ45,"0.#"),1)=".",FALSE,TRUE)</formula>
    </cfRule>
    <cfRule type="expression" dxfId="398" priority="656">
      <formula>IF(RIGHT(TEXT(AQ45,"0.#"),1)=".",TRUE,FALSE)</formula>
    </cfRule>
  </conditionalFormatting>
  <conditionalFormatting sqref="AE42 AQ42">
    <cfRule type="expression" dxfId="397" priority="643">
      <formula>IF(RIGHT(TEXT(AE42,"0.#"),1)=".",FALSE,TRUE)</formula>
    </cfRule>
    <cfRule type="expression" dxfId="396" priority="644">
      <formula>IF(RIGHT(TEXT(AE42,"0.#"),1)=".",TRUE,FALSE)</formula>
    </cfRule>
  </conditionalFormatting>
  <conditionalFormatting sqref="AI42">
    <cfRule type="expression" dxfId="395" priority="641">
      <formula>IF(RIGHT(TEXT(AI42,"0.#"),1)=".",FALSE,TRUE)</formula>
    </cfRule>
    <cfRule type="expression" dxfId="394" priority="642">
      <formula>IF(RIGHT(TEXT(AI42,"0.#"),1)=".",TRUE,FALSE)</formula>
    </cfRule>
  </conditionalFormatting>
  <conditionalFormatting sqref="AM42">
    <cfRule type="expression" dxfId="393" priority="639">
      <formula>IF(RIGHT(TEXT(AM42,"0.#"),1)=".",FALSE,TRUE)</formula>
    </cfRule>
    <cfRule type="expression" dxfId="392" priority="640">
      <formula>IF(RIGHT(TEXT(AM42,"0.#"),1)=".",TRUE,FALSE)</formula>
    </cfRule>
  </conditionalFormatting>
  <conditionalFormatting sqref="AE43">
    <cfRule type="expression" dxfId="391" priority="637">
      <formula>IF(RIGHT(TEXT(AE43,"0.#"),1)=".",FALSE,TRUE)</formula>
    </cfRule>
    <cfRule type="expression" dxfId="390" priority="638">
      <formula>IF(RIGHT(TEXT(AE43,"0.#"),1)=".",TRUE,FALSE)</formula>
    </cfRule>
  </conditionalFormatting>
  <conditionalFormatting sqref="AI43">
    <cfRule type="expression" dxfId="389" priority="635">
      <formula>IF(RIGHT(TEXT(AI43,"0.#"),1)=".",FALSE,TRUE)</formula>
    </cfRule>
    <cfRule type="expression" dxfId="388" priority="636">
      <formula>IF(RIGHT(TEXT(AI43,"0.#"),1)=".",TRUE,FALSE)</formula>
    </cfRule>
  </conditionalFormatting>
  <conditionalFormatting sqref="AM43">
    <cfRule type="expression" dxfId="387" priority="633">
      <formula>IF(RIGHT(TEXT(AM43,"0.#"),1)=".",FALSE,TRUE)</formula>
    </cfRule>
    <cfRule type="expression" dxfId="386" priority="634">
      <formula>IF(RIGHT(TEXT(AM43,"0.#"),1)=".",TRUE,FALSE)</formula>
    </cfRule>
  </conditionalFormatting>
  <conditionalFormatting sqref="AQ43">
    <cfRule type="expression" dxfId="385" priority="631">
      <formula>IF(RIGHT(TEXT(AQ43,"0.#"),1)=".",FALSE,TRUE)</formula>
    </cfRule>
    <cfRule type="expression" dxfId="384" priority="632">
      <formula>IF(RIGHT(TEXT(AQ43,"0.#"),1)=".",TRUE,FALSE)</formula>
    </cfRule>
  </conditionalFormatting>
  <conditionalFormatting sqref="AU42">
    <cfRule type="expression" dxfId="383" priority="629">
      <formula>IF(RIGHT(TEXT(AU42,"0.#"),1)=".",FALSE,TRUE)</formula>
    </cfRule>
    <cfRule type="expression" dxfId="382" priority="630">
      <formula>IF(RIGHT(TEXT(AU42,"0.#"),1)=".",TRUE,FALSE)</formula>
    </cfRule>
  </conditionalFormatting>
  <conditionalFormatting sqref="AU43">
    <cfRule type="expression" dxfId="381" priority="627">
      <formula>IF(RIGHT(TEXT(AU43,"0.#"),1)=".",FALSE,TRUE)</formula>
    </cfRule>
    <cfRule type="expression" dxfId="380" priority="628">
      <formula>IF(RIGHT(TEXT(AU43,"0.#"),1)=".",TRUE,FALSE)</formula>
    </cfRule>
  </conditionalFormatting>
  <conditionalFormatting sqref="AE56 AQ56">
    <cfRule type="expression" dxfId="379" priority="589">
      <formula>IF(RIGHT(TEXT(AE56,"0.#"),1)=".",FALSE,TRUE)</formula>
    </cfRule>
    <cfRule type="expression" dxfId="378" priority="590">
      <formula>IF(RIGHT(TEXT(AE56,"0.#"),1)=".",TRUE,FALSE)</formula>
    </cfRule>
  </conditionalFormatting>
  <conditionalFormatting sqref="AI56">
    <cfRule type="expression" dxfId="377" priority="587">
      <formula>IF(RIGHT(TEXT(AI56,"0.#"),1)=".",FALSE,TRUE)</formula>
    </cfRule>
    <cfRule type="expression" dxfId="376" priority="588">
      <formula>IF(RIGHT(TEXT(AI56,"0.#"),1)=".",TRUE,FALSE)</formula>
    </cfRule>
  </conditionalFormatting>
  <conditionalFormatting sqref="AM56">
    <cfRule type="expression" dxfId="375" priority="585">
      <formula>IF(RIGHT(TEXT(AM56,"0.#"),1)=".",FALSE,TRUE)</formula>
    </cfRule>
    <cfRule type="expression" dxfId="374" priority="586">
      <formula>IF(RIGHT(TEXT(AM56,"0.#"),1)=".",TRUE,FALSE)</formula>
    </cfRule>
  </conditionalFormatting>
  <conditionalFormatting sqref="AE57">
    <cfRule type="expression" dxfId="373" priority="583">
      <formula>IF(RIGHT(TEXT(AE57,"0.#"),1)=".",FALSE,TRUE)</formula>
    </cfRule>
    <cfRule type="expression" dxfId="372" priority="584">
      <formula>IF(RIGHT(TEXT(AE57,"0.#"),1)=".",TRUE,FALSE)</formula>
    </cfRule>
  </conditionalFormatting>
  <conditionalFormatting sqref="AI57">
    <cfRule type="expression" dxfId="371" priority="581">
      <formula>IF(RIGHT(TEXT(AI57,"0.#"),1)=".",FALSE,TRUE)</formula>
    </cfRule>
    <cfRule type="expression" dxfId="370" priority="582">
      <formula>IF(RIGHT(TEXT(AI57,"0.#"),1)=".",TRUE,FALSE)</formula>
    </cfRule>
  </conditionalFormatting>
  <conditionalFormatting sqref="AM57">
    <cfRule type="expression" dxfId="369" priority="579">
      <formula>IF(RIGHT(TEXT(AM57,"0.#"),1)=".",FALSE,TRUE)</formula>
    </cfRule>
    <cfRule type="expression" dxfId="368" priority="580">
      <formula>IF(RIGHT(TEXT(AM57,"0.#"),1)=".",TRUE,FALSE)</formula>
    </cfRule>
  </conditionalFormatting>
  <conditionalFormatting sqref="AQ57">
    <cfRule type="expression" dxfId="367" priority="577">
      <formula>IF(RIGHT(TEXT(AQ57,"0.#"),1)=".",FALSE,TRUE)</formula>
    </cfRule>
    <cfRule type="expression" dxfId="366" priority="578">
      <formula>IF(RIGHT(TEXT(AQ57,"0.#"),1)=".",TRUE,FALSE)</formula>
    </cfRule>
  </conditionalFormatting>
  <conditionalFormatting sqref="AU56">
    <cfRule type="expression" dxfId="365" priority="575">
      <formula>IF(RIGHT(TEXT(AU56,"0.#"),1)=".",FALSE,TRUE)</formula>
    </cfRule>
    <cfRule type="expression" dxfId="364" priority="576">
      <formula>IF(RIGHT(TEXT(AU56,"0.#"),1)=".",TRUE,FALSE)</formula>
    </cfRule>
  </conditionalFormatting>
  <conditionalFormatting sqref="AU57">
    <cfRule type="expression" dxfId="363" priority="573">
      <formula>IF(RIGHT(TEXT(AU57,"0.#"),1)=".",FALSE,TRUE)</formula>
    </cfRule>
    <cfRule type="expression" dxfId="362" priority="574">
      <formula>IF(RIGHT(TEXT(AU57,"0.#"),1)=".",TRUE,FALSE)</formula>
    </cfRule>
  </conditionalFormatting>
  <conditionalFormatting sqref="AM31">
    <cfRule type="expression" dxfId="361" priority="567">
      <formula>IF(RIGHT(TEXT(AM31,"0.#"),1)=".",FALSE,TRUE)</formula>
    </cfRule>
    <cfRule type="expression" dxfId="360" priority="568">
      <formula>IF(RIGHT(TEXT(AM31,"0.#"),1)=".",TRUE,FALSE)</formula>
    </cfRule>
  </conditionalFormatting>
  <conditionalFormatting sqref="AE32">
    <cfRule type="expression" dxfId="359" priority="565">
      <formula>IF(RIGHT(TEXT(AE32,"0.#"),1)=".",FALSE,TRUE)</formula>
    </cfRule>
    <cfRule type="expression" dxfId="358" priority="566">
      <formula>IF(RIGHT(TEXT(AE32,"0.#"),1)=".",TRUE,FALSE)</formula>
    </cfRule>
  </conditionalFormatting>
  <conditionalFormatting sqref="AI32">
    <cfRule type="expression" dxfId="357" priority="563">
      <formula>IF(RIGHT(TEXT(AI32,"0.#"),1)=".",FALSE,TRUE)</formula>
    </cfRule>
    <cfRule type="expression" dxfId="356" priority="564">
      <formula>IF(RIGHT(TEXT(AI32,"0.#"),1)=".",TRUE,FALSE)</formula>
    </cfRule>
  </conditionalFormatting>
  <conditionalFormatting sqref="AQ32">
    <cfRule type="expression" dxfId="355" priority="561">
      <formula>IF(RIGHT(TEXT(AQ32,"0.#"),1)=".",FALSE,TRUE)</formula>
    </cfRule>
    <cfRule type="expression" dxfId="354" priority="562">
      <formula>IF(RIGHT(TEXT(AQ32,"0.#"),1)=".",TRUE,FALSE)</formula>
    </cfRule>
  </conditionalFormatting>
  <conditionalFormatting sqref="AE31 AQ31">
    <cfRule type="expression" dxfId="353" priority="571">
      <formula>IF(RIGHT(TEXT(AE31,"0.#"),1)=".",FALSE,TRUE)</formula>
    </cfRule>
    <cfRule type="expression" dxfId="352" priority="572">
      <formula>IF(RIGHT(TEXT(AE31,"0.#"),1)=".",TRUE,FALSE)</formula>
    </cfRule>
  </conditionalFormatting>
  <conditionalFormatting sqref="AI31">
    <cfRule type="expression" dxfId="351" priority="569">
      <formula>IF(RIGHT(TEXT(AI31,"0.#"),1)=".",FALSE,TRUE)</formula>
    </cfRule>
    <cfRule type="expression" dxfId="350" priority="570">
      <formula>IF(RIGHT(TEXT(AI31,"0.#"),1)=".",TRUE,FALSE)</formula>
    </cfRule>
  </conditionalFormatting>
  <conditionalFormatting sqref="AQ60">
    <cfRule type="expression" dxfId="349" priority="549">
      <formula>IF(RIGHT(TEXT(AQ60,"0.#"),1)=".",FALSE,TRUE)</formula>
    </cfRule>
    <cfRule type="expression" dxfId="348" priority="550">
      <formula>IF(RIGHT(TEXT(AQ60,"0.#"),1)=".",TRUE,FALSE)</formula>
    </cfRule>
  </conditionalFormatting>
  <conditionalFormatting sqref="AQ59">
    <cfRule type="expression" dxfId="347" priority="559">
      <formula>IF(RIGHT(TEXT(AQ59,"0.#"),1)=".",FALSE,TRUE)</formula>
    </cfRule>
    <cfRule type="expression" dxfId="346" priority="560">
      <formula>IF(RIGHT(TEXT(AQ59,"0.#"),1)=".",TRUE,FALSE)</formula>
    </cfRule>
  </conditionalFormatting>
  <conditionalFormatting sqref="AE49">
    <cfRule type="expression" dxfId="345" priority="523">
      <formula>IF(RIGHT(TEXT(AE49,"0.#"),1)=".",FALSE,TRUE)</formula>
    </cfRule>
    <cfRule type="expression" dxfId="344" priority="524">
      <formula>IF(RIGHT(TEXT(AE49,"0.#"),1)=".",TRUE,FALSE)</formula>
    </cfRule>
  </conditionalFormatting>
  <conditionalFormatting sqref="AM51">
    <cfRule type="expression" dxfId="343" priority="507">
      <formula>IF(RIGHT(TEXT(AM51,"0.#"),1)=".",FALSE,TRUE)</formula>
    </cfRule>
    <cfRule type="expression" dxfId="342" priority="508">
      <formula>IF(RIGHT(TEXT(AM51,"0.#"),1)=".",TRUE,FALSE)</formula>
    </cfRule>
  </conditionalFormatting>
  <conditionalFormatting sqref="AE50">
    <cfRule type="expression" dxfId="341" priority="521">
      <formula>IF(RIGHT(TEXT(AE50,"0.#"),1)=".",FALSE,TRUE)</formula>
    </cfRule>
    <cfRule type="expression" dxfId="340" priority="522">
      <formula>IF(RIGHT(TEXT(AE50,"0.#"),1)=".",TRUE,FALSE)</formula>
    </cfRule>
  </conditionalFormatting>
  <conditionalFormatting sqref="AE51">
    <cfRule type="expression" dxfId="339" priority="519">
      <formula>IF(RIGHT(TEXT(AE51,"0.#"),1)=".",FALSE,TRUE)</formula>
    </cfRule>
    <cfRule type="expression" dxfId="338" priority="520">
      <formula>IF(RIGHT(TEXT(AE51,"0.#"),1)=".",TRUE,FALSE)</formula>
    </cfRule>
  </conditionalFormatting>
  <conditionalFormatting sqref="AI51">
    <cfRule type="expression" dxfId="337" priority="517">
      <formula>IF(RIGHT(TEXT(AI51,"0.#"),1)=".",FALSE,TRUE)</formula>
    </cfRule>
    <cfRule type="expression" dxfId="336" priority="518">
      <formula>IF(RIGHT(TEXT(AI51,"0.#"),1)=".",TRUE,FALSE)</formula>
    </cfRule>
  </conditionalFormatting>
  <conditionalFormatting sqref="AI50">
    <cfRule type="expression" dxfId="335" priority="515">
      <formula>IF(RIGHT(TEXT(AI50,"0.#"),1)=".",FALSE,TRUE)</formula>
    </cfRule>
    <cfRule type="expression" dxfId="334" priority="516">
      <formula>IF(RIGHT(TEXT(AI50,"0.#"),1)=".",TRUE,FALSE)</formula>
    </cfRule>
  </conditionalFormatting>
  <conditionalFormatting sqref="AI49">
    <cfRule type="expression" dxfId="333" priority="513">
      <formula>IF(RIGHT(TEXT(AI49,"0.#"),1)=".",FALSE,TRUE)</formula>
    </cfRule>
    <cfRule type="expression" dxfId="332" priority="514">
      <formula>IF(RIGHT(TEXT(AI49,"0.#"),1)=".",TRUE,FALSE)</formula>
    </cfRule>
  </conditionalFormatting>
  <conditionalFormatting sqref="AM49">
    <cfRule type="expression" dxfId="331" priority="511">
      <formula>IF(RIGHT(TEXT(AM49,"0.#"),1)=".",FALSE,TRUE)</formula>
    </cfRule>
    <cfRule type="expression" dxfId="330" priority="512">
      <formula>IF(RIGHT(TEXT(AM49,"0.#"),1)=".",TRUE,FALSE)</formula>
    </cfRule>
  </conditionalFormatting>
  <conditionalFormatting sqref="AM50">
    <cfRule type="expression" dxfId="329" priority="509">
      <formula>IF(RIGHT(TEXT(AM50,"0.#"),1)=".",FALSE,TRUE)</formula>
    </cfRule>
    <cfRule type="expression" dxfId="328" priority="510">
      <formula>IF(RIGHT(TEXT(AM50,"0.#"),1)=".",TRUE,FALSE)</formula>
    </cfRule>
  </conditionalFormatting>
  <conditionalFormatting sqref="AQ49:AQ51">
    <cfRule type="expression" dxfId="327" priority="505">
      <formula>IF(RIGHT(TEXT(AQ49,"0.#"),1)=".",FALSE,TRUE)</formula>
    </cfRule>
    <cfRule type="expression" dxfId="326" priority="506">
      <formula>IF(RIGHT(TEXT(AQ49,"0.#"),1)=".",TRUE,FALSE)</formula>
    </cfRule>
  </conditionalFormatting>
  <conditionalFormatting sqref="AU49:AU51">
    <cfRule type="expression" dxfId="325" priority="503">
      <formula>IF(RIGHT(TEXT(AU49,"0.#"),1)=".",FALSE,TRUE)</formula>
    </cfRule>
    <cfRule type="expression" dxfId="324" priority="504">
      <formula>IF(RIGHT(TEXT(AU49,"0.#"),1)=".",TRUE,FALSE)</formula>
    </cfRule>
  </conditionalFormatting>
  <conditionalFormatting sqref="AE63">
    <cfRule type="expression" dxfId="323" priority="501">
      <formula>IF(RIGHT(TEXT(AE63,"0.#"),1)=".",FALSE,TRUE)</formula>
    </cfRule>
    <cfRule type="expression" dxfId="322" priority="502">
      <formula>IF(RIGHT(TEXT(AE63,"0.#"),1)=".",TRUE,FALSE)</formula>
    </cfRule>
  </conditionalFormatting>
  <conditionalFormatting sqref="AM65">
    <cfRule type="expression" dxfId="321" priority="485">
      <formula>IF(RIGHT(TEXT(AM65,"0.#"),1)=".",FALSE,TRUE)</formula>
    </cfRule>
    <cfRule type="expression" dxfId="320" priority="486">
      <formula>IF(RIGHT(TEXT(AM65,"0.#"),1)=".",TRUE,FALSE)</formula>
    </cfRule>
  </conditionalFormatting>
  <conditionalFormatting sqref="AE64">
    <cfRule type="expression" dxfId="319" priority="499">
      <formula>IF(RIGHT(TEXT(AE64,"0.#"),1)=".",FALSE,TRUE)</formula>
    </cfRule>
    <cfRule type="expression" dxfId="318" priority="500">
      <formula>IF(RIGHT(TEXT(AE64,"0.#"),1)=".",TRUE,FALSE)</formula>
    </cfRule>
  </conditionalFormatting>
  <conditionalFormatting sqref="AE65">
    <cfRule type="expression" dxfId="317" priority="497">
      <formula>IF(RIGHT(TEXT(AE65,"0.#"),1)=".",FALSE,TRUE)</formula>
    </cfRule>
    <cfRule type="expression" dxfId="316" priority="498">
      <formula>IF(RIGHT(TEXT(AE65,"0.#"),1)=".",TRUE,FALSE)</formula>
    </cfRule>
  </conditionalFormatting>
  <conditionalFormatting sqref="AI65">
    <cfRule type="expression" dxfId="315" priority="495">
      <formula>IF(RIGHT(TEXT(AI65,"0.#"),1)=".",FALSE,TRUE)</formula>
    </cfRule>
    <cfRule type="expression" dxfId="314" priority="496">
      <formula>IF(RIGHT(TEXT(AI65,"0.#"),1)=".",TRUE,FALSE)</formula>
    </cfRule>
  </conditionalFormatting>
  <conditionalFormatting sqref="AI64">
    <cfRule type="expression" dxfId="313" priority="493">
      <formula>IF(RIGHT(TEXT(AI64,"0.#"),1)=".",FALSE,TRUE)</formula>
    </cfRule>
    <cfRule type="expression" dxfId="312" priority="494">
      <formula>IF(RIGHT(TEXT(AI64,"0.#"),1)=".",TRUE,FALSE)</formula>
    </cfRule>
  </conditionalFormatting>
  <conditionalFormatting sqref="AI63">
    <cfRule type="expression" dxfId="311" priority="491">
      <formula>IF(RIGHT(TEXT(AI63,"0.#"),1)=".",FALSE,TRUE)</formula>
    </cfRule>
    <cfRule type="expression" dxfId="310" priority="492">
      <formula>IF(RIGHT(TEXT(AI63,"0.#"),1)=".",TRUE,FALSE)</formula>
    </cfRule>
  </conditionalFormatting>
  <conditionalFormatting sqref="AM63">
    <cfRule type="expression" dxfId="309" priority="489">
      <formula>IF(RIGHT(TEXT(AM63,"0.#"),1)=".",FALSE,TRUE)</formula>
    </cfRule>
    <cfRule type="expression" dxfId="308" priority="490">
      <formula>IF(RIGHT(TEXT(AM63,"0.#"),1)=".",TRUE,FALSE)</formula>
    </cfRule>
  </conditionalFormatting>
  <conditionalFormatting sqref="AM64">
    <cfRule type="expression" dxfId="307" priority="487">
      <formula>IF(RIGHT(TEXT(AM64,"0.#"),1)=".",FALSE,TRUE)</formula>
    </cfRule>
    <cfRule type="expression" dxfId="306" priority="488">
      <formula>IF(RIGHT(TEXT(AM64,"0.#"),1)=".",TRUE,FALSE)</formula>
    </cfRule>
  </conditionalFormatting>
  <conditionalFormatting sqref="AQ63:AQ65">
    <cfRule type="expression" dxfId="305" priority="483">
      <formula>IF(RIGHT(TEXT(AQ63,"0.#"),1)=".",FALSE,TRUE)</formula>
    </cfRule>
    <cfRule type="expression" dxfId="304" priority="484">
      <formula>IF(RIGHT(TEXT(AQ63,"0.#"),1)=".",TRUE,FALSE)</formula>
    </cfRule>
  </conditionalFormatting>
  <conditionalFormatting sqref="AU63:AU65">
    <cfRule type="expression" dxfId="303" priority="481">
      <formula>IF(RIGHT(TEXT(AU63,"0.#"),1)=".",FALSE,TRUE)</formula>
    </cfRule>
    <cfRule type="expression" dxfId="302" priority="482">
      <formula>IF(RIGHT(TEXT(AU63,"0.#"),1)=".",TRUE,FALSE)</formula>
    </cfRule>
  </conditionalFormatting>
  <conditionalFormatting sqref="AE46">
    <cfRule type="expression" dxfId="301" priority="21">
      <formula>IF(RIGHT(TEXT(AE46,"0.#"),1)=".",FALSE,TRUE)</formula>
    </cfRule>
    <cfRule type="expression" dxfId="300" priority="22">
      <formula>IF(RIGHT(TEXT(AE46,"0.#"),1)=".",TRUE,FALSE)</formula>
    </cfRule>
  </conditionalFormatting>
  <conditionalFormatting sqref="AI46">
    <cfRule type="expression" dxfId="299" priority="19">
      <formula>IF(RIGHT(TEXT(AI46,"0.#"),1)=".",FALSE,TRUE)</formula>
    </cfRule>
    <cfRule type="expression" dxfId="298" priority="20">
      <formula>IF(RIGHT(TEXT(AI46,"0.#"),1)=".",TRUE,FALSE)</formula>
    </cfRule>
  </conditionalFormatting>
  <conditionalFormatting sqref="AE45">
    <cfRule type="expression" dxfId="297" priority="25">
      <formula>IF(RIGHT(TEXT(AE45,"0.#"),1)=".",FALSE,TRUE)</formula>
    </cfRule>
    <cfRule type="expression" dxfId="296" priority="26">
      <formula>IF(RIGHT(TEXT(AE45,"0.#"),1)=".",TRUE,FALSE)</formula>
    </cfRule>
  </conditionalFormatting>
  <conditionalFormatting sqref="AI45">
    <cfRule type="expression" dxfId="295" priority="23">
      <formula>IF(RIGHT(TEXT(AI45,"0.#"),1)=".",FALSE,TRUE)</formula>
    </cfRule>
    <cfRule type="expression" dxfId="294" priority="24">
      <formula>IF(RIGHT(TEXT(AI45,"0.#"),1)=".",TRUE,FALSE)</formula>
    </cfRule>
  </conditionalFormatting>
  <conditionalFormatting sqref="AE60">
    <cfRule type="expression" dxfId="293" priority="13">
      <formula>IF(RIGHT(TEXT(AE60,"0.#"),1)=".",FALSE,TRUE)</formula>
    </cfRule>
    <cfRule type="expression" dxfId="292" priority="14">
      <formula>IF(RIGHT(TEXT(AE60,"0.#"),1)=".",TRUE,FALSE)</formula>
    </cfRule>
  </conditionalFormatting>
  <conditionalFormatting sqref="AI60">
    <cfRule type="expression" dxfId="291" priority="11">
      <formula>IF(RIGHT(TEXT(AI60,"0.#"),1)=".",FALSE,TRUE)</formula>
    </cfRule>
    <cfRule type="expression" dxfId="290" priority="12">
      <formula>IF(RIGHT(TEXT(AI60,"0.#"),1)=".",TRUE,FALSE)</formula>
    </cfRule>
  </conditionalFormatting>
  <conditionalFormatting sqref="AE59">
    <cfRule type="expression" dxfId="289" priority="17">
      <formula>IF(RIGHT(TEXT(AE59,"0.#"),1)=".",FALSE,TRUE)</formula>
    </cfRule>
    <cfRule type="expression" dxfId="288" priority="18">
      <formula>IF(RIGHT(TEXT(AE59,"0.#"),1)=".",TRUE,FALSE)</formula>
    </cfRule>
  </conditionalFormatting>
  <conditionalFormatting sqref="AI59">
    <cfRule type="expression" dxfId="287" priority="15">
      <formula>IF(RIGHT(TEXT(AI59,"0.#"),1)=".",FALSE,TRUE)</formula>
    </cfRule>
    <cfRule type="expression" dxfId="286" priority="16">
      <formula>IF(RIGHT(TEXT(AI59,"0.#"),1)=".",TRUE,FALSE)</formula>
    </cfRule>
  </conditionalFormatting>
  <conditionalFormatting sqref="AM32">
    <cfRule type="expression" dxfId="285" priority="9">
      <formula>IF(RIGHT(TEXT(AM32,"0.#"),1)=".",FALSE,TRUE)</formula>
    </cfRule>
    <cfRule type="expression" dxfId="284" priority="10">
      <formula>IF(RIGHT(TEXT(AM32,"0.#"),1)=".",TRUE,FALSE)</formula>
    </cfRule>
  </conditionalFormatting>
  <conditionalFormatting sqref="AM59">
    <cfRule type="expression" dxfId="283" priority="7">
      <formula>IF(RIGHT(TEXT(AM59,"0.#"),1)=".",FALSE,TRUE)</formula>
    </cfRule>
    <cfRule type="expression" dxfId="282" priority="8">
      <formula>IF(RIGHT(TEXT(AM59,"0.#"),1)=".",TRUE,FALSE)</formula>
    </cfRule>
  </conditionalFormatting>
  <conditionalFormatting sqref="AM60">
    <cfRule type="expression" dxfId="281" priority="5">
      <formula>IF(RIGHT(TEXT(AM60,"0.#"),1)=".",FALSE,TRUE)</formula>
    </cfRule>
    <cfRule type="expression" dxfId="280" priority="6">
      <formula>IF(RIGHT(TEXT(AM60,"0.#"),1)=".",TRUE,FALSE)</formula>
    </cfRule>
  </conditionalFormatting>
  <conditionalFormatting sqref="AM45">
    <cfRule type="expression" dxfId="279" priority="3">
      <formula>IF(RIGHT(TEXT(AM45,"0.#"),1)=".",FALSE,TRUE)</formula>
    </cfRule>
    <cfRule type="expression" dxfId="278" priority="4">
      <formula>IF(RIGHT(TEXT(AM45,"0.#"),1)=".",TRUE,FALSE)</formula>
    </cfRule>
  </conditionalFormatting>
  <conditionalFormatting sqref="AM46">
    <cfRule type="expression" dxfId="277" priority="1">
      <formula>IF(RIGHT(TEXT(AM46,"0.#"),1)=".",FALSE,TRUE)</formula>
    </cfRule>
    <cfRule type="expression" dxfId="276" priority="2">
      <formula>IF(RIGHT(TEXT(AM46,"0.#"),1)=".",TRUE,FALSE)</formula>
    </cfRule>
  </conditionalFormatting>
  <dataValidations count="17">
    <dataValidation type="whole" allowBlank="1" showInputMessage="1" showErrorMessage="1" sqref="O120:P121 AX120:AX122 AA120:AB121 AM120:AN121">
      <formula1>0</formula1>
      <formula2>99</formula2>
    </dataValidation>
    <dataValidation type="whole" allowBlank="1" showInputMessage="1" showErrorMessage="1" sqref="AJ120:AK121 X120:Y121 AJ122 L120:L122 M120:M121 X122 AU120:AV121 J96:J100">
      <formula1>0</formula1>
      <formula2>9999</formula2>
    </dataValidation>
    <dataValidation type="whole" imeMode="disabled" allowBlank="1" showInputMessage="1" showErrorMessage="1" sqref="AS2:AU2">
      <formula1>0</formula1>
      <formula2>9999</formula2>
    </dataValidation>
    <dataValidation type="list" showInputMessage="1" showErrorMessage="1" sqref="AJ3:AW3">
      <formula1>T省庁</formula1>
    </dataValidation>
    <dataValidation type="list" imeMode="disabled" allowBlank="1" showInputMessage="1" showErrorMessage="1" sqref="AO2:AQ2">
      <formula1>T事業番号</formula1>
    </dataValidation>
    <dataValidation type="list" allowBlank="1" showInputMessage="1" showErrorMessage="1" sqref="A106:E106">
      <formula1>T行政事業レビュー推進チームの所見</formula1>
    </dataValidation>
    <dataValidation type="custom" imeMode="disabled" allowBlank="1" showInputMessage="1" showErrorMessage="1" sqref="AH204:AK211 AH215:AK215 AH219:AK219 AH223:AK223 AH227:AK227 AH231:AK231 AH235:AK235 AH239:AK240 AH245:AK247">
      <formula1>OR(AND(MOD(IF(ISNUMBER(AH204), AH204, 0.5),1)=0, 0&lt;=AH204), AH204="-")</formula1>
    </dataValidation>
    <dataValidation type="whole" imeMode="disabled" allowBlank="1" showInputMessage="1" showErrorMessage="1" sqref="AW2:AX2">
      <formula1>0</formula1>
      <formula2>99</formula2>
    </dataValidation>
    <dataValidation type="list" allowBlank="1" showInputMessage="1" showErrorMessage="1" sqref="A108:E108">
      <formula1>T所見を踏まえた改善点</formula1>
    </dataValidation>
    <dataValidation type="list" allowBlank="1" showInputMessage="1" showErrorMessage="1" error="プルダウンリストから選択してください。" sqref="AD81:AF82">
      <formula1>"有,無"</formula1>
    </dataValidation>
    <dataValidation type="list" allowBlank="1" showInputMessage="1" showErrorMessage="1" error="プルダウンリストから選択してください。" sqref="AD77:AF80 AD83:AD94 AE83:AF87 AE89:AF94">
      <formula1>"○,△,×,‐"</formula1>
    </dataValidation>
    <dataValidation type="list" allowBlank="1" showInputMessage="1" showErrorMessage="1" sqref="AO198 AO241 AR68">
      <formula1>"　, ☑"</formula1>
    </dataValidation>
    <dataValidation type="list" allowBlank="1" showInputMessage="1" showErrorMessage="1" sqref="S5:X5">
      <formula1>T終了年度</formula1>
    </dataValidation>
    <dataValidation type="list" allowBlank="1" showInputMessage="1" showErrorMessage="1" sqref="H96:I100">
      <formula1>T事業番号</formula1>
    </dataValidation>
    <dataValidation type="custom" imeMode="disabled" allowBlank="1" showInputMessage="1" showErrorMessage="1" sqref="AY23 P13:AX13 AR15:AX15 P14:AQ18 AR18:AX18 P19:AJ19 AL245:AO247 Y164:AB168 AU164:AX168 Y172:AB177 AU172:AX177 Y181:AB186 AU181:AX186 Y190:AB196 AU190:AX196 Y204:AB211 AL204:AO211 Y215:AB215 AL215:AO215 Y219:AB219 AL219:AO219 Y223:AB223 AL223:AO223 Y227:AB227 AL227:AO227 Y231:AB231 AL231:AO231 Y235:AB235 AL235:AO235 Y239:AB240 AL239:AO240 Y245:AB247 AQ34:AR34 AU34:AX34 AE35:AX37 AE45:AX45 AE28:AX29 AE56:AX57 AE31:AX31 AE59:AX59 AQ48:AR48 AU48:AX48 AE49:AX51 AQ62:AR62 AU62:AX62 AE63:AX65 AE42:AX43 P23:AC25">
      <formula1>OR(ISNUMBER(P13), P13="-")</formula1>
    </dataValidation>
    <dataValidation type="list" allowBlank="1" showInputMessage="1" showErrorMessage="1" sqref="Q122:R122 AC122:AD122 AO122:AP122">
      <formula1>#REF!</formula1>
    </dataValidation>
    <dataValidation type="custom" allowBlank="1" showInputMessage="1" showErrorMessage="1" errorTitle="法人番号チェック" error="法人番号は13桁の数字で入力してください。" sqref="J245:O247 J239:O240 J235:O235 J231:O231 J227:O227 J223:O223 J219:O219 J215:O215 J204:O211">
      <formula1>OR(J204="-",AND(LEN(J204)=13,IFERROR(SEARCH("-",J204),"")="",IFERROR(SEARCH(".",J204),"")="",ISNUMBER(J204)))</formula1>
    </dataValidation>
  </dataValidations>
  <pageMargins left="0.62992125984251968" right="0.39370078740157483" top="0.59055118110236227" bottom="0.39370078740157483" header="0.51181102362204722" footer="0.51181102362204722"/>
  <pageSetup paperSize="9" scale="68" fitToHeight="0" orientation="portrait" cellComments="asDisplayed" r:id="rId1"/>
  <headerFooter differentFirst="1" alignWithMargins="0"/>
  <rowBreaks count="9" manualBreakCount="9">
    <brk id="25" max="16383" man="1"/>
    <brk id="53" max="16383" man="1"/>
    <brk id="74" max="16383" man="1"/>
    <brk id="93" max="16383" man="1"/>
    <brk id="122" max="16383" man="1"/>
    <brk id="161" max="16383" man="1"/>
    <brk id="200" max="50" man="1"/>
    <brk id="219" max="50" man="1"/>
    <brk id="241" max="50" man="1"/>
  </rowBreaks>
  <colBreaks count="1" manualBreakCount="1">
    <brk id="50" max="246" man="1"/>
  </colBreaks>
  <drawing r:id="rId2"/>
  <extLst>
    <ext xmlns:x14="http://schemas.microsoft.com/office/spreadsheetml/2009/9/main" uri="{CCE6A557-97BC-4b89-ADB6-D9C93CAAB3DF}">
      <x14:dataValidations xmlns:xm="http://schemas.microsoft.com/office/excel/2006/main" count="12">
        <x14:dataValidation type="list" allowBlank="1" showInputMessage="1" showErrorMessage="1">
          <x14:formula1>
            <xm:f>入力規則等!$AK$2:$AK$49</xm:f>
          </x14:formula1>
          <xm:sqref>C245:D247</xm:sqref>
        </x14:dataValidation>
        <x14:dataValidation type="list" allowBlank="1" showInputMessage="1" showErrorMessage="1">
          <x14:formula1>
            <xm:f>入力規則等!$AP$2:$AP$10</xm:f>
          </x14:formula1>
          <xm:sqref>AC245:AG247</xm:sqref>
        </x14:dataValidation>
        <x14:dataValidation type="list" allowBlank="1" showInputMessage="1" showErrorMessage="1">
          <x14:formula1>
            <xm:f>入力規則等!$U$7:$U$9</xm:f>
          </x14:formula1>
          <xm:sqref>U121:V121 I121:J121 AG121:AH121 AR121:AS121</xm:sqref>
        </x14:dataValidation>
        <x14:dataValidation type="list" allowBlank="1" showInputMessage="1" showErrorMessage="1">
          <x14:formula1>
            <xm:f>入力規則等!$U$40:$U$42</xm:f>
          </x14:formula1>
          <xm:sqref>AG120:AH120 U120:V120 I120:J120 AR120:AS120</xm:sqref>
        </x14:dataValidation>
        <x14:dataValidation type="list" allowBlank="1" showInputMessage="1" showErrorMessage="1">
          <x14:formula1>
            <xm:f>入力規則等!$AG$2:$AG$13</xm:f>
          </x14:formula1>
          <xm:sqref>AC204:AG211 AC215:AG215 AC219:AG219 AC223:AG223 AC227:AG227 AC231:AG231 AC235:AG235 AC239:AG240</xm:sqref>
        </x14:dataValidation>
        <x14:dataValidation type="list" allowBlank="1" showInputMessage="1" showErrorMessage="1">
          <x14:formula1>
            <xm:f>入力規則等!$AI$2:$AI$8</xm:f>
          </x14:formula1>
          <xm:sqref>J72:T72</xm:sqref>
        </x14:dataValidation>
        <x14:dataValidation type="list" allowBlank="1" showInputMessage="1" showErrorMessage="1">
          <x14:formula1>
            <xm:f>入力規則等!$Y$2:$Y$100</xm:f>
          </x14:formula1>
          <xm:sqref>G5:L5</xm:sqref>
        </x14:dataValidation>
        <x14:dataValidation type="list" allowBlank="1" showInputMessage="1" showErrorMessage="1">
          <x14:formula1>
            <xm:f>入力規則等!$W$2:$W$24</xm:f>
          </x14:formula1>
          <xm:sqref>AO120:AP121 Q120:S121 AC120:AE121 E120:G121</xm:sqref>
        </x14:dataValidation>
        <x14:dataValidation type="list" allowBlank="1" showInputMessage="1" showErrorMessage="1">
          <x14:formula1>
            <xm:f>入力規則等!$U$48</xm:f>
          </x14:formula1>
          <xm:sqref>E122:F122</xm:sqref>
        </x14:dataValidation>
        <x14:dataValidation type="list" allowBlank="1" showInputMessage="1" showErrorMessage="1">
          <x14:formula1>
            <xm:f>入力規則等!$U$13:$U$35</xm:f>
          </x14:formula1>
          <xm:sqref>AJ2:AM2 E96:G100 AE122:AG122 G122:I122 AQ122:AS122 S122:U122</xm:sqref>
        </x14:dataValidation>
        <x14:dataValidation type="list" allowBlank="1" showInputMessage="1" showErrorMessage="1">
          <x14:formula1>
            <xm:f>入力規則等!$U$56:$U$58</xm:f>
          </x14:formula1>
          <xm:sqref>J122:K122 AT122:AU122 AH122:AI122 V122:W122</xm:sqref>
        </x14:dataValidation>
        <x14:dataValidation type="list" allowBlank="1" showInputMessage="1" showErrorMessage="1">
          <x14:formula1>
            <xm:f>入力規則等!$U$49</xm:f>
          </x14:formula1>
          <xm:sqref>C96:D100</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AP100"/>
  <sheetViews>
    <sheetView zoomScale="130" zoomScaleNormal="130" workbookViewId="0"/>
  </sheetViews>
  <sheetFormatPr defaultColWidth="9" defaultRowHeight="13.5" x14ac:dyDescent="0.15"/>
  <cols>
    <col min="1" max="1" width="21.75" customWidth="1"/>
    <col min="2" max="2" width="8.75"/>
    <col min="3" max="3" width="17" style="13" hidden="1" customWidth="1"/>
    <col min="4" max="4" width="4" style="13" hidden="1" customWidth="1"/>
    <col min="5" max="5" width="4" style="13" customWidth="1"/>
    <col min="6" max="6" width="32.5" customWidth="1"/>
    <col min="7" max="7" width="10.125" style="16" customWidth="1"/>
    <col min="8" max="8" width="17" style="13" hidden="1" customWidth="1"/>
    <col min="9" max="9" width="4" style="13" hidden="1" customWidth="1"/>
    <col min="10" max="10" width="4" style="13" customWidth="1"/>
    <col min="11" max="11" width="15.375" customWidth="1"/>
    <col min="12" max="12" width="8.75"/>
    <col min="13" max="13" width="12" style="13" hidden="1" customWidth="1"/>
    <col min="14" max="14" width="4" style="13" hidden="1" customWidth="1"/>
    <col min="15" max="15" width="3.625" customWidth="1"/>
    <col min="16" max="16" width="8.375" customWidth="1"/>
    <col min="17" max="17" width="8.75" style="16" customWidth="1"/>
    <col min="18" max="18" width="9.5" style="13" hidden="1" customWidth="1"/>
    <col min="19" max="19" width="4" style="13" hidden="1" customWidth="1"/>
    <col min="20" max="20" width="8.75"/>
    <col min="21" max="21" width="9" style="28"/>
    <col min="22" max="22" width="3.375" style="28" customWidth="1"/>
    <col min="23" max="23" width="12.5" style="28" bestFit="1" customWidth="1"/>
    <col min="24" max="24" width="3.625" style="28" customWidth="1"/>
    <col min="25" max="25" width="12.5" style="33" bestFit="1" customWidth="1"/>
    <col min="26" max="26" width="12.125" style="28" customWidth="1"/>
    <col min="27" max="27" width="11.375" style="33" bestFit="1" customWidth="1"/>
    <col min="28" max="28" width="12.25" style="33" customWidth="1"/>
    <col min="29" max="29" width="24.125" style="33" bestFit="1" customWidth="1"/>
    <col min="30" max="30" width="3.75" style="33" customWidth="1"/>
    <col min="31" max="31" width="33.75" style="33" bestFit="1" customWidth="1"/>
    <col min="32" max="32" width="3" style="28" customWidth="1"/>
    <col min="33" max="33" width="30.625" style="28" customWidth="1"/>
    <col min="34" max="34" width="9" style="28"/>
    <col min="35" max="35" width="14.625" style="28" customWidth="1"/>
    <col min="36" max="41" width="9" style="28"/>
    <col min="42" max="42" width="13" style="28" customWidth="1"/>
    <col min="43" max="16384" width="9" style="28"/>
  </cols>
  <sheetData>
    <row r="1" spans="1:42" x14ac:dyDescent="0.15">
      <c r="A1" s="25" t="s">
        <v>76</v>
      </c>
      <c r="B1" s="25" t="s">
        <v>77</v>
      </c>
      <c r="F1" s="26" t="s">
        <v>4</v>
      </c>
      <c r="G1" s="26" t="s">
        <v>66</v>
      </c>
      <c r="K1" s="27" t="s">
        <v>94</v>
      </c>
      <c r="L1" s="25" t="s">
        <v>77</v>
      </c>
      <c r="O1" s="13"/>
      <c r="P1" s="26" t="s">
        <v>5</v>
      </c>
      <c r="Q1" s="26" t="s">
        <v>66</v>
      </c>
      <c r="T1" s="13"/>
      <c r="U1" s="29" t="s">
        <v>157</v>
      </c>
      <c r="W1" s="29" t="s">
        <v>156</v>
      </c>
      <c r="Y1" s="29" t="s">
        <v>74</v>
      </c>
      <c r="Z1" s="29" t="s">
        <v>414</v>
      </c>
      <c r="AA1" s="29" t="s">
        <v>75</v>
      </c>
      <c r="AB1" s="29" t="s">
        <v>415</v>
      </c>
      <c r="AC1" s="29" t="s">
        <v>32</v>
      </c>
      <c r="AD1" s="28"/>
      <c r="AE1" s="29" t="s">
        <v>44</v>
      </c>
      <c r="AF1" s="30"/>
      <c r="AG1" s="47" t="s">
        <v>188</v>
      </c>
      <c r="AI1" s="47" t="s">
        <v>191</v>
      </c>
      <c r="AK1" s="47" t="s">
        <v>196</v>
      </c>
      <c r="AM1" s="73"/>
      <c r="AN1" s="73"/>
      <c r="AP1" s="28" t="s">
        <v>242</v>
      </c>
    </row>
    <row r="2" spans="1:42" ht="13.5" customHeight="1" x14ac:dyDescent="0.15">
      <c r="A2" s="14" t="s">
        <v>78</v>
      </c>
      <c r="B2" s="15"/>
      <c r="C2" s="13" t="str">
        <f>IF(B2="","",A2)</f>
        <v/>
      </c>
      <c r="D2" s="13" t="str">
        <f>IF(C2="","",IF(D1&lt;&gt;"",CONCATENATE(D1,"、",C2),C2))</f>
        <v/>
      </c>
      <c r="F2" s="12" t="s">
        <v>65</v>
      </c>
      <c r="G2" s="17" t="s">
        <v>627</v>
      </c>
      <c r="H2" s="13" t="str">
        <f>IF(G2="","",F2)</f>
        <v>一般会計</v>
      </c>
      <c r="I2" s="13" t="str">
        <f>IF(H2="","",IF(I1&lt;&gt;"",CONCATENATE(I1,"、",H2),H2))</f>
        <v>一般会計</v>
      </c>
      <c r="K2" s="14" t="s">
        <v>95</v>
      </c>
      <c r="L2" s="15"/>
      <c r="M2" s="13" t="str">
        <f>IF(L2="","",K2)</f>
        <v/>
      </c>
      <c r="N2" s="13" t="str">
        <f>IF(M2="","",IF(N1&lt;&gt;"",CONCATENATE(N1,"、",M2),M2))</f>
        <v/>
      </c>
      <c r="O2" s="13"/>
      <c r="P2" s="12" t="s">
        <v>67</v>
      </c>
      <c r="Q2" s="17" t="s">
        <v>627</v>
      </c>
      <c r="R2" s="13" t="str">
        <f>IF(Q2="","",P2)</f>
        <v>直接実施</v>
      </c>
      <c r="S2" s="13" t="str">
        <f>IF(R2="","",IF(S1&lt;&gt;"",CONCATENATE(S1,"、",R2),R2))</f>
        <v>直接実施</v>
      </c>
      <c r="T2" s="13"/>
      <c r="U2" s="89">
        <v>21</v>
      </c>
      <c r="W2" s="32" t="s">
        <v>162</v>
      </c>
      <c r="Y2" s="32" t="s">
        <v>61</v>
      </c>
      <c r="Z2" s="32" t="s">
        <v>61</v>
      </c>
      <c r="AA2" s="82" t="s">
        <v>284</v>
      </c>
      <c r="AB2" s="82" t="s">
        <v>509</v>
      </c>
      <c r="AC2" s="83" t="s">
        <v>127</v>
      </c>
      <c r="AD2" s="28"/>
      <c r="AE2" s="39" t="s">
        <v>158</v>
      </c>
      <c r="AF2" s="30"/>
      <c r="AG2" s="49" t="s">
        <v>250</v>
      </c>
      <c r="AI2" s="47" t="s">
        <v>281</v>
      </c>
      <c r="AK2" s="47" t="s">
        <v>197</v>
      </c>
      <c r="AM2" s="73"/>
      <c r="AN2" s="73"/>
      <c r="AP2" s="49" t="s">
        <v>250</v>
      </c>
    </row>
    <row r="3" spans="1:42" ht="13.5" customHeight="1" x14ac:dyDescent="0.15">
      <c r="A3" s="14" t="s">
        <v>79</v>
      </c>
      <c r="B3" s="15"/>
      <c r="C3" s="13" t="str">
        <f t="shared" ref="C3:C11" si="0">IF(B3="","",A3)</f>
        <v/>
      </c>
      <c r="D3" s="13" t="str">
        <f>IF(C3="",D2,IF(D2&lt;&gt;"",CONCATENATE(D2,"、",C3),C3))</f>
        <v/>
      </c>
      <c r="F3" s="18" t="s">
        <v>104</v>
      </c>
      <c r="G3" s="17"/>
      <c r="H3" s="13" t="str">
        <f t="shared" ref="H3:H37" si="1">IF(G3="","",F3)</f>
        <v/>
      </c>
      <c r="I3" s="13" t="str">
        <f>IF(H3="",I2,IF(I2&lt;&gt;"",CONCATENATE(I2,"、",H3),H3))</f>
        <v>一般会計</v>
      </c>
      <c r="K3" s="14" t="s">
        <v>96</v>
      </c>
      <c r="L3" s="15"/>
      <c r="M3" s="13" t="str">
        <f t="shared" ref="M3:M11" si="2">IF(L3="","",K3)</f>
        <v/>
      </c>
      <c r="N3" s="13" t="str">
        <f>IF(M3="",N2,IF(N2&lt;&gt;"",CONCATENATE(N2,"、",M3),M3))</f>
        <v/>
      </c>
      <c r="O3" s="13"/>
      <c r="P3" s="12" t="s">
        <v>68</v>
      </c>
      <c r="Q3" s="17" t="s">
        <v>627</v>
      </c>
      <c r="R3" s="13" t="str">
        <f t="shared" ref="R3:R8" si="3">IF(Q3="","",P3)</f>
        <v>委託・請負</v>
      </c>
      <c r="S3" s="13" t="str">
        <f t="shared" ref="S3:S8" si="4">IF(R3="",S2,IF(S2&lt;&gt;"",CONCATENATE(S2,"、",R3),R3))</f>
        <v>直接実施、委託・請負</v>
      </c>
      <c r="T3" s="13"/>
      <c r="U3" s="32" t="s">
        <v>540</v>
      </c>
      <c r="W3" s="32" t="s">
        <v>137</v>
      </c>
      <c r="Y3" s="32" t="s">
        <v>62</v>
      </c>
      <c r="Z3" s="32" t="s">
        <v>416</v>
      </c>
      <c r="AA3" s="82" t="s">
        <v>382</v>
      </c>
      <c r="AB3" s="82" t="s">
        <v>510</v>
      </c>
      <c r="AC3" s="83" t="s">
        <v>128</v>
      </c>
      <c r="AD3" s="28"/>
      <c r="AE3" s="39" t="s">
        <v>159</v>
      </c>
      <c r="AF3" s="30"/>
      <c r="AG3" s="49" t="s">
        <v>251</v>
      </c>
      <c r="AI3" s="47" t="s">
        <v>190</v>
      </c>
      <c r="AK3" s="47" t="str">
        <f>CHAR(CODE(AK2)+1)</f>
        <v>B</v>
      </c>
      <c r="AM3" s="73"/>
      <c r="AN3" s="73"/>
      <c r="AP3" s="49" t="s">
        <v>251</v>
      </c>
    </row>
    <row r="4" spans="1:42" ht="13.5" customHeight="1" x14ac:dyDescent="0.15">
      <c r="A4" s="14" t="s">
        <v>80</v>
      </c>
      <c r="B4" s="15"/>
      <c r="C4" s="13" t="str">
        <f t="shared" si="0"/>
        <v/>
      </c>
      <c r="D4" s="13" t="str">
        <f>IF(C4="",D3,IF(D3&lt;&gt;"",CONCATENATE(D3,"、",C4),C4))</f>
        <v/>
      </c>
      <c r="F4" s="18" t="s">
        <v>105</v>
      </c>
      <c r="G4" s="17"/>
      <c r="H4" s="13" t="str">
        <f t="shared" si="1"/>
        <v/>
      </c>
      <c r="I4" s="13" t="str">
        <f t="shared" ref="I4:I37" si="5">IF(H4="",I3,IF(I3&lt;&gt;"",CONCATENATE(I3,"、",H4),H4))</f>
        <v>一般会計</v>
      </c>
      <c r="K4" s="14" t="s">
        <v>97</v>
      </c>
      <c r="L4" s="15"/>
      <c r="M4" s="13" t="str">
        <f t="shared" si="2"/>
        <v/>
      </c>
      <c r="N4" s="13" t="str">
        <f t="shared" ref="N4:N11" si="6">IF(M4="",N3,IF(N3&lt;&gt;"",CONCATENATE(N3,"、",M4),M4))</f>
        <v/>
      </c>
      <c r="O4" s="13"/>
      <c r="P4" s="12" t="s">
        <v>69</v>
      </c>
      <c r="Q4" s="17"/>
      <c r="R4" s="13" t="str">
        <f t="shared" si="3"/>
        <v/>
      </c>
      <c r="S4" s="13" t="str">
        <f t="shared" si="4"/>
        <v>直接実施、委託・請負</v>
      </c>
      <c r="T4" s="13"/>
      <c r="U4" s="32" t="s">
        <v>596</v>
      </c>
      <c r="W4" s="32" t="s">
        <v>138</v>
      </c>
      <c r="Y4" s="32" t="s">
        <v>289</v>
      </c>
      <c r="Z4" s="32" t="s">
        <v>417</v>
      </c>
      <c r="AA4" s="82" t="s">
        <v>383</v>
      </c>
      <c r="AB4" s="82" t="s">
        <v>511</v>
      </c>
      <c r="AC4" s="82" t="s">
        <v>129</v>
      </c>
      <c r="AD4" s="28"/>
      <c r="AE4" s="39" t="s">
        <v>160</v>
      </c>
      <c r="AF4" s="30"/>
      <c r="AG4" s="49" t="s">
        <v>252</v>
      </c>
      <c r="AI4" s="47" t="s">
        <v>192</v>
      </c>
      <c r="AK4" s="47" t="str">
        <f t="shared" ref="AK4:AK49" si="7">CHAR(CODE(AK3)+1)</f>
        <v>C</v>
      </c>
      <c r="AM4" s="73"/>
      <c r="AN4" s="73"/>
      <c r="AP4" s="49" t="s">
        <v>252</v>
      </c>
    </row>
    <row r="5" spans="1:42" ht="13.5" customHeight="1" x14ac:dyDescent="0.15">
      <c r="A5" s="14" t="s">
        <v>81</v>
      </c>
      <c r="B5" s="15"/>
      <c r="C5" s="13" t="str">
        <f t="shared" si="0"/>
        <v/>
      </c>
      <c r="D5" s="13" t="str">
        <f>IF(C5="",D4,IF(D4&lt;&gt;"",CONCATENATE(D4,"、",C5),C5))</f>
        <v/>
      </c>
      <c r="F5" s="18" t="s">
        <v>106</v>
      </c>
      <c r="G5" s="17"/>
      <c r="H5" s="13" t="str">
        <f t="shared" si="1"/>
        <v/>
      </c>
      <c r="I5" s="13" t="str">
        <f t="shared" si="5"/>
        <v>一般会計</v>
      </c>
      <c r="K5" s="14" t="s">
        <v>98</v>
      </c>
      <c r="L5" s="15"/>
      <c r="M5" s="13" t="str">
        <f t="shared" si="2"/>
        <v/>
      </c>
      <c r="N5" s="13" t="str">
        <f t="shared" si="6"/>
        <v/>
      </c>
      <c r="O5" s="13"/>
      <c r="P5" s="12" t="s">
        <v>70</v>
      </c>
      <c r="Q5" s="17"/>
      <c r="R5" s="13" t="str">
        <f t="shared" si="3"/>
        <v/>
      </c>
      <c r="S5" s="13" t="str">
        <f t="shared" si="4"/>
        <v>直接実施、委託・請負</v>
      </c>
      <c r="T5" s="13"/>
      <c r="W5" s="32" t="s">
        <v>564</v>
      </c>
      <c r="Y5" s="32" t="s">
        <v>290</v>
      </c>
      <c r="Z5" s="32" t="s">
        <v>418</v>
      </c>
      <c r="AA5" s="82" t="s">
        <v>384</v>
      </c>
      <c r="AB5" s="82" t="s">
        <v>512</v>
      </c>
      <c r="AC5" s="82" t="s">
        <v>161</v>
      </c>
      <c r="AD5" s="31"/>
      <c r="AE5" s="39" t="s">
        <v>262</v>
      </c>
      <c r="AF5" s="30"/>
      <c r="AG5" s="49" t="s">
        <v>253</v>
      </c>
      <c r="AI5" s="47" t="s">
        <v>287</v>
      </c>
      <c r="AK5" s="47" t="str">
        <f t="shared" si="7"/>
        <v>D</v>
      </c>
      <c r="AP5" s="49" t="s">
        <v>253</v>
      </c>
    </row>
    <row r="6" spans="1:42" ht="13.5" customHeight="1" x14ac:dyDescent="0.15">
      <c r="A6" s="14" t="s">
        <v>82</v>
      </c>
      <c r="B6" s="15"/>
      <c r="C6" s="13" t="str">
        <f t="shared" si="0"/>
        <v/>
      </c>
      <c r="D6" s="13" t="str">
        <f t="shared" ref="D6:D21" si="8">IF(C6="",D5,IF(D5&lt;&gt;"",CONCATENATE(D5,"、",C6),C6))</f>
        <v/>
      </c>
      <c r="F6" s="18" t="s">
        <v>107</v>
      </c>
      <c r="G6" s="17"/>
      <c r="H6" s="13" t="str">
        <f t="shared" si="1"/>
        <v/>
      </c>
      <c r="I6" s="13" t="str">
        <f t="shared" si="5"/>
        <v>一般会計</v>
      </c>
      <c r="K6" s="14" t="s">
        <v>99</v>
      </c>
      <c r="L6" s="15"/>
      <c r="M6" s="13" t="str">
        <f t="shared" si="2"/>
        <v/>
      </c>
      <c r="N6" s="13" t="str">
        <f t="shared" si="6"/>
        <v/>
      </c>
      <c r="O6" s="13"/>
      <c r="P6" s="12" t="s">
        <v>71</v>
      </c>
      <c r="Q6" s="17"/>
      <c r="R6" s="13" t="str">
        <f t="shared" si="3"/>
        <v/>
      </c>
      <c r="S6" s="13" t="str">
        <f t="shared" si="4"/>
        <v>直接実施、委託・請負</v>
      </c>
      <c r="T6" s="13"/>
      <c r="U6" s="32" t="s">
        <v>264</v>
      </c>
      <c r="W6" s="32" t="s">
        <v>566</v>
      </c>
      <c r="Y6" s="32" t="s">
        <v>291</v>
      </c>
      <c r="Z6" s="32" t="s">
        <v>419</v>
      </c>
      <c r="AA6" s="82" t="s">
        <v>385</v>
      </c>
      <c r="AB6" s="82" t="s">
        <v>513</v>
      </c>
      <c r="AC6" s="82" t="s">
        <v>130</v>
      </c>
      <c r="AD6" s="31"/>
      <c r="AE6" s="39" t="s">
        <v>260</v>
      </c>
      <c r="AF6" s="30"/>
      <c r="AG6" s="49" t="s">
        <v>254</v>
      </c>
      <c r="AI6" s="47" t="s">
        <v>288</v>
      </c>
      <c r="AK6" s="47" t="str">
        <f>CHAR(CODE(AK5)+1)</f>
        <v>E</v>
      </c>
      <c r="AP6" s="49" t="s">
        <v>254</v>
      </c>
    </row>
    <row r="7" spans="1:42" ht="13.5" customHeight="1" x14ac:dyDescent="0.15">
      <c r="A7" s="14" t="s">
        <v>83</v>
      </c>
      <c r="B7" s="15"/>
      <c r="C7" s="13" t="str">
        <f t="shared" si="0"/>
        <v/>
      </c>
      <c r="D7" s="13" t="str">
        <f t="shared" si="8"/>
        <v/>
      </c>
      <c r="F7" s="18" t="s">
        <v>207</v>
      </c>
      <c r="G7" s="17"/>
      <c r="H7" s="13" t="str">
        <f t="shared" si="1"/>
        <v/>
      </c>
      <c r="I7" s="13" t="str">
        <f t="shared" si="5"/>
        <v>一般会計</v>
      </c>
      <c r="K7" s="14" t="s">
        <v>100</v>
      </c>
      <c r="L7" s="15"/>
      <c r="M7" s="13" t="str">
        <f t="shared" si="2"/>
        <v/>
      </c>
      <c r="N7" s="13" t="str">
        <f t="shared" si="6"/>
        <v/>
      </c>
      <c r="O7" s="13"/>
      <c r="P7" s="12" t="s">
        <v>72</v>
      </c>
      <c r="Q7" s="17"/>
      <c r="R7" s="13" t="str">
        <f t="shared" si="3"/>
        <v/>
      </c>
      <c r="S7" s="13" t="str">
        <f t="shared" si="4"/>
        <v>直接実施、委託・請負</v>
      </c>
      <c r="T7" s="13"/>
      <c r="U7" s="32"/>
      <c r="W7" s="32" t="s">
        <v>139</v>
      </c>
      <c r="Y7" s="32" t="s">
        <v>292</v>
      </c>
      <c r="Z7" s="32" t="s">
        <v>420</v>
      </c>
      <c r="AA7" s="82" t="s">
        <v>386</v>
      </c>
      <c r="AB7" s="82" t="s">
        <v>514</v>
      </c>
      <c r="AC7" s="31"/>
      <c r="AD7" s="31"/>
      <c r="AE7" s="32" t="s">
        <v>130</v>
      </c>
      <c r="AF7" s="30"/>
      <c r="AG7" s="49" t="s">
        <v>255</v>
      </c>
      <c r="AH7" s="76"/>
      <c r="AI7" s="49" t="s">
        <v>277</v>
      </c>
      <c r="AK7" s="47" t="str">
        <f>CHAR(CODE(AK6)+1)</f>
        <v>F</v>
      </c>
      <c r="AP7" s="49" t="s">
        <v>255</v>
      </c>
    </row>
    <row r="8" spans="1:42" ht="13.5" customHeight="1" x14ac:dyDescent="0.15">
      <c r="A8" s="14" t="s">
        <v>84</v>
      </c>
      <c r="B8" s="15"/>
      <c r="C8" s="13" t="str">
        <f t="shared" si="0"/>
        <v/>
      </c>
      <c r="D8" s="13" t="str">
        <f t="shared" si="8"/>
        <v/>
      </c>
      <c r="F8" s="18" t="s">
        <v>108</v>
      </c>
      <c r="G8" s="17"/>
      <c r="H8" s="13" t="str">
        <f t="shared" si="1"/>
        <v/>
      </c>
      <c r="I8" s="13" t="str">
        <f t="shared" si="5"/>
        <v>一般会計</v>
      </c>
      <c r="K8" s="14" t="s">
        <v>101</v>
      </c>
      <c r="L8" s="15"/>
      <c r="M8" s="13" t="str">
        <f t="shared" si="2"/>
        <v/>
      </c>
      <c r="N8" s="13" t="str">
        <f t="shared" si="6"/>
        <v/>
      </c>
      <c r="O8" s="13"/>
      <c r="P8" s="12" t="s">
        <v>73</v>
      </c>
      <c r="Q8" s="17"/>
      <c r="R8" s="13" t="str">
        <f t="shared" si="3"/>
        <v/>
      </c>
      <c r="S8" s="13" t="str">
        <f t="shared" si="4"/>
        <v>直接実施、委託・請負</v>
      </c>
      <c r="T8" s="13"/>
      <c r="U8" s="32" t="s">
        <v>285</v>
      </c>
      <c r="W8" s="32" t="s">
        <v>140</v>
      </c>
      <c r="Y8" s="32" t="s">
        <v>293</v>
      </c>
      <c r="Z8" s="32" t="s">
        <v>421</v>
      </c>
      <c r="AA8" s="82" t="s">
        <v>387</v>
      </c>
      <c r="AB8" s="82" t="s">
        <v>515</v>
      </c>
      <c r="AC8" s="31"/>
      <c r="AD8" s="31"/>
      <c r="AE8" s="31"/>
      <c r="AF8" s="30"/>
      <c r="AG8" s="49" t="s">
        <v>256</v>
      </c>
      <c r="AI8" s="47" t="s">
        <v>278</v>
      </c>
      <c r="AK8" s="47" t="str">
        <f t="shared" si="7"/>
        <v>G</v>
      </c>
      <c r="AP8" s="49" t="s">
        <v>256</v>
      </c>
    </row>
    <row r="9" spans="1:42" ht="13.5" customHeight="1" x14ac:dyDescent="0.15">
      <c r="A9" s="14" t="s">
        <v>85</v>
      </c>
      <c r="B9" s="15"/>
      <c r="C9" s="13" t="str">
        <f t="shared" si="0"/>
        <v/>
      </c>
      <c r="D9" s="13" t="str">
        <f t="shared" si="8"/>
        <v/>
      </c>
      <c r="F9" s="18" t="s">
        <v>208</v>
      </c>
      <c r="G9" s="17"/>
      <c r="H9" s="13" t="str">
        <f t="shared" si="1"/>
        <v/>
      </c>
      <c r="I9" s="13" t="str">
        <f t="shared" si="5"/>
        <v>一般会計</v>
      </c>
      <c r="K9" s="14" t="s">
        <v>102</v>
      </c>
      <c r="L9" s="15"/>
      <c r="M9" s="13" t="str">
        <f t="shared" si="2"/>
        <v/>
      </c>
      <c r="N9" s="13" t="str">
        <f t="shared" si="6"/>
        <v/>
      </c>
      <c r="O9" s="13"/>
      <c r="P9" s="13"/>
      <c r="Q9" s="19"/>
      <c r="T9" s="13"/>
      <c r="U9" s="32" t="s">
        <v>286</v>
      </c>
      <c r="W9" s="32" t="s">
        <v>141</v>
      </c>
      <c r="Y9" s="32" t="s">
        <v>294</v>
      </c>
      <c r="Z9" s="32" t="s">
        <v>422</v>
      </c>
      <c r="AA9" s="82" t="s">
        <v>388</v>
      </c>
      <c r="AB9" s="82" t="s">
        <v>516</v>
      </c>
      <c r="AC9" s="31"/>
      <c r="AD9" s="31"/>
      <c r="AE9" s="31"/>
      <c r="AF9" s="30"/>
      <c r="AG9" s="49" t="s">
        <v>257</v>
      </c>
      <c r="AI9" s="72"/>
      <c r="AK9" s="47" t="str">
        <f t="shared" si="7"/>
        <v>H</v>
      </c>
      <c r="AP9" s="49" t="s">
        <v>257</v>
      </c>
    </row>
    <row r="10" spans="1:42" ht="13.5" customHeight="1" x14ac:dyDescent="0.15">
      <c r="A10" s="14" t="s">
        <v>229</v>
      </c>
      <c r="B10" s="15"/>
      <c r="C10" s="13" t="str">
        <f t="shared" si="0"/>
        <v/>
      </c>
      <c r="D10" s="13" t="str">
        <f t="shared" si="8"/>
        <v/>
      </c>
      <c r="F10" s="18" t="s">
        <v>109</v>
      </c>
      <c r="G10" s="17"/>
      <c r="H10" s="13" t="str">
        <f t="shared" si="1"/>
        <v/>
      </c>
      <c r="I10" s="13" t="str">
        <f t="shared" si="5"/>
        <v>一般会計</v>
      </c>
      <c r="K10" s="14" t="s">
        <v>231</v>
      </c>
      <c r="L10" s="15"/>
      <c r="M10" s="13" t="str">
        <f t="shared" si="2"/>
        <v/>
      </c>
      <c r="N10" s="13" t="str">
        <f t="shared" si="6"/>
        <v/>
      </c>
      <c r="O10" s="13"/>
      <c r="P10" s="13" t="str">
        <f>S8</f>
        <v>直接実施、委託・請負</v>
      </c>
      <c r="Q10" s="19"/>
      <c r="T10" s="13"/>
      <c r="W10" s="32" t="s">
        <v>142</v>
      </c>
      <c r="Y10" s="32" t="s">
        <v>295</v>
      </c>
      <c r="Z10" s="32" t="s">
        <v>423</v>
      </c>
      <c r="AA10" s="82" t="s">
        <v>389</v>
      </c>
      <c r="AB10" s="82" t="s">
        <v>517</v>
      </c>
      <c r="AC10" s="31"/>
      <c r="AD10" s="31"/>
      <c r="AE10" s="31"/>
      <c r="AF10" s="30"/>
      <c r="AG10" s="49" t="s">
        <v>245</v>
      </c>
      <c r="AK10" s="47" t="str">
        <f t="shared" si="7"/>
        <v>I</v>
      </c>
      <c r="AP10" s="47" t="s">
        <v>243</v>
      </c>
    </row>
    <row r="11" spans="1:42" ht="13.5" customHeight="1" x14ac:dyDescent="0.15">
      <c r="A11" s="14" t="s">
        <v>86</v>
      </c>
      <c r="B11" s="15"/>
      <c r="C11" s="13" t="str">
        <f t="shared" si="0"/>
        <v/>
      </c>
      <c r="D11" s="13" t="str">
        <f t="shared" si="8"/>
        <v/>
      </c>
      <c r="F11" s="18" t="s">
        <v>110</v>
      </c>
      <c r="G11" s="17"/>
      <c r="H11" s="13" t="str">
        <f t="shared" si="1"/>
        <v/>
      </c>
      <c r="I11" s="13" t="str">
        <f t="shared" si="5"/>
        <v>一般会計</v>
      </c>
      <c r="K11" s="14" t="s">
        <v>103</v>
      </c>
      <c r="L11" s="15" t="s">
        <v>627</v>
      </c>
      <c r="M11" s="13" t="str">
        <f t="shared" si="2"/>
        <v>その他の事項経費</v>
      </c>
      <c r="N11" s="13" t="str">
        <f t="shared" si="6"/>
        <v>その他の事項経費</v>
      </c>
      <c r="O11" s="13"/>
      <c r="P11" s="13"/>
      <c r="Q11" s="19"/>
      <c r="T11" s="13"/>
      <c r="W11" s="32" t="s">
        <v>593</v>
      </c>
      <c r="Y11" s="32" t="s">
        <v>296</v>
      </c>
      <c r="Z11" s="32" t="s">
        <v>424</v>
      </c>
      <c r="AA11" s="82" t="s">
        <v>390</v>
      </c>
      <c r="AB11" s="82" t="s">
        <v>518</v>
      </c>
      <c r="AC11" s="31"/>
      <c r="AD11" s="31"/>
      <c r="AE11" s="31"/>
      <c r="AF11" s="30"/>
      <c r="AG11" s="47" t="s">
        <v>248</v>
      </c>
      <c r="AK11" s="47" t="str">
        <f t="shared" si="7"/>
        <v>J</v>
      </c>
    </row>
    <row r="12" spans="1:42" ht="13.5" customHeight="1" x14ac:dyDescent="0.15">
      <c r="A12" s="14" t="s">
        <v>87</v>
      </c>
      <c r="B12" s="15"/>
      <c r="C12" s="13" t="str">
        <f t="shared" ref="C12:C23" si="9">IF(B12="","",A12)</f>
        <v/>
      </c>
      <c r="D12" s="13" t="str">
        <f t="shared" si="8"/>
        <v/>
      </c>
      <c r="F12" s="18" t="s">
        <v>111</v>
      </c>
      <c r="G12" s="17"/>
      <c r="H12" s="13" t="str">
        <f t="shared" si="1"/>
        <v/>
      </c>
      <c r="I12" s="13" t="str">
        <f t="shared" si="5"/>
        <v>一般会計</v>
      </c>
      <c r="K12" s="13"/>
      <c r="L12" s="13"/>
      <c r="O12" s="13"/>
      <c r="P12" s="13"/>
      <c r="Q12" s="19"/>
      <c r="T12" s="13"/>
      <c r="U12" s="29" t="s">
        <v>541</v>
      </c>
      <c r="W12" s="32" t="s">
        <v>143</v>
      </c>
      <c r="Y12" s="32" t="s">
        <v>297</v>
      </c>
      <c r="Z12" s="32" t="s">
        <v>425</v>
      </c>
      <c r="AA12" s="82" t="s">
        <v>391</v>
      </c>
      <c r="AB12" s="82" t="s">
        <v>519</v>
      </c>
      <c r="AC12" s="31"/>
      <c r="AD12" s="31"/>
      <c r="AE12" s="31"/>
      <c r="AF12" s="30"/>
      <c r="AG12" s="47" t="s">
        <v>246</v>
      </c>
      <c r="AK12" s="47" t="str">
        <f t="shared" si="7"/>
        <v>K</v>
      </c>
    </row>
    <row r="13" spans="1:42" ht="13.5" customHeight="1" x14ac:dyDescent="0.15">
      <c r="A13" s="14" t="s">
        <v>88</v>
      </c>
      <c r="B13" s="15"/>
      <c r="C13" s="13" t="str">
        <f t="shared" si="9"/>
        <v/>
      </c>
      <c r="D13" s="13" t="str">
        <f t="shared" si="8"/>
        <v/>
      </c>
      <c r="F13" s="18" t="s">
        <v>112</v>
      </c>
      <c r="G13" s="17"/>
      <c r="H13" s="13" t="str">
        <f t="shared" si="1"/>
        <v/>
      </c>
      <c r="I13" s="13" t="str">
        <f t="shared" si="5"/>
        <v>一般会計</v>
      </c>
      <c r="K13" s="13" t="str">
        <f>N11</f>
        <v>その他の事項経費</v>
      </c>
      <c r="L13" s="13"/>
      <c r="O13" s="13"/>
      <c r="P13" s="13"/>
      <c r="Q13" s="19"/>
      <c r="T13" s="13"/>
      <c r="U13" s="32" t="s">
        <v>162</v>
      </c>
      <c r="W13" s="32" t="s">
        <v>144</v>
      </c>
      <c r="Y13" s="32" t="s">
        <v>298</v>
      </c>
      <c r="Z13" s="32" t="s">
        <v>426</v>
      </c>
      <c r="AA13" s="82" t="s">
        <v>392</v>
      </c>
      <c r="AB13" s="82" t="s">
        <v>520</v>
      </c>
      <c r="AC13" s="31"/>
      <c r="AD13" s="31"/>
      <c r="AE13" s="31"/>
      <c r="AF13" s="30"/>
      <c r="AG13" s="47" t="s">
        <v>247</v>
      </c>
      <c r="AK13" s="47" t="str">
        <f t="shared" si="7"/>
        <v>L</v>
      </c>
    </row>
    <row r="14" spans="1:42" ht="13.5" customHeight="1" x14ac:dyDescent="0.15">
      <c r="A14" s="14" t="s">
        <v>89</v>
      </c>
      <c r="B14" s="15"/>
      <c r="C14" s="13" t="str">
        <f t="shared" si="9"/>
        <v/>
      </c>
      <c r="D14" s="13" t="str">
        <f t="shared" si="8"/>
        <v/>
      </c>
      <c r="F14" s="18" t="s">
        <v>113</v>
      </c>
      <c r="G14" s="17"/>
      <c r="H14" s="13" t="str">
        <f t="shared" si="1"/>
        <v/>
      </c>
      <c r="I14" s="13" t="str">
        <f t="shared" si="5"/>
        <v>一般会計</v>
      </c>
      <c r="K14" s="13"/>
      <c r="L14" s="13"/>
      <c r="O14" s="13"/>
      <c r="P14" s="13"/>
      <c r="Q14" s="19"/>
      <c r="T14" s="13"/>
      <c r="U14" s="32" t="s">
        <v>542</v>
      </c>
      <c r="W14" s="32" t="s">
        <v>145</v>
      </c>
      <c r="Y14" s="32" t="s">
        <v>299</v>
      </c>
      <c r="Z14" s="32" t="s">
        <v>427</v>
      </c>
      <c r="AA14" s="82" t="s">
        <v>393</v>
      </c>
      <c r="AB14" s="82" t="s">
        <v>521</v>
      </c>
      <c r="AC14" s="31"/>
      <c r="AD14" s="31"/>
      <c r="AE14" s="31"/>
      <c r="AF14" s="30"/>
      <c r="AG14" s="72"/>
      <c r="AK14" s="47" t="str">
        <f t="shared" si="7"/>
        <v>M</v>
      </c>
    </row>
    <row r="15" spans="1:42" ht="13.5" customHeight="1" x14ac:dyDescent="0.15">
      <c r="A15" s="14" t="s">
        <v>90</v>
      </c>
      <c r="B15" s="15"/>
      <c r="C15" s="13" t="str">
        <f t="shared" si="9"/>
        <v/>
      </c>
      <c r="D15" s="13" t="str">
        <f t="shared" si="8"/>
        <v/>
      </c>
      <c r="F15" s="18" t="s">
        <v>114</v>
      </c>
      <c r="G15" s="17"/>
      <c r="H15" s="13" t="str">
        <f t="shared" si="1"/>
        <v/>
      </c>
      <c r="I15" s="13" t="str">
        <f t="shared" si="5"/>
        <v>一般会計</v>
      </c>
      <c r="K15" s="13"/>
      <c r="L15" s="13"/>
      <c r="O15" s="13"/>
      <c r="P15" s="13"/>
      <c r="Q15" s="19"/>
      <c r="T15" s="13"/>
      <c r="U15" s="32" t="s">
        <v>543</v>
      </c>
      <c r="W15" s="32" t="s">
        <v>146</v>
      </c>
      <c r="Y15" s="32" t="s">
        <v>300</v>
      </c>
      <c r="Z15" s="32" t="s">
        <v>428</v>
      </c>
      <c r="AA15" s="82" t="s">
        <v>394</v>
      </c>
      <c r="AB15" s="82" t="s">
        <v>522</v>
      </c>
      <c r="AC15" s="31"/>
      <c r="AD15" s="31"/>
      <c r="AE15" s="31"/>
      <c r="AF15" s="30"/>
      <c r="AG15" s="73"/>
      <c r="AK15" s="47" t="str">
        <f t="shared" si="7"/>
        <v>N</v>
      </c>
    </row>
    <row r="16" spans="1:42" ht="13.5" customHeight="1" x14ac:dyDescent="0.15">
      <c r="A16" s="14" t="s">
        <v>91</v>
      </c>
      <c r="B16" s="15"/>
      <c r="C16" s="13" t="str">
        <f t="shared" si="9"/>
        <v/>
      </c>
      <c r="D16" s="13" t="str">
        <f t="shared" si="8"/>
        <v/>
      </c>
      <c r="F16" s="18" t="s">
        <v>115</v>
      </c>
      <c r="G16" s="17"/>
      <c r="H16" s="13" t="str">
        <f t="shared" si="1"/>
        <v/>
      </c>
      <c r="I16" s="13" t="str">
        <f t="shared" si="5"/>
        <v>一般会計</v>
      </c>
      <c r="K16" s="13"/>
      <c r="L16" s="13"/>
      <c r="O16" s="13"/>
      <c r="P16" s="13"/>
      <c r="Q16" s="19"/>
      <c r="T16" s="13"/>
      <c r="U16" s="32" t="s">
        <v>544</v>
      </c>
      <c r="W16" s="32" t="s">
        <v>147</v>
      </c>
      <c r="Y16" s="32" t="s">
        <v>301</v>
      </c>
      <c r="Z16" s="32" t="s">
        <v>429</v>
      </c>
      <c r="AA16" s="82" t="s">
        <v>395</v>
      </c>
      <c r="AB16" s="82" t="s">
        <v>523</v>
      </c>
      <c r="AC16" s="31"/>
      <c r="AD16" s="31"/>
      <c r="AE16" s="31"/>
      <c r="AF16" s="30"/>
      <c r="AG16" s="73"/>
      <c r="AK16" s="47" t="str">
        <f t="shared" si="7"/>
        <v>O</v>
      </c>
    </row>
    <row r="17" spans="1:37" ht="13.5" customHeight="1" x14ac:dyDescent="0.15">
      <c r="A17" s="14" t="s">
        <v>92</v>
      </c>
      <c r="B17" s="15"/>
      <c r="C17" s="13" t="str">
        <f t="shared" si="9"/>
        <v/>
      </c>
      <c r="D17" s="13" t="str">
        <f t="shared" si="8"/>
        <v/>
      </c>
      <c r="F17" s="18" t="s">
        <v>116</v>
      </c>
      <c r="G17" s="17"/>
      <c r="H17" s="13" t="str">
        <f t="shared" si="1"/>
        <v/>
      </c>
      <c r="I17" s="13" t="str">
        <f t="shared" si="5"/>
        <v>一般会計</v>
      </c>
      <c r="K17" s="13"/>
      <c r="L17" s="13"/>
      <c r="O17" s="13"/>
      <c r="P17" s="13"/>
      <c r="Q17" s="19"/>
      <c r="T17" s="13"/>
      <c r="U17" s="32" t="s">
        <v>562</v>
      </c>
      <c r="W17" s="32" t="s">
        <v>148</v>
      </c>
      <c r="Y17" s="32" t="s">
        <v>302</v>
      </c>
      <c r="Z17" s="32" t="s">
        <v>430</v>
      </c>
      <c r="AA17" s="82" t="s">
        <v>396</v>
      </c>
      <c r="AB17" s="82" t="s">
        <v>524</v>
      </c>
      <c r="AC17" s="31"/>
      <c r="AD17" s="31"/>
      <c r="AE17" s="31"/>
      <c r="AF17" s="30"/>
      <c r="AG17" s="73"/>
      <c r="AK17" s="47" t="str">
        <f t="shared" si="7"/>
        <v>P</v>
      </c>
    </row>
    <row r="18" spans="1:37" ht="13.5" customHeight="1" x14ac:dyDescent="0.15">
      <c r="A18" s="14" t="s">
        <v>93</v>
      </c>
      <c r="B18" s="15"/>
      <c r="C18" s="13" t="str">
        <f t="shared" si="9"/>
        <v/>
      </c>
      <c r="D18" s="13" t="str">
        <f t="shared" si="8"/>
        <v/>
      </c>
      <c r="F18" s="18" t="s">
        <v>117</v>
      </c>
      <c r="G18" s="17"/>
      <c r="H18" s="13" t="str">
        <f t="shared" si="1"/>
        <v/>
      </c>
      <c r="I18" s="13" t="str">
        <f t="shared" si="5"/>
        <v>一般会計</v>
      </c>
      <c r="K18" s="13"/>
      <c r="L18" s="13"/>
      <c r="O18" s="13"/>
      <c r="P18" s="13"/>
      <c r="Q18" s="19"/>
      <c r="T18" s="13"/>
      <c r="U18" s="32" t="s">
        <v>545</v>
      </c>
      <c r="W18" s="32" t="s">
        <v>149</v>
      </c>
      <c r="Y18" s="32" t="s">
        <v>303</v>
      </c>
      <c r="Z18" s="32" t="s">
        <v>431</v>
      </c>
      <c r="AA18" s="82" t="s">
        <v>397</v>
      </c>
      <c r="AB18" s="82" t="s">
        <v>525</v>
      </c>
      <c r="AC18" s="31"/>
      <c r="AD18" s="31"/>
      <c r="AE18" s="31"/>
      <c r="AF18" s="30"/>
      <c r="AK18" s="47" t="str">
        <f t="shared" si="7"/>
        <v>Q</v>
      </c>
    </row>
    <row r="19" spans="1:37" ht="13.5" customHeight="1" x14ac:dyDescent="0.15">
      <c r="A19" s="14" t="s">
        <v>218</v>
      </c>
      <c r="B19" s="15"/>
      <c r="C19" s="13" t="str">
        <f t="shared" si="9"/>
        <v/>
      </c>
      <c r="D19" s="13" t="str">
        <f t="shared" si="8"/>
        <v/>
      </c>
      <c r="F19" s="18" t="s">
        <v>118</v>
      </c>
      <c r="G19" s="17"/>
      <c r="H19" s="13" t="str">
        <f t="shared" si="1"/>
        <v/>
      </c>
      <c r="I19" s="13" t="str">
        <f t="shared" si="5"/>
        <v>一般会計</v>
      </c>
      <c r="K19" s="13"/>
      <c r="L19" s="13"/>
      <c r="O19" s="13"/>
      <c r="P19" s="13"/>
      <c r="Q19" s="19"/>
      <c r="T19" s="13"/>
      <c r="U19" s="32" t="s">
        <v>546</v>
      </c>
      <c r="W19" s="32" t="s">
        <v>150</v>
      </c>
      <c r="Y19" s="32" t="s">
        <v>304</v>
      </c>
      <c r="Z19" s="32" t="s">
        <v>432</v>
      </c>
      <c r="AA19" s="82" t="s">
        <v>398</v>
      </c>
      <c r="AB19" s="82" t="s">
        <v>526</v>
      </c>
      <c r="AC19" s="31"/>
      <c r="AD19" s="31"/>
      <c r="AE19" s="31"/>
      <c r="AF19" s="30"/>
      <c r="AK19" s="47" t="str">
        <f t="shared" si="7"/>
        <v>R</v>
      </c>
    </row>
    <row r="20" spans="1:37" ht="13.5" customHeight="1" x14ac:dyDescent="0.15">
      <c r="A20" s="14" t="s">
        <v>219</v>
      </c>
      <c r="B20" s="15"/>
      <c r="C20" s="13" t="str">
        <f t="shared" si="9"/>
        <v/>
      </c>
      <c r="D20" s="13" t="str">
        <f t="shared" si="8"/>
        <v/>
      </c>
      <c r="F20" s="18" t="s">
        <v>217</v>
      </c>
      <c r="G20" s="17"/>
      <c r="H20" s="13" t="str">
        <f t="shared" si="1"/>
        <v/>
      </c>
      <c r="I20" s="13" t="str">
        <f t="shared" si="5"/>
        <v>一般会計</v>
      </c>
      <c r="K20" s="13"/>
      <c r="L20" s="13"/>
      <c r="O20" s="13"/>
      <c r="P20" s="13"/>
      <c r="Q20" s="19"/>
      <c r="T20" s="13"/>
      <c r="U20" s="32" t="s">
        <v>547</v>
      </c>
      <c r="W20" s="32" t="s">
        <v>151</v>
      </c>
      <c r="Y20" s="32" t="s">
        <v>305</v>
      </c>
      <c r="Z20" s="32" t="s">
        <v>433</v>
      </c>
      <c r="AA20" s="82" t="s">
        <v>399</v>
      </c>
      <c r="AB20" s="82" t="s">
        <v>527</v>
      </c>
      <c r="AC20" s="31"/>
      <c r="AD20" s="31"/>
      <c r="AE20" s="31"/>
      <c r="AF20" s="30"/>
      <c r="AK20" s="47" t="str">
        <f t="shared" si="7"/>
        <v>S</v>
      </c>
    </row>
    <row r="21" spans="1:37" ht="13.5" customHeight="1" x14ac:dyDescent="0.15">
      <c r="A21" s="14" t="s">
        <v>220</v>
      </c>
      <c r="B21" s="15"/>
      <c r="C21" s="13" t="str">
        <f t="shared" si="9"/>
        <v/>
      </c>
      <c r="D21" s="13" t="str">
        <f t="shared" si="8"/>
        <v/>
      </c>
      <c r="F21" s="18" t="s">
        <v>119</v>
      </c>
      <c r="G21" s="17"/>
      <c r="H21" s="13" t="str">
        <f t="shared" si="1"/>
        <v/>
      </c>
      <c r="I21" s="13" t="str">
        <f t="shared" si="5"/>
        <v>一般会計</v>
      </c>
      <c r="K21" s="13"/>
      <c r="L21" s="13"/>
      <c r="O21" s="13"/>
      <c r="P21" s="13"/>
      <c r="Q21" s="19"/>
      <c r="T21" s="13"/>
      <c r="U21" s="32" t="s">
        <v>548</v>
      </c>
      <c r="W21" s="32" t="s">
        <v>152</v>
      </c>
      <c r="Y21" s="32" t="s">
        <v>306</v>
      </c>
      <c r="Z21" s="32" t="s">
        <v>434</v>
      </c>
      <c r="AA21" s="82" t="s">
        <v>400</v>
      </c>
      <c r="AB21" s="82" t="s">
        <v>528</v>
      </c>
      <c r="AC21" s="31"/>
      <c r="AD21" s="31"/>
      <c r="AE21" s="31"/>
      <c r="AF21" s="30"/>
      <c r="AK21" s="47" t="str">
        <f t="shared" si="7"/>
        <v>T</v>
      </c>
    </row>
    <row r="22" spans="1:37" ht="13.5" customHeight="1" x14ac:dyDescent="0.15">
      <c r="A22" s="14" t="s">
        <v>221</v>
      </c>
      <c r="B22" s="15"/>
      <c r="C22" s="13" t="str">
        <f t="shared" si="9"/>
        <v/>
      </c>
      <c r="D22" s="13" t="str">
        <f>IF(C22="",D21,IF(D21&lt;&gt;"",CONCATENATE(D21,"、",C22),C22))</f>
        <v/>
      </c>
      <c r="F22" s="18" t="s">
        <v>120</v>
      </c>
      <c r="G22" s="17"/>
      <c r="H22" s="13" t="str">
        <f t="shared" si="1"/>
        <v/>
      </c>
      <c r="I22" s="13" t="str">
        <f t="shared" si="5"/>
        <v>一般会計</v>
      </c>
      <c r="K22" s="13"/>
      <c r="L22" s="13"/>
      <c r="O22" s="13"/>
      <c r="P22" s="13"/>
      <c r="Q22" s="19"/>
      <c r="T22" s="13"/>
      <c r="U22" s="32" t="s">
        <v>595</v>
      </c>
      <c r="W22" s="32" t="s">
        <v>153</v>
      </c>
      <c r="Y22" s="32" t="s">
        <v>307</v>
      </c>
      <c r="Z22" s="32" t="s">
        <v>435</v>
      </c>
      <c r="AA22" s="82" t="s">
        <v>401</v>
      </c>
      <c r="AB22" s="82" t="s">
        <v>529</v>
      </c>
      <c r="AC22" s="31"/>
      <c r="AD22" s="31"/>
      <c r="AE22" s="31"/>
      <c r="AF22" s="30"/>
      <c r="AK22" s="47" t="str">
        <f t="shared" si="7"/>
        <v>U</v>
      </c>
    </row>
    <row r="23" spans="1:37" ht="13.5" customHeight="1" x14ac:dyDescent="0.15">
      <c r="A23" s="79" t="s">
        <v>279</v>
      </c>
      <c r="B23" s="15"/>
      <c r="C23" s="13" t="str">
        <f t="shared" si="9"/>
        <v/>
      </c>
      <c r="D23" s="13" t="str">
        <f>IF(C23="",D22,IF(D22&lt;&gt;"",CONCATENATE(D22,"、",C23),C23))</f>
        <v/>
      </c>
      <c r="F23" s="18" t="s">
        <v>121</v>
      </c>
      <c r="G23" s="17"/>
      <c r="H23" s="13" t="str">
        <f t="shared" si="1"/>
        <v/>
      </c>
      <c r="I23" s="13" t="str">
        <f t="shared" si="5"/>
        <v>一般会計</v>
      </c>
      <c r="K23" s="13"/>
      <c r="L23" s="13"/>
      <c r="O23" s="13"/>
      <c r="P23" s="13"/>
      <c r="Q23" s="19"/>
      <c r="T23" s="13"/>
      <c r="U23" s="32" t="s">
        <v>549</v>
      </c>
      <c r="W23" s="32" t="s">
        <v>154</v>
      </c>
      <c r="Y23" s="32" t="s">
        <v>308</v>
      </c>
      <c r="Z23" s="32" t="s">
        <v>436</v>
      </c>
      <c r="AA23" s="82" t="s">
        <v>402</v>
      </c>
      <c r="AB23" s="82" t="s">
        <v>530</v>
      </c>
      <c r="AC23" s="31"/>
      <c r="AD23" s="31"/>
      <c r="AE23" s="31"/>
      <c r="AF23" s="30"/>
      <c r="AK23" s="47" t="str">
        <f t="shared" si="7"/>
        <v>V</v>
      </c>
    </row>
    <row r="24" spans="1:37" ht="13.5" customHeight="1" x14ac:dyDescent="0.15">
      <c r="A24" s="93"/>
      <c r="B24" s="77"/>
      <c r="F24" s="18" t="s">
        <v>282</v>
      </c>
      <c r="G24" s="17"/>
      <c r="H24" s="13" t="str">
        <f t="shared" si="1"/>
        <v/>
      </c>
      <c r="I24" s="13" t="str">
        <f t="shared" si="5"/>
        <v>一般会計</v>
      </c>
      <c r="K24" s="13"/>
      <c r="L24" s="13"/>
      <c r="O24" s="13"/>
      <c r="P24" s="13"/>
      <c r="Q24" s="19"/>
      <c r="T24" s="13"/>
      <c r="U24" s="32" t="s">
        <v>550</v>
      </c>
      <c r="W24" s="32" t="s">
        <v>155</v>
      </c>
      <c r="Y24" s="32" t="s">
        <v>309</v>
      </c>
      <c r="Z24" s="32" t="s">
        <v>437</v>
      </c>
      <c r="AA24" s="82" t="s">
        <v>403</v>
      </c>
      <c r="AB24" s="82" t="s">
        <v>531</v>
      </c>
      <c r="AC24" s="31"/>
      <c r="AD24" s="31"/>
      <c r="AE24" s="31"/>
      <c r="AF24" s="30"/>
      <c r="AK24" s="47" t="str">
        <f>CHAR(CODE(AK23)+1)</f>
        <v>W</v>
      </c>
    </row>
    <row r="25" spans="1:37" ht="13.5" customHeight="1" x14ac:dyDescent="0.15">
      <c r="A25" s="78"/>
      <c r="B25" s="77"/>
      <c r="F25" s="18" t="s">
        <v>122</v>
      </c>
      <c r="G25" s="17"/>
      <c r="H25" s="13" t="str">
        <f t="shared" si="1"/>
        <v/>
      </c>
      <c r="I25" s="13" t="str">
        <f t="shared" si="5"/>
        <v>一般会計</v>
      </c>
      <c r="K25" s="13"/>
      <c r="L25" s="13"/>
      <c r="O25" s="13"/>
      <c r="P25" s="13"/>
      <c r="Q25" s="19"/>
      <c r="T25" s="13"/>
      <c r="U25" s="32" t="s">
        <v>551</v>
      </c>
      <c r="W25" s="70"/>
      <c r="Y25" s="32" t="s">
        <v>310</v>
      </c>
      <c r="Z25" s="32" t="s">
        <v>438</v>
      </c>
      <c r="AA25" s="82" t="s">
        <v>404</v>
      </c>
      <c r="AB25" s="82" t="s">
        <v>532</v>
      </c>
      <c r="AC25" s="31"/>
      <c r="AD25" s="31"/>
      <c r="AE25" s="31"/>
      <c r="AF25" s="30"/>
      <c r="AK25" s="47" t="str">
        <f t="shared" si="7"/>
        <v>X</v>
      </c>
    </row>
    <row r="26" spans="1:37" ht="13.5" customHeight="1" x14ac:dyDescent="0.15">
      <c r="A26" s="78"/>
      <c r="B26" s="77"/>
      <c r="F26" s="18" t="s">
        <v>123</v>
      </c>
      <c r="G26" s="17"/>
      <c r="H26" s="13" t="str">
        <f t="shared" si="1"/>
        <v/>
      </c>
      <c r="I26" s="13" t="str">
        <f t="shared" si="5"/>
        <v>一般会計</v>
      </c>
      <c r="K26" s="13"/>
      <c r="L26" s="13"/>
      <c r="O26" s="13"/>
      <c r="P26" s="13"/>
      <c r="Q26" s="19"/>
      <c r="T26" s="13"/>
      <c r="U26" s="32" t="s">
        <v>552</v>
      </c>
      <c r="Y26" s="32" t="s">
        <v>311</v>
      </c>
      <c r="Z26" s="32" t="s">
        <v>439</v>
      </c>
      <c r="AA26" s="82" t="s">
        <v>405</v>
      </c>
      <c r="AB26" s="82" t="s">
        <v>533</v>
      </c>
      <c r="AC26" s="31"/>
      <c r="AD26" s="31"/>
      <c r="AE26" s="31"/>
      <c r="AF26" s="30"/>
      <c r="AK26" s="47" t="str">
        <f t="shared" si="7"/>
        <v>Y</v>
      </c>
    </row>
    <row r="27" spans="1:37" ht="13.5" customHeight="1" x14ac:dyDescent="0.15">
      <c r="A27" s="13" t="str">
        <f>IF(D23="", "-", D23)</f>
        <v>-</v>
      </c>
      <c r="B27" s="13"/>
      <c r="F27" s="18" t="s">
        <v>124</v>
      </c>
      <c r="G27" s="17"/>
      <c r="H27" s="13" t="str">
        <f t="shared" si="1"/>
        <v/>
      </c>
      <c r="I27" s="13" t="str">
        <f t="shared" si="5"/>
        <v>一般会計</v>
      </c>
      <c r="K27" s="13"/>
      <c r="L27" s="13"/>
      <c r="O27" s="13"/>
      <c r="P27" s="13"/>
      <c r="Q27" s="19"/>
      <c r="T27" s="13"/>
      <c r="U27" s="32" t="s">
        <v>553</v>
      </c>
      <c r="Y27" s="32" t="s">
        <v>312</v>
      </c>
      <c r="Z27" s="32" t="s">
        <v>440</v>
      </c>
      <c r="AA27" s="82" t="s">
        <v>406</v>
      </c>
      <c r="AB27" s="82" t="s">
        <v>534</v>
      </c>
      <c r="AC27" s="31"/>
      <c r="AD27" s="31"/>
      <c r="AE27" s="31"/>
      <c r="AF27" s="30"/>
      <c r="AK27" s="47" t="str">
        <f>CHAR(CODE(AK26)+1)</f>
        <v>Z</v>
      </c>
    </row>
    <row r="28" spans="1:37" ht="13.5" customHeight="1" x14ac:dyDescent="0.15">
      <c r="B28" s="13"/>
      <c r="F28" s="18" t="s">
        <v>125</v>
      </c>
      <c r="G28" s="17"/>
      <c r="H28" s="13" t="str">
        <f t="shared" si="1"/>
        <v/>
      </c>
      <c r="I28" s="13" t="str">
        <f t="shared" si="5"/>
        <v>一般会計</v>
      </c>
      <c r="K28" s="13"/>
      <c r="L28" s="13"/>
      <c r="O28" s="13"/>
      <c r="P28" s="13"/>
      <c r="Q28" s="19"/>
      <c r="T28" s="13"/>
      <c r="U28" s="32" t="s">
        <v>554</v>
      </c>
      <c r="Y28" s="32" t="s">
        <v>313</v>
      </c>
      <c r="Z28" s="32" t="s">
        <v>441</v>
      </c>
      <c r="AA28" s="82" t="s">
        <v>407</v>
      </c>
      <c r="AB28" s="82" t="s">
        <v>535</v>
      </c>
      <c r="AC28" s="31"/>
      <c r="AD28" s="31"/>
      <c r="AE28" s="31"/>
      <c r="AF28" s="30"/>
      <c r="AK28" s="47" t="s">
        <v>198</v>
      </c>
    </row>
    <row r="29" spans="1:37" ht="13.5" customHeight="1" x14ac:dyDescent="0.15">
      <c r="A29" s="13"/>
      <c r="B29" s="13"/>
      <c r="F29" s="18" t="s">
        <v>209</v>
      </c>
      <c r="G29" s="17"/>
      <c r="H29" s="13" t="str">
        <f t="shared" si="1"/>
        <v/>
      </c>
      <c r="I29" s="13" t="str">
        <f t="shared" si="5"/>
        <v>一般会計</v>
      </c>
      <c r="K29" s="13"/>
      <c r="L29" s="13"/>
      <c r="O29" s="13"/>
      <c r="P29" s="13"/>
      <c r="Q29" s="19"/>
      <c r="T29" s="13"/>
      <c r="U29" s="32" t="s">
        <v>555</v>
      </c>
      <c r="Y29" s="32" t="s">
        <v>314</v>
      </c>
      <c r="Z29" s="32" t="s">
        <v>442</v>
      </c>
      <c r="AA29" s="82" t="s">
        <v>408</v>
      </c>
      <c r="AB29" s="82" t="s">
        <v>536</v>
      </c>
      <c r="AC29" s="31"/>
      <c r="AD29" s="31"/>
      <c r="AE29" s="31"/>
      <c r="AF29" s="30"/>
      <c r="AK29" s="47" t="str">
        <f t="shared" si="7"/>
        <v>b</v>
      </c>
    </row>
    <row r="30" spans="1:37" ht="13.5" customHeight="1" x14ac:dyDescent="0.15">
      <c r="A30" s="13"/>
      <c r="B30" s="13"/>
      <c r="F30" s="18" t="s">
        <v>210</v>
      </c>
      <c r="G30" s="17"/>
      <c r="H30" s="13" t="str">
        <f t="shared" si="1"/>
        <v/>
      </c>
      <c r="I30" s="13" t="str">
        <f t="shared" si="5"/>
        <v>一般会計</v>
      </c>
      <c r="K30" s="13"/>
      <c r="L30" s="13"/>
      <c r="O30" s="13"/>
      <c r="P30" s="13"/>
      <c r="Q30" s="19"/>
      <c r="T30" s="13"/>
      <c r="U30" s="32" t="s">
        <v>556</v>
      </c>
      <c r="Y30" s="32" t="s">
        <v>315</v>
      </c>
      <c r="Z30" s="32" t="s">
        <v>443</v>
      </c>
      <c r="AA30" s="82" t="s">
        <v>409</v>
      </c>
      <c r="AB30" s="82" t="s">
        <v>537</v>
      </c>
      <c r="AC30" s="31"/>
      <c r="AD30" s="31"/>
      <c r="AE30" s="31"/>
      <c r="AF30" s="30"/>
      <c r="AK30" s="47" t="str">
        <f t="shared" si="7"/>
        <v>c</v>
      </c>
    </row>
    <row r="31" spans="1:37" ht="13.5" customHeight="1" x14ac:dyDescent="0.15">
      <c r="A31" s="13"/>
      <c r="B31" s="13"/>
      <c r="F31" s="18" t="s">
        <v>211</v>
      </c>
      <c r="G31" s="17"/>
      <c r="H31" s="13" t="str">
        <f t="shared" si="1"/>
        <v/>
      </c>
      <c r="I31" s="13" t="str">
        <f t="shared" si="5"/>
        <v>一般会計</v>
      </c>
      <c r="K31" s="13"/>
      <c r="L31" s="13"/>
      <c r="O31" s="13"/>
      <c r="P31" s="13"/>
      <c r="Q31" s="19"/>
      <c r="T31" s="13"/>
      <c r="U31" s="32" t="s">
        <v>557</v>
      </c>
      <c r="Y31" s="32" t="s">
        <v>316</v>
      </c>
      <c r="Z31" s="32" t="s">
        <v>444</v>
      </c>
      <c r="AA31" s="82" t="s">
        <v>410</v>
      </c>
      <c r="AB31" s="82" t="s">
        <v>538</v>
      </c>
      <c r="AC31" s="31"/>
      <c r="AD31" s="31"/>
      <c r="AE31" s="31"/>
      <c r="AF31" s="30"/>
      <c r="AK31" s="47" t="str">
        <f t="shared" si="7"/>
        <v>d</v>
      </c>
    </row>
    <row r="32" spans="1:37" ht="13.5" customHeight="1" x14ac:dyDescent="0.15">
      <c r="A32" s="13"/>
      <c r="B32" s="13"/>
      <c r="F32" s="18" t="s">
        <v>212</v>
      </c>
      <c r="G32" s="17"/>
      <c r="H32" s="13" t="str">
        <f t="shared" si="1"/>
        <v/>
      </c>
      <c r="I32" s="13" t="str">
        <f t="shared" si="5"/>
        <v>一般会計</v>
      </c>
      <c r="K32" s="13"/>
      <c r="L32" s="13"/>
      <c r="O32" s="13"/>
      <c r="P32" s="13"/>
      <c r="Q32" s="19"/>
      <c r="T32" s="13"/>
      <c r="U32" s="32" t="s">
        <v>558</v>
      </c>
      <c r="Y32" s="32" t="s">
        <v>317</v>
      </c>
      <c r="Z32" s="32" t="s">
        <v>445</v>
      </c>
      <c r="AA32" s="82" t="s">
        <v>63</v>
      </c>
      <c r="AB32" s="82" t="s">
        <v>63</v>
      </c>
      <c r="AC32" s="31"/>
      <c r="AD32" s="31"/>
      <c r="AE32" s="31"/>
      <c r="AF32" s="30"/>
      <c r="AK32" s="47" t="str">
        <f t="shared" si="7"/>
        <v>e</v>
      </c>
    </row>
    <row r="33" spans="1:37" ht="13.5" customHeight="1" x14ac:dyDescent="0.15">
      <c r="A33" s="13"/>
      <c r="B33" s="13"/>
      <c r="F33" s="18" t="s">
        <v>213</v>
      </c>
      <c r="G33" s="17"/>
      <c r="H33" s="13" t="str">
        <f t="shared" si="1"/>
        <v/>
      </c>
      <c r="I33" s="13" t="str">
        <f t="shared" si="5"/>
        <v>一般会計</v>
      </c>
      <c r="K33" s="13"/>
      <c r="L33" s="13"/>
      <c r="O33" s="13"/>
      <c r="P33" s="13"/>
      <c r="Q33" s="19"/>
      <c r="T33" s="13"/>
      <c r="U33" s="32" t="s">
        <v>559</v>
      </c>
      <c r="Y33" s="32" t="s">
        <v>318</v>
      </c>
      <c r="Z33" s="32" t="s">
        <v>446</v>
      </c>
      <c r="AA33" s="70"/>
      <c r="AB33" s="31"/>
      <c r="AC33" s="31"/>
      <c r="AD33" s="31"/>
      <c r="AE33" s="31"/>
      <c r="AF33" s="30"/>
      <c r="AK33" s="47" t="str">
        <f t="shared" si="7"/>
        <v>f</v>
      </c>
    </row>
    <row r="34" spans="1:37" ht="13.5" customHeight="1" x14ac:dyDescent="0.15">
      <c r="A34" s="13"/>
      <c r="B34" s="13"/>
      <c r="F34" s="18" t="s">
        <v>214</v>
      </c>
      <c r="G34" s="17"/>
      <c r="H34" s="13" t="str">
        <f t="shared" si="1"/>
        <v/>
      </c>
      <c r="I34" s="13" t="str">
        <f t="shared" si="5"/>
        <v>一般会計</v>
      </c>
      <c r="K34" s="13"/>
      <c r="L34" s="13"/>
      <c r="O34" s="13"/>
      <c r="P34" s="13"/>
      <c r="Q34" s="19"/>
      <c r="T34" s="13"/>
      <c r="U34" s="32" t="s">
        <v>560</v>
      </c>
      <c r="Y34" s="32" t="s">
        <v>319</v>
      </c>
      <c r="Z34" s="32" t="s">
        <v>447</v>
      </c>
      <c r="AB34" s="31"/>
      <c r="AC34" s="31"/>
      <c r="AD34" s="31"/>
      <c r="AE34" s="31"/>
      <c r="AF34" s="30"/>
      <c r="AK34" s="47" t="str">
        <f t="shared" si="7"/>
        <v>g</v>
      </c>
    </row>
    <row r="35" spans="1:37" ht="13.5" customHeight="1" x14ac:dyDescent="0.15">
      <c r="A35" s="13"/>
      <c r="B35" s="13"/>
      <c r="F35" s="18" t="s">
        <v>215</v>
      </c>
      <c r="G35" s="17"/>
      <c r="H35" s="13" t="str">
        <f t="shared" si="1"/>
        <v/>
      </c>
      <c r="I35" s="13" t="str">
        <f t="shared" si="5"/>
        <v>一般会計</v>
      </c>
      <c r="K35" s="13"/>
      <c r="L35" s="13"/>
      <c r="O35" s="13"/>
      <c r="P35" s="13"/>
      <c r="Q35" s="19"/>
      <c r="T35" s="13"/>
      <c r="U35" s="32" t="s">
        <v>561</v>
      </c>
      <c r="Y35" s="32" t="s">
        <v>320</v>
      </c>
      <c r="Z35" s="32" t="s">
        <v>448</v>
      </c>
      <c r="AC35" s="31"/>
      <c r="AF35" s="30"/>
      <c r="AK35" s="47" t="str">
        <f t="shared" si="7"/>
        <v>h</v>
      </c>
    </row>
    <row r="36" spans="1:37" ht="13.5" customHeight="1" x14ac:dyDescent="0.15">
      <c r="A36" s="13"/>
      <c r="B36" s="13"/>
      <c r="F36" s="18" t="s">
        <v>216</v>
      </c>
      <c r="G36" s="17"/>
      <c r="H36" s="13" t="str">
        <f t="shared" si="1"/>
        <v/>
      </c>
      <c r="I36" s="13" t="str">
        <f t="shared" si="5"/>
        <v>一般会計</v>
      </c>
      <c r="K36" s="13"/>
      <c r="L36" s="13"/>
      <c r="O36" s="13"/>
      <c r="P36" s="13"/>
      <c r="Q36" s="19"/>
      <c r="T36" s="13"/>
      <c r="Y36" s="32" t="s">
        <v>321</v>
      </c>
      <c r="Z36" s="32" t="s">
        <v>449</v>
      </c>
      <c r="AF36" s="30"/>
      <c r="AK36" s="47" t="str">
        <f t="shared" si="7"/>
        <v>i</v>
      </c>
    </row>
    <row r="37" spans="1:37" ht="13.5" customHeight="1" x14ac:dyDescent="0.15">
      <c r="A37" s="13"/>
      <c r="B37" s="13"/>
      <c r="F37" s="13"/>
      <c r="G37" s="19"/>
      <c r="H37" s="13" t="str">
        <f t="shared" si="1"/>
        <v/>
      </c>
      <c r="I37" s="13" t="str">
        <f t="shared" si="5"/>
        <v>一般会計</v>
      </c>
      <c r="K37" s="13"/>
      <c r="L37" s="13"/>
      <c r="O37" s="13"/>
      <c r="P37" s="13"/>
      <c r="Q37" s="19"/>
      <c r="T37" s="13"/>
      <c r="Y37" s="32" t="s">
        <v>322</v>
      </c>
      <c r="Z37" s="32" t="s">
        <v>450</v>
      </c>
      <c r="AF37" s="30"/>
      <c r="AK37" s="47" t="str">
        <f t="shared" si="7"/>
        <v>j</v>
      </c>
    </row>
    <row r="38" spans="1:37" x14ac:dyDescent="0.15">
      <c r="A38" s="13"/>
      <c r="B38" s="13"/>
      <c r="F38" s="13"/>
      <c r="G38" s="19"/>
      <c r="K38" s="13"/>
      <c r="L38" s="13"/>
      <c r="O38" s="13"/>
      <c r="P38" s="13"/>
      <c r="Q38" s="19"/>
      <c r="T38" s="13"/>
      <c r="Y38" s="32" t="s">
        <v>323</v>
      </c>
      <c r="Z38" s="32" t="s">
        <v>451</v>
      </c>
      <c r="AF38" s="30"/>
      <c r="AK38" s="47" t="str">
        <f t="shared" si="7"/>
        <v>k</v>
      </c>
    </row>
    <row r="39" spans="1:37" x14ac:dyDescent="0.15">
      <c r="A39" s="13"/>
      <c r="B39" s="13"/>
      <c r="F39" s="13" t="str">
        <f>I37</f>
        <v>一般会計</v>
      </c>
      <c r="G39" s="19"/>
      <c r="K39" s="13"/>
      <c r="L39" s="13"/>
      <c r="O39" s="13"/>
      <c r="P39" s="13"/>
      <c r="Q39" s="19"/>
      <c r="T39" s="13"/>
      <c r="U39" s="32" t="s">
        <v>563</v>
      </c>
      <c r="Y39" s="32" t="s">
        <v>324</v>
      </c>
      <c r="Z39" s="32" t="s">
        <v>452</v>
      </c>
      <c r="AF39" s="30"/>
      <c r="AK39" s="47" t="str">
        <f t="shared" si="7"/>
        <v>l</v>
      </c>
    </row>
    <row r="40" spans="1:37" x14ac:dyDescent="0.15">
      <c r="A40" s="13"/>
      <c r="B40" s="13"/>
      <c r="F40" s="13"/>
      <c r="G40" s="19"/>
      <c r="K40" s="13"/>
      <c r="L40" s="13"/>
      <c r="O40" s="13"/>
      <c r="P40" s="13"/>
      <c r="Q40" s="19"/>
      <c r="T40" s="13"/>
      <c r="U40" s="32"/>
      <c r="Y40" s="32" t="s">
        <v>325</v>
      </c>
      <c r="Z40" s="32" t="s">
        <v>453</v>
      </c>
      <c r="AF40" s="30"/>
      <c r="AK40" s="47" t="str">
        <f t="shared" si="7"/>
        <v>m</v>
      </c>
    </row>
    <row r="41" spans="1:37" x14ac:dyDescent="0.15">
      <c r="A41" s="13"/>
      <c r="B41" s="13"/>
      <c r="F41" s="13"/>
      <c r="G41" s="19"/>
      <c r="K41" s="13"/>
      <c r="L41" s="13"/>
      <c r="O41" s="13"/>
      <c r="P41" s="13"/>
      <c r="Q41" s="19"/>
      <c r="T41" s="13"/>
      <c r="U41" s="32" t="s">
        <v>265</v>
      </c>
      <c r="Y41" s="32" t="s">
        <v>326</v>
      </c>
      <c r="Z41" s="32" t="s">
        <v>454</v>
      </c>
      <c r="AF41" s="30"/>
      <c r="AK41" s="47" t="str">
        <f t="shared" si="7"/>
        <v>n</v>
      </c>
    </row>
    <row r="42" spans="1:37" x14ac:dyDescent="0.15">
      <c r="A42" s="13"/>
      <c r="B42" s="13"/>
      <c r="F42" s="13"/>
      <c r="G42" s="19"/>
      <c r="K42" s="13"/>
      <c r="L42" s="13"/>
      <c r="O42" s="13"/>
      <c r="P42" s="13"/>
      <c r="Q42" s="19"/>
      <c r="T42" s="13"/>
      <c r="U42" s="32" t="s">
        <v>275</v>
      </c>
      <c r="Y42" s="32" t="s">
        <v>327</v>
      </c>
      <c r="Z42" s="32" t="s">
        <v>455</v>
      </c>
      <c r="AF42" s="30"/>
      <c r="AK42" s="47" t="str">
        <f t="shared" si="7"/>
        <v>o</v>
      </c>
    </row>
    <row r="43" spans="1:37" x14ac:dyDescent="0.15">
      <c r="A43" s="13"/>
      <c r="B43" s="13"/>
      <c r="F43" s="13"/>
      <c r="G43" s="19"/>
      <c r="K43" s="13"/>
      <c r="L43" s="13"/>
      <c r="O43" s="13"/>
      <c r="P43" s="13"/>
      <c r="Q43" s="19"/>
      <c r="T43" s="13"/>
      <c r="Y43" s="32" t="s">
        <v>328</v>
      </c>
      <c r="Z43" s="32" t="s">
        <v>456</v>
      </c>
      <c r="AF43" s="30"/>
      <c r="AK43" s="47" t="str">
        <f t="shared" si="7"/>
        <v>p</v>
      </c>
    </row>
    <row r="44" spans="1:37" x14ac:dyDescent="0.15">
      <c r="A44" s="13"/>
      <c r="B44" s="13"/>
      <c r="F44" s="13"/>
      <c r="G44" s="19"/>
      <c r="K44" s="13"/>
      <c r="L44" s="13"/>
      <c r="O44" s="13"/>
      <c r="P44" s="13"/>
      <c r="Q44" s="19"/>
      <c r="T44" s="13"/>
      <c r="Y44" s="32" t="s">
        <v>329</v>
      </c>
      <c r="Z44" s="32" t="s">
        <v>457</v>
      </c>
      <c r="AF44" s="30"/>
      <c r="AK44" s="47" t="str">
        <f t="shared" si="7"/>
        <v>q</v>
      </c>
    </row>
    <row r="45" spans="1:37" x14ac:dyDescent="0.15">
      <c r="A45" s="13"/>
      <c r="B45" s="13"/>
      <c r="F45" s="13"/>
      <c r="G45" s="19"/>
      <c r="K45" s="13"/>
      <c r="L45" s="13"/>
      <c r="O45" s="13"/>
      <c r="P45" s="13"/>
      <c r="Q45" s="19"/>
      <c r="T45" s="13"/>
      <c r="U45" s="29" t="s">
        <v>157</v>
      </c>
      <c r="Y45" s="32" t="s">
        <v>330</v>
      </c>
      <c r="Z45" s="32" t="s">
        <v>458</v>
      </c>
      <c r="AF45" s="30"/>
      <c r="AK45" s="47" t="str">
        <f t="shared" si="7"/>
        <v>r</v>
      </c>
    </row>
    <row r="46" spans="1:37" x14ac:dyDescent="0.15">
      <c r="A46" s="13"/>
      <c r="B46" s="13"/>
      <c r="F46" s="13"/>
      <c r="G46" s="19"/>
      <c r="K46" s="13"/>
      <c r="L46" s="13"/>
      <c r="O46" s="13"/>
      <c r="P46" s="13"/>
      <c r="Q46" s="19"/>
      <c r="T46" s="13"/>
      <c r="U46" s="89" t="s">
        <v>594</v>
      </c>
      <c r="Y46" s="32" t="s">
        <v>331</v>
      </c>
      <c r="Z46" s="32" t="s">
        <v>459</v>
      </c>
      <c r="AF46" s="30"/>
      <c r="AK46" s="47" t="str">
        <f t="shared" si="7"/>
        <v>s</v>
      </c>
    </row>
    <row r="47" spans="1:37" x14ac:dyDescent="0.15">
      <c r="A47" s="13"/>
      <c r="B47" s="13"/>
      <c r="F47" s="13"/>
      <c r="G47" s="19"/>
      <c r="K47" s="13"/>
      <c r="L47" s="13"/>
      <c r="O47" s="13"/>
      <c r="P47" s="13"/>
      <c r="Q47" s="19"/>
      <c r="T47" s="13"/>
      <c r="Y47" s="32" t="s">
        <v>332</v>
      </c>
      <c r="Z47" s="32" t="s">
        <v>460</v>
      </c>
      <c r="AF47" s="30"/>
      <c r="AK47" s="47" t="str">
        <f t="shared" si="7"/>
        <v>t</v>
      </c>
    </row>
    <row r="48" spans="1:37" x14ac:dyDescent="0.15">
      <c r="A48" s="13"/>
      <c r="B48" s="13"/>
      <c r="F48" s="13"/>
      <c r="G48" s="19"/>
      <c r="K48" s="13"/>
      <c r="L48" s="13"/>
      <c r="O48" s="13"/>
      <c r="P48" s="13"/>
      <c r="Q48" s="19"/>
      <c r="T48" s="13"/>
      <c r="U48" s="89">
        <v>2021</v>
      </c>
      <c r="Y48" s="32" t="s">
        <v>333</v>
      </c>
      <c r="Z48" s="32" t="s">
        <v>461</v>
      </c>
      <c r="AF48" s="30"/>
      <c r="AK48" s="47" t="str">
        <f t="shared" si="7"/>
        <v>u</v>
      </c>
    </row>
    <row r="49" spans="1:37" x14ac:dyDescent="0.15">
      <c r="A49" s="13"/>
      <c r="B49" s="13"/>
      <c r="F49" s="13"/>
      <c r="G49" s="19"/>
      <c r="K49" s="13"/>
      <c r="L49" s="13"/>
      <c r="O49" s="13"/>
      <c r="P49" s="13"/>
      <c r="Q49" s="19"/>
      <c r="T49" s="13"/>
      <c r="U49" s="89">
        <v>2022</v>
      </c>
      <c r="Y49" s="32" t="s">
        <v>334</v>
      </c>
      <c r="Z49" s="32" t="s">
        <v>462</v>
      </c>
      <c r="AF49" s="30"/>
      <c r="AK49" s="47" t="str">
        <f t="shared" si="7"/>
        <v>v</v>
      </c>
    </row>
    <row r="50" spans="1:37" x14ac:dyDescent="0.15">
      <c r="A50" s="13"/>
      <c r="B50" s="13"/>
      <c r="F50" s="13"/>
      <c r="G50" s="19"/>
      <c r="K50" s="13"/>
      <c r="L50" s="13"/>
      <c r="O50" s="13"/>
      <c r="P50" s="13"/>
      <c r="Q50" s="19"/>
      <c r="T50" s="13"/>
      <c r="U50" s="89">
        <v>2023</v>
      </c>
      <c r="Y50" s="32" t="s">
        <v>335</v>
      </c>
      <c r="Z50" s="32" t="s">
        <v>463</v>
      </c>
      <c r="AF50" s="30"/>
    </row>
    <row r="51" spans="1:37" x14ac:dyDescent="0.15">
      <c r="A51" s="13"/>
      <c r="B51" s="13"/>
      <c r="F51" s="13"/>
      <c r="G51" s="19"/>
      <c r="K51" s="13"/>
      <c r="L51" s="13"/>
      <c r="O51" s="13"/>
      <c r="P51" s="13"/>
      <c r="Q51" s="19"/>
      <c r="T51" s="13"/>
      <c r="U51" s="89">
        <v>2024</v>
      </c>
      <c r="Y51" s="32" t="s">
        <v>336</v>
      </c>
      <c r="Z51" s="32" t="s">
        <v>464</v>
      </c>
      <c r="AF51" s="30"/>
    </row>
    <row r="52" spans="1:37" x14ac:dyDescent="0.15">
      <c r="A52" s="13"/>
      <c r="B52" s="13"/>
      <c r="F52" s="13"/>
      <c r="G52" s="19"/>
      <c r="K52" s="13"/>
      <c r="L52" s="13"/>
      <c r="O52" s="13"/>
      <c r="P52" s="13"/>
      <c r="Q52" s="19"/>
      <c r="T52" s="13"/>
      <c r="U52" s="89">
        <v>2025</v>
      </c>
      <c r="Y52" s="32" t="s">
        <v>337</v>
      </c>
      <c r="Z52" s="32" t="s">
        <v>465</v>
      </c>
      <c r="AF52" s="30"/>
    </row>
    <row r="53" spans="1:37" x14ac:dyDescent="0.15">
      <c r="A53" s="13"/>
      <c r="B53" s="13"/>
      <c r="F53" s="13"/>
      <c r="G53" s="19"/>
      <c r="K53" s="13"/>
      <c r="L53" s="13"/>
      <c r="O53" s="13"/>
      <c r="P53" s="13"/>
      <c r="Q53" s="19"/>
      <c r="T53" s="13"/>
      <c r="U53" s="89">
        <v>2026</v>
      </c>
      <c r="Y53" s="32" t="s">
        <v>338</v>
      </c>
      <c r="Z53" s="32" t="s">
        <v>466</v>
      </c>
      <c r="AF53" s="30"/>
    </row>
    <row r="54" spans="1:37" x14ac:dyDescent="0.15">
      <c r="A54" s="13"/>
      <c r="B54" s="13"/>
      <c r="F54" s="13"/>
      <c r="G54" s="19"/>
      <c r="K54" s="13"/>
      <c r="L54" s="13"/>
      <c r="O54" s="13"/>
      <c r="P54" s="20"/>
      <c r="Q54" s="19"/>
      <c r="T54" s="13"/>
      <c r="Y54" s="32" t="s">
        <v>339</v>
      </c>
      <c r="Z54" s="32" t="s">
        <v>467</v>
      </c>
      <c r="AF54" s="30"/>
    </row>
    <row r="55" spans="1:37" x14ac:dyDescent="0.15">
      <c r="A55" s="13"/>
      <c r="B55" s="13"/>
      <c r="F55" s="13"/>
      <c r="G55" s="19"/>
      <c r="K55" s="13"/>
      <c r="L55" s="13"/>
      <c r="O55" s="13"/>
      <c r="P55" s="13"/>
      <c r="Q55" s="19"/>
      <c r="T55" s="13"/>
      <c r="Y55" s="32" t="s">
        <v>340</v>
      </c>
      <c r="Z55" s="32" t="s">
        <v>468</v>
      </c>
      <c r="AF55" s="30"/>
    </row>
    <row r="56" spans="1:37" x14ac:dyDescent="0.15">
      <c r="A56" s="13"/>
      <c r="B56" s="13"/>
      <c r="F56" s="13"/>
      <c r="G56" s="19"/>
      <c r="K56" s="13"/>
      <c r="L56" s="13"/>
      <c r="O56" s="13"/>
      <c r="P56" s="13"/>
      <c r="Q56" s="19"/>
      <c r="T56" s="13"/>
      <c r="U56" s="89">
        <v>20</v>
      </c>
      <c r="Y56" s="32" t="s">
        <v>341</v>
      </c>
      <c r="Z56" s="32" t="s">
        <v>469</v>
      </c>
      <c r="AF56" s="30"/>
    </row>
    <row r="57" spans="1:37" x14ac:dyDescent="0.15">
      <c r="A57" s="13"/>
      <c r="B57" s="13"/>
      <c r="F57" s="13"/>
      <c r="G57" s="19"/>
      <c r="K57" s="13"/>
      <c r="L57" s="13"/>
      <c r="O57" s="13"/>
      <c r="P57" s="13"/>
      <c r="Q57" s="19"/>
      <c r="T57" s="13"/>
      <c r="U57" s="32" t="s">
        <v>539</v>
      </c>
      <c r="Y57" s="32" t="s">
        <v>342</v>
      </c>
      <c r="Z57" s="32" t="s">
        <v>470</v>
      </c>
      <c r="AF57" s="30"/>
    </row>
    <row r="58" spans="1:37" x14ac:dyDescent="0.15">
      <c r="A58" s="13"/>
      <c r="B58" s="13"/>
      <c r="F58" s="13"/>
      <c r="G58" s="19"/>
      <c r="K58" s="13"/>
      <c r="L58" s="13"/>
      <c r="O58" s="13"/>
      <c r="P58" s="13"/>
      <c r="Q58" s="19"/>
      <c r="T58" s="13"/>
      <c r="U58" s="32" t="s">
        <v>540</v>
      </c>
      <c r="Y58" s="32" t="s">
        <v>343</v>
      </c>
      <c r="Z58" s="32" t="s">
        <v>471</v>
      </c>
      <c r="AF58" s="30"/>
    </row>
    <row r="59" spans="1:37" x14ac:dyDescent="0.15">
      <c r="A59" s="13"/>
      <c r="B59" s="13"/>
      <c r="F59" s="13"/>
      <c r="G59" s="19"/>
      <c r="K59" s="13"/>
      <c r="L59" s="13"/>
      <c r="O59" s="13"/>
      <c r="P59" s="13"/>
      <c r="Q59" s="19"/>
      <c r="T59" s="13"/>
      <c r="Y59" s="32" t="s">
        <v>344</v>
      </c>
      <c r="Z59" s="32" t="s">
        <v>472</v>
      </c>
      <c r="AF59" s="30"/>
    </row>
    <row r="60" spans="1:37" x14ac:dyDescent="0.15">
      <c r="A60" s="13"/>
      <c r="B60" s="13"/>
      <c r="F60" s="13"/>
      <c r="G60" s="19"/>
      <c r="K60" s="13"/>
      <c r="L60" s="13"/>
      <c r="O60" s="13"/>
      <c r="P60" s="13"/>
      <c r="Q60" s="19"/>
      <c r="T60" s="13"/>
      <c r="Y60" s="32" t="s">
        <v>345</v>
      </c>
      <c r="Z60" s="32" t="s">
        <v>473</v>
      </c>
      <c r="AF60" s="30"/>
    </row>
    <row r="61" spans="1:37" x14ac:dyDescent="0.15">
      <c r="A61" s="13"/>
      <c r="B61" s="13"/>
      <c r="F61" s="13"/>
      <c r="G61" s="19"/>
      <c r="K61" s="13"/>
      <c r="L61" s="13"/>
      <c r="O61" s="13"/>
      <c r="P61" s="13"/>
      <c r="Q61" s="19"/>
      <c r="T61" s="13"/>
      <c r="Y61" s="32" t="s">
        <v>346</v>
      </c>
      <c r="Z61" s="32" t="s">
        <v>474</v>
      </c>
      <c r="AF61" s="30"/>
    </row>
    <row r="62" spans="1:37" x14ac:dyDescent="0.15">
      <c r="A62" s="13"/>
      <c r="B62" s="13"/>
      <c r="F62" s="13"/>
      <c r="G62" s="19"/>
      <c r="K62" s="13"/>
      <c r="L62" s="13"/>
      <c r="O62" s="13"/>
      <c r="P62" s="13"/>
      <c r="Q62" s="19"/>
      <c r="T62" s="13"/>
      <c r="Y62" s="32" t="s">
        <v>347</v>
      </c>
      <c r="Z62" s="32" t="s">
        <v>475</v>
      </c>
      <c r="AF62" s="30"/>
    </row>
    <row r="63" spans="1:37" x14ac:dyDescent="0.15">
      <c r="A63" s="13"/>
      <c r="B63" s="13"/>
      <c r="F63" s="13"/>
      <c r="G63" s="19"/>
      <c r="K63" s="13"/>
      <c r="L63" s="13"/>
      <c r="O63" s="13"/>
      <c r="P63" s="13"/>
      <c r="Q63" s="19"/>
      <c r="T63" s="13"/>
      <c r="Y63" s="32" t="s">
        <v>348</v>
      </c>
      <c r="Z63" s="32" t="s">
        <v>476</v>
      </c>
      <c r="AF63" s="30"/>
    </row>
    <row r="64" spans="1:37" x14ac:dyDescent="0.15">
      <c r="A64" s="13"/>
      <c r="B64" s="13"/>
      <c r="F64" s="13"/>
      <c r="G64" s="19"/>
      <c r="K64" s="13"/>
      <c r="L64" s="13"/>
      <c r="O64" s="13"/>
      <c r="P64" s="13"/>
      <c r="Q64" s="19"/>
      <c r="T64" s="13"/>
      <c r="Y64" s="32" t="s">
        <v>349</v>
      </c>
      <c r="Z64" s="32" t="s">
        <v>477</v>
      </c>
      <c r="AF64" s="30"/>
    </row>
    <row r="65" spans="1:32" x14ac:dyDescent="0.15">
      <c r="A65" s="13"/>
      <c r="B65" s="13"/>
      <c r="F65" s="13"/>
      <c r="G65" s="19"/>
      <c r="K65" s="13"/>
      <c r="L65" s="13"/>
      <c r="O65" s="13"/>
      <c r="P65" s="13"/>
      <c r="Q65" s="19"/>
      <c r="T65" s="13"/>
      <c r="Y65" s="32" t="s">
        <v>350</v>
      </c>
      <c r="Z65" s="32" t="s">
        <v>478</v>
      </c>
      <c r="AF65" s="30"/>
    </row>
    <row r="66" spans="1:32" x14ac:dyDescent="0.15">
      <c r="A66" s="13"/>
      <c r="B66" s="13"/>
      <c r="F66" s="13"/>
      <c r="G66" s="19"/>
      <c r="K66" s="13"/>
      <c r="L66" s="13"/>
      <c r="O66" s="13"/>
      <c r="P66" s="13"/>
      <c r="Q66" s="19"/>
      <c r="T66" s="13"/>
      <c r="Y66" s="32" t="s">
        <v>64</v>
      </c>
      <c r="Z66" s="32" t="s">
        <v>479</v>
      </c>
      <c r="AF66" s="30"/>
    </row>
    <row r="67" spans="1:32" x14ac:dyDescent="0.15">
      <c r="A67" s="13"/>
      <c r="B67" s="13"/>
      <c r="F67" s="13"/>
      <c r="G67" s="19"/>
      <c r="K67" s="13"/>
      <c r="L67" s="13"/>
      <c r="O67" s="13"/>
      <c r="P67" s="13"/>
      <c r="Q67" s="19"/>
      <c r="T67" s="13"/>
      <c r="Y67" s="32" t="s">
        <v>351</v>
      </c>
      <c r="Z67" s="32" t="s">
        <v>480</v>
      </c>
      <c r="AF67" s="30"/>
    </row>
    <row r="68" spans="1:32" x14ac:dyDescent="0.15">
      <c r="A68" s="13"/>
      <c r="B68" s="13"/>
      <c r="F68" s="13"/>
      <c r="G68" s="19"/>
      <c r="K68" s="13"/>
      <c r="L68" s="13"/>
      <c r="O68" s="13"/>
      <c r="P68" s="13"/>
      <c r="Q68" s="19"/>
      <c r="T68" s="13"/>
      <c r="Y68" s="32" t="s">
        <v>352</v>
      </c>
      <c r="Z68" s="32" t="s">
        <v>481</v>
      </c>
      <c r="AF68" s="30"/>
    </row>
    <row r="69" spans="1:32" x14ac:dyDescent="0.15">
      <c r="A69" s="13"/>
      <c r="B69" s="13"/>
      <c r="F69" s="13"/>
      <c r="G69" s="19"/>
      <c r="K69" s="13"/>
      <c r="L69" s="13"/>
      <c r="O69" s="13"/>
      <c r="P69" s="13"/>
      <c r="Q69" s="19"/>
      <c r="T69" s="13"/>
      <c r="Y69" s="32" t="s">
        <v>353</v>
      </c>
      <c r="Z69" s="32" t="s">
        <v>482</v>
      </c>
      <c r="AF69" s="30"/>
    </row>
    <row r="70" spans="1:32" x14ac:dyDescent="0.15">
      <c r="A70" s="13"/>
      <c r="B70" s="13"/>
      <c r="Y70" s="32" t="s">
        <v>354</v>
      </c>
      <c r="Z70" s="32" t="s">
        <v>483</v>
      </c>
    </row>
    <row r="71" spans="1:32" x14ac:dyDescent="0.15">
      <c r="Y71" s="32" t="s">
        <v>355</v>
      </c>
      <c r="Z71" s="32" t="s">
        <v>484</v>
      </c>
    </row>
    <row r="72" spans="1:32" x14ac:dyDescent="0.15">
      <c r="Y72" s="32" t="s">
        <v>356</v>
      </c>
      <c r="Z72" s="32" t="s">
        <v>485</v>
      </c>
    </row>
    <row r="73" spans="1:32" x14ac:dyDescent="0.15">
      <c r="Y73" s="32" t="s">
        <v>357</v>
      </c>
      <c r="Z73" s="32" t="s">
        <v>486</v>
      </c>
    </row>
    <row r="74" spans="1:32" x14ac:dyDescent="0.15">
      <c r="Y74" s="32" t="s">
        <v>358</v>
      </c>
      <c r="Z74" s="32" t="s">
        <v>487</v>
      </c>
    </row>
    <row r="75" spans="1:32" x14ac:dyDescent="0.15">
      <c r="Y75" s="32" t="s">
        <v>359</v>
      </c>
      <c r="Z75" s="32" t="s">
        <v>488</v>
      </c>
    </row>
    <row r="76" spans="1:32" x14ac:dyDescent="0.15">
      <c r="Y76" s="32" t="s">
        <v>360</v>
      </c>
      <c r="Z76" s="32" t="s">
        <v>489</v>
      </c>
    </row>
    <row r="77" spans="1:32" x14ac:dyDescent="0.15">
      <c r="Y77" s="32" t="s">
        <v>361</v>
      </c>
      <c r="Z77" s="32" t="s">
        <v>490</v>
      </c>
    </row>
    <row r="78" spans="1:32" x14ac:dyDescent="0.15">
      <c r="Y78" s="32" t="s">
        <v>362</v>
      </c>
      <c r="Z78" s="32" t="s">
        <v>491</v>
      </c>
    </row>
    <row r="79" spans="1:32" x14ac:dyDescent="0.15">
      <c r="Y79" s="32" t="s">
        <v>363</v>
      </c>
      <c r="Z79" s="32" t="s">
        <v>492</v>
      </c>
    </row>
    <row r="80" spans="1:32" x14ac:dyDescent="0.15">
      <c r="Y80" s="32" t="s">
        <v>364</v>
      </c>
      <c r="Z80" s="32" t="s">
        <v>493</v>
      </c>
    </row>
    <row r="81" spans="25:26" x14ac:dyDescent="0.15">
      <c r="Y81" s="32" t="s">
        <v>365</v>
      </c>
      <c r="Z81" s="32" t="s">
        <v>494</v>
      </c>
    </row>
    <row r="82" spans="25:26" x14ac:dyDescent="0.15">
      <c r="Y82" s="32" t="s">
        <v>366</v>
      </c>
      <c r="Z82" s="32" t="s">
        <v>495</v>
      </c>
    </row>
    <row r="83" spans="25:26" x14ac:dyDescent="0.15">
      <c r="Y83" s="32" t="s">
        <v>367</v>
      </c>
      <c r="Z83" s="32" t="s">
        <v>496</v>
      </c>
    </row>
    <row r="84" spans="25:26" x14ac:dyDescent="0.15">
      <c r="Y84" s="32" t="s">
        <v>368</v>
      </c>
      <c r="Z84" s="32" t="s">
        <v>497</v>
      </c>
    </row>
    <row r="85" spans="25:26" x14ac:dyDescent="0.15">
      <c r="Y85" s="32" t="s">
        <v>369</v>
      </c>
      <c r="Z85" s="32" t="s">
        <v>498</v>
      </c>
    </row>
    <row r="86" spans="25:26" x14ac:dyDescent="0.15">
      <c r="Y86" s="32" t="s">
        <v>370</v>
      </c>
      <c r="Z86" s="32" t="s">
        <v>499</v>
      </c>
    </row>
    <row r="87" spans="25:26" x14ac:dyDescent="0.15">
      <c r="Y87" s="32" t="s">
        <v>371</v>
      </c>
      <c r="Z87" s="32" t="s">
        <v>500</v>
      </c>
    </row>
    <row r="88" spans="25:26" x14ac:dyDescent="0.15">
      <c r="Y88" s="32" t="s">
        <v>372</v>
      </c>
      <c r="Z88" s="32" t="s">
        <v>501</v>
      </c>
    </row>
    <row r="89" spans="25:26" x14ac:dyDescent="0.15">
      <c r="Y89" s="32" t="s">
        <v>373</v>
      </c>
      <c r="Z89" s="32" t="s">
        <v>502</v>
      </c>
    </row>
    <row r="90" spans="25:26" x14ac:dyDescent="0.15">
      <c r="Y90" s="32" t="s">
        <v>374</v>
      </c>
      <c r="Z90" s="32" t="s">
        <v>503</v>
      </c>
    </row>
    <row r="91" spans="25:26" x14ac:dyDescent="0.15">
      <c r="Y91" s="32" t="s">
        <v>375</v>
      </c>
      <c r="Z91" s="32" t="s">
        <v>504</v>
      </c>
    </row>
    <row r="92" spans="25:26" x14ac:dyDescent="0.15">
      <c r="Y92" s="32" t="s">
        <v>376</v>
      </c>
      <c r="Z92" s="32" t="s">
        <v>505</v>
      </c>
    </row>
    <row r="93" spans="25:26" x14ac:dyDescent="0.15">
      <c r="Y93" s="32" t="s">
        <v>377</v>
      </c>
      <c r="Z93" s="32" t="s">
        <v>506</v>
      </c>
    </row>
    <row r="94" spans="25:26" x14ac:dyDescent="0.15">
      <c r="Y94" s="32" t="s">
        <v>378</v>
      </c>
      <c r="Z94" s="32" t="s">
        <v>507</v>
      </c>
    </row>
    <row r="95" spans="25:26" x14ac:dyDescent="0.15">
      <c r="Y95" s="32" t="s">
        <v>379</v>
      </c>
      <c r="Z95" s="32" t="s">
        <v>508</v>
      </c>
    </row>
    <row r="96" spans="25:26" x14ac:dyDescent="0.15">
      <c r="Y96" s="32" t="s">
        <v>283</v>
      </c>
      <c r="Z96" s="32" t="s">
        <v>509</v>
      </c>
    </row>
    <row r="97" spans="25:26" x14ac:dyDescent="0.15">
      <c r="Y97" s="32" t="s">
        <v>380</v>
      </c>
      <c r="Z97" s="32" t="s">
        <v>510</v>
      </c>
    </row>
    <row r="98" spans="25:26" x14ac:dyDescent="0.15">
      <c r="Y98" s="32" t="s">
        <v>381</v>
      </c>
      <c r="Z98" s="32" t="s">
        <v>511</v>
      </c>
    </row>
    <row r="99" spans="25:26" x14ac:dyDescent="0.15">
      <c r="Y99" s="32" t="s">
        <v>411</v>
      </c>
      <c r="Z99" s="32" t="s">
        <v>512</v>
      </c>
    </row>
    <row r="100" spans="25:26" x14ac:dyDescent="0.15">
      <c r="Y100" s="32" t="s">
        <v>598</v>
      </c>
      <c r="Z100" s="32" t="s">
        <v>513</v>
      </c>
    </row>
  </sheetData>
  <sheetProtection formatRows="0"/>
  <phoneticPr fontId="5"/>
  <dataValidations count="1">
    <dataValidation type="list" allowBlank="1" showInputMessage="1" showErrorMessage="1" sqref="G2:G36 L2:L11 Q2:Q8 B2:B26">
      <formula1>"○,"</formula1>
    </dataValidation>
  </dataValidations>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dimension ref="A1:AY90"/>
  <sheetViews>
    <sheetView view="pageBreakPreview" zoomScale="70" zoomScaleNormal="75" zoomScaleSheetLayoutView="70" zoomScalePageLayoutView="70" workbookViewId="0"/>
  </sheetViews>
  <sheetFormatPr defaultColWidth="9" defaultRowHeight="13.5" x14ac:dyDescent="0.15"/>
  <cols>
    <col min="1" max="49" width="2.625" style="34" customWidth="1"/>
    <col min="50" max="50" width="4.375" style="34" customWidth="1"/>
    <col min="51" max="51" width="8.875" style="34" hidden="1" customWidth="1"/>
    <col min="52" max="56" width="2.25" style="34" customWidth="1"/>
    <col min="57" max="60" width="9" style="34"/>
    <col min="61" max="61" width="27.875" style="34" customWidth="1"/>
    <col min="62" max="62" width="12.25" style="34" customWidth="1"/>
    <col min="63" max="16384" width="9" style="34"/>
  </cols>
  <sheetData>
    <row r="1" spans="1:51" ht="23.25" customHeight="1" thickBot="1" x14ac:dyDescent="0.2">
      <c r="AP1" s="35"/>
      <c r="AQ1" s="35"/>
      <c r="AR1" s="35"/>
      <c r="AS1" s="35"/>
      <c r="AT1" s="35"/>
      <c r="AU1" s="35"/>
      <c r="AV1" s="35"/>
      <c r="AW1" s="36"/>
    </row>
    <row r="2" spans="1:51" ht="60" customHeight="1" x14ac:dyDescent="0.15">
      <c r="A2" s="767" t="s">
        <v>26</v>
      </c>
      <c r="B2" s="768"/>
      <c r="C2" s="768"/>
      <c r="D2" s="768"/>
      <c r="E2" s="768"/>
      <c r="F2" s="769"/>
      <c r="G2" s="703" t="s">
        <v>709</v>
      </c>
      <c r="H2" s="704"/>
      <c r="I2" s="704"/>
      <c r="J2" s="704"/>
      <c r="K2" s="704"/>
      <c r="L2" s="704"/>
      <c r="M2" s="704"/>
      <c r="N2" s="704"/>
      <c r="O2" s="704"/>
      <c r="P2" s="704"/>
      <c r="Q2" s="704"/>
      <c r="R2" s="704"/>
      <c r="S2" s="704"/>
      <c r="T2" s="704"/>
      <c r="U2" s="704"/>
      <c r="V2" s="704"/>
      <c r="W2" s="704"/>
      <c r="X2" s="704"/>
      <c r="Y2" s="704"/>
      <c r="Z2" s="704"/>
      <c r="AA2" s="704"/>
      <c r="AB2" s="705"/>
      <c r="AC2" s="703" t="s">
        <v>850</v>
      </c>
      <c r="AD2" s="776"/>
      <c r="AE2" s="776"/>
      <c r="AF2" s="776"/>
      <c r="AG2" s="776"/>
      <c r="AH2" s="776"/>
      <c r="AI2" s="776"/>
      <c r="AJ2" s="776"/>
      <c r="AK2" s="776"/>
      <c r="AL2" s="776"/>
      <c r="AM2" s="776"/>
      <c r="AN2" s="776"/>
      <c r="AO2" s="776"/>
      <c r="AP2" s="776"/>
      <c r="AQ2" s="776"/>
      <c r="AR2" s="776"/>
      <c r="AS2" s="776"/>
      <c r="AT2" s="776"/>
      <c r="AU2" s="776"/>
      <c r="AV2" s="776"/>
      <c r="AW2" s="776"/>
      <c r="AX2" s="777"/>
      <c r="AY2">
        <f>COUNTA($G$4,$AC$4)</f>
        <v>2</v>
      </c>
    </row>
    <row r="3" spans="1:51" ht="24.75" customHeight="1" x14ac:dyDescent="0.15">
      <c r="A3" s="770"/>
      <c r="B3" s="771"/>
      <c r="C3" s="771"/>
      <c r="D3" s="771"/>
      <c r="E3" s="771"/>
      <c r="F3" s="772"/>
      <c r="G3" s="136" t="s">
        <v>15</v>
      </c>
      <c r="H3" s="678"/>
      <c r="I3" s="678"/>
      <c r="J3" s="678"/>
      <c r="K3" s="678"/>
      <c r="L3" s="679" t="s">
        <v>16</v>
      </c>
      <c r="M3" s="678"/>
      <c r="N3" s="678"/>
      <c r="O3" s="678"/>
      <c r="P3" s="678"/>
      <c r="Q3" s="678"/>
      <c r="R3" s="678"/>
      <c r="S3" s="678"/>
      <c r="T3" s="678"/>
      <c r="U3" s="678"/>
      <c r="V3" s="678"/>
      <c r="W3" s="678"/>
      <c r="X3" s="680"/>
      <c r="Y3" s="675" t="s">
        <v>17</v>
      </c>
      <c r="Z3" s="676"/>
      <c r="AA3" s="676"/>
      <c r="AB3" s="677"/>
      <c r="AC3" s="136" t="s">
        <v>15</v>
      </c>
      <c r="AD3" s="678"/>
      <c r="AE3" s="678"/>
      <c r="AF3" s="678"/>
      <c r="AG3" s="678"/>
      <c r="AH3" s="679" t="s">
        <v>16</v>
      </c>
      <c r="AI3" s="678"/>
      <c r="AJ3" s="678"/>
      <c r="AK3" s="678"/>
      <c r="AL3" s="678"/>
      <c r="AM3" s="678"/>
      <c r="AN3" s="678"/>
      <c r="AO3" s="678"/>
      <c r="AP3" s="678"/>
      <c r="AQ3" s="678"/>
      <c r="AR3" s="678"/>
      <c r="AS3" s="678"/>
      <c r="AT3" s="680"/>
      <c r="AU3" s="675" t="s">
        <v>17</v>
      </c>
      <c r="AV3" s="676"/>
      <c r="AW3" s="676"/>
      <c r="AX3" s="681"/>
      <c r="AY3" s="34">
        <f>$AY$2</f>
        <v>2</v>
      </c>
    </row>
    <row r="4" spans="1:51" ht="24.75" customHeight="1" x14ac:dyDescent="0.15">
      <c r="A4" s="770"/>
      <c r="B4" s="771"/>
      <c r="C4" s="771"/>
      <c r="D4" s="771"/>
      <c r="E4" s="771"/>
      <c r="F4" s="772"/>
      <c r="G4" s="682" t="s">
        <v>676</v>
      </c>
      <c r="H4" s="683"/>
      <c r="I4" s="683"/>
      <c r="J4" s="683"/>
      <c r="K4" s="684"/>
      <c r="L4" s="685" t="s">
        <v>676</v>
      </c>
      <c r="M4" s="686"/>
      <c r="N4" s="686"/>
      <c r="O4" s="686"/>
      <c r="P4" s="686"/>
      <c r="Q4" s="686"/>
      <c r="R4" s="686"/>
      <c r="S4" s="686"/>
      <c r="T4" s="686"/>
      <c r="U4" s="686"/>
      <c r="V4" s="686"/>
      <c r="W4" s="686"/>
      <c r="X4" s="687"/>
      <c r="Y4" s="688">
        <v>188</v>
      </c>
      <c r="Z4" s="689"/>
      <c r="AA4" s="689"/>
      <c r="AB4" s="690"/>
      <c r="AC4" s="682" t="s">
        <v>676</v>
      </c>
      <c r="AD4" s="683"/>
      <c r="AE4" s="683"/>
      <c r="AF4" s="683"/>
      <c r="AG4" s="684"/>
      <c r="AH4" s="685" t="s">
        <v>676</v>
      </c>
      <c r="AI4" s="686"/>
      <c r="AJ4" s="686"/>
      <c r="AK4" s="686"/>
      <c r="AL4" s="686"/>
      <c r="AM4" s="686"/>
      <c r="AN4" s="686"/>
      <c r="AO4" s="686"/>
      <c r="AP4" s="686"/>
      <c r="AQ4" s="686"/>
      <c r="AR4" s="686"/>
      <c r="AS4" s="686"/>
      <c r="AT4" s="687"/>
      <c r="AU4" s="688">
        <v>0.1</v>
      </c>
      <c r="AV4" s="689"/>
      <c r="AW4" s="689"/>
      <c r="AX4" s="691"/>
      <c r="AY4" s="34">
        <f t="shared" ref="AY4:AY12" si="0">$AY$2</f>
        <v>2</v>
      </c>
    </row>
    <row r="5" spans="1:51" ht="24.75" customHeight="1" x14ac:dyDescent="0.15">
      <c r="A5" s="770"/>
      <c r="B5" s="771"/>
      <c r="C5" s="771"/>
      <c r="D5" s="771"/>
      <c r="E5" s="771"/>
      <c r="F5" s="772"/>
      <c r="G5" s="666" t="s">
        <v>677</v>
      </c>
      <c r="H5" s="667"/>
      <c r="I5" s="667"/>
      <c r="J5" s="667"/>
      <c r="K5" s="668"/>
      <c r="L5" s="669" t="s">
        <v>680</v>
      </c>
      <c r="M5" s="670"/>
      <c r="N5" s="670"/>
      <c r="O5" s="670"/>
      <c r="P5" s="670"/>
      <c r="Q5" s="670"/>
      <c r="R5" s="670"/>
      <c r="S5" s="670"/>
      <c r="T5" s="670"/>
      <c r="U5" s="670"/>
      <c r="V5" s="670"/>
      <c r="W5" s="670"/>
      <c r="X5" s="671"/>
      <c r="Y5" s="672">
        <v>24</v>
      </c>
      <c r="Z5" s="673"/>
      <c r="AA5" s="673"/>
      <c r="AB5" s="674"/>
      <c r="AC5" s="666" t="s">
        <v>678</v>
      </c>
      <c r="AD5" s="667"/>
      <c r="AE5" s="667"/>
      <c r="AF5" s="667"/>
      <c r="AG5" s="668"/>
      <c r="AH5" s="669" t="s">
        <v>716</v>
      </c>
      <c r="AI5" s="670"/>
      <c r="AJ5" s="670"/>
      <c r="AK5" s="670"/>
      <c r="AL5" s="670"/>
      <c r="AM5" s="670"/>
      <c r="AN5" s="670"/>
      <c r="AO5" s="670"/>
      <c r="AP5" s="670"/>
      <c r="AQ5" s="670"/>
      <c r="AR5" s="670"/>
      <c r="AS5" s="670"/>
      <c r="AT5" s="671"/>
      <c r="AU5" s="672">
        <v>3326</v>
      </c>
      <c r="AV5" s="673"/>
      <c r="AW5" s="673"/>
      <c r="AX5" s="707"/>
      <c r="AY5" s="34">
        <f t="shared" si="0"/>
        <v>2</v>
      </c>
    </row>
    <row r="6" spans="1:51" ht="24.75" customHeight="1" x14ac:dyDescent="0.15">
      <c r="A6" s="770"/>
      <c r="B6" s="771"/>
      <c r="C6" s="771"/>
      <c r="D6" s="771"/>
      <c r="E6" s="771"/>
      <c r="F6" s="772"/>
      <c r="G6" s="666" t="s">
        <v>704</v>
      </c>
      <c r="H6" s="667"/>
      <c r="I6" s="667"/>
      <c r="J6" s="667"/>
      <c r="K6" s="668"/>
      <c r="L6" s="669" t="s">
        <v>691</v>
      </c>
      <c r="M6" s="670"/>
      <c r="N6" s="670"/>
      <c r="O6" s="670"/>
      <c r="P6" s="670"/>
      <c r="Q6" s="670"/>
      <c r="R6" s="670"/>
      <c r="S6" s="670"/>
      <c r="T6" s="670"/>
      <c r="U6" s="670"/>
      <c r="V6" s="670"/>
      <c r="W6" s="670"/>
      <c r="X6" s="671"/>
      <c r="Y6" s="672">
        <v>9</v>
      </c>
      <c r="Z6" s="673"/>
      <c r="AA6" s="673"/>
      <c r="AB6" s="674"/>
      <c r="AC6" s="666" t="s">
        <v>688</v>
      </c>
      <c r="AD6" s="667"/>
      <c r="AE6" s="667"/>
      <c r="AF6" s="667"/>
      <c r="AG6" s="668"/>
      <c r="AH6" s="669" t="s">
        <v>717</v>
      </c>
      <c r="AI6" s="670"/>
      <c r="AJ6" s="670"/>
      <c r="AK6" s="670"/>
      <c r="AL6" s="670"/>
      <c r="AM6" s="670"/>
      <c r="AN6" s="670"/>
      <c r="AO6" s="670"/>
      <c r="AP6" s="670"/>
      <c r="AQ6" s="670"/>
      <c r="AR6" s="670"/>
      <c r="AS6" s="670"/>
      <c r="AT6" s="671"/>
      <c r="AU6" s="672">
        <v>50</v>
      </c>
      <c r="AV6" s="673"/>
      <c r="AW6" s="673"/>
      <c r="AX6" s="707"/>
      <c r="AY6" s="34">
        <f t="shared" si="0"/>
        <v>2</v>
      </c>
    </row>
    <row r="7" spans="1:51" ht="24.75" customHeight="1" x14ac:dyDescent="0.15">
      <c r="A7" s="770"/>
      <c r="B7" s="771"/>
      <c r="C7" s="771"/>
      <c r="D7" s="771"/>
      <c r="E7" s="771"/>
      <c r="F7" s="772"/>
      <c r="G7" s="666" t="s">
        <v>678</v>
      </c>
      <c r="H7" s="667"/>
      <c r="I7" s="667"/>
      <c r="J7" s="667"/>
      <c r="K7" s="668"/>
      <c r="L7" s="669" t="s">
        <v>706</v>
      </c>
      <c r="M7" s="670"/>
      <c r="N7" s="670"/>
      <c r="O7" s="670"/>
      <c r="P7" s="670"/>
      <c r="Q7" s="670"/>
      <c r="R7" s="670"/>
      <c r="S7" s="670"/>
      <c r="T7" s="670"/>
      <c r="U7" s="670"/>
      <c r="V7" s="670"/>
      <c r="W7" s="670"/>
      <c r="X7" s="671"/>
      <c r="Y7" s="672">
        <v>10</v>
      </c>
      <c r="Z7" s="673"/>
      <c r="AA7" s="673"/>
      <c r="AB7" s="674"/>
      <c r="AC7" s="666" t="s">
        <v>715</v>
      </c>
      <c r="AD7" s="667"/>
      <c r="AE7" s="667"/>
      <c r="AF7" s="667"/>
      <c r="AG7" s="668"/>
      <c r="AH7" s="669" t="s">
        <v>718</v>
      </c>
      <c r="AI7" s="670"/>
      <c r="AJ7" s="670"/>
      <c r="AK7" s="670"/>
      <c r="AL7" s="670"/>
      <c r="AM7" s="670"/>
      <c r="AN7" s="670"/>
      <c r="AO7" s="670"/>
      <c r="AP7" s="670"/>
      <c r="AQ7" s="670"/>
      <c r="AR7" s="670"/>
      <c r="AS7" s="670"/>
      <c r="AT7" s="671"/>
      <c r="AU7" s="672">
        <v>2</v>
      </c>
      <c r="AV7" s="673"/>
      <c r="AW7" s="673"/>
      <c r="AX7" s="707"/>
      <c r="AY7" s="34">
        <f t="shared" si="0"/>
        <v>2</v>
      </c>
    </row>
    <row r="8" spans="1:51" ht="24.75" customHeight="1" x14ac:dyDescent="0.15">
      <c r="A8" s="770"/>
      <c r="B8" s="771"/>
      <c r="C8" s="771"/>
      <c r="D8" s="771"/>
      <c r="E8" s="771"/>
      <c r="F8" s="772"/>
      <c r="G8" s="666" t="s">
        <v>710</v>
      </c>
      <c r="H8" s="667"/>
      <c r="I8" s="667"/>
      <c r="J8" s="667"/>
      <c r="K8" s="668"/>
      <c r="L8" s="669" t="s">
        <v>712</v>
      </c>
      <c r="M8" s="670"/>
      <c r="N8" s="670"/>
      <c r="O8" s="670"/>
      <c r="P8" s="670"/>
      <c r="Q8" s="670"/>
      <c r="R8" s="670"/>
      <c r="S8" s="670"/>
      <c r="T8" s="670"/>
      <c r="U8" s="670"/>
      <c r="V8" s="670"/>
      <c r="W8" s="670"/>
      <c r="X8" s="671"/>
      <c r="Y8" s="672">
        <v>36</v>
      </c>
      <c r="Z8" s="673"/>
      <c r="AA8" s="673"/>
      <c r="AB8" s="674"/>
      <c r="AC8" s="666" t="s">
        <v>679</v>
      </c>
      <c r="AD8" s="667"/>
      <c r="AE8" s="667"/>
      <c r="AF8" s="667"/>
      <c r="AG8" s="668"/>
      <c r="AH8" s="669" t="s">
        <v>681</v>
      </c>
      <c r="AI8" s="670"/>
      <c r="AJ8" s="670"/>
      <c r="AK8" s="670"/>
      <c r="AL8" s="670"/>
      <c r="AM8" s="670"/>
      <c r="AN8" s="670"/>
      <c r="AO8" s="670"/>
      <c r="AP8" s="670"/>
      <c r="AQ8" s="670"/>
      <c r="AR8" s="670"/>
      <c r="AS8" s="670"/>
      <c r="AT8" s="671"/>
      <c r="AU8" s="672">
        <v>346</v>
      </c>
      <c r="AV8" s="673"/>
      <c r="AW8" s="673"/>
      <c r="AX8" s="707"/>
      <c r="AY8" s="34">
        <f t="shared" si="0"/>
        <v>2</v>
      </c>
    </row>
    <row r="9" spans="1:51" ht="24.75" customHeight="1" x14ac:dyDescent="0.15">
      <c r="A9" s="770"/>
      <c r="B9" s="771"/>
      <c r="C9" s="771"/>
      <c r="D9" s="771"/>
      <c r="E9" s="771"/>
      <c r="F9" s="772"/>
      <c r="G9" s="666" t="s">
        <v>711</v>
      </c>
      <c r="H9" s="667"/>
      <c r="I9" s="667"/>
      <c r="J9" s="667"/>
      <c r="K9" s="668"/>
      <c r="L9" s="669" t="s">
        <v>713</v>
      </c>
      <c r="M9" s="670"/>
      <c r="N9" s="670"/>
      <c r="O9" s="670"/>
      <c r="P9" s="670"/>
      <c r="Q9" s="670"/>
      <c r="R9" s="670"/>
      <c r="S9" s="670"/>
      <c r="T9" s="670"/>
      <c r="U9" s="670"/>
      <c r="V9" s="670"/>
      <c r="W9" s="670"/>
      <c r="X9" s="671"/>
      <c r="Y9" s="672">
        <v>0.3</v>
      </c>
      <c r="Z9" s="673"/>
      <c r="AA9" s="673"/>
      <c r="AB9" s="674"/>
      <c r="AC9" s="666"/>
      <c r="AD9" s="667"/>
      <c r="AE9" s="667"/>
      <c r="AF9" s="667"/>
      <c r="AG9" s="668"/>
      <c r="AH9" s="669"/>
      <c r="AI9" s="670"/>
      <c r="AJ9" s="670"/>
      <c r="AK9" s="670"/>
      <c r="AL9" s="670"/>
      <c r="AM9" s="670"/>
      <c r="AN9" s="670"/>
      <c r="AO9" s="670"/>
      <c r="AP9" s="670"/>
      <c r="AQ9" s="670"/>
      <c r="AR9" s="670"/>
      <c r="AS9" s="670"/>
      <c r="AT9" s="671"/>
      <c r="AU9" s="672"/>
      <c r="AV9" s="673"/>
      <c r="AW9" s="673"/>
      <c r="AX9" s="707"/>
      <c r="AY9" s="34">
        <f t="shared" si="0"/>
        <v>2</v>
      </c>
    </row>
    <row r="10" spans="1:51" ht="24.75" customHeight="1" x14ac:dyDescent="0.15">
      <c r="A10" s="770"/>
      <c r="B10" s="771"/>
      <c r="C10" s="771"/>
      <c r="D10" s="771"/>
      <c r="E10" s="771"/>
      <c r="F10" s="772"/>
      <c r="G10" s="666" t="s">
        <v>684</v>
      </c>
      <c r="H10" s="667"/>
      <c r="I10" s="667"/>
      <c r="J10" s="667"/>
      <c r="K10" s="668"/>
      <c r="L10" s="669" t="s">
        <v>714</v>
      </c>
      <c r="M10" s="670"/>
      <c r="N10" s="670"/>
      <c r="O10" s="670"/>
      <c r="P10" s="670"/>
      <c r="Q10" s="670"/>
      <c r="R10" s="670"/>
      <c r="S10" s="670"/>
      <c r="T10" s="670"/>
      <c r="U10" s="670"/>
      <c r="V10" s="670"/>
      <c r="W10" s="670"/>
      <c r="X10" s="671"/>
      <c r="Y10" s="672">
        <v>5</v>
      </c>
      <c r="Z10" s="673"/>
      <c r="AA10" s="673"/>
      <c r="AB10" s="674"/>
      <c r="AC10" s="666"/>
      <c r="AD10" s="667"/>
      <c r="AE10" s="667"/>
      <c r="AF10" s="667"/>
      <c r="AG10" s="668"/>
      <c r="AH10" s="669"/>
      <c r="AI10" s="670"/>
      <c r="AJ10" s="670"/>
      <c r="AK10" s="670"/>
      <c r="AL10" s="670"/>
      <c r="AM10" s="670"/>
      <c r="AN10" s="670"/>
      <c r="AO10" s="670"/>
      <c r="AP10" s="670"/>
      <c r="AQ10" s="670"/>
      <c r="AR10" s="670"/>
      <c r="AS10" s="670"/>
      <c r="AT10" s="671"/>
      <c r="AU10" s="672"/>
      <c r="AV10" s="673"/>
      <c r="AW10" s="673"/>
      <c r="AX10" s="707"/>
      <c r="AY10" s="34">
        <f t="shared" si="0"/>
        <v>2</v>
      </c>
    </row>
    <row r="11" spans="1:51" ht="24.75" customHeight="1" x14ac:dyDescent="0.15">
      <c r="A11" s="770"/>
      <c r="B11" s="771"/>
      <c r="C11" s="771"/>
      <c r="D11" s="771"/>
      <c r="E11" s="771"/>
      <c r="F11" s="772"/>
      <c r="G11" s="666" t="s">
        <v>679</v>
      </c>
      <c r="H11" s="667"/>
      <c r="I11" s="667"/>
      <c r="J11" s="667"/>
      <c r="K11" s="668"/>
      <c r="L11" s="669" t="s">
        <v>681</v>
      </c>
      <c r="M11" s="670"/>
      <c r="N11" s="670"/>
      <c r="O11" s="670"/>
      <c r="P11" s="670"/>
      <c r="Q11" s="670"/>
      <c r="R11" s="670"/>
      <c r="S11" s="670"/>
      <c r="T11" s="670"/>
      <c r="U11" s="670"/>
      <c r="V11" s="670"/>
      <c r="W11" s="670"/>
      <c r="X11" s="671"/>
      <c r="Y11" s="672">
        <v>18</v>
      </c>
      <c r="Z11" s="673"/>
      <c r="AA11" s="673"/>
      <c r="AB11" s="674"/>
      <c r="AC11" s="666"/>
      <c r="AD11" s="667"/>
      <c r="AE11" s="667"/>
      <c r="AF11" s="667"/>
      <c r="AG11" s="668"/>
      <c r="AH11" s="669"/>
      <c r="AI11" s="670"/>
      <c r="AJ11" s="670"/>
      <c r="AK11" s="670"/>
      <c r="AL11" s="670"/>
      <c r="AM11" s="670"/>
      <c r="AN11" s="670"/>
      <c r="AO11" s="670"/>
      <c r="AP11" s="670"/>
      <c r="AQ11" s="670"/>
      <c r="AR11" s="670"/>
      <c r="AS11" s="670"/>
      <c r="AT11" s="671"/>
      <c r="AU11" s="672"/>
      <c r="AV11" s="673"/>
      <c r="AW11" s="673"/>
      <c r="AX11" s="707"/>
      <c r="AY11" s="34">
        <f t="shared" si="0"/>
        <v>2</v>
      </c>
    </row>
    <row r="12" spans="1:51" ht="24.75" customHeight="1" thickBot="1" x14ac:dyDescent="0.2">
      <c r="A12" s="770"/>
      <c r="B12" s="771"/>
      <c r="C12" s="771"/>
      <c r="D12" s="771"/>
      <c r="E12" s="771"/>
      <c r="F12" s="772"/>
      <c r="G12" s="708" t="s">
        <v>18</v>
      </c>
      <c r="H12" s="709"/>
      <c r="I12" s="709"/>
      <c r="J12" s="709"/>
      <c r="K12" s="709"/>
      <c r="L12" s="710"/>
      <c r="M12" s="711"/>
      <c r="N12" s="711"/>
      <c r="O12" s="711"/>
      <c r="P12" s="711"/>
      <c r="Q12" s="711"/>
      <c r="R12" s="711"/>
      <c r="S12" s="711"/>
      <c r="T12" s="711"/>
      <c r="U12" s="711"/>
      <c r="V12" s="711"/>
      <c r="W12" s="711"/>
      <c r="X12" s="712"/>
      <c r="Y12" s="713">
        <f>SUM(Y4:AB11)</f>
        <v>290.3</v>
      </c>
      <c r="Z12" s="714"/>
      <c r="AA12" s="714"/>
      <c r="AB12" s="715"/>
      <c r="AC12" s="708" t="s">
        <v>18</v>
      </c>
      <c r="AD12" s="709"/>
      <c r="AE12" s="709"/>
      <c r="AF12" s="709"/>
      <c r="AG12" s="709"/>
      <c r="AH12" s="710"/>
      <c r="AI12" s="711"/>
      <c r="AJ12" s="711"/>
      <c r="AK12" s="711"/>
      <c r="AL12" s="711"/>
      <c r="AM12" s="711"/>
      <c r="AN12" s="711"/>
      <c r="AO12" s="711"/>
      <c r="AP12" s="711"/>
      <c r="AQ12" s="711"/>
      <c r="AR12" s="711"/>
      <c r="AS12" s="711"/>
      <c r="AT12" s="712"/>
      <c r="AU12" s="713">
        <f>SUM(AU4:AX11)</f>
        <v>3724.1</v>
      </c>
      <c r="AV12" s="714"/>
      <c r="AW12" s="714"/>
      <c r="AX12" s="716"/>
      <c r="AY12" s="34">
        <f t="shared" si="0"/>
        <v>2</v>
      </c>
    </row>
    <row r="13" spans="1:51" ht="30" customHeight="1" x14ac:dyDescent="0.15">
      <c r="A13" s="770"/>
      <c r="B13" s="771"/>
      <c r="C13" s="771"/>
      <c r="D13" s="771"/>
      <c r="E13" s="771"/>
      <c r="F13" s="772"/>
      <c r="G13" s="703" t="s">
        <v>719</v>
      </c>
      <c r="H13" s="704"/>
      <c r="I13" s="704"/>
      <c r="J13" s="704"/>
      <c r="K13" s="704"/>
      <c r="L13" s="704"/>
      <c r="M13" s="704"/>
      <c r="N13" s="704"/>
      <c r="O13" s="704"/>
      <c r="P13" s="704"/>
      <c r="Q13" s="704"/>
      <c r="R13" s="704"/>
      <c r="S13" s="704"/>
      <c r="T13" s="704"/>
      <c r="U13" s="704"/>
      <c r="V13" s="704"/>
      <c r="W13" s="704"/>
      <c r="X13" s="704"/>
      <c r="Y13" s="704"/>
      <c r="Z13" s="704"/>
      <c r="AA13" s="704"/>
      <c r="AB13" s="705"/>
      <c r="AC13" s="703" t="s">
        <v>722</v>
      </c>
      <c r="AD13" s="704"/>
      <c r="AE13" s="704"/>
      <c r="AF13" s="704"/>
      <c r="AG13" s="704"/>
      <c r="AH13" s="704"/>
      <c r="AI13" s="704"/>
      <c r="AJ13" s="704"/>
      <c r="AK13" s="704"/>
      <c r="AL13" s="704"/>
      <c r="AM13" s="704"/>
      <c r="AN13" s="704"/>
      <c r="AO13" s="704"/>
      <c r="AP13" s="704"/>
      <c r="AQ13" s="704"/>
      <c r="AR13" s="704"/>
      <c r="AS13" s="704"/>
      <c r="AT13" s="704"/>
      <c r="AU13" s="704"/>
      <c r="AV13" s="704"/>
      <c r="AW13" s="704"/>
      <c r="AX13" s="706"/>
      <c r="AY13">
        <f>COUNTA($G$15,$AC$15)</f>
        <v>2</v>
      </c>
    </row>
    <row r="14" spans="1:51" ht="25.5" customHeight="1" x14ac:dyDescent="0.15">
      <c r="A14" s="770"/>
      <c r="B14" s="771"/>
      <c r="C14" s="771"/>
      <c r="D14" s="771"/>
      <c r="E14" s="771"/>
      <c r="F14" s="772"/>
      <c r="G14" s="136" t="s">
        <v>15</v>
      </c>
      <c r="H14" s="678"/>
      <c r="I14" s="678"/>
      <c r="J14" s="678"/>
      <c r="K14" s="678"/>
      <c r="L14" s="679" t="s">
        <v>16</v>
      </c>
      <c r="M14" s="678"/>
      <c r="N14" s="678"/>
      <c r="O14" s="678"/>
      <c r="P14" s="678"/>
      <c r="Q14" s="678"/>
      <c r="R14" s="678"/>
      <c r="S14" s="678"/>
      <c r="T14" s="678"/>
      <c r="U14" s="678"/>
      <c r="V14" s="678"/>
      <c r="W14" s="678"/>
      <c r="X14" s="680"/>
      <c r="Y14" s="675" t="s">
        <v>17</v>
      </c>
      <c r="Z14" s="676"/>
      <c r="AA14" s="676"/>
      <c r="AB14" s="677"/>
      <c r="AC14" s="136" t="s">
        <v>15</v>
      </c>
      <c r="AD14" s="678"/>
      <c r="AE14" s="678"/>
      <c r="AF14" s="678"/>
      <c r="AG14" s="678"/>
      <c r="AH14" s="679" t="s">
        <v>16</v>
      </c>
      <c r="AI14" s="678"/>
      <c r="AJ14" s="678"/>
      <c r="AK14" s="678"/>
      <c r="AL14" s="678"/>
      <c r="AM14" s="678"/>
      <c r="AN14" s="678"/>
      <c r="AO14" s="678"/>
      <c r="AP14" s="678"/>
      <c r="AQ14" s="678"/>
      <c r="AR14" s="678"/>
      <c r="AS14" s="678"/>
      <c r="AT14" s="680"/>
      <c r="AU14" s="675" t="s">
        <v>17</v>
      </c>
      <c r="AV14" s="676"/>
      <c r="AW14" s="676"/>
      <c r="AX14" s="681"/>
      <c r="AY14" s="34">
        <f t="shared" ref="AY14:AY23" si="1">$AY$13</f>
        <v>2</v>
      </c>
    </row>
    <row r="15" spans="1:51" ht="24.75" customHeight="1" x14ac:dyDescent="0.15">
      <c r="A15" s="770"/>
      <c r="B15" s="771"/>
      <c r="C15" s="771"/>
      <c r="D15" s="771"/>
      <c r="E15" s="771"/>
      <c r="F15" s="772"/>
      <c r="G15" s="682" t="s">
        <v>676</v>
      </c>
      <c r="H15" s="683"/>
      <c r="I15" s="683"/>
      <c r="J15" s="683"/>
      <c r="K15" s="684"/>
      <c r="L15" s="685" t="s">
        <v>676</v>
      </c>
      <c r="M15" s="686"/>
      <c r="N15" s="686"/>
      <c r="O15" s="686"/>
      <c r="P15" s="686"/>
      <c r="Q15" s="686"/>
      <c r="R15" s="686"/>
      <c r="S15" s="686"/>
      <c r="T15" s="686"/>
      <c r="U15" s="686"/>
      <c r="V15" s="686"/>
      <c r="W15" s="686"/>
      <c r="X15" s="687"/>
      <c r="Y15" s="688">
        <v>1094</v>
      </c>
      <c r="Z15" s="689"/>
      <c r="AA15" s="689"/>
      <c r="AB15" s="690"/>
      <c r="AC15" s="682" t="s">
        <v>676</v>
      </c>
      <c r="AD15" s="683"/>
      <c r="AE15" s="683"/>
      <c r="AF15" s="683"/>
      <c r="AG15" s="684"/>
      <c r="AH15" s="685" t="s">
        <v>676</v>
      </c>
      <c r="AI15" s="686"/>
      <c r="AJ15" s="686"/>
      <c r="AK15" s="686"/>
      <c r="AL15" s="686"/>
      <c r="AM15" s="686"/>
      <c r="AN15" s="686"/>
      <c r="AO15" s="686"/>
      <c r="AP15" s="686"/>
      <c r="AQ15" s="686"/>
      <c r="AR15" s="686"/>
      <c r="AS15" s="686"/>
      <c r="AT15" s="687"/>
      <c r="AU15" s="688">
        <v>64</v>
      </c>
      <c r="AV15" s="689"/>
      <c r="AW15" s="689"/>
      <c r="AX15" s="691"/>
      <c r="AY15" s="34">
        <f t="shared" si="1"/>
        <v>2</v>
      </c>
    </row>
    <row r="16" spans="1:51" ht="24.75" customHeight="1" x14ac:dyDescent="0.15">
      <c r="A16" s="770"/>
      <c r="B16" s="771"/>
      <c r="C16" s="771"/>
      <c r="D16" s="771"/>
      <c r="E16" s="771"/>
      <c r="F16" s="772"/>
      <c r="G16" s="666" t="s">
        <v>677</v>
      </c>
      <c r="H16" s="667"/>
      <c r="I16" s="667"/>
      <c r="J16" s="667"/>
      <c r="K16" s="668"/>
      <c r="L16" s="669" t="s">
        <v>680</v>
      </c>
      <c r="M16" s="670"/>
      <c r="N16" s="670"/>
      <c r="O16" s="670"/>
      <c r="P16" s="670"/>
      <c r="Q16" s="670"/>
      <c r="R16" s="670"/>
      <c r="S16" s="670"/>
      <c r="T16" s="670"/>
      <c r="U16" s="670"/>
      <c r="V16" s="670"/>
      <c r="W16" s="670"/>
      <c r="X16" s="671"/>
      <c r="Y16" s="672">
        <v>37</v>
      </c>
      <c r="Z16" s="673"/>
      <c r="AA16" s="673"/>
      <c r="AB16" s="674"/>
      <c r="AC16" s="666" t="s">
        <v>677</v>
      </c>
      <c r="AD16" s="667"/>
      <c r="AE16" s="667"/>
      <c r="AF16" s="667"/>
      <c r="AG16" s="668"/>
      <c r="AH16" s="669" t="s">
        <v>680</v>
      </c>
      <c r="AI16" s="670"/>
      <c r="AJ16" s="670"/>
      <c r="AK16" s="670"/>
      <c r="AL16" s="670"/>
      <c r="AM16" s="670"/>
      <c r="AN16" s="670"/>
      <c r="AO16" s="670"/>
      <c r="AP16" s="670"/>
      <c r="AQ16" s="670"/>
      <c r="AR16" s="670"/>
      <c r="AS16" s="670"/>
      <c r="AT16" s="671"/>
      <c r="AU16" s="672">
        <v>3</v>
      </c>
      <c r="AV16" s="673"/>
      <c r="AW16" s="673"/>
      <c r="AX16" s="707"/>
      <c r="AY16" s="34">
        <f t="shared" si="1"/>
        <v>2</v>
      </c>
    </row>
    <row r="17" spans="1:51" ht="24.75" customHeight="1" x14ac:dyDescent="0.15">
      <c r="A17" s="770"/>
      <c r="B17" s="771"/>
      <c r="C17" s="771"/>
      <c r="D17" s="771"/>
      <c r="E17" s="771"/>
      <c r="F17" s="772"/>
      <c r="G17" s="666" t="s">
        <v>704</v>
      </c>
      <c r="H17" s="667"/>
      <c r="I17" s="667"/>
      <c r="J17" s="667"/>
      <c r="K17" s="668"/>
      <c r="L17" s="669" t="s">
        <v>691</v>
      </c>
      <c r="M17" s="670"/>
      <c r="N17" s="670"/>
      <c r="O17" s="670"/>
      <c r="P17" s="670"/>
      <c r="Q17" s="670"/>
      <c r="R17" s="670"/>
      <c r="S17" s="670"/>
      <c r="T17" s="670"/>
      <c r="U17" s="670"/>
      <c r="V17" s="670"/>
      <c r="W17" s="670"/>
      <c r="X17" s="671"/>
      <c r="Y17" s="672">
        <v>44</v>
      </c>
      <c r="Z17" s="673"/>
      <c r="AA17" s="673"/>
      <c r="AB17" s="674"/>
      <c r="AC17" s="666" t="s">
        <v>704</v>
      </c>
      <c r="AD17" s="667"/>
      <c r="AE17" s="667"/>
      <c r="AF17" s="667"/>
      <c r="AG17" s="668"/>
      <c r="AH17" s="669" t="s">
        <v>691</v>
      </c>
      <c r="AI17" s="670"/>
      <c r="AJ17" s="670"/>
      <c r="AK17" s="670"/>
      <c r="AL17" s="670"/>
      <c r="AM17" s="670"/>
      <c r="AN17" s="670"/>
      <c r="AO17" s="670"/>
      <c r="AP17" s="670"/>
      <c r="AQ17" s="670"/>
      <c r="AR17" s="670"/>
      <c r="AS17" s="670"/>
      <c r="AT17" s="671"/>
      <c r="AU17" s="672">
        <v>3</v>
      </c>
      <c r="AV17" s="673"/>
      <c r="AW17" s="673"/>
      <c r="AX17" s="707"/>
      <c r="AY17" s="34">
        <f t="shared" si="1"/>
        <v>2</v>
      </c>
    </row>
    <row r="18" spans="1:51" ht="24.75" customHeight="1" x14ac:dyDescent="0.15">
      <c r="A18" s="770"/>
      <c r="B18" s="771"/>
      <c r="C18" s="771"/>
      <c r="D18" s="771"/>
      <c r="E18" s="771"/>
      <c r="F18" s="772"/>
      <c r="G18" s="666" t="s">
        <v>678</v>
      </c>
      <c r="H18" s="667"/>
      <c r="I18" s="667"/>
      <c r="J18" s="667"/>
      <c r="K18" s="668"/>
      <c r="L18" s="669" t="s">
        <v>706</v>
      </c>
      <c r="M18" s="670"/>
      <c r="N18" s="670"/>
      <c r="O18" s="670"/>
      <c r="P18" s="670"/>
      <c r="Q18" s="670"/>
      <c r="R18" s="670"/>
      <c r="S18" s="670"/>
      <c r="T18" s="670"/>
      <c r="U18" s="670"/>
      <c r="V18" s="670"/>
      <c r="W18" s="670"/>
      <c r="X18" s="671"/>
      <c r="Y18" s="672">
        <v>4592</v>
      </c>
      <c r="Z18" s="673"/>
      <c r="AA18" s="673"/>
      <c r="AB18" s="674"/>
      <c r="AC18" s="666" t="s">
        <v>678</v>
      </c>
      <c r="AD18" s="667"/>
      <c r="AE18" s="667"/>
      <c r="AF18" s="667"/>
      <c r="AG18" s="668"/>
      <c r="AH18" s="669" t="s">
        <v>706</v>
      </c>
      <c r="AI18" s="670"/>
      <c r="AJ18" s="670"/>
      <c r="AK18" s="670"/>
      <c r="AL18" s="670"/>
      <c r="AM18" s="670"/>
      <c r="AN18" s="670"/>
      <c r="AO18" s="670"/>
      <c r="AP18" s="670"/>
      <c r="AQ18" s="670"/>
      <c r="AR18" s="670"/>
      <c r="AS18" s="670"/>
      <c r="AT18" s="671"/>
      <c r="AU18" s="672">
        <v>3622</v>
      </c>
      <c r="AV18" s="673"/>
      <c r="AW18" s="673"/>
      <c r="AX18" s="707"/>
      <c r="AY18" s="34">
        <f t="shared" si="1"/>
        <v>2</v>
      </c>
    </row>
    <row r="19" spans="1:51" ht="24.75" customHeight="1" x14ac:dyDescent="0.15">
      <c r="A19" s="770"/>
      <c r="B19" s="771"/>
      <c r="C19" s="771"/>
      <c r="D19" s="771"/>
      <c r="E19" s="771"/>
      <c r="F19" s="772"/>
      <c r="G19" s="666" t="s">
        <v>710</v>
      </c>
      <c r="H19" s="667"/>
      <c r="I19" s="667"/>
      <c r="J19" s="667"/>
      <c r="K19" s="668"/>
      <c r="L19" s="669" t="s">
        <v>707</v>
      </c>
      <c r="M19" s="670"/>
      <c r="N19" s="670"/>
      <c r="O19" s="670"/>
      <c r="P19" s="670"/>
      <c r="Q19" s="670"/>
      <c r="R19" s="670"/>
      <c r="S19" s="670"/>
      <c r="T19" s="670"/>
      <c r="U19" s="670"/>
      <c r="V19" s="670"/>
      <c r="W19" s="670"/>
      <c r="X19" s="671"/>
      <c r="Y19" s="672">
        <v>97</v>
      </c>
      <c r="Z19" s="673"/>
      <c r="AA19" s="673"/>
      <c r="AB19" s="674"/>
      <c r="AC19" s="666" t="s">
        <v>683</v>
      </c>
      <c r="AD19" s="667"/>
      <c r="AE19" s="667"/>
      <c r="AF19" s="667"/>
      <c r="AG19" s="668"/>
      <c r="AH19" s="669" t="s">
        <v>707</v>
      </c>
      <c r="AI19" s="670"/>
      <c r="AJ19" s="670"/>
      <c r="AK19" s="670"/>
      <c r="AL19" s="670"/>
      <c r="AM19" s="670"/>
      <c r="AN19" s="670"/>
      <c r="AO19" s="670"/>
      <c r="AP19" s="670"/>
      <c r="AQ19" s="670"/>
      <c r="AR19" s="670"/>
      <c r="AS19" s="670"/>
      <c r="AT19" s="671"/>
      <c r="AU19" s="672">
        <v>1</v>
      </c>
      <c r="AV19" s="673"/>
      <c r="AW19" s="673"/>
      <c r="AX19" s="707"/>
      <c r="AY19" s="34">
        <f t="shared" si="1"/>
        <v>2</v>
      </c>
    </row>
    <row r="20" spans="1:51" ht="24.75" customHeight="1" x14ac:dyDescent="0.15">
      <c r="A20" s="770"/>
      <c r="B20" s="771"/>
      <c r="C20" s="771"/>
      <c r="D20" s="771"/>
      <c r="E20" s="771"/>
      <c r="F20" s="772"/>
      <c r="G20" s="666" t="s">
        <v>684</v>
      </c>
      <c r="H20" s="667"/>
      <c r="I20" s="667"/>
      <c r="J20" s="667"/>
      <c r="K20" s="668"/>
      <c r="L20" s="669" t="s">
        <v>720</v>
      </c>
      <c r="M20" s="670"/>
      <c r="N20" s="670"/>
      <c r="O20" s="670"/>
      <c r="P20" s="670"/>
      <c r="Q20" s="670"/>
      <c r="R20" s="670"/>
      <c r="S20" s="670"/>
      <c r="T20" s="670"/>
      <c r="U20" s="670"/>
      <c r="V20" s="670"/>
      <c r="W20" s="670"/>
      <c r="X20" s="671"/>
      <c r="Y20" s="672">
        <v>1560</v>
      </c>
      <c r="Z20" s="673"/>
      <c r="AA20" s="673"/>
      <c r="AB20" s="674"/>
      <c r="AC20" s="666" t="s">
        <v>684</v>
      </c>
      <c r="AD20" s="667"/>
      <c r="AE20" s="667"/>
      <c r="AF20" s="667"/>
      <c r="AG20" s="668"/>
      <c r="AH20" s="669" t="s">
        <v>720</v>
      </c>
      <c r="AI20" s="670"/>
      <c r="AJ20" s="670"/>
      <c r="AK20" s="670"/>
      <c r="AL20" s="670"/>
      <c r="AM20" s="670"/>
      <c r="AN20" s="670"/>
      <c r="AO20" s="670"/>
      <c r="AP20" s="670"/>
      <c r="AQ20" s="670"/>
      <c r="AR20" s="670"/>
      <c r="AS20" s="670"/>
      <c r="AT20" s="671"/>
      <c r="AU20" s="672">
        <v>111</v>
      </c>
      <c r="AV20" s="673"/>
      <c r="AW20" s="673"/>
      <c r="AX20" s="707"/>
      <c r="AY20" s="34">
        <f t="shared" si="1"/>
        <v>2</v>
      </c>
    </row>
    <row r="21" spans="1:51" ht="24.75" customHeight="1" x14ac:dyDescent="0.15">
      <c r="A21" s="770"/>
      <c r="B21" s="771"/>
      <c r="C21" s="771"/>
      <c r="D21" s="771"/>
      <c r="E21" s="771"/>
      <c r="F21" s="772"/>
      <c r="G21" s="666" t="s">
        <v>679</v>
      </c>
      <c r="H21" s="667"/>
      <c r="I21" s="667"/>
      <c r="J21" s="667"/>
      <c r="K21" s="668"/>
      <c r="L21" s="669" t="s">
        <v>721</v>
      </c>
      <c r="M21" s="670"/>
      <c r="N21" s="670"/>
      <c r="O21" s="670"/>
      <c r="P21" s="670"/>
      <c r="Q21" s="670"/>
      <c r="R21" s="670"/>
      <c r="S21" s="670"/>
      <c r="T21" s="670"/>
      <c r="U21" s="670"/>
      <c r="V21" s="670"/>
      <c r="W21" s="670"/>
      <c r="X21" s="671"/>
      <c r="Y21" s="672">
        <v>779</v>
      </c>
      <c r="Z21" s="673"/>
      <c r="AA21" s="673"/>
      <c r="AB21" s="674"/>
      <c r="AC21" s="666" t="s">
        <v>679</v>
      </c>
      <c r="AD21" s="667"/>
      <c r="AE21" s="667"/>
      <c r="AF21" s="667"/>
      <c r="AG21" s="668"/>
      <c r="AH21" s="669" t="s">
        <v>721</v>
      </c>
      <c r="AI21" s="670"/>
      <c r="AJ21" s="670"/>
      <c r="AK21" s="670"/>
      <c r="AL21" s="670"/>
      <c r="AM21" s="670"/>
      <c r="AN21" s="670"/>
      <c r="AO21" s="670"/>
      <c r="AP21" s="670"/>
      <c r="AQ21" s="670"/>
      <c r="AR21" s="670"/>
      <c r="AS21" s="670"/>
      <c r="AT21" s="671"/>
      <c r="AU21" s="672">
        <v>386</v>
      </c>
      <c r="AV21" s="673"/>
      <c r="AW21" s="673"/>
      <c r="AX21" s="707"/>
      <c r="AY21" s="34">
        <f t="shared" si="1"/>
        <v>2</v>
      </c>
    </row>
    <row r="22" spans="1:51" ht="24.75" customHeight="1" x14ac:dyDescent="0.15">
      <c r="A22" s="770"/>
      <c r="B22" s="771"/>
      <c r="C22" s="771"/>
      <c r="D22" s="771"/>
      <c r="E22" s="771"/>
      <c r="F22" s="772"/>
      <c r="G22" s="666"/>
      <c r="H22" s="667"/>
      <c r="I22" s="667"/>
      <c r="J22" s="667"/>
      <c r="K22" s="668"/>
      <c r="L22" s="669"/>
      <c r="M22" s="670"/>
      <c r="N22" s="670"/>
      <c r="O22" s="670"/>
      <c r="P22" s="670"/>
      <c r="Q22" s="670"/>
      <c r="R22" s="670"/>
      <c r="S22" s="670"/>
      <c r="T22" s="670"/>
      <c r="U22" s="670"/>
      <c r="V22" s="670"/>
      <c r="W22" s="670"/>
      <c r="X22" s="671"/>
      <c r="Y22" s="672"/>
      <c r="Z22" s="673"/>
      <c r="AA22" s="673"/>
      <c r="AB22" s="674"/>
      <c r="AC22" s="666"/>
      <c r="AD22" s="667"/>
      <c r="AE22" s="667"/>
      <c r="AF22" s="667"/>
      <c r="AG22" s="668"/>
      <c r="AH22" s="669"/>
      <c r="AI22" s="670"/>
      <c r="AJ22" s="670"/>
      <c r="AK22" s="670"/>
      <c r="AL22" s="670"/>
      <c r="AM22" s="670"/>
      <c r="AN22" s="670"/>
      <c r="AO22" s="670"/>
      <c r="AP22" s="670"/>
      <c r="AQ22" s="670"/>
      <c r="AR22" s="670"/>
      <c r="AS22" s="670"/>
      <c r="AT22" s="671"/>
      <c r="AU22" s="672"/>
      <c r="AV22" s="673"/>
      <c r="AW22" s="673"/>
      <c r="AX22" s="707"/>
      <c r="AY22" s="34">
        <f t="shared" si="1"/>
        <v>2</v>
      </c>
    </row>
    <row r="23" spans="1:51" ht="24.75" customHeight="1" thickBot="1" x14ac:dyDescent="0.2">
      <c r="A23" s="770"/>
      <c r="B23" s="771"/>
      <c r="C23" s="771"/>
      <c r="D23" s="771"/>
      <c r="E23" s="771"/>
      <c r="F23" s="772"/>
      <c r="G23" s="708" t="s">
        <v>18</v>
      </c>
      <c r="H23" s="709"/>
      <c r="I23" s="709"/>
      <c r="J23" s="709"/>
      <c r="K23" s="709"/>
      <c r="L23" s="710"/>
      <c r="M23" s="711"/>
      <c r="N23" s="711"/>
      <c r="O23" s="711"/>
      <c r="P23" s="711"/>
      <c r="Q23" s="711"/>
      <c r="R23" s="711"/>
      <c r="S23" s="711"/>
      <c r="T23" s="711"/>
      <c r="U23" s="711"/>
      <c r="V23" s="711"/>
      <c r="W23" s="711"/>
      <c r="X23" s="712"/>
      <c r="Y23" s="713">
        <f>SUM(Y15:AB22)</f>
        <v>8203</v>
      </c>
      <c r="Z23" s="714"/>
      <c r="AA23" s="714"/>
      <c r="AB23" s="715"/>
      <c r="AC23" s="708" t="s">
        <v>18</v>
      </c>
      <c r="AD23" s="709"/>
      <c r="AE23" s="709"/>
      <c r="AF23" s="709"/>
      <c r="AG23" s="709"/>
      <c r="AH23" s="710"/>
      <c r="AI23" s="711"/>
      <c r="AJ23" s="711"/>
      <c r="AK23" s="711"/>
      <c r="AL23" s="711"/>
      <c r="AM23" s="711"/>
      <c r="AN23" s="711"/>
      <c r="AO23" s="711"/>
      <c r="AP23" s="711"/>
      <c r="AQ23" s="711"/>
      <c r="AR23" s="711"/>
      <c r="AS23" s="711"/>
      <c r="AT23" s="712"/>
      <c r="AU23" s="713">
        <f>SUM(AU15:AX22)</f>
        <v>4190</v>
      </c>
      <c r="AV23" s="714"/>
      <c r="AW23" s="714"/>
      <c r="AX23" s="716"/>
      <c r="AY23" s="34">
        <f t="shared" si="1"/>
        <v>2</v>
      </c>
    </row>
    <row r="24" spans="1:51" ht="30" customHeight="1" x14ac:dyDescent="0.15">
      <c r="A24" s="770"/>
      <c r="B24" s="771"/>
      <c r="C24" s="771"/>
      <c r="D24" s="771"/>
      <c r="E24" s="771"/>
      <c r="F24" s="772"/>
      <c r="G24" s="703" t="s">
        <v>723</v>
      </c>
      <c r="H24" s="704"/>
      <c r="I24" s="704"/>
      <c r="J24" s="704"/>
      <c r="K24" s="704"/>
      <c r="L24" s="704"/>
      <c r="M24" s="704"/>
      <c r="N24" s="704"/>
      <c r="O24" s="704"/>
      <c r="P24" s="704"/>
      <c r="Q24" s="704"/>
      <c r="R24" s="704"/>
      <c r="S24" s="704"/>
      <c r="T24" s="704"/>
      <c r="U24" s="704"/>
      <c r="V24" s="704"/>
      <c r="W24" s="704"/>
      <c r="X24" s="704"/>
      <c r="Y24" s="704"/>
      <c r="Z24" s="704"/>
      <c r="AA24" s="704"/>
      <c r="AB24" s="705"/>
      <c r="AC24" s="703" t="s">
        <v>778</v>
      </c>
      <c r="AD24" s="704"/>
      <c r="AE24" s="704"/>
      <c r="AF24" s="704"/>
      <c r="AG24" s="704"/>
      <c r="AH24" s="704"/>
      <c r="AI24" s="704"/>
      <c r="AJ24" s="704"/>
      <c r="AK24" s="704"/>
      <c r="AL24" s="704"/>
      <c r="AM24" s="704"/>
      <c r="AN24" s="704"/>
      <c r="AO24" s="704"/>
      <c r="AP24" s="704"/>
      <c r="AQ24" s="704"/>
      <c r="AR24" s="704"/>
      <c r="AS24" s="704"/>
      <c r="AT24" s="704"/>
      <c r="AU24" s="704"/>
      <c r="AV24" s="704"/>
      <c r="AW24" s="704"/>
      <c r="AX24" s="706"/>
      <c r="AY24">
        <f>COUNTA($G$26,$AC$26)</f>
        <v>2</v>
      </c>
    </row>
    <row r="25" spans="1:51" ht="24.75" customHeight="1" x14ac:dyDescent="0.15">
      <c r="A25" s="770"/>
      <c r="B25" s="771"/>
      <c r="C25" s="771"/>
      <c r="D25" s="771"/>
      <c r="E25" s="771"/>
      <c r="F25" s="772"/>
      <c r="G25" s="136" t="s">
        <v>15</v>
      </c>
      <c r="H25" s="678"/>
      <c r="I25" s="678"/>
      <c r="J25" s="678"/>
      <c r="K25" s="678"/>
      <c r="L25" s="679" t="s">
        <v>16</v>
      </c>
      <c r="M25" s="678"/>
      <c r="N25" s="678"/>
      <c r="O25" s="678"/>
      <c r="P25" s="678"/>
      <c r="Q25" s="678"/>
      <c r="R25" s="678"/>
      <c r="S25" s="678"/>
      <c r="T25" s="678"/>
      <c r="U25" s="678"/>
      <c r="V25" s="678"/>
      <c r="W25" s="678"/>
      <c r="X25" s="680"/>
      <c r="Y25" s="675" t="s">
        <v>17</v>
      </c>
      <c r="Z25" s="676"/>
      <c r="AA25" s="676"/>
      <c r="AB25" s="677"/>
      <c r="AC25" s="136" t="s">
        <v>15</v>
      </c>
      <c r="AD25" s="678"/>
      <c r="AE25" s="678"/>
      <c r="AF25" s="678"/>
      <c r="AG25" s="678"/>
      <c r="AH25" s="679" t="s">
        <v>16</v>
      </c>
      <c r="AI25" s="678"/>
      <c r="AJ25" s="678"/>
      <c r="AK25" s="678"/>
      <c r="AL25" s="678"/>
      <c r="AM25" s="678"/>
      <c r="AN25" s="678"/>
      <c r="AO25" s="678"/>
      <c r="AP25" s="678"/>
      <c r="AQ25" s="678"/>
      <c r="AR25" s="678"/>
      <c r="AS25" s="678"/>
      <c r="AT25" s="680"/>
      <c r="AU25" s="675" t="s">
        <v>17</v>
      </c>
      <c r="AV25" s="676"/>
      <c r="AW25" s="676"/>
      <c r="AX25" s="681"/>
      <c r="AY25" s="34">
        <f t="shared" ref="AY25:AY34" si="2">$AY$24</f>
        <v>2</v>
      </c>
    </row>
    <row r="26" spans="1:51" ht="24.75" customHeight="1" x14ac:dyDescent="0.15">
      <c r="A26" s="770"/>
      <c r="B26" s="771"/>
      <c r="C26" s="771"/>
      <c r="D26" s="771"/>
      <c r="E26" s="771"/>
      <c r="F26" s="772"/>
      <c r="G26" s="682" t="s">
        <v>676</v>
      </c>
      <c r="H26" s="683"/>
      <c r="I26" s="683"/>
      <c r="J26" s="683"/>
      <c r="K26" s="684"/>
      <c r="L26" s="685" t="s">
        <v>676</v>
      </c>
      <c r="M26" s="686"/>
      <c r="N26" s="686"/>
      <c r="O26" s="686"/>
      <c r="P26" s="686"/>
      <c r="Q26" s="686"/>
      <c r="R26" s="686"/>
      <c r="S26" s="686"/>
      <c r="T26" s="686"/>
      <c r="U26" s="686"/>
      <c r="V26" s="686"/>
      <c r="W26" s="686"/>
      <c r="X26" s="687"/>
      <c r="Y26" s="688">
        <v>114</v>
      </c>
      <c r="Z26" s="689"/>
      <c r="AA26" s="689"/>
      <c r="AB26" s="690"/>
      <c r="AC26" s="682" t="s">
        <v>704</v>
      </c>
      <c r="AD26" s="683"/>
      <c r="AE26" s="683"/>
      <c r="AF26" s="683"/>
      <c r="AG26" s="684"/>
      <c r="AH26" s="685" t="s">
        <v>686</v>
      </c>
      <c r="AI26" s="686"/>
      <c r="AJ26" s="686"/>
      <c r="AK26" s="686"/>
      <c r="AL26" s="686"/>
      <c r="AM26" s="686"/>
      <c r="AN26" s="686"/>
      <c r="AO26" s="686"/>
      <c r="AP26" s="686"/>
      <c r="AQ26" s="686"/>
      <c r="AR26" s="686"/>
      <c r="AS26" s="686"/>
      <c r="AT26" s="687"/>
      <c r="AU26" s="688">
        <v>0</v>
      </c>
      <c r="AV26" s="689"/>
      <c r="AW26" s="689"/>
      <c r="AX26" s="691"/>
      <c r="AY26" s="34">
        <f t="shared" si="2"/>
        <v>2</v>
      </c>
    </row>
    <row r="27" spans="1:51" ht="24.75" customHeight="1" x14ac:dyDescent="0.15">
      <c r="A27" s="770"/>
      <c r="B27" s="771"/>
      <c r="C27" s="771"/>
      <c r="D27" s="771"/>
      <c r="E27" s="771"/>
      <c r="F27" s="772"/>
      <c r="G27" s="666" t="s">
        <v>677</v>
      </c>
      <c r="H27" s="667"/>
      <c r="I27" s="667"/>
      <c r="J27" s="667"/>
      <c r="K27" s="668"/>
      <c r="L27" s="669" t="s">
        <v>680</v>
      </c>
      <c r="M27" s="670"/>
      <c r="N27" s="670"/>
      <c r="O27" s="670"/>
      <c r="P27" s="670"/>
      <c r="Q27" s="670"/>
      <c r="R27" s="670"/>
      <c r="S27" s="670"/>
      <c r="T27" s="670"/>
      <c r="U27" s="670"/>
      <c r="V27" s="670"/>
      <c r="W27" s="670"/>
      <c r="X27" s="671"/>
      <c r="Y27" s="672">
        <v>5</v>
      </c>
      <c r="Z27" s="673"/>
      <c r="AA27" s="673"/>
      <c r="AB27" s="674"/>
      <c r="AC27" s="666" t="s">
        <v>677</v>
      </c>
      <c r="AD27" s="667"/>
      <c r="AE27" s="667"/>
      <c r="AF27" s="667"/>
      <c r="AG27" s="668"/>
      <c r="AH27" s="669" t="s">
        <v>741</v>
      </c>
      <c r="AI27" s="670"/>
      <c r="AJ27" s="670"/>
      <c r="AK27" s="670"/>
      <c r="AL27" s="670"/>
      <c r="AM27" s="670"/>
      <c r="AN27" s="670"/>
      <c r="AO27" s="670"/>
      <c r="AP27" s="670"/>
      <c r="AQ27" s="670"/>
      <c r="AR27" s="670"/>
      <c r="AS27" s="670"/>
      <c r="AT27" s="671"/>
      <c r="AU27" s="672">
        <v>0</v>
      </c>
      <c r="AV27" s="673"/>
      <c r="AW27" s="673"/>
      <c r="AX27" s="707"/>
      <c r="AY27" s="34">
        <f t="shared" si="2"/>
        <v>2</v>
      </c>
    </row>
    <row r="28" spans="1:51" ht="24.75" customHeight="1" x14ac:dyDescent="0.15">
      <c r="A28" s="770"/>
      <c r="B28" s="771"/>
      <c r="C28" s="771"/>
      <c r="D28" s="771"/>
      <c r="E28" s="771"/>
      <c r="F28" s="772"/>
      <c r="G28" s="666" t="s">
        <v>678</v>
      </c>
      <c r="H28" s="667"/>
      <c r="I28" s="667"/>
      <c r="J28" s="667"/>
      <c r="K28" s="668"/>
      <c r="L28" s="669" t="s">
        <v>706</v>
      </c>
      <c r="M28" s="670"/>
      <c r="N28" s="670"/>
      <c r="O28" s="670"/>
      <c r="P28" s="670"/>
      <c r="Q28" s="670"/>
      <c r="R28" s="670"/>
      <c r="S28" s="670"/>
      <c r="T28" s="670"/>
      <c r="U28" s="670"/>
      <c r="V28" s="670"/>
      <c r="W28" s="670"/>
      <c r="X28" s="671"/>
      <c r="Y28" s="672">
        <v>104</v>
      </c>
      <c r="Z28" s="673"/>
      <c r="AA28" s="673"/>
      <c r="AB28" s="674"/>
      <c r="AC28" s="666" t="s">
        <v>679</v>
      </c>
      <c r="AD28" s="667"/>
      <c r="AE28" s="667"/>
      <c r="AF28" s="667"/>
      <c r="AG28" s="668"/>
      <c r="AH28" s="669" t="s">
        <v>726</v>
      </c>
      <c r="AI28" s="670"/>
      <c r="AJ28" s="670"/>
      <c r="AK28" s="670"/>
      <c r="AL28" s="670"/>
      <c r="AM28" s="670"/>
      <c r="AN28" s="670"/>
      <c r="AO28" s="670"/>
      <c r="AP28" s="670"/>
      <c r="AQ28" s="670"/>
      <c r="AR28" s="670"/>
      <c r="AS28" s="670"/>
      <c r="AT28" s="671"/>
      <c r="AU28" s="672">
        <v>0</v>
      </c>
      <c r="AV28" s="673"/>
      <c r="AW28" s="673"/>
      <c r="AX28" s="707"/>
      <c r="AY28" s="34">
        <f t="shared" si="2"/>
        <v>2</v>
      </c>
    </row>
    <row r="29" spans="1:51" ht="24.75" customHeight="1" x14ac:dyDescent="0.15">
      <c r="A29" s="770"/>
      <c r="B29" s="771"/>
      <c r="C29" s="771"/>
      <c r="D29" s="771"/>
      <c r="E29" s="771"/>
      <c r="F29" s="772"/>
      <c r="G29" s="666" t="s">
        <v>704</v>
      </c>
      <c r="H29" s="667"/>
      <c r="I29" s="667"/>
      <c r="J29" s="667"/>
      <c r="K29" s="668"/>
      <c r="L29" s="669" t="s">
        <v>691</v>
      </c>
      <c r="M29" s="670"/>
      <c r="N29" s="670"/>
      <c r="O29" s="670"/>
      <c r="P29" s="670"/>
      <c r="Q29" s="670"/>
      <c r="R29" s="670"/>
      <c r="S29" s="670"/>
      <c r="T29" s="670"/>
      <c r="U29" s="670"/>
      <c r="V29" s="670"/>
      <c r="W29" s="670"/>
      <c r="X29" s="671"/>
      <c r="Y29" s="672">
        <v>2</v>
      </c>
      <c r="Z29" s="673"/>
      <c r="AA29" s="673"/>
      <c r="AB29" s="674"/>
      <c r="AC29" s="666"/>
      <c r="AD29" s="667"/>
      <c r="AE29" s="667"/>
      <c r="AF29" s="667"/>
      <c r="AG29" s="668"/>
      <c r="AH29" s="669"/>
      <c r="AI29" s="670"/>
      <c r="AJ29" s="670"/>
      <c r="AK29" s="670"/>
      <c r="AL29" s="670"/>
      <c r="AM29" s="670"/>
      <c r="AN29" s="670"/>
      <c r="AO29" s="670"/>
      <c r="AP29" s="670"/>
      <c r="AQ29" s="670"/>
      <c r="AR29" s="670"/>
      <c r="AS29" s="670"/>
      <c r="AT29" s="671"/>
      <c r="AU29" s="672"/>
      <c r="AV29" s="673"/>
      <c r="AW29" s="673"/>
      <c r="AX29" s="707"/>
      <c r="AY29" s="34">
        <f t="shared" si="2"/>
        <v>2</v>
      </c>
    </row>
    <row r="30" spans="1:51" ht="24.75" customHeight="1" x14ac:dyDescent="0.15">
      <c r="A30" s="770"/>
      <c r="B30" s="771"/>
      <c r="C30" s="771"/>
      <c r="D30" s="771"/>
      <c r="E30" s="771"/>
      <c r="F30" s="772"/>
      <c r="G30" s="666" t="s">
        <v>683</v>
      </c>
      <c r="H30" s="667"/>
      <c r="I30" s="667"/>
      <c r="J30" s="667"/>
      <c r="K30" s="668"/>
      <c r="L30" s="669" t="s">
        <v>724</v>
      </c>
      <c r="M30" s="670"/>
      <c r="N30" s="670"/>
      <c r="O30" s="670"/>
      <c r="P30" s="670"/>
      <c r="Q30" s="670"/>
      <c r="R30" s="670"/>
      <c r="S30" s="670"/>
      <c r="T30" s="670"/>
      <c r="U30" s="670"/>
      <c r="V30" s="670"/>
      <c r="W30" s="670"/>
      <c r="X30" s="671"/>
      <c r="Y30" s="672">
        <v>1</v>
      </c>
      <c r="Z30" s="673"/>
      <c r="AA30" s="673"/>
      <c r="AB30" s="674"/>
      <c r="AC30" s="666"/>
      <c r="AD30" s="667"/>
      <c r="AE30" s="667"/>
      <c r="AF30" s="667"/>
      <c r="AG30" s="668"/>
      <c r="AH30" s="669"/>
      <c r="AI30" s="670"/>
      <c r="AJ30" s="670"/>
      <c r="AK30" s="670"/>
      <c r="AL30" s="670"/>
      <c r="AM30" s="670"/>
      <c r="AN30" s="670"/>
      <c r="AO30" s="670"/>
      <c r="AP30" s="670"/>
      <c r="AQ30" s="670"/>
      <c r="AR30" s="670"/>
      <c r="AS30" s="670"/>
      <c r="AT30" s="671"/>
      <c r="AU30" s="672"/>
      <c r="AV30" s="673"/>
      <c r="AW30" s="673"/>
      <c r="AX30" s="707"/>
      <c r="AY30" s="34">
        <f t="shared" si="2"/>
        <v>2</v>
      </c>
    </row>
    <row r="31" spans="1:51" ht="24.75" customHeight="1" x14ac:dyDescent="0.15">
      <c r="A31" s="770"/>
      <c r="B31" s="771"/>
      <c r="C31" s="771"/>
      <c r="D31" s="771"/>
      <c r="E31" s="771"/>
      <c r="F31" s="772"/>
      <c r="G31" s="666" t="s">
        <v>684</v>
      </c>
      <c r="H31" s="667"/>
      <c r="I31" s="667"/>
      <c r="J31" s="667"/>
      <c r="K31" s="668"/>
      <c r="L31" s="669" t="s">
        <v>725</v>
      </c>
      <c r="M31" s="670"/>
      <c r="N31" s="670"/>
      <c r="O31" s="670"/>
      <c r="P31" s="670"/>
      <c r="Q31" s="670"/>
      <c r="R31" s="670"/>
      <c r="S31" s="670"/>
      <c r="T31" s="670"/>
      <c r="U31" s="670"/>
      <c r="V31" s="670"/>
      <c r="W31" s="670"/>
      <c r="X31" s="671"/>
      <c r="Y31" s="672">
        <v>3</v>
      </c>
      <c r="Z31" s="673"/>
      <c r="AA31" s="673"/>
      <c r="AB31" s="674"/>
      <c r="AC31" s="666"/>
      <c r="AD31" s="667"/>
      <c r="AE31" s="667"/>
      <c r="AF31" s="667"/>
      <c r="AG31" s="668"/>
      <c r="AH31" s="669"/>
      <c r="AI31" s="670"/>
      <c r="AJ31" s="670"/>
      <c r="AK31" s="670"/>
      <c r="AL31" s="670"/>
      <c r="AM31" s="670"/>
      <c r="AN31" s="670"/>
      <c r="AO31" s="670"/>
      <c r="AP31" s="670"/>
      <c r="AQ31" s="670"/>
      <c r="AR31" s="670"/>
      <c r="AS31" s="670"/>
      <c r="AT31" s="671"/>
      <c r="AU31" s="672"/>
      <c r="AV31" s="673"/>
      <c r="AW31" s="673"/>
      <c r="AX31" s="707"/>
      <c r="AY31" s="34">
        <f t="shared" si="2"/>
        <v>2</v>
      </c>
    </row>
    <row r="32" spans="1:51" ht="24.75" customHeight="1" x14ac:dyDescent="0.15">
      <c r="A32" s="770"/>
      <c r="B32" s="771"/>
      <c r="C32" s="771"/>
      <c r="D32" s="771"/>
      <c r="E32" s="771"/>
      <c r="F32" s="772"/>
      <c r="G32" s="666" t="s">
        <v>679</v>
      </c>
      <c r="H32" s="667"/>
      <c r="I32" s="667"/>
      <c r="J32" s="667"/>
      <c r="K32" s="668"/>
      <c r="L32" s="669" t="s">
        <v>721</v>
      </c>
      <c r="M32" s="670"/>
      <c r="N32" s="670"/>
      <c r="O32" s="670"/>
      <c r="P32" s="670"/>
      <c r="Q32" s="670"/>
      <c r="R32" s="670"/>
      <c r="S32" s="670"/>
      <c r="T32" s="670"/>
      <c r="U32" s="670"/>
      <c r="V32" s="670"/>
      <c r="W32" s="670"/>
      <c r="X32" s="671"/>
      <c r="Y32" s="672">
        <v>4</v>
      </c>
      <c r="Z32" s="673"/>
      <c r="AA32" s="673"/>
      <c r="AB32" s="674"/>
      <c r="AC32" s="666"/>
      <c r="AD32" s="667"/>
      <c r="AE32" s="667"/>
      <c r="AF32" s="667"/>
      <c r="AG32" s="668"/>
      <c r="AH32" s="669"/>
      <c r="AI32" s="670"/>
      <c r="AJ32" s="670"/>
      <c r="AK32" s="670"/>
      <c r="AL32" s="670"/>
      <c r="AM32" s="670"/>
      <c r="AN32" s="670"/>
      <c r="AO32" s="670"/>
      <c r="AP32" s="670"/>
      <c r="AQ32" s="670"/>
      <c r="AR32" s="670"/>
      <c r="AS32" s="670"/>
      <c r="AT32" s="671"/>
      <c r="AU32" s="672"/>
      <c r="AV32" s="673"/>
      <c r="AW32" s="673"/>
      <c r="AX32" s="707"/>
      <c r="AY32" s="34">
        <f t="shared" si="2"/>
        <v>2</v>
      </c>
    </row>
    <row r="33" spans="1:51" ht="24.75" customHeight="1" x14ac:dyDescent="0.15">
      <c r="A33" s="770"/>
      <c r="B33" s="771"/>
      <c r="C33" s="771"/>
      <c r="D33" s="771"/>
      <c r="E33" s="771"/>
      <c r="F33" s="772"/>
      <c r="G33" s="666"/>
      <c r="H33" s="667"/>
      <c r="I33" s="667"/>
      <c r="J33" s="667"/>
      <c r="K33" s="668"/>
      <c r="L33" s="669"/>
      <c r="M33" s="670"/>
      <c r="N33" s="670"/>
      <c r="O33" s="670"/>
      <c r="P33" s="670"/>
      <c r="Q33" s="670"/>
      <c r="R33" s="670"/>
      <c r="S33" s="670"/>
      <c r="T33" s="670"/>
      <c r="U33" s="670"/>
      <c r="V33" s="670"/>
      <c r="W33" s="670"/>
      <c r="X33" s="671"/>
      <c r="Y33" s="672"/>
      <c r="Z33" s="673"/>
      <c r="AA33" s="673"/>
      <c r="AB33" s="674"/>
      <c r="AC33" s="666"/>
      <c r="AD33" s="667"/>
      <c r="AE33" s="667"/>
      <c r="AF33" s="667"/>
      <c r="AG33" s="668"/>
      <c r="AH33" s="669"/>
      <c r="AI33" s="670"/>
      <c r="AJ33" s="670"/>
      <c r="AK33" s="670"/>
      <c r="AL33" s="670"/>
      <c r="AM33" s="670"/>
      <c r="AN33" s="670"/>
      <c r="AO33" s="670"/>
      <c r="AP33" s="670"/>
      <c r="AQ33" s="670"/>
      <c r="AR33" s="670"/>
      <c r="AS33" s="670"/>
      <c r="AT33" s="671"/>
      <c r="AU33" s="672"/>
      <c r="AV33" s="673"/>
      <c r="AW33" s="673"/>
      <c r="AX33" s="707"/>
      <c r="AY33" s="34">
        <f t="shared" si="2"/>
        <v>2</v>
      </c>
    </row>
    <row r="34" spans="1:51" ht="24.75" customHeight="1" thickBot="1" x14ac:dyDescent="0.2">
      <c r="A34" s="770"/>
      <c r="B34" s="771"/>
      <c r="C34" s="771"/>
      <c r="D34" s="771"/>
      <c r="E34" s="771"/>
      <c r="F34" s="772"/>
      <c r="G34" s="708" t="s">
        <v>18</v>
      </c>
      <c r="H34" s="709"/>
      <c r="I34" s="709"/>
      <c r="J34" s="709"/>
      <c r="K34" s="709"/>
      <c r="L34" s="710"/>
      <c r="M34" s="711"/>
      <c r="N34" s="711"/>
      <c r="O34" s="711"/>
      <c r="P34" s="711"/>
      <c r="Q34" s="711"/>
      <c r="R34" s="711"/>
      <c r="S34" s="711"/>
      <c r="T34" s="711"/>
      <c r="U34" s="711"/>
      <c r="V34" s="711"/>
      <c r="W34" s="711"/>
      <c r="X34" s="712"/>
      <c r="Y34" s="713">
        <f>SUM(Y26:AB33)</f>
        <v>233</v>
      </c>
      <c r="Z34" s="714"/>
      <c r="AA34" s="714"/>
      <c r="AB34" s="715"/>
      <c r="AC34" s="708" t="s">
        <v>18</v>
      </c>
      <c r="AD34" s="709"/>
      <c r="AE34" s="709"/>
      <c r="AF34" s="709"/>
      <c r="AG34" s="709"/>
      <c r="AH34" s="710"/>
      <c r="AI34" s="711"/>
      <c r="AJ34" s="711"/>
      <c r="AK34" s="711"/>
      <c r="AL34" s="711"/>
      <c r="AM34" s="711"/>
      <c r="AN34" s="711"/>
      <c r="AO34" s="711"/>
      <c r="AP34" s="711"/>
      <c r="AQ34" s="711"/>
      <c r="AR34" s="711"/>
      <c r="AS34" s="711"/>
      <c r="AT34" s="712"/>
      <c r="AU34" s="713">
        <f>SUM(AU26:AX33)</f>
        <v>0</v>
      </c>
      <c r="AV34" s="714"/>
      <c r="AW34" s="714"/>
      <c r="AX34" s="716"/>
      <c r="AY34" s="34">
        <f t="shared" si="2"/>
        <v>2</v>
      </c>
    </row>
    <row r="35" spans="1:51" ht="30" customHeight="1" x14ac:dyDescent="0.15">
      <c r="A35" s="770"/>
      <c r="B35" s="771"/>
      <c r="C35" s="771"/>
      <c r="D35" s="771"/>
      <c r="E35" s="771"/>
      <c r="F35" s="772"/>
      <c r="G35" s="703" t="s">
        <v>779</v>
      </c>
      <c r="H35" s="704"/>
      <c r="I35" s="704"/>
      <c r="J35" s="704"/>
      <c r="K35" s="704"/>
      <c r="L35" s="704"/>
      <c r="M35" s="704"/>
      <c r="N35" s="704"/>
      <c r="O35" s="704"/>
      <c r="P35" s="704"/>
      <c r="Q35" s="704"/>
      <c r="R35" s="704"/>
      <c r="S35" s="704"/>
      <c r="T35" s="704"/>
      <c r="U35" s="704"/>
      <c r="V35" s="704"/>
      <c r="W35" s="704"/>
      <c r="X35" s="704"/>
      <c r="Y35" s="704"/>
      <c r="Z35" s="704"/>
      <c r="AA35" s="704"/>
      <c r="AB35" s="705"/>
      <c r="AC35" s="703" t="s">
        <v>742</v>
      </c>
      <c r="AD35" s="704"/>
      <c r="AE35" s="704"/>
      <c r="AF35" s="704"/>
      <c r="AG35" s="704"/>
      <c r="AH35" s="704"/>
      <c r="AI35" s="704"/>
      <c r="AJ35" s="704"/>
      <c r="AK35" s="704"/>
      <c r="AL35" s="704"/>
      <c r="AM35" s="704"/>
      <c r="AN35" s="704"/>
      <c r="AO35" s="704"/>
      <c r="AP35" s="704"/>
      <c r="AQ35" s="704"/>
      <c r="AR35" s="704"/>
      <c r="AS35" s="704"/>
      <c r="AT35" s="704"/>
      <c r="AU35" s="704"/>
      <c r="AV35" s="704"/>
      <c r="AW35" s="704"/>
      <c r="AX35" s="706"/>
      <c r="AY35">
        <f>COUNTA($G$37,$AC$37)</f>
        <v>2</v>
      </c>
    </row>
    <row r="36" spans="1:51" ht="24.75" customHeight="1" x14ac:dyDescent="0.15">
      <c r="A36" s="770"/>
      <c r="B36" s="771"/>
      <c r="C36" s="771"/>
      <c r="D36" s="771"/>
      <c r="E36" s="771"/>
      <c r="F36" s="772"/>
      <c r="G36" s="136" t="s">
        <v>15</v>
      </c>
      <c r="H36" s="678"/>
      <c r="I36" s="678"/>
      <c r="J36" s="678"/>
      <c r="K36" s="678"/>
      <c r="L36" s="679" t="s">
        <v>16</v>
      </c>
      <c r="M36" s="678"/>
      <c r="N36" s="678"/>
      <c r="O36" s="678"/>
      <c r="P36" s="678"/>
      <c r="Q36" s="678"/>
      <c r="R36" s="678"/>
      <c r="S36" s="678"/>
      <c r="T36" s="678"/>
      <c r="U36" s="678"/>
      <c r="V36" s="678"/>
      <c r="W36" s="678"/>
      <c r="X36" s="680"/>
      <c r="Y36" s="675" t="s">
        <v>17</v>
      </c>
      <c r="Z36" s="676"/>
      <c r="AA36" s="676"/>
      <c r="AB36" s="677"/>
      <c r="AC36" s="136" t="s">
        <v>15</v>
      </c>
      <c r="AD36" s="678"/>
      <c r="AE36" s="678"/>
      <c r="AF36" s="678"/>
      <c r="AG36" s="678"/>
      <c r="AH36" s="679" t="s">
        <v>16</v>
      </c>
      <c r="AI36" s="678"/>
      <c r="AJ36" s="678"/>
      <c r="AK36" s="678"/>
      <c r="AL36" s="678"/>
      <c r="AM36" s="678"/>
      <c r="AN36" s="678"/>
      <c r="AO36" s="678"/>
      <c r="AP36" s="678"/>
      <c r="AQ36" s="678"/>
      <c r="AR36" s="678"/>
      <c r="AS36" s="678"/>
      <c r="AT36" s="680"/>
      <c r="AU36" s="675" t="s">
        <v>17</v>
      </c>
      <c r="AV36" s="676"/>
      <c r="AW36" s="676"/>
      <c r="AX36" s="681"/>
      <c r="AY36" s="34">
        <f t="shared" ref="AY36:AY45" si="3">$AY$35</f>
        <v>2</v>
      </c>
    </row>
    <row r="37" spans="1:51" ht="24.75" customHeight="1" x14ac:dyDescent="0.15">
      <c r="A37" s="770"/>
      <c r="B37" s="771"/>
      <c r="C37" s="771"/>
      <c r="D37" s="771"/>
      <c r="E37" s="771"/>
      <c r="F37" s="772"/>
      <c r="G37" s="682" t="s">
        <v>676</v>
      </c>
      <c r="H37" s="683"/>
      <c r="I37" s="683"/>
      <c r="J37" s="683"/>
      <c r="K37" s="684"/>
      <c r="L37" s="685" t="s">
        <v>676</v>
      </c>
      <c r="M37" s="686"/>
      <c r="N37" s="686"/>
      <c r="O37" s="686"/>
      <c r="P37" s="686"/>
      <c r="Q37" s="686"/>
      <c r="R37" s="686"/>
      <c r="S37" s="686"/>
      <c r="T37" s="686"/>
      <c r="U37" s="686"/>
      <c r="V37" s="686"/>
      <c r="W37" s="686"/>
      <c r="X37" s="687"/>
      <c r="Y37" s="688">
        <v>3</v>
      </c>
      <c r="Z37" s="689"/>
      <c r="AA37" s="689"/>
      <c r="AB37" s="691"/>
      <c r="AC37" s="682" t="s">
        <v>676</v>
      </c>
      <c r="AD37" s="683"/>
      <c r="AE37" s="683"/>
      <c r="AF37" s="683"/>
      <c r="AG37" s="684"/>
      <c r="AH37" s="685" t="s">
        <v>676</v>
      </c>
      <c r="AI37" s="686"/>
      <c r="AJ37" s="686"/>
      <c r="AK37" s="686"/>
      <c r="AL37" s="686"/>
      <c r="AM37" s="686"/>
      <c r="AN37" s="686"/>
      <c r="AO37" s="686"/>
      <c r="AP37" s="686"/>
      <c r="AQ37" s="686"/>
      <c r="AR37" s="686"/>
      <c r="AS37" s="686"/>
      <c r="AT37" s="687"/>
      <c r="AU37" s="688">
        <v>2</v>
      </c>
      <c r="AV37" s="689"/>
      <c r="AW37" s="689"/>
      <c r="AX37" s="690"/>
      <c r="AY37" s="34">
        <f t="shared" si="3"/>
        <v>2</v>
      </c>
    </row>
    <row r="38" spans="1:51" ht="24.75" customHeight="1" x14ac:dyDescent="0.15">
      <c r="A38" s="770"/>
      <c r="B38" s="771"/>
      <c r="C38" s="771"/>
      <c r="D38" s="771"/>
      <c r="E38" s="771"/>
      <c r="F38" s="772"/>
      <c r="G38" s="666" t="s">
        <v>688</v>
      </c>
      <c r="H38" s="667"/>
      <c r="I38" s="667"/>
      <c r="J38" s="667"/>
      <c r="K38" s="668"/>
      <c r="L38" s="669" t="s">
        <v>743</v>
      </c>
      <c r="M38" s="670"/>
      <c r="N38" s="670"/>
      <c r="O38" s="670"/>
      <c r="P38" s="670"/>
      <c r="Q38" s="670"/>
      <c r="R38" s="670"/>
      <c r="S38" s="670"/>
      <c r="T38" s="670"/>
      <c r="U38" s="670"/>
      <c r="V38" s="670"/>
      <c r="W38" s="670"/>
      <c r="X38" s="671"/>
      <c r="Y38" s="672">
        <v>3</v>
      </c>
      <c r="Z38" s="673"/>
      <c r="AA38" s="673"/>
      <c r="AB38" s="707"/>
      <c r="AC38" s="666" t="s">
        <v>678</v>
      </c>
      <c r="AD38" s="667"/>
      <c r="AE38" s="667"/>
      <c r="AF38" s="667"/>
      <c r="AG38" s="668"/>
      <c r="AH38" s="669" t="s">
        <v>744</v>
      </c>
      <c r="AI38" s="670"/>
      <c r="AJ38" s="670"/>
      <c r="AK38" s="670"/>
      <c r="AL38" s="670"/>
      <c r="AM38" s="670"/>
      <c r="AN38" s="670"/>
      <c r="AO38" s="670"/>
      <c r="AP38" s="670"/>
      <c r="AQ38" s="670"/>
      <c r="AR38" s="670"/>
      <c r="AS38" s="670"/>
      <c r="AT38" s="671"/>
      <c r="AU38" s="672">
        <v>1</v>
      </c>
      <c r="AV38" s="673"/>
      <c r="AW38" s="673"/>
      <c r="AX38" s="674"/>
      <c r="AY38" s="34">
        <f t="shared" si="3"/>
        <v>2</v>
      </c>
    </row>
    <row r="39" spans="1:51" ht="24.75" customHeight="1" x14ac:dyDescent="0.15">
      <c r="A39" s="770"/>
      <c r="B39" s="771"/>
      <c r="C39" s="771"/>
      <c r="D39" s="771"/>
      <c r="E39" s="771"/>
      <c r="F39" s="772"/>
      <c r="G39" s="666" t="s">
        <v>678</v>
      </c>
      <c r="H39" s="667"/>
      <c r="I39" s="667"/>
      <c r="J39" s="667"/>
      <c r="K39" s="668"/>
      <c r="L39" s="669" t="s">
        <v>744</v>
      </c>
      <c r="M39" s="670"/>
      <c r="N39" s="670"/>
      <c r="O39" s="670"/>
      <c r="P39" s="670"/>
      <c r="Q39" s="670"/>
      <c r="R39" s="670"/>
      <c r="S39" s="670"/>
      <c r="T39" s="670"/>
      <c r="U39" s="670"/>
      <c r="V39" s="670"/>
      <c r="W39" s="670"/>
      <c r="X39" s="671"/>
      <c r="Y39" s="672">
        <v>3</v>
      </c>
      <c r="Z39" s="673"/>
      <c r="AA39" s="673"/>
      <c r="AB39" s="707"/>
      <c r="AC39" s="666" t="s">
        <v>688</v>
      </c>
      <c r="AD39" s="667"/>
      <c r="AE39" s="667"/>
      <c r="AF39" s="667"/>
      <c r="AG39" s="668"/>
      <c r="AH39" s="669" t="s">
        <v>743</v>
      </c>
      <c r="AI39" s="670"/>
      <c r="AJ39" s="670"/>
      <c r="AK39" s="670"/>
      <c r="AL39" s="670"/>
      <c r="AM39" s="670"/>
      <c r="AN39" s="670"/>
      <c r="AO39" s="670"/>
      <c r="AP39" s="670"/>
      <c r="AQ39" s="670"/>
      <c r="AR39" s="670"/>
      <c r="AS39" s="670"/>
      <c r="AT39" s="671"/>
      <c r="AU39" s="672">
        <v>2</v>
      </c>
      <c r="AV39" s="673"/>
      <c r="AW39" s="673"/>
      <c r="AX39" s="674"/>
      <c r="AY39" s="34">
        <f t="shared" si="3"/>
        <v>2</v>
      </c>
    </row>
    <row r="40" spans="1:51" ht="24.75" customHeight="1" x14ac:dyDescent="0.15">
      <c r="A40" s="770"/>
      <c r="B40" s="771"/>
      <c r="C40" s="771"/>
      <c r="D40" s="771"/>
      <c r="E40" s="771"/>
      <c r="F40" s="772"/>
      <c r="G40" s="666" t="s">
        <v>679</v>
      </c>
      <c r="H40" s="667"/>
      <c r="I40" s="667"/>
      <c r="J40" s="667"/>
      <c r="K40" s="668"/>
      <c r="L40" s="669" t="s">
        <v>726</v>
      </c>
      <c r="M40" s="670"/>
      <c r="N40" s="670"/>
      <c r="O40" s="670"/>
      <c r="P40" s="670"/>
      <c r="Q40" s="670"/>
      <c r="R40" s="670"/>
      <c r="S40" s="670"/>
      <c r="T40" s="670"/>
      <c r="U40" s="670"/>
      <c r="V40" s="670"/>
      <c r="W40" s="670"/>
      <c r="X40" s="671"/>
      <c r="Y40" s="672">
        <v>0.9</v>
      </c>
      <c r="Z40" s="673"/>
      <c r="AA40" s="673"/>
      <c r="AB40" s="707"/>
      <c r="AC40" s="666" t="s">
        <v>679</v>
      </c>
      <c r="AD40" s="667"/>
      <c r="AE40" s="667"/>
      <c r="AF40" s="667"/>
      <c r="AG40" s="668"/>
      <c r="AH40" s="669" t="s">
        <v>726</v>
      </c>
      <c r="AI40" s="670"/>
      <c r="AJ40" s="670"/>
      <c r="AK40" s="670"/>
      <c r="AL40" s="670"/>
      <c r="AM40" s="670"/>
      <c r="AN40" s="670"/>
      <c r="AO40" s="670"/>
      <c r="AP40" s="670"/>
      <c r="AQ40" s="670"/>
      <c r="AR40" s="670"/>
      <c r="AS40" s="670"/>
      <c r="AT40" s="671"/>
      <c r="AU40" s="672">
        <v>0.5</v>
      </c>
      <c r="AV40" s="673"/>
      <c r="AW40" s="673"/>
      <c r="AX40" s="674"/>
      <c r="AY40" s="34">
        <f t="shared" si="3"/>
        <v>2</v>
      </c>
    </row>
    <row r="41" spans="1:51" ht="24.75" customHeight="1" x14ac:dyDescent="0.15">
      <c r="A41" s="770"/>
      <c r="B41" s="771"/>
      <c r="C41" s="771"/>
      <c r="D41" s="771"/>
      <c r="E41" s="771"/>
      <c r="F41" s="772"/>
      <c r="G41" s="666"/>
      <c r="H41" s="667"/>
      <c r="I41" s="667"/>
      <c r="J41" s="667"/>
      <c r="K41" s="668"/>
      <c r="L41" s="669"/>
      <c r="M41" s="670"/>
      <c r="N41" s="670"/>
      <c r="O41" s="670"/>
      <c r="P41" s="670"/>
      <c r="Q41" s="670"/>
      <c r="R41" s="670"/>
      <c r="S41" s="670"/>
      <c r="T41" s="670"/>
      <c r="U41" s="670"/>
      <c r="V41" s="670"/>
      <c r="W41" s="670"/>
      <c r="X41" s="671"/>
      <c r="Y41" s="672"/>
      <c r="Z41" s="673"/>
      <c r="AA41" s="673"/>
      <c r="AB41" s="674"/>
      <c r="AC41" s="666"/>
      <c r="AD41" s="667"/>
      <c r="AE41" s="667"/>
      <c r="AF41" s="667"/>
      <c r="AG41" s="668"/>
      <c r="AH41" s="669"/>
      <c r="AI41" s="670"/>
      <c r="AJ41" s="670"/>
      <c r="AK41" s="670"/>
      <c r="AL41" s="670"/>
      <c r="AM41" s="670"/>
      <c r="AN41" s="670"/>
      <c r="AO41" s="670"/>
      <c r="AP41" s="670"/>
      <c r="AQ41" s="670"/>
      <c r="AR41" s="670"/>
      <c r="AS41" s="670"/>
      <c r="AT41" s="671"/>
      <c r="AU41" s="672"/>
      <c r="AV41" s="673"/>
      <c r="AW41" s="673"/>
      <c r="AX41" s="707"/>
      <c r="AY41" s="34">
        <f t="shared" si="3"/>
        <v>2</v>
      </c>
    </row>
    <row r="42" spans="1:51" ht="24.75" customHeight="1" x14ac:dyDescent="0.15">
      <c r="A42" s="770"/>
      <c r="B42" s="771"/>
      <c r="C42" s="771"/>
      <c r="D42" s="771"/>
      <c r="E42" s="771"/>
      <c r="F42" s="772"/>
      <c r="G42" s="666"/>
      <c r="H42" s="667"/>
      <c r="I42" s="667"/>
      <c r="J42" s="667"/>
      <c r="K42" s="668"/>
      <c r="L42" s="669"/>
      <c r="M42" s="670"/>
      <c r="N42" s="670"/>
      <c r="O42" s="670"/>
      <c r="P42" s="670"/>
      <c r="Q42" s="670"/>
      <c r="R42" s="670"/>
      <c r="S42" s="670"/>
      <c r="T42" s="670"/>
      <c r="U42" s="670"/>
      <c r="V42" s="670"/>
      <c r="W42" s="670"/>
      <c r="X42" s="671"/>
      <c r="Y42" s="672"/>
      <c r="Z42" s="673"/>
      <c r="AA42" s="673"/>
      <c r="AB42" s="674"/>
      <c r="AC42" s="666"/>
      <c r="AD42" s="667"/>
      <c r="AE42" s="667"/>
      <c r="AF42" s="667"/>
      <c r="AG42" s="668"/>
      <c r="AH42" s="669"/>
      <c r="AI42" s="670"/>
      <c r="AJ42" s="670"/>
      <c r="AK42" s="670"/>
      <c r="AL42" s="670"/>
      <c r="AM42" s="670"/>
      <c r="AN42" s="670"/>
      <c r="AO42" s="670"/>
      <c r="AP42" s="670"/>
      <c r="AQ42" s="670"/>
      <c r="AR42" s="670"/>
      <c r="AS42" s="670"/>
      <c r="AT42" s="671"/>
      <c r="AU42" s="672"/>
      <c r="AV42" s="673"/>
      <c r="AW42" s="673"/>
      <c r="AX42" s="707"/>
      <c r="AY42" s="34">
        <f t="shared" si="3"/>
        <v>2</v>
      </c>
    </row>
    <row r="43" spans="1:51" ht="24.75" customHeight="1" x14ac:dyDescent="0.15">
      <c r="A43" s="770"/>
      <c r="B43" s="771"/>
      <c r="C43" s="771"/>
      <c r="D43" s="771"/>
      <c r="E43" s="771"/>
      <c r="F43" s="772"/>
      <c r="G43" s="666"/>
      <c r="H43" s="667"/>
      <c r="I43" s="667"/>
      <c r="J43" s="667"/>
      <c r="K43" s="668"/>
      <c r="L43" s="669"/>
      <c r="M43" s="670"/>
      <c r="N43" s="670"/>
      <c r="O43" s="670"/>
      <c r="P43" s="670"/>
      <c r="Q43" s="670"/>
      <c r="R43" s="670"/>
      <c r="S43" s="670"/>
      <c r="T43" s="670"/>
      <c r="U43" s="670"/>
      <c r="V43" s="670"/>
      <c r="W43" s="670"/>
      <c r="X43" s="671"/>
      <c r="Y43" s="672"/>
      <c r="Z43" s="673"/>
      <c r="AA43" s="673"/>
      <c r="AB43" s="674"/>
      <c r="AC43" s="666"/>
      <c r="AD43" s="667"/>
      <c r="AE43" s="667"/>
      <c r="AF43" s="667"/>
      <c r="AG43" s="668"/>
      <c r="AH43" s="669"/>
      <c r="AI43" s="670"/>
      <c r="AJ43" s="670"/>
      <c r="AK43" s="670"/>
      <c r="AL43" s="670"/>
      <c r="AM43" s="670"/>
      <c r="AN43" s="670"/>
      <c r="AO43" s="670"/>
      <c r="AP43" s="670"/>
      <c r="AQ43" s="670"/>
      <c r="AR43" s="670"/>
      <c r="AS43" s="670"/>
      <c r="AT43" s="671"/>
      <c r="AU43" s="672"/>
      <c r="AV43" s="673"/>
      <c r="AW43" s="673"/>
      <c r="AX43" s="707"/>
      <c r="AY43" s="34">
        <f t="shared" si="3"/>
        <v>2</v>
      </c>
    </row>
    <row r="44" spans="1:51" ht="24.75" customHeight="1" x14ac:dyDescent="0.15">
      <c r="A44" s="770"/>
      <c r="B44" s="771"/>
      <c r="C44" s="771"/>
      <c r="D44" s="771"/>
      <c r="E44" s="771"/>
      <c r="F44" s="772"/>
      <c r="G44" s="666"/>
      <c r="H44" s="667"/>
      <c r="I44" s="667"/>
      <c r="J44" s="667"/>
      <c r="K44" s="668"/>
      <c r="L44" s="669"/>
      <c r="M44" s="670"/>
      <c r="N44" s="670"/>
      <c r="O44" s="670"/>
      <c r="P44" s="670"/>
      <c r="Q44" s="670"/>
      <c r="R44" s="670"/>
      <c r="S44" s="670"/>
      <c r="T44" s="670"/>
      <c r="U44" s="670"/>
      <c r="V44" s="670"/>
      <c r="W44" s="670"/>
      <c r="X44" s="671"/>
      <c r="Y44" s="672"/>
      <c r="Z44" s="673"/>
      <c r="AA44" s="673"/>
      <c r="AB44" s="674"/>
      <c r="AC44" s="666"/>
      <c r="AD44" s="667"/>
      <c r="AE44" s="667"/>
      <c r="AF44" s="667"/>
      <c r="AG44" s="668"/>
      <c r="AH44" s="669"/>
      <c r="AI44" s="670"/>
      <c r="AJ44" s="670"/>
      <c r="AK44" s="670"/>
      <c r="AL44" s="670"/>
      <c r="AM44" s="670"/>
      <c r="AN44" s="670"/>
      <c r="AO44" s="670"/>
      <c r="AP44" s="670"/>
      <c r="AQ44" s="670"/>
      <c r="AR44" s="670"/>
      <c r="AS44" s="670"/>
      <c r="AT44" s="671"/>
      <c r="AU44" s="672"/>
      <c r="AV44" s="673"/>
      <c r="AW44" s="673"/>
      <c r="AX44" s="707"/>
      <c r="AY44" s="34">
        <f t="shared" si="3"/>
        <v>2</v>
      </c>
    </row>
    <row r="45" spans="1:51" ht="24.75" customHeight="1" thickBot="1" x14ac:dyDescent="0.2">
      <c r="A45" s="773"/>
      <c r="B45" s="774"/>
      <c r="C45" s="774"/>
      <c r="D45" s="774"/>
      <c r="E45" s="774"/>
      <c r="F45" s="775"/>
      <c r="G45" s="758" t="s">
        <v>18</v>
      </c>
      <c r="H45" s="759"/>
      <c r="I45" s="759"/>
      <c r="J45" s="759"/>
      <c r="K45" s="759"/>
      <c r="L45" s="760"/>
      <c r="M45" s="761"/>
      <c r="N45" s="761"/>
      <c r="O45" s="761"/>
      <c r="P45" s="761"/>
      <c r="Q45" s="761"/>
      <c r="R45" s="761"/>
      <c r="S45" s="761"/>
      <c r="T45" s="761"/>
      <c r="U45" s="761"/>
      <c r="V45" s="761"/>
      <c r="W45" s="761"/>
      <c r="X45" s="762"/>
      <c r="Y45" s="763">
        <f>SUM(Y37:AB44)</f>
        <v>9.9</v>
      </c>
      <c r="Z45" s="764"/>
      <c r="AA45" s="764"/>
      <c r="AB45" s="765"/>
      <c r="AC45" s="758" t="s">
        <v>18</v>
      </c>
      <c r="AD45" s="759"/>
      <c r="AE45" s="759"/>
      <c r="AF45" s="759"/>
      <c r="AG45" s="759"/>
      <c r="AH45" s="760"/>
      <c r="AI45" s="761"/>
      <c r="AJ45" s="761"/>
      <c r="AK45" s="761"/>
      <c r="AL45" s="761"/>
      <c r="AM45" s="761"/>
      <c r="AN45" s="761"/>
      <c r="AO45" s="761"/>
      <c r="AP45" s="761"/>
      <c r="AQ45" s="761"/>
      <c r="AR45" s="761"/>
      <c r="AS45" s="761"/>
      <c r="AT45" s="762"/>
      <c r="AU45" s="763">
        <f>SUM(AU37:AX44)</f>
        <v>5.5</v>
      </c>
      <c r="AV45" s="764"/>
      <c r="AW45" s="764"/>
      <c r="AX45" s="766"/>
      <c r="AY45" s="34">
        <f t="shared" si="3"/>
        <v>2</v>
      </c>
    </row>
    <row r="46" spans="1:51" s="37" customFormat="1" ht="24.75" customHeight="1" thickBot="1" x14ac:dyDescent="0.2"/>
    <row r="47" spans="1:51" ht="30" customHeight="1" x14ac:dyDescent="0.15">
      <c r="A47" s="767" t="s">
        <v>26</v>
      </c>
      <c r="B47" s="768"/>
      <c r="C47" s="768"/>
      <c r="D47" s="768"/>
      <c r="E47" s="768"/>
      <c r="F47" s="769"/>
      <c r="G47" s="703" t="s">
        <v>780</v>
      </c>
      <c r="H47" s="704"/>
      <c r="I47" s="704"/>
      <c r="J47" s="704"/>
      <c r="K47" s="704"/>
      <c r="L47" s="704"/>
      <c r="M47" s="704"/>
      <c r="N47" s="704"/>
      <c r="O47" s="704"/>
      <c r="P47" s="704"/>
      <c r="Q47" s="704"/>
      <c r="R47" s="704"/>
      <c r="S47" s="704"/>
      <c r="T47" s="704"/>
      <c r="U47" s="704"/>
      <c r="V47" s="704"/>
      <c r="W47" s="704"/>
      <c r="X47" s="704"/>
      <c r="Y47" s="704"/>
      <c r="Z47" s="704"/>
      <c r="AA47" s="704"/>
      <c r="AB47" s="705"/>
      <c r="AC47" s="703" t="s">
        <v>803</v>
      </c>
      <c r="AD47" s="704"/>
      <c r="AE47" s="704"/>
      <c r="AF47" s="704"/>
      <c r="AG47" s="704"/>
      <c r="AH47" s="704"/>
      <c r="AI47" s="704"/>
      <c r="AJ47" s="704"/>
      <c r="AK47" s="704"/>
      <c r="AL47" s="704"/>
      <c r="AM47" s="704"/>
      <c r="AN47" s="704"/>
      <c r="AO47" s="704"/>
      <c r="AP47" s="704"/>
      <c r="AQ47" s="704"/>
      <c r="AR47" s="704"/>
      <c r="AS47" s="704"/>
      <c r="AT47" s="704"/>
      <c r="AU47" s="704"/>
      <c r="AV47" s="704"/>
      <c r="AW47" s="704"/>
      <c r="AX47" s="706"/>
      <c r="AY47">
        <f>COUNTA($G$49,$AC$49)</f>
        <v>2</v>
      </c>
    </row>
    <row r="48" spans="1:51" ht="24.75" customHeight="1" x14ac:dyDescent="0.15">
      <c r="A48" s="770"/>
      <c r="B48" s="771"/>
      <c r="C48" s="771"/>
      <c r="D48" s="771"/>
      <c r="E48" s="771"/>
      <c r="F48" s="772"/>
      <c r="G48" s="136" t="s">
        <v>15</v>
      </c>
      <c r="H48" s="678"/>
      <c r="I48" s="678"/>
      <c r="J48" s="678"/>
      <c r="K48" s="678"/>
      <c r="L48" s="679" t="s">
        <v>16</v>
      </c>
      <c r="M48" s="678"/>
      <c r="N48" s="678"/>
      <c r="O48" s="678"/>
      <c r="P48" s="678"/>
      <c r="Q48" s="678"/>
      <c r="R48" s="678"/>
      <c r="S48" s="678"/>
      <c r="T48" s="678"/>
      <c r="U48" s="678"/>
      <c r="V48" s="678"/>
      <c r="W48" s="678"/>
      <c r="X48" s="680"/>
      <c r="Y48" s="675" t="s">
        <v>17</v>
      </c>
      <c r="Z48" s="676"/>
      <c r="AA48" s="676"/>
      <c r="AB48" s="677"/>
      <c r="AC48" s="136" t="s">
        <v>15</v>
      </c>
      <c r="AD48" s="678"/>
      <c r="AE48" s="678"/>
      <c r="AF48" s="678"/>
      <c r="AG48" s="678"/>
      <c r="AH48" s="679" t="s">
        <v>16</v>
      </c>
      <c r="AI48" s="678"/>
      <c r="AJ48" s="678"/>
      <c r="AK48" s="678"/>
      <c r="AL48" s="678"/>
      <c r="AM48" s="678"/>
      <c r="AN48" s="678"/>
      <c r="AO48" s="678"/>
      <c r="AP48" s="678"/>
      <c r="AQ48" s="678"/>
      <c r="AR48" s="678"/>
      <c r="AS48" s="678"/>
      <c r="AT48" s="680"/>
      <c r="AU48" s="675" t="s">
        <v>17</v>
      </c>
      <c r="AV48" s="676"/>
      <c r="AW48" s="676"/>
      <c r="AX48" s="681"/>
      <c r="AY48" s="34">
        <f t="shared" ref="AY48:AY57" si="4">$AY$47</f>
        <v>2</v>
      </c>
    </row>
    <row r="49" spans="1:51" ht="24.75" customHeight="1" x14ac:dyDescent="0.15">
      <c r="A49" s="770"/>
      <c r="B49" s="771"/>
      <c r="C49" s="771"/>
      <c r="D49" s="771"/>
      <c r="E49" s="771"/>
      <c r="F49" s="772"/>
      <c r="G49" s="682" t="s">
        <v>676</v>
      </c>
      <c r="H49" s="683"/>
      <c r="I49" s="683"/>
      <c r="J49" s="683"/>
      <c r="K49" s="684"/>
      <c r="L49" s="685" t="s">
        <v>676</v>
      </c>
      <c r="M49" s="686"/>
      <c r="N49" s="686"/>
      <c r="O49" s="686"/>
      <c r="P49" s="686"/>
      <c r="Q49" s="686"/>
      <c r="R49" s="686"/>
      <c r="S49" s="686"/>
      <c r="T49" s="686"/>
      <c r="U49" s="686"/>
      <c r="V49" s="686"/>
      <c r="W49" s="686"/>
      <c r="X49" s="687"/>
      <c r="Y49" s="688">
        <v>4</v>
      </c>
      <c r="Z49" s="689"/>
      <c r="AA49" s="689"/>
      <c r="AB49" s="691"/>
      <c r="AC49" s="682" t="s">
        <v>676</v>
      </c>
      <c r="AD49" s="683"/>
      <c r="AE49" s="683"/>
      <c r="AF49" s="683"/>
      <c r="AG49" s="684"/>
      <c r="AH49" s="685" t="s">
        <v>676</v>
      </c>
      <c r="AI49" s="686"/>
      <c r="AJ49" s="686"/>
      <c r="AK49" s="686"/>
      <c r="AL49" s="686"/>
      <c r="AM49" s="686"/>
      <c r="AN49" s="686"/>
      <c r="AO49" s="686"/>
      <c r="AP49" s="686"/>
      <c r="AQ49" s="686"/>
      <c r="AR49" s="686"/>
      <c r="AS49" s="686"/>
      <c r="AT49" s="687"/>
      <c r="AU49" s="688">
        <v>4</v>
      </c>
      <c r="AV49" s="689"/>
      <c r="AW49" s="689"/>
      <c r="AX49" s="690"/>
      <c r="AY49" s="34">
        <f t="shared" si="4"/>
        <v>2</v>
      </c>
    </row>
    <row r="50" spans="1:51" ht="24.75" customHeight="1" x14ac:dyDescent="0.15">
      <c r="A50" s="770"/>
      <c r="B50" s="771"/>
      <c r="C50" s="771"/>
      <c r="D50" s="771"/>
      <c r="E50" s="771"/>
      <c r="F50" s="772"/>
      <c r="G50" s="666" t="s">
        <v>678</v>
      </c>
      <c r="H50" s="667"/>
      <c r="I50" s="667"/>
      <c r="J50" s="667"/>
      <c r="K50" s="668"/>
      <c r="L50" s="669" t="s">
        <v>693</v>
      </c>
      <c r="M50" s="670"/>
      <c r="N50" s="670"/>
      <c r="O50" s="670"/>
      <c r="P50" s="670"/>
      <c r="Q50" s="670"/>
      <c r="R50" s="670"/>
      <c r="S50" s="670"/>
      <c r="T50" s="670"/>
      <c r="U50" s="670"/>
      <c r="V50" s="670"/>
      <c r="W50" s="670"/>
      <c r="X50" s="671"/>
      <c r="Y50" s="672">
        <v>10</v>
      </c>
      <c r="Z50" s="673"/>
      <c r="AA50" s="673"/>
      <c r="AB50" s="707"/>
      <c r="AC50" s="666" t="s">
        <v>677</v>
      </c>
      <c r="AD50" s="667"/>
      <c r="AE50" s="667"/>
      <c r="AF50" s="667"/>
      <c r="AG50" s="668"/>
      <c r="AH50" s="669" t="s">
        <v>680</v>
      </c>
      <c r="AI50" s="670"/>
      <c r="AJ50" s="670"/>
      <c r="AK50" s="670"/>
      <c r="AL50" s="670"/>
      <c r="AM50" s="670"/>
      <c r="AN50" s="670"/>
      <c r="AO50" s="670"/>
      <c r="AP50" s="670"/>
      <c r="AQ50" s="670"/>
      <c r="AR50" s="670"/>
      <c r="AS50" s="670"/>
      <c r="AT50" s="671"/>
      <c r="AU50" s="672">
        <v>0.4</v>
      </c>
      <c r="AV50" s="673"/>
      <c r="AW50" s="673"/>
      <c r="AX50" s="674"/>
      <c r="AY50" s="34">
        <f t="shared" si="4"/>
        <v>2</v>
      </c>
    </row>
    <row r="51" spans="1:51" ht="24.75" customHeight="1" x14ac:dyDescent="0.15">
      <c r="A51" s="770"/>
      <c r="B51" s="771"/>
      <c r="C51" s="771"/>
      <c r="D51" s="771"/>
      <c r="E51" s="771"/>
      <c r="F51" s="772"/>
      <c r="G51" s="666" t="s">
        <v>688</v>
      </c>
      <c r="H51" s="667"/>
      <c r="I51" s="667"/>
      <c r="J51" s="667"/>
      <c r="K51" s="668"/>
      <c r="L51" s="669" t="s">
        <v>745</v>
      </c>
      <c r="M51" s="670"/>
      <c r="N51" s="670"/>
      <c r="O51" s="670"/>
      <c r="P51" s="670"/>
      <c r="Q51" s="670"/>
      <c r="R51" s="670"/>
      <c r="S51" s="670"/>
      <c r="T51" s="670"/>
      <c r="U51" s="670"/>
      <c r="V51" s="670"/>
      <c r="W51" s="670"/>
      <c r="X51" s="671"/>
      <c r="Y51" s="672">
        <v>7</v>
      </c>
      <c r="Z51" s="673"/>
      <c r="AA51" s="673"/>
      <c r="AB51" s="707"/>
      <c r="AC51" s="666" t="s">
        <v>678</v>
      </c>
      <c r="AD51" s="667"/>
      <c r="AE51" s="667"/>
      <c r="AF51" s="667"/>
      <c r="AG51" s="668"/>
      <c r="AH51" s="669" t="s">
        <v>705</v>
      </c>
      <c r="AI51" s="670"/>
      <c r="AJ51" s="670"/>
      <c r="AK51" s="670"/>
      <c r="AL51" s="670"/>
      <c r="AM51" s="670"/>
      <c r="AN51" s="670"/>
      <c r="AO51" s="670"/>
      <c r="AP51" s="670"/>
      <c r="AQ51" s="670"/>
      <c r="AR51" s="670"/>
      <c r="AS51" s="670"/>
      <c r="AT51" s="671"/>
      <c r="AU51" s="672">
        <v>0.1</v>
      </c>
      <c r="AV51" s="673"/>
      <c r="AW51" s="673"/>
      <c r="AX51" s="674"/>
      <c r="AY51" s="34">
        <f t="shared" si="4"/>
        <v>2</v>
      </c>
    </row>
    <row r="52" spans="1:51" ht="24.75" customHeight="1" x14ac:dyDescent="0.15">
      <c r="A52" s="770"/>
      <c r="B52" s="771"/>
      <c r="C52" s="771"/>
      <c r="D52" s="771"/>
      <c r="E52" s="771"/>
      <c r="F52" s="772"/>
      <c r="G52" s="666" t="s">
        <v>711</v>
      </c>
      <c r="H52" s="667"/>
      <c r="I52" s="667"/>
      <c r="J52" s="667"/>
      <c r="K52" s="668"/>
      <c r="L52" s="669" t="s">
        <v>746</v>
      </c>
      <c r="M52" s="670"/>
      <c r="N52" s="670"/>
      <c r="O52" s="670"/>
      <c r="P52" s="670"/>
      <c r="Q52" s="670"/>
      <c r="R52" s="670"/>
      <c r="S52" s="670"/>
      <c r="T52" s="670"/>
      <c r="U52" s="670"/>
      <c r="V52" s="670"/>
      <c r="W52" s="670"/>
      <c r="X52" s="671"/>
      <c r="Y52" s="672">
        <v>1</v>
      </c>
      <c r="Z52" s="673"/>
      <c r="AA52" s="673"/>
      <c r="AB52" s="707"/>
      <c r="AC52" s="666" t="s">
        <v>688</v>
      </c>
      <c r="AD52" s="667"/>
      <c r="AE52" s="667"/>
      <c r="AF52" s="667"/>
      <c r="AG52" s="668"/>
      <c r="AH52" s="669" t="s">
        <v>748</v>
      </c>
      <c r="AI52" s="670"/>
      <c r="AJ52" s="670"/>
      <c r="AK52" s="670"/>
      <c r="AL52" s="670"/>
      <c r="AM52" s="670"/>
      <c r="AN52" s="670"/>
      <c r="AO52" s="670"/>
      <c r="AP52" s="670"/>
      <c r="AQ52" s="670"/>
      <c r="AR52" s="670"/>
      <c r="AS52" s="670"/>
      <c r="AT52" s="671"/>
      <c r="AU52" s="672">
        <v>2</v>
      </c>
      <c r="AV52" s="673"/>
      <c r="AW52" s="673"/>
      <c r="AX52" s="674"/>
      <c r="AY52" s="34">
        <f t="shared" si="4"/>
        <v>2</v>
      </c>
    </row>
    <row r="53" spans="1:51" ht="24.75" customHeight="1" x14ac:dyDescent="0.15">
      <c r="A53" s="770"/>
      <c r="B53" s="771"/>
      <c r="C53" s="771"/>
      <c r="D53" s="771"/>
      <c r="E53" s="771"/>
      <c r="F53" s="772"/>
      <c r="G53" s="666" t="s">
        <v>679</v>
      </c>
      <c r="H53" s="667"/>
      <c r="I53" s="667"/>
      <c r="J53" s="667"/>
      <c r="K53" s="668"/>
      <c r="L53" s="669" t="s">
        <v>747</v>
      </c>
      <c r="M53" s="670"/>
      <c r="N53" s="670"/>
      <c r="O53" s="670"/>
      <c r="P53" s="670"/>
      <c r="Q53" s="670"/>
      <c r="R53" s="670"/>
      <c r="S53" s="670"/>
      <c r="T53" s="670"/>
      <c r="U53" s="670"/>
      <c r="V53" s="670"/>
      <c r="W53" s="670"/>
      <c r="X53" s="671"/>
      <c r="Y53" s="672">
        <v>6</v>
      </c>
      <c r="Z53" s="673"/>
      <c r="AA53" s="673"/>
      <c r="AB53" s="707"/>
      <c r="AC53" s="666" t="s">
        <v>679</v>
      </c>
      <c r="AD53" s="667"/>
      <c r="AE53" s="667"/>
      <c r="AF53" s="667"/>
      <c r="AG53" s="668"/>
      <c r="AH53" s="669" t="s">
        <v>749</v>
      </c>
      <c r="AI53" s="670"/>
      <c r="AJ53" s="670"/>
      <c r="AK53" s="670"/>
      <c r="AL53" s="670"/>
      <c r="AM53" s="670"/>
      <c r="AN53" s="670"/>
      <c r="AO53" s="670"/>
      <c r="AP53" s="670"/>
      <c r="AQ53" s="670"/>
      <c r="AR53" s="670"/>
      <c r="AS53" s="670"/>
      <c r="AT53" s="671"/>
      <c r="AU53" s="672">
        <v>0.6</v>
      </c>
      <c r="AV53" s="673"/>
      <c r="AW53" s="673"/>
      <c r="AX53" s="674"/>
      <c r="AY53" s="34">
        <f t="shared" si="4"/>
        <v>2</v>
      </c>
    </row>
    <row r="54" spans="1:51" ht="24.75" customHeight="1" x14ac:dyDescent="0.15">
      <c r="A54" s="770"/>
      <c r="B54" s="771"/>
      <c r="C54" s="771"/>
      <c r="D54" s="771"/>
      <c r="E54" s="771"/>
      <c r="F54" s="772"/>
      <c r="G54" s="666"/>
      <c r="H54" s="667"/>
      <c r="I54" s="667"/>
      <c r="J54" s="667"/>
      <c r="K54" s="668"/>
      <c r="L54" s="669"/>
      <c r="M54" s="670"/>
      <c r="N54" s="670"/>
      <c r="O54" s="670"/>
      <c r="P54" s="670"/>
      <c r="Q54" s="670"/>
      <c r="R54" s="670"/>
      <c r="S54" s="670"/>
      <c r="T54" s="670"/>
      <c r="U54" s="670"/>
      <c r="V54" s="670"/>
      <c r="W54" s="670"/>
      <c r="X54" s="671"/>
      <c r="Y54" s="672"/>
      <c r="Z54" s="673"/>
      <c r="AA54" s="673"/>
      <c r="AB54" s="674"/>
      <c r="AC54" s="666"/>
      <c r="AD54" s="667"/>
      <c r="AE54" s="667"/>
      <c r="AF54" s="667"/>
      <c r="AG54" s="668"/>
      <c r="AH54" s="669"/>
      <c r="AI54" s="670"/>
      <c r="AJ54" s="670"/>
      <c r="AK54" s="670"/>
      <c r="AL54" s="670"/>
      <c r="AM54" s="670"/>
      <c r="AN54" s="670"/>
      <c r="AO54" s="670"/>
      <c r="AP54" s="670"/>
      <c r="AQ54" s="670"/>
      <c r="AR54" s="670"/>
      <c r="AS54" s="670"/>
      <c r="AT54" s="671"/>
      <c r="AU54" s="672"/>
      <c r="AV54" s="673"/>
      <c r="AW54" s="673"/>
      <c r="AX54" s="707"/>
      <c r="AY54" s="34">
        <f t="shared" si="4"/>
        <v>2</v>
      </c>
    </row>
    <row r="55" spans="1:51" ht="24.75" customHeight="1" x14ac:dyDescent="0.15">
      <c r="A55" s="770"/>
      <c r="B55" s="771"/>
      <c r="C55" s="771"/>
      <c r="D55" s="771"/>
      <c r="E55" s="771"/>
      <c r="F55" s="772"/>
      <c r="G55" s="666"/>
      <c r="H55" s="667"/>
      <c r="I55" s="667"/>
      <c r="J55" s="667"/>
      <c r="K55" s="668"/>
      <c r="L55" s="669"/>
      <c r="M55" s="670"/>
      <c r="N55" s="670"/>
      <c r="O55" s="670"/>
      <c r="P55" s="670"/>
      <c r="Q55" s="670"/>
      <c r="R55" s="670"/>
      <c r="S55" s="670"/>
      <c r="T55" s="670"/>
      <c r="U55" s="670"/>
      <c r="V55" s="670"/>
      <c r="W55" s="670"/>
      <c r="X55" s="671"/>
      <c r="Y55" s="672"/>
      <c r="Z55" s="673"/>
      <c r="AA55" s="673"/>
      <c r="AB55" s="674"/>
      <c r="AC55" s="666"/>
      <c r="AD55" s="667"/>
      <c r="AE55" s="667"/>
      <c r="AF55" s="667"/>
      <c r="AG55" s="668"/>
      <c r="AH55" s="669"/>
      <c r="AI55" s="670"/>
      <c r="AJ55" s="670"/>
      <c r="AK55" s="670"/>
      <c r="AL55" s="670"/>
      <c r="AM55" s="670"/>
      <c r="AN55" s="670"/>
      <c r="AO55" s="670"/>
      <c r="AP55" s="670"/>
      <c r="AQ55" s="670"/>
      <c r="AR55" s="670"/>
      <c r="AS55" s="670"/>
      <c r="AT55" s="671"/>
      <c r="AU55" s="672"/>
      <c r="AV55" s="673"/>
      <c r="AW55" s="673"/>
      <c r="AX55" s="707"/>
      <c r="AY55" s="34">
        <f t="shared" si="4"/>
        <v>2</v>
      </c>
    </row>
    <row r="56" spans="1:51" ht="24.75" customHeight="1" x14ac:dyDescent="0.15">
      <c r="A56" s="770"/>
      <c r="B56" s="771"/>
      <c r="C56" s="771"/>
      <c r="D56" s="771"/>
      <c r="E56" s="771"/>
      <c r="F56" s="772"/>
      <c r="G56" s="666"/>
      <c r="H56" s="667"/>
      <c r="I56" s="667"/>
      <c r="J56" s="667"/>
      <c r="K56" s="668"/>
      <c r="L56" s="669"/>
      <c r="M56" s="670"/>
      <c r="N56" s="670"/>
      <c r="O56" s="670"/>
      <c r="P56" s="670"/>
      <c r="Q56" s="670"/>
      <c r="R56" s="670"/>
      <c r="S56" s="670"/>
      <c r="T56" s="670"/>
      <c r="U56" s="670"/>
      <c r="V56" s="670"/>
      <c r="W56" s="670"/>
      <c r="X56" s="671"/>
      <c r="Y56" s="672"/>
      <c r="Z56" s="673"/>
      <c r="AA56" s="673"/>
      <c r="AB56" s="674"/>
      <c r="AC56" s="666"/>
      <c r="AD56" s="667"/>
      <c r="AE56" s="667"/>
      <c r="AF56" s="667"/>
      <c r="AG56" s="668"/>
      <c r="AH56" s="669"/>
      <c r="AI56" s="670"/>
      <c r="AJ56" s="670"/>
      <c r="AK56" s="670"/>
      <c r="AL56" s="670"/>
      <c r="AM56" s="670"/>
      <c r="AN56" s="670"/>
      <c r="AO56" s="670"/>
      <c r="AP56" s="670"/>
      <c r="AQ56" s="670"/>
      <c r="AR56" s="670"/>
      <c r="AS56" s="670"/>
      <c r="AT56" s="671"/>
      <c r="AU56" s="672"/>
      <c r="AV56" s="673"/>
      <c r="AW56" s="673"/>
      <c r="AX56" s="707"/>
      <c r="AY56" s="34">
        <f t="shared" si="4"/>
        <v>2</v>
      </c>
    </row>
    <row r="57" spans="1:51" ht="24.75" customHeight="1" thickBot="1" x14ac:dyDescent="0.2">
      <c r="A57" s="770"/>
      <c r="B57" s="771"/>
      <c r="C57" s="771"/>
      <c r="D57" s="771"/>
      <c r="E57" s="771"/>
      <c r="F57" s="772"/>
      <c r="G57" s="708" t="s">
        <v>18</v>
      </c>
      <c r="H57" s="709"/>
      <c r="I57" s="709"/>
      <c r="J57" s="709"/>
      <c r="K57" s="709"/>
      <c r="L57" s="710"/>
      <c r="M57" s="711"/>
      <c r="N57" s="711"/>
      <c r="O57" s="711"/>
      <c r="P57" s="711"/>
      <c r="Q57" s="711"/>
      <c r="R57" s="711"/>
      <c r="S57" s="711"/>
      <c r="T57" s="711"/>
      <c r="U57" s="711"/>
      <c r="V57" s="711"/>
      <c r="W57" s="711"/>
      <c r="X57" s="712"/>
      <c r="Y57" s="713">
        <f>SUM(Y49:AB56)</f>
        <v>28</v>
      </c>
      <c r="Z57" s="714"/>
      <c r="AA57" s="714"/>
      <c r="AB57" s="715"/>
      <c r="AC57" s="708" t="s">
        <v>18</v>
      </c>
      <c r="AD57" s="709"/>
      <c r="AE57" s="709"/>
      <c r="AF57" s="709"/>
      <c r="AG57" s="709"/>
      <c r="AH57" s="710"/>
      <c r="AI57" s="711"/>
      <c r="AJ57" s="711"/>
      <c r="AK57" s="711"/>
      <c r="AL57" s="711"/>
      <c r="AM57" s="711"/>
      <c r="AN57" s="711"/>
      <c r="AO57" s="711"/>
      <c r="AP57" s="711"/>
      <c r="AQ57" s="711"/>
      <c r="AR57" s="711"/>
      <c r="AS57" s="711"/>
      <c r="AT57" s="712"/>
      <c r="AU57" s="713">
        <f>SUM(AU49:AX56)</f>
        <v>7.1</v>
      </c>
      <c r="AV57" s="714"/>
      <c r="AW57" s="714"/>
      <c r="AX57" s="716"/>
      <c r="AY57" s="34">
        <f t="shared" si="4"/>
        <v>2</v>
      </c>
    </row>
    <row r="58" spans="1:51" ht="50.1" customHeight="1" x14ac:dyDescent="0.15">
      <c r="A58" s="770"/>
      <c r="B58" s="771"/>
      <c r="C58" s="771"/>
      <c r="D58" s="771"/>
      <c r="E58" s="771"/>
      <c r="F58" s="772"/>
      <c r="G58" s="703" t="s">
        <v>781</v>
      </c>
      <c r="H58" s="704"/>
      <c r="I58" s="704"/>
      <c r="J58" s="704"/>
      <c r="K58" s="704"/>
      <c r="L58" s="704"/>
      <c r="M58" s="704"/>
      <c r="N58" s="704"/>
      <c r="O58" s="704"/>
      <c r="P58" s="704"/>
      <c r="Q58" s="704"/>
      <c r="R58" s="704"/>
      <c r="S58" s="704"/>
      <c r="T58" s="704"/>
      <c r="U58" s="704"/>
      <c r="V58" s="704"/>
      <c r="W58" s="704"/>
      <c r="X58" s="704"/>
      <c r="Y58" s="704"/>
      <c r="Z58" s="704"/>
      <c r="AA58" s="704"/>
      <c r="AB58" s="705"/>
      <c r="AC58" s="703" t="s">
        <v>782</v>
      </c>
      <c r="AD58" s="704"/>
      <c r="AE58" s="704"/>
      <c r="AF58" s="704"/>
      <c r="AG58" s="704"/>
      <c r="AH58" s="704"/>
      <c r="AI58" s="704"/>
      <c r="AJ58" s="704"/>
      <c r="AK58" s="704"/>
      <c r="AL58" s="704"/>
      <c r="AM58" s="704"/>
      <c r="AN58" s="704"/>
      <c r="AO58" s="704"/>
      <c r="AP58" s="704"/>
      <c r="AQ58" s="704"/>
      <c r="AR58" s="704"/>
      <c r="AS58" s="704"/>
      <c r="AT58" s="704"/>
      <c r="AU58" s="704"/>
      <c r="AV58" s="704"/>
      <c r="AW58" s="704"/>
      <c r="AX58" s="706"/>
      <c r="AY58">
        <f>COUNTA($G$60,$AC$60)</f>
        <v>2</v>
      </c>
    </row>
    <row r="59" spans="1:51" ht="25.5" customHeight="1" x14ac:dyDescent="0.15">
      <c r="A59" s="770"/>
      <c r="B59" s="771"/>
      <c r="C59" s="771"/>
      <c r="D59" s="771"/>
      <c r="E59" s="771"/>
      <c r="F59" s="772"/>
      <c r="G59" s="136" t="s">
        <v>15</v>
      </c>
      <c r="H59" s="678"/>
      <c r="I59" s="678"/>
      <c r="J59" s="678"/>
      <c r="K59" s="678"/>
      <c r="L59" s="679" t="s">
        <v>16</v>
      </c>
      <c r="M59" s="678"/>
      <c r="N59" s="678"/>
      <c r="O59" s="678"/>
      <c r="P59" s="678"/>
      <c r="Q59" s="678"/>
      <c r="R59" s="678"/>
      <c r="S59" s="678"/>
      <c r="T59" s="678"/>
      <c r="U59" s="678"/>
      <c r="V59" s="678"/>
      <c r="W59" s="678"/>
      <c r="X59" s="680"/>
      <c r="Y59" s="675" t="s">
        <v>17</v>
      </c>
      <c r="Z59" s="676"/>
      <c r="AA59" s="676"/>
      <c r="AB59" s="677"/>
      <c r="AC59" s="136" t="s">
        <v>15</v>
      </c>
      <c r="AD59" s="678"/>
      <c r="AE59" s="678"/>
      <c r="AF59" s="678"/>
      <c r="AG59" s="678"/>
      <c r="AH59" s="679" t="s">
        <v>16</v>
      </c>
      <c r="AI59" s="678"/>
      <c r="AJ59" s="678"/>
      <c r="AK59" s="678"/>
      <c r="AL59" s="678"/>
      <c r="AM59" s="678"/>
      <c r="AN59" s="678"/>
      <c r="AO59" s="678"/>
      <c r="AP59" s="678"/>
      <c r="AQ59" s="678"/>
      <c r="AR59" s="678"/>
      <c r="AS59" s="678"/>
      <c r="AT59" s="680"/>
      <c r="AU59" s="675" t="s">
        <v>17</v>
      </c>
      <c r="AV59" s="676"/>
      <c r="AW59" s="676"/>
      <c r="AX59" s="681"/>
      <c r="AY59" s="34">
        <f>$AY$58</f>
        <v>2</v>
      </c>
    </row>
    <row r="60" spans="1:51" ht="24.75" customHeight="1" x14ac:dyDescent="0.15">
      <c r="A60" s="770"/>
      <c r="B60" s="771"/>
      <c r="C60" s="771"/>
      <c r="D60" s="771"/>
      <c r="E60" s="771"/>
      <c r="F60" s="772"/>
      <c r="G60" s="682" t="s">
        <v>676</v>
      </c>
      <c r="H60" s="683"/>
      <c r="I60" s="683"/>
      <c r="J60" s="683"/>
      <c r="K60" s="684"/>
      <c r="L60" s="685" t="s">
        <v>676</v>
      </c>
      <c r="M60" s="686"/>
      <c r="N60" s="686"/>
      <c r="O60" s="686"/>
      <c r="P60" s="686"/>
      <c r="Q60" s="686"/>
      <c r="R60" s="686"/>
      <c r="S60" s="686"/>
      <c r="T60" s="686"/>
      <c r="U60" s="686"/>
      <c r="V60" s="686"/>
      <c r="W60" s="686"/>
      <c r="X60" s="687"/>
      <c r="Y60" s="688">
        <v>72</v>
      </c>
      <c r="Z60" s="689"/>
      <c r="AA60" s="689"/>
      <c r="AB60" s="691"/>
      <c r="AC60" s="682" t="s">
        <v>711</v>
      </c>
      <c r="AD60" s="683"/>
      <c r="AE60" s="683"/>
      <c r="AF60" s="683"/>
      <c r="AG60" s="684"/>
      <c r="AH60" s="685" t="s">
        <v>751</v>
      </c>
      <c r="AI60" s="686"/>
      <c r="AJ60" s="686"/>
      <c r="AK60" s="686"/>
      <c r="AL60" s="686"/>
      <c r="AM60" s="686"/>
      <c r="AN60" s="686"/>
      <c r="AO60" s="686"/>
      <c r="AP60" s="686"/>
      <c r="AQ60" s="686"/>
      <c r="AR60" s="686"/>
      <c r="AS60" s="686"/>
      <c r="AT60" s="687"/>
      <c r="AU60" s="688">
        <v>2</v>
      </c>
      <c r="AV60" s="689"/>
      <c r="AW60" s="689"/>
      <c r="AX60" s="690"/>
      <c r="AY60" s="34">
        <f t="shared" ref="AY60:AY68" si="5">$AY$58</f>
        <v>2</v>
      </c>
    </row>
    <row r="61" spans="1:51" ht="24.75" customHeight="1" x14ac:dyDescent="0.15">
      <c r="A61" s="770"/>
      <c r="B61" s="771"/>
      <c r="C61" s="771"/>
      <c r="D61" s="771"/>
      <c r="E61" s="771"/>
      <c r="F61" s="772"/>
      <c r="G61" s="666" t="s">
        <v>677</v>
      </c>
      <c r="H61" s="667"/>
      <c r="I61" s="667"/>
      <c r="J61" s="667"/>
      <c r="K61" s="668"/>
      <c r="L61" s="669" t="s">
        <v>680</v>
      </c>
      <c r="M61" s="670"/>
      <c r="N61" s="670"/>
      <c r="O61" s="670"/>
      <c r="P61" s="670"/>
      <c r="Q61" s="670"/>
      <c r="R61" s="670"/>
      <c r="S61" s="670"/>
      <c r="T61" s="670"/>
      <c r="U61" s="670"/>
      <c r="V61" s="670"/>
      <c r="W61" s="670"/>
      <c r="X61" s="671"/>
      <c r="Y61" s="672">
        <v>11</v>
      </c>
      <c r="Z61" s="673"/>
      <c r="AA61" s="673"/>
      <c r="AB61" s="707"/>
      <c r="AC61" s="666" t="s">
        <v>679</v>
      </c>
      <c r="AD61" s="667"/>
      <c r="AE61" s="667"/>
      <c r="AF61" s="667"/>
      <c r="AG61" s="668"/>
      <c r="AH61" s="669" t="s">
        <v>752</v>
      </c>
      <c r="AI61" s="670"/>
      <c r="AJ61" s="670"/>
      <c r="AK61" s="670"/>
      <c r="AL61" s="670"/>
      <c r="AM61" s="670"/>
      <c r="AN61" s="670"/>
      <c r="AO61" s="670"/>
      <c r="AP61" s="670"/>
      <c r="AQ61" s="670"/>
      <c r="AR61" s="670"/>
      <c r="AS61" s="670"/>
      <c r="AT61" s="671"/>
      <c r="AU61" s="672">
        <v>4</v>
      </c>
      <c r="AV61" s="673"/>
      <c r="AW61" s="673"/>
      <c r="AX61" s="674"/>
      <c r="AY61" s="34">
        <f t="shared" si="5"/>
        <v>2</v>
      </c>
    </row>
    <row r="62" spans="1:51" ht="24.75" customHeight="1" x14ac:dyDescent="0.15">
      <c r="A62" s="770"/>
      <c r="B62" s="771"/>
      <c r="C62" s="771"/>
      <c r="D62" s="771"/>
      <c r="E62" s="771"/>
      <c r="F62" s="772"/>
      <c r="G62" s="666" t="s">
        <v>679</v>
      </c>
      <c r="H62" s="667"/>
      <c r="I62" s="667"/>
      <c r="J62" s="667"/>
      <c r="K62" s="668"/>
      <c r="L62" s="669" t="s">
        <v>750</v>
      </c>
      <c r="M62" s="670"/>
      <c r="N62" s="670"/>
      <c r="O62" s="670"/>
      <c r="P62" s="670"/>
      <c r="Q62" s="670"/>
      <c r="R62" s="670"/>
      <c r="S62" s="670"/>
      <c r="T62" s="670"/>
      <c r="U62" s="670"/>
      <c r="V62" s="670"/>
      <c r="W62" s="670"/>
      <c r="X62" s="671"/>
      <c r="Y62" s="672">
        <v>0.4</v>
      </c>
      <c r="Z62" s="673"/>
      <c r="AA62" s="673"/>
      <c r="AB62" s="707"/>
      <c r="AC62" s="666"/>
      <c r="AD62" s="667"/>
      <c r="AE62" s="667"/>
      <c r="AF62" s="667"/>
      <c r="AG62" s="668"/>
      <c r="AH62" s="669"/>
      <c r="AI62" s="670"/>
      <c r="AJ62" s="670"/>
      <c r="AK62" s="670"/>
      <c r="AL62" s="670"/>
      <c r="AM62" s="670"/>
      <c r="AN62" s="670"/>
      <c r="AO62" s="670"/>
      <c r="AP62" s="670"/>
      <c r="AQ62" s="670"/>
      <c r="AR62" s="670"/>
      <c r="AS62" s="670"/>
      <c r="AT62" s="671"/>
      <c r="AU62" s="672"/>
      <c r="AV62" s="673"/>
      <c r="AW62" s="673"/>
      <c r="AX62" s="707"/>
      <c r="AY62" s="34">
        <f t="shared" si="5"/>
        <v>2</v>
      </c>
    </row>
    <row r="63" spans="1:51" ht="24.75" customHeight="1" x14ac:dyDescent="0.15">
      <c r="A63" s="770"/>
      <c r="B63" s="771"/>
      <c r="C63" s="771"/>
      <c r="D63" s="771"/>
      <c r="E63" s="771"/>
      <c r="F63" s="772"/>
      <c r="G63" s="666"/>
      <c r="H63" s="667"/>
      <c r="I63" s="667"/>
      <c r="J63" s="667"/>
      <c r="K63" s="668"/>
      <c r="L63" s="669"/>
      <c r="M63" s="670"/>
      <c r="N63" s="670"/>
      <c r="O63" s="670"/>
      <c r="P63" s="670"/>
      <c r="Q63" s="670"/>
      <c r="R63" s="670"/>
      <c r="S63" s="670"/>
      <c r="T63" s="670"/>
      <c r="U63" s="670"/>
      <c r="V63" s="670"/>
      <c r="W63" s="670"/>
      <c r="X63" s="671"/>
      <c r="Y63" s="672"/>
      <c r="Z63" s="673"/>
      <c r="AA63" s="673"/>
      <c r="AB63" s="674"/>
      <c r="AC63" s="666"/>
      <c r="AD63" s="667"/>
      <c r="AE63" s="667"/>
      <c r="AF63" s="667"/>
      <c r="AG63" s="668"/>
      <c r="AH63" s="669"/>
      <c r="AI63" s="670"/>
      <c r="AJ63" s="670"/>
      <c r="AK63" s="670"/>
      <c r="AL63" s="670"/>
      <c r="AM63" s="670"/>
      <c r="AN63" s="670"/>
      <c r="AO63" s="670"/>
      <c r="AP63" s="670"/>
      <c r="AQ63" s="670"/>
      <c r="AR63" s="670"/>
      <c r="AS63" s="670"/>
      <c r="AT63" s="671"/>
      <c r="AU63" s="672"/>
      <c r="AV63" s="673"/>
      <c r="AW63" s="673"/>
      <c r="AX63" s="707"/>
      <c r="AY63" s="34">
        <f t="shared" si="5"/>
        <v>2</v>
      </c>
    </row>
    <row r="64" spans="1:51" ht="24.75" customHeight="1" x14ac:dyDescent="0.15">
      <c r="A64" s="770"/>
      <c r="B64" s="771"/>
      <c r="C64" s="771"/>
      <c r="D64" s="771"/>
      <c r="E64" s="771"/>
      <c r="F64" s="772"/>
      <c r="G64" s="666"/>
      <c r="H64" s="667"/>
      <c r="I64" s="667"/>
      <c r="J64" s="667"/>
      <c r="K64" s="668"/>
      <c r="L64" s="669"/>
      <c r="M64" s="670"/>
      <c r="N64" s="670"/>
      <c r="O64" s="670"/>
      <c r="P64" s="670"/>
      <c r="Q64" s="670"/>
      <c r="R64" s="670"/>
      <c r="S64" s="670"/>
      <c r="T64" s="670"/>
      <c r="U64" s="670"/>
      <c r="V64" s="670"/>
      <c r="W64" s="670"/>
      <c r="X64" s="671"/>
      <c r="Y64" s="672"/>
      <c r="Z64" s="673"/>
      <c r="AA64" s="673"/>
      <c r="AB64" s="674"/>
      <c r="AC64" s="666"/>
      <c r="AD64" s="667"/>
      <c r="AE64" s="667"/>
      <c r="AF64" s="667"/>
      <c r="AG64" s="668"/>
      <c r="AH64" s="669"/>
      <c r="AI64" s="670"/>
      <c r="AJ64" s="670"/>
      <c r="AK64" s="670"/>
      <c r="AL64" s="670"/>
      <c r="AM64" s="670"/>
      <c r="AN64" s="670"/>
      <c r="AO64" s="670"/>
      <c r="AP64" s="670"/>
      <c r="AQ64" s="670"/>
      <c r="AR64" s="670"/>
      <c r="AS64" s="670"/>
      <c r="AT64" s="671"/>
      <c r="AU64" s="672"/>
      <c r="AV64" s="673"/>
      <c r="AW64" s="673"/>
      <c r="AX64" s="707"/>
      <c r="AY64" s="34">
        <f t="shared" si="5"/>
        <v>2</v>
      </c>
    </row>
    <row r="65" spans="1:51" ht="24.75" customHeight="1" x14ac:dyDescent="0.15">
      <c r="A65" s="770"/>
      <c r="B65" s="771"/>
      <c r="C65" s="771"/>
      <c r="D65" s="771"/>
      <c r="E65" s="771"/>
      <c r="F65" s="772"/>
      <c r="G65" s="666"/>
      <c r="H65" s="667"/>
      <c r="I65" s="667"/>
      <c r="J65" s="667"/>
      <c r="K65" s="668"/>
      <c r="L65" s="669"/>
      <c r="M65" s="670"/>
      <c r="N65" s="670"/>
      <c r="O65" s="670"/>
      <c r="P65" s="670"/>
      <c r="Q65" s="670"/>
      <c r="R65" s="670"/>
      <c r="S65" s="670"/>
      <c r="T65" s="670"/>
      <c r="U65" s="670"/>
      <c r="V65" s="670"/>
      <c r="W65" s="670"/>
      <c r="X65" s="671"/>
      <c r="Y65" s="672"/>
      <c r="Z65" s="673"/>
      <c r="AA65" s="673"/>
      <c r="AB65" s="674"/>
      <c r="AC65" s="666"/>
      <c r="AD65" s="667"/>
      <c r="AE65" s="667"/>
      <c r="AF65" s="667"/>
      <c r="AG65" s="668"/>
      <c r="AH65" s="669"/>
      <c r="AI65" s="670"/>
      <c r="AJ65" s="670"/>
      <c r="AK65" s="670"/>
      <c r="AL65" s="670"/>
      <c r="AM65" s="670"/>
      <c r="AN65" s="670"/>
      <c r="AO65" s="670"/>
      <c r="AP65" s="670"/>
      <c r="AQ65" s="670"/>
      <c r="AR65" s="670"/>
      <c r="AS65" s="670"/>
      <c r="AT65" s="671"/>
      <c r="AU65" s="672"/>
      <c r="AV65" s="673"/>
      <c r="AW65" s="673"/>
      <c r="AX65" s="707"/>
      <c r="AY65" s="34">
        <f t="shared" si="5"/>
        <v>2</v>
      </c>
    </row>
    <row r="66" spans="1:51" ht="24.75" customHeight="1" x14ac:dyDescent="0.15">
      <c r="A66" s="770"/>
      <c r="B66" s="771"/>
      <c r="C66" s="771"/>
      <c r="D66" s="771"/>
      <c r="E66" s="771"/>
      <c r="F66" s="772"/>
      <c r="G66" s="666"/>
      <c r="H66" s="667"/>
      <c r="I66" s="667"/>
      <c r="J66" s="667"/>
      <c r="K66" s="668"/>
      <c r="L66" s="669"/>
      <c r="M66" s="670"/>
      <c r="N66" s="670"/>
      <c r="O66" s="670"/>
      <c r="P66" s="670"/>
      <c r="Q66" s="670"/>
      <c r="R66" s="670"/>
      <c r="S66" s="670"/>
      <c r="T66" s="670"/>
      <c r="U66" s="670"/>
      <c r="V66" s="670"/>
      <c r="W66" s="670"/>
      <c r="X66" s="671"/>
      <c r="Y66" s="672"/>
      <c r="Z66" s="673"/>
      <c r="AA66" s="673"/>
      <c r="AB66" s="674"/>
      <c r="AC66" s="666"/>
      <c r="AD66" s="667"/>
      <c r="AE66" s="667"/>
      <c r="AF66" s="667"/>
      <c r="AG66" s="668"/>
      <c r="AH66" s="669"/>
      <c r="AI66" s="670"/>
      <c r="AJ66" s="670"/>
      <c r="AK66" s="670"/>
      <c r="AL66" s="670"/>
      <c r="AM66" s="670"/>
      <c r="AN66" s="670"/>
      <c r="AO66" s="670"/>
      <c r="AP66" s="670"/>
      <c r="AQ66" s="670"/>
      <c r="AR66" s="670"/>
      <c r="AS66" s="670"/>
      <c r="AT66" s="671"/>
      <c r="AU66" s="672"/>
      <c r="AV66" s="673"/>
      <c r="AW66" s="673"/>
      <c r="AX66" s="707"/>
      <c r="AY66" s="34">
        <f t="shared" si="5"/>
        <v>2</v>
      </c>
    </row>
    <row r="67" spans="1:51" ht="24.75" customHeight="1" x14ac:dyDescent="0.15">
      <c r="A67" s="770"/>
      <c r="B67" s="771"/>
      <c r="C67" s="771"/>
      <c r="D67" s="771"/>
      <c r="E67" s="771"/>
      <c r="F67" s="772"/>
      <c r="G67" s="666"/>
      <c r="H67" s="667"/>
      <c r="I67" s="667"/>
      <c r="J67" s="667"/>
      <c r="K67" s="668"/>
      <c r="L67" s="669"/>
      <c r="M67" s="670"/>
      <c r="N67" s="670"/>
      <c r="O67" s="670"/>
      <c r="P67" s="670"/>
      <c r="Q67" s="670"/>
      <c r="R67" s="670"/>
      <c r="S67" s="670"/>
      <c r="T67" s="670"/>
      <c r="U67" s="670"/>
      <c r="V67" s="670"/>
      <c r="W67" s="670"/>
      <c r="X67" s="671"/>
      <c r="Y67" s="672"/>
      <c r="Z67" s="673"/>
      <c r="AA67" s="673"/>
      <c r="AB67" s="674"/>
      <c r="AC67" s="666"/>
      <c r="AD67" s="667"/>
      <c r="AE67" s="667"/>
      <c r="AF67" s="667"/>
      <c r="AG67" s="668"/>
      <c r="AH67" s="669"/>
      <c r="AI67" s="670"/>
      <c r="AJ67" s="670"/>
      <c r="AK67" s="670"/>
      <c r="AL67" s="670"/>
      <c r="AM67" s="670"/>
      <c r="AN67" s="670"/>
      <c r="AO67" s="670"/>
      <c r="AP67" s="670"/>
      <c r="AQ67" s="670"/>
      <c r="AR67" s="670"/>
      <c r="AS67" s="670"/>
      <c r="AT67" s="671"/>
      <c r="AU67" s="672"/>
      <c r="AV67" s="673"/>
      <c r="AW67" s="673"/>
      <c r="AX67" s="707"/>
      <c r="AY67" s="34">
        <f t="shared" si="5"/>
        <v>2</v>
      </c>
    </row>
    <row r="68" spans="1:51" ht="24.75" customHeight="1" thickBot="1" x14ac:dyDescent="0.2">
      <c r="A68" s="770"/>
      <c r="B68" s="771"/>
      <c r="C68" s="771"/>
      <c r="D68" s="771"/>
      <c r="E68" s="771"/>
      <c r="F68" s="772"/>
      <c r="G68" s="708" t="s">
        <v>18</v>
      </c>
      <c r="H68" s="709"/>
      <c r="I68" s="709"/>
      <c r="J68" s="709"/>
      <c r="K68" s="709"/>
      <c r="L68" s="710"/>
      <c r="M68" s="711"/>
      <c r="N68" s="711"/>
      <c r="O68" s="711"/>
      <c r="P68" s="711"/>
      <c r="Q68" s="711"/>
      <c r="R68" s="711"/>
      <c r="S68" s="711"/>
      <c r="T68" s="711"/>
      <c r="U68" s="711"/>
      <c r="V68" s="711"/>
      <c r="W68" s="711"/>
      <c r="X68" s="712"/>
      <c r="Y68" s="713">
        <f>SUM(Y60:AB67)</f>
        <v>83.4</v>
      </c>
      <c r="Z68" s="714"/>
      <c r="AA68" s="714"/>
      <c r="AB68" s="715"/>
      <c r="AC68" s="708" t="s">
        <v>18</v>
      </c>
      <c r="AD68" s="709"/>
      <c r="AE68" s="709"/>
      <c r="AF68" s="709"/>
      <c r="AG68" s="709"/>
      <c r="AH68" s="710"/>
      <c r="AI68" s="711"/>
      <c r="AJ68" s="711"/>
      <c r="AK68" s="711"/>
      <c r="AL68" s="711"/>
      <c r="AM68" s="711"/>
      <c r="AN68" s="711"/>
      <c r="AO68" s="711"/>
      <c r="AP68" s="711"/>
      <c r="AQ68" s="711"/>
      <c r="AR68" s="711"/>
      <c r="AS68" s="711"/>
      <c r="AT68" s="712"/>
      <c r="AU68" s="713">
        <f>SUM(AU60:AX67)</f>
        <v>6</v>
      </c>
      <c r="AV68" s="714"/>
      <c r="AW68" s="714"/>
      <c r="AX68" s="716"/>
      <c r="AY68" s="34">
        <f t="shared" si="5"/>
        <v>2</v>
      </c>
    </row>
    <row r="69" spans="1:51" ht="30" customHeight="1" x14ac:dyDescent="0.15">
      <c r="A69" s="770"/>
      <c r="B69" s="771"/>
      <c r="C69" s="771"/>
      <c r="D69" s="771"/>
      <c r="E69" s="771"/>
      <c r="F69" s="772"/>
      <c r="G69" s="703" t="s">
        <v>812</v>
      </c>
      <c r="H69" s="704"/>
      <c r="I69" s="704"/>
      <c r="J69" s="704"/>
      <c r="K69" s="704"/>
      <c r="L69" s="704"/>
      <c r="M69" s="704"/>
      <c r="N69" s="704"/>
      <c r="O69" s="704"/>
      <c r="P69" s="704"/>
      <c r="Q69" s="704"/>
      <c r="R69" s="704"/>
      <c r="S69" s="704"/>
      <c r="T69" s="704"/>
      <c r="U69" s="704"/>
      <c r="V69" s="704"/>
      <c r="W69" s="704"/>
      <c r="X69" s="704"/>
      <c r="Y69" s="704"/>
      <c r="Z69" s="704"/>
      <c r="AA69" s="704"/>
      <c r="AB69" s="705"/>
      <c r="AC69" s="703" t="s">
        <v>813</v>
      </c>
      <c r="AD69" s="704"/>
      <c r="AE69" s="704"/>
      <c r="AF69" s="704"/>
      <c r="AG69" s="704"/>
      <c r="AH69" s="704"/>
      <c r="AI69" s="704"/>
      <c r="AJ69" s="704"/>
      <c r="AK69" s="704"/>
      <c r="AL69" s="704"/>
      <c r="AM69" s="704"/>
      <c r="AN69" s="704"/>
      <c r="AO69" s="704"/>
      <c r="AP69" s="704"/>
      <c r="AQ69" s="704"/>
      <c r="AR69" s="704"/>
      <c r="AS69" s="704"/>
      <c r="AT69" s="704"/>
      <c r="AU69" s="704"/>
      <c r="AV69" s="704"/>
      <c r="AW69" s="704"/>
      <c r="AX69" s="706"/>
      <c r="AY69">
        <f>COUNTA($G$71,$AC$71)</f>
        <v>2</v>
      </c>
    </row>
    <row r="70" spans="1:51" ht="24.75" customHeight="1" x14ac:dyDescent="0.15">
      <c r="A70" s="770"/>
      <c r="B70" s="771"/>
      <c r="C70" s="771"/>
      <c r="D70" s="771"/>
      <c r="E70" s="771"/>
      <c r="F70" s="772"/>
      <c r="G70" s="136" t="s">
        <v>15</v>
      </c>
      <c r="H70" s="678"/>
      <c r="I70" s="678"/>
      <c r="J70" s="678"/>
      <c r="K70" s="678"/>
      <c r="L70" s="679" t="s">
        <v>16</v>
      </c>
      <c r="M70" s="678"/>
      <c r="N70" s="678"/>
      <c r="O70" s="678"/>
      <c r="P70" s="678"/>
      <c r="Q70" s="678"/>
      <c r="R70" s="678"/>
      <c r="S70" s="678"/>
      <c r="T70" s="678"/>
      <c r="U70" s="678"/>
      <c r="V70" s="678"/>
      <c r="W70" s="678"/>
      <c r="X70" s="680"/>
      <c r="Y70" s="675" t="s">
        <v>17</v>
      </c>
      <c r="Z70" s="676"/>
      <c r="AA70" s="676"/>
      <c r="AB70" s="677"/>
      <c r="AC70" s="136" t="s">
        <v>15</v>
      </c>
      <c r="AD70" s="678"/>
      <c r="AE70" s="678"/>
      <c r="AF70" s="678"/>
      <c r="AG70" s="678"/>
      <c r="AH70" s="679" t="s">
        <v>16</v>
      </c>
      <c r="AI70" s="678"/>
      <c r="AJ70" s="678"/>
      <c r="AK70" s="678"/>
      <c r="AL70" s="678"/>
      <c r="AM70" s="678"/>
      <c r="AN70" s="678"/>
      <c r="AO70" s="678"/>
      <c r="AP70" s="678"/>
      <c r="AQ70" s="678"/>
      <c r="AR70" s="678"/>
      <c r="AS70" s="678"/>
      <c r="AT70" s="680"/>
      <c r="AU70" s="675" t="s">
        <v>17</v>
      </c>
      <c r="AV70" s="676"/>
      <c r="AW70" s="676"/>
      <c r="AX70" s="681"/>
      <c r="AY70" s="34">
        <f t="shared" ref="AY70:AY79" si="6">$AY$69</f>
        <v>2</v>
      </c>
    </row>
    <row r="71" spans="1:51" ht="24.75" customHeight="1" x14ac:dyDescent="0.15">
      <c r="A71" s="770"/>
      <c r="B71" s="771"/>
      <c r="C71" s="771"/>
      <c r="D71" s="771"/>
      <c r="E71" s="771"/>
      <c r="F71" s="772"/>
      <c r="G71" s="682" t="s">
        <v>676</v>
      </c>
      <c r="H71" s="683"/>
      <c r="I71" s="683"/>
      <c r="J71" s="683"/>
      <c r="K71" s="684"/>
      <c r="L71" s="685" t="s">
        <v>753</v>
      </c>
      <c r="M71" s="686"/>
      <c r="N71" s="686"/>
      <c r="O71" s="686"/>
      <c r="P71" s="686"/>
      <c r="Q71" s="686"/>
      <c r="R71" s="686"/>
      <c r="S71" s="686"/>
      <c r="T71" s="686"/>
      <c r="U71" s="686"/>
      <c r="V71" s="686"/>
      <c r="W71" s="686"/>
      <c r="X71" s="687"/>
      <c r="Y71" s="688">
        <v>686</v>
      </c>
      <c r="Z71" s="689"/>
      <c r="AA71" s="689"/>
      <c r="AB71" s="691"/>
      <c r="AC71" s="682" t="s">
        <v>704</v>
      </c>
      <c r="AD71" s="683"/>
      <c r="AE71" s="683"/>
      <c r="AF71" s="683"/>
      <c r="AG71" s="684"/>
      <c r="AH71" s="685" t="s">
        <v>691</v>
      </c>
      <c r="AI71" s="686"/>
      <c r="AJ71" s="686"/>
      <c r="AK71" s="686"/>
      <c r="AL71" s="686"/>
      <c r="AM71" s="686"/>
      <c r="AN71" s="686"/>
      <c r="AO71" s="686"/>
      <c r="AP71" s="686"/>
      <c r="AQ71" s="686"/>
      <c r="AR71" s="686"/>
      <c r="AS71" s="686"/>
      <c r="AT71" s="687"/>
      <c r="AU71" s="688">
        <v>23</v>
      </c>
      <c r="AV71" s="689"/>
      <c r="AW71" s="689"/>
      <c r="AX71" s="690"/>
      <c r="AY71" s="34">
        <f t="shared" si="6"/>
        <v>2</v>
      </c>
    </row>
    <row r="72" spans="1:51" ht="24.75" customHeight="1" x14ac:dyDescent="0.15">
      <c r="A72" s="770"/>
      <c r="B72" s="771"/>
      <c r="C72" s="771"/>
      <c r="D72" s="771"/>
      <c r="E72" s="771"/>
      <c r="F72" s="772"/>
      <c r="G72" s="666" t="s">
        <v>677</v>
      </c>
      <c r="H72" s="667"/>
      <c r="I72" s="667"/>
      <c r="J72" s="667"/>
      <c r="K72" s="668"/>
      <c r="L72" s="669" t="s">
        <v>680</v>
      </c>
      <c r="M72" s="670"/>
      <c r="N72" s="670"/>
      <c r="O72" s="670"/>
      <c r="P72" s="670"/>
      <c r="Q72" s="670"/>
      <c r="R72" s="670"/>
      <c r="S72" s="670"/>
      <c r="T72" s="670"/>
      <c r="U72" s="670"/>
      <c r="V72" s="670"/>
      <c r="W72" s="670"/>
      <c r="X72" s="671"/>
      <c r="Y72" s="672">
        <v>193</v>
      </c>
      <c r="Z72" s="673"/>
      <c r="AA72" s="673"/>
      <c r="AB72" s="707"/>
      <c r="AC72" s="666" t="s">
        <v>677</v>
      </c>
      <c r="AD72" s="667"/>
      <c r="AE72" s="667"/>
      <c r="AF72" s="667"/>
      <c r="AG72" s="668"/>
      <c r="AH72" s="669" t="s">
        <v>680</v>
      </c>
      <c r="AI72" s="670"/>
      <c r="AJ72" s="670"/>
      <c r="AK72" s="670"/>
      <c r="AL72" s="670"/>
      <c r="AM72" s="670"/>
      <c r="AN72" s="670"/>
      <c r="AO72" s="670"/>
      <c r="AP72" s="670"/>
      <c r="AQ72" s="670"/>
      <c r="AR72" s="670"/>
      <c r="AS72" s="670"/>
      <c r="AT72" s="671"/>
      <c r="AU72" s="672">
        <v>12</v>
      </c>
      <c r="AV72" s="673"/>
      <c r="AW72" s="673"/>
      <c r="AX72" s="674"/>
      <c r="AY72" s="34">
        <f t="shared" si="6"/>
        <v>2</v>
      </c>
    </row>
    <row r="73" spans="1:51" ht="24.75" customHeight="1" x14ac:dyDescent="0.15">
      <c r="A73" s="770"/>
      <c r="B73" s="771"/>
      <c r="C73" s="771"/>
      <c r="D73" s="771"/>
      <c r="E73" s="771"/>
      <c r="F73" s="772"/>
      <c r="G73" s="666" t="s">
        <v>678</v>
      </c>
      <c r="H73" s="667"/>
      <c r="I73" s="667"/>
      <c r="J73" s="667"/>
      <c r="K73" s="668"/>
      <c r="L73" s="669" t="s">
        <v>754</v>
      </c>
      <c r="M73" s="670"/>
      <c r="N73" s="670"/>
      <c r="O73" s="670"/>
      <c r="P73" s="670"/>
      <c r="Q73" s="670"/>
      <c r="R73" s="670"/>
      <c r="S73" s="670"/>
      <c r="T73" s="670"/>
      <c r="U73" s="670"/>
      <c r="V73" s="670"/>
      <c r="W73" s="670"/>
      <c r="X73" s="671"/>
      <c r="Y73" s="672">
        <v>52</v>
      </c>
      <c r="Z73" s="673"/>
      <c r="AA73" s="673"/>
      <c r="AB73" s="707"/>
      <c r="AC73" s="666" t="s">
        <v>688</v>
      </c>
      <c r="AD73" s="667"/>
      <c r="AE73" s="667"/>
      <c r="AF73" s="667"/>
      <c r="AG73" s="668"/>
      <c r="AH73" s="669" t="s">
        <v>756</v>
      </c>
      <c r="AI73" s="670"/>
      <c r="AJ73" s="670"/>
      <c r="AK73" s="670"/>
      <c r="AL73" s="670"/>
      <c r="AM73" s="670"/>
      <c r="AN73" s="670"/>
      <c r="AO73" s="670"/>
      <c r="AP73" s="670"/>
      <c r="AQ73" s="670"/>
      <c r="AR73" s="670"/>
      <c r="AS73" s="670"/>
      <c r="AT73" s="671"/>
      <c r="AU73" s="672">
        <v>25</v>
      </c>
      <c r="AV73" s="673"/>
      <c r="AW73" s="673"/>
      <c r="AX73" s="674"/>
      <c r="AY73" s="34">
        <f t="shared" si="6"/>
        <v>2</v>
      </c>
    </row>
    <row r="74" spans="1:51" ht="24.75" customHeight="1" x14ac:dyDescent="0.15">
      <c r="A74" s="770"/>
      <c r="B74" s="771"/>
      <c r="C74" s="771"/>
      <c r="D74" s="771"/>
      <c r="E74" s="771"/>
      <c r="F74" s="772"/>
      <c r="G74" s="666" t="s">
        <v>688</v>
      </c>
      <c r="H74" s="667"/>
      <c r="I74" s="667"/>
      <c r="J74" s="667"/>
      <c r="K74" s="668"/>
      <c r="L74" s="669" t="s">
        <v>755</v>
      </c>
      <c r="M74" s="670"/>
      <c r="N74" s="670"/>
      <c r="O74" s="670"/>
      <c r="P74" s="670"/>
      <c r="Q74" s="670"/>
      <c r="R74" s="670"/>
      <c r="S74" s="670"/>
      <c r="T74" s="670"/>
      <c r="U74" s="670"/>
      <c r="V74" s="670"/>
      <c r="W74" s="670"/>
      <c r="X74" s="671"/>
      <c r="Y74" s="672">
        <v>227</v>
      </c>
      <c r="Z74" s="673"/>
      <c r="AA74" s="673"/>
      <c r="AB74" s="707"/>
      <c r="AC74" s="666" t="s">
        <v>679</v>
      </c>
      <c r="AD74" s="667"/>
      <c r="AE74" s="667"/>
      <c r="AF74" s="667"/>
      <c r="AG74" s="668"/>
      <c r="AH74" s="669" t="s">
        <v>681</v>
      </c>
      <c r="AI74" s="670"/>
      <c r="AJ74" s="670"/>
      <c r="AK74" s="670"/>
      <c r="AL74" s="670"/>
      <c r="AM74" s="670"/>
      <c r="AN74" s="670"/>
      <c r="AO74" s="670"/>
      <c r="AP74" s="670"/>
      <c r="AQ74" s="670"/>
      <c r="AR74" s="670"/>
      <c r="AS74" s="670"/>
      <c r="AT74" s="671"/>
      <c r="AU74" s="672">
        <v>51</v>
      </c>
      <c r="AV74" s="673"/>
      <c r="AW74" s="673"/>
      <c r="AX74" s="674"/>
      <c r="AY74" s="34">
        <f t="shared" si="6"/>
        <v>2</v>
      </c>
    </row>
    <row r="75" spans="1:51" ht="24.75" customHeight="1" x14ac:dyDescent="0.15">
      <c r="A75" s="770"/>
      <c r="B75" s="771"/>
      <c r="C75" s="771"/>
      <c r="D75" s="771"/>
      <c r="E75" s="771"/>
      <c r="F75" s="772"/>
      <c r="G75" s="666" t="s">
        <v>679</v>
      </c>
      <c r="H75" s="667"/>
      <c r="I75" s="667"/>
      <c r="J75" s="667"/>
      <c r="K75" s="668"/>
      <c r="L75" s="669" t="s">
        <v>681</v>
      </c>
      <c r="M75" s="670"/>
      <c r="N75" s="670"/>
      <c r="O75" s="670"/>
      <c r="P75" s="670"/>
      <c r="Q75" s="670"/>
      <c r="R75" s="670"/>
      <c r="S75" s="670"/>
      <c r="T75" s="670"/>
      <c r="U75" s="670"/>
      <c r="V75" s="670"/>
      <c r="W75" s="670"/>
      <c r="X75" s="671"/>
      <c r="Y75" s="672">
        <v>404</v>
      </c>
      <c r="Z75" s="673"/>
      <c r="AA75" s="673"/>
      <c r="AB75" s="707"/>
      <c r="AC75" s="666"/>
      <c r="AD75" s="667"/>
      <c r="AE75" s="667"/>
      <c r="AF75" s="667"/>
      <c r="AG75" s="668"/>
      <c r="AH75" s="669"/>
      <c r="AI75" s="670"/>
      <c r="AJ75" s="670"/>
      <c r="AK75" s="670"/>
      <c r="AL75" s="670"/>
      <c r="AM75" s="670"/>
      <c r="AN75" s="670"/>
      <c r="AO75" s="670"/>
      <c r="AP75" s="670"/>
      <c r="AQ75" s="670"/>
      <c r="AR75" s="670"/>
      <c r="AS75" s="670"/>
      <c r="AT75" s="671"/>
      <c r="AU75" s="672"/>
      <c r="AV75" s="673"/>
      <c r="AW75" s="673"/>
      <c r="AX75" s="707"/>
      <c r="AY75" s="34">
        <f t="shared" si="6"/>
        <v>2</v>
      </c>
    </row>
    <row r="76" spans="1:51" ht="24.75" customHeight="1" x14ac:dyDescent="0.15">
      <c r="A76" s="770"/>
      <c r="B76" s="771"/>
      <c r="C76" s="771"/>
      <c r="D76" s="771"/>
      <c r="E76" s="771"/>
      <c r="F76" s="772"/>
      <c r="G76" s="666"/>
      <c r="H76" s="667"/>
      <c r="I76" s="667"/>
      <c r="J76" s="667"/>
      <c r="K76" s="668"/>
      <c r="L76" s="669"/>
      <c r="M76" s="670"/>
      <c r="N76" s="670"/>
      <c r="O76" s="670"/>
      <c r="P76" s="670"/>
      <c r="Q76" s="670"/>
      <c r="R76" s="670"/>
      <c r="S76" s="670"/>
      <c r="T76" s="670"/>
      <c r="U76" s="670"/>
      <c r="V76" s="670"/>
      <c r="W76" s="670"/>
      <c r="X76" s="671"/>
      <c r="Y76" s="672"/>
      <c r="Z76" s="673"/>
      <c r="AA76" s="673"/>
      <c r="AB76" s="674"/>
      <c r="AC76" s="666"/>
      <c r="AD76" s="667"/>
      <c r="AE76" s="667"/>
      <c r="AF76" s="667"/>
      <c r="AG76" s="668"/>
      <c r="AH76" s="669"/>
      <c r="AI76" s="670"/>
      <c r="AJ76" s="670"/>
      <c r="AK76" s="670"/>
      <c r="AL76" s="670"/>
      <c r="AM76" s="670"/>
      <c r="AN76" s="670"/>
      <c r="AO76" s="670"/>
      <c r="AP76" s="670"/>
      <c r="AQ76" s="670"/>
      <c r="AR76" s="670"/>
      <c r="AS76" s="670"/>
      <c r="AT76" s="671"/>
      <c r="AU76" s="672"/>
      <c r="AV76" s="673"/>
      <c r="AW76" s="673"/>
      <c r="AX76" s="707"/>
      <c r="AY76" s="34">
        <f t="shared" si="6"/>
        <v>2</v>
      </c>
    </row>
    <row r="77" spans="1:51" ht="24.75" customHeight="1" x14ac:dyDescent="0.15">
      <c r="A77" s="770"/>
      <c r="B77" s="771"/>
      <c r="C77" s="771"/>
      <c r="D77" s="771"/>
      <c r="E77" s="771"/>
      <c r="F77" s="772"/>
      <c r="G77" s="666"/>
      <c r="H77" s="667"/>
      <c r="I77" s="667"/>
      <c r="J77" s="667"/>
      <c r="K77" s="668"/>
      <c r="L77" s="669"/>
      <c r="M77" s="670"/>
      <c r="N77" s="670"/>
      <c r="O77" s="670"/>
      <c r="P77" s="670"/>
      <c r="Q77" s="670"/>
      <c r="R77" s="670"/>
      <c r="S77" s="670"/>
      <c r="T77" s="670"/>
      <c r="U77" s="670"/>
      <c r="V77" s="670"/>
      <c r="W77" s="670"/>
      <c r="X77" s="671"/>
      <c r="Y77" s="672"/>
      <c r="Z77" s="673"/>
      <c r="AA77" s="673"/>
      <c r="AB77" s="674"/>
      <c r="AC77" s="666"/>
      <c r="AD77" s="667"/>
      <c r="AE77" s="667"/>
      <c r="AF77" s="667"/>
      <c r="AG77" s="668"/>
      <c r="AH77" s="669"/>
      <c r="AI77" s="670"/>
      <c r="AJ77" s="670"/>
      <c r="AK77" s="670"/>
      <c r="AL77" s="670"/>
      <c r="AM77" s="670"/>
      <c r="AN77" s="670"/>
      <c r="AO77" s="670"/>
      <c r="AP77" s="670"/>
      <c r="AQ77" s="670"/>
      <c r="AR77" s="670"/>
      <c r="AS77" s="670"/>
      <c r="AT77" s="671"/>
      <c r="AU77" s="672"/>
      <c r="AV77" s="673"/>
      <c r="AW77" s="673"/>
      <c r="AX77" s="707"/>
      <c r="AY77" s="34">
        <f t="shared" si="6"/>
        <v>2</v>
      </c>
    </row>
    <row r="78" spans="1:51" ht="24.75" customHeight="1" x14ac:dyDescent="0.15">
      <c r="A78" s="770"/>
      <c r="B78" s="771"/>
      <c r="C78" s="771"/>
      <c r="D78" s="771"/>
      <c r="E78" s="771"/>
      <c r="F78" s="772"/>
      <c r="G78" s="666"/>
      <c r="H78" s="667"/>
      <c r="I78" s="667"/>
      <c r="J78" s="667"/>
      <c r="K78" s="668"/>
      <c r="L78" s="669"/>
      <c r="M78" s="670"/>
      <c r="N78" s="670"/>
      <c r="O78" s="670"/>
      <c r="P78" s="670"/>
      <c r="Q78" s="670"/>
      <c r="R78" s="670"/>
      <c r="S78" s="670"/>
      <c r="T78" s="670"/>
      <c r="U78" s="670"/>
      <c r="V78" s="670"/>
      <c r="W78" s="670"/>
      <c r="X78" s="671"/>
      <c r="Y78" s="672"/>
      <c r="Z78" s="673"/>
      <c r="AA78" s="673"/>
      <c r="AB78" s="674"/>
      <c r="AC78" s="666"/>
      <c r="AD78" s="667"/>
      <c r="AE78" s="667"/>
      <c r="AF78" s="667"/>
      <c r="AG78" s="668"/>
      <c r="AH78" s="669"/>
      <c r="AI78" s="670"/>
      <c r="AJ78" s="670"/>
      <c r="AK78" s="670"/>
      <c r="AL78" s="670"/>
      <c r="AM78" s="670"/>
      <c r="AN78" s="670"/>
      <c r="AO78" s="670"/>
      <c r="AP78" s="670"/>
      <c r="AQ78" s="670"/>
      <c r="AR78" s="670"/>
      <c r="AS78" s="670"/>
      <c r="AT78" s="671"/>
      <c r="AU78" s="672"/>
      <c r="AV78" s="673"/>
      <c r="AW78" s="673"/>
      <c r="AX78" s="707"/>
      <c r="AY78" s="34">
        <f t="shared" si="6"/>
        <v>2</v>
      </c>
    </row>
    <row r="79" spans="1:51" ht="24.75" customHeight="1" thickBot="1" x14ac:dyDescent="0.2">
      <c r="A79" s="770"/>
      <c r="B79" s="771"/>
      <c r="C79" s="771"/>
      <c r="D79" s="771"/>
      <c r="E79" s="771"/>
      <c r="F79" s="772"/>
      <c r="G79" s="708" t="s">
        <v>18</v>
      </c>
      <c r="H79" s="709"/>
      <c r="I79" s="709"/>
      <c r="J79" s="709"/>
      <c r="K79" s="709"/>
      <c r="L79" s="710"/>
      <c r="M79" s="711"/>
      <c r="N79" s="711"/>
      <c r="O79" s="711"/>
      <c r="P79" s="711"/>
      <c r="Q79" s="711"/>
      <c r="R79" s="711"/>
      <c r="S79" s="711"/>
      <c r="T79" s="711"/>
      <c r="U79" s="711"/>
      <c r="V79" s="711"/>
      <c r="W79" s="711"/>
      <c r="X79" s="712"/>
      <c r="Y79" s="713">
        <f>SUM(Y71:AB78)</f>
        <v>1562</v>
      </c>
      <c r="Z79" s="714"/>
      <c r="AA79" s="714"/>
      <c r="AB79" s="715"/>
      <c r="AC79" s="708" t="s">
        <v>18</v>
      </c>
      <c r="AD79" s="709"/>
      <c r="AE79" s="709"/>
      <c r="AF79" s="709"/>
      <c r="AG79" s="709"/>
      <c r="AH79" s="710"/>
      <c r="AI79" s="711"/>
      <c r="AJ79" s="711"/>
      <c r="AK79" s="711"/>
      <c r="AL79" s="711"/>
      <c r="AM79" s="711"/>
      <c r="AN79" s="711"/>
      <c r="AO79" s="711"/>
      <c r="AP79" s="711"/>
      <c r="AQ79" s="711"/>
      <c r="AR79" s="711"/>
      <c r="AS79" s="711"/>
      <c r="AT79" s="712"/>
      <c r="AU79" s="713">
        <f>SUM(AU71:AX78)</f>
        <v>111</v>
      </c>
      <c r="AV79" s="714"/>
      <c r="AW79" s="714"/>
      <c r="AX79" s="716"/>
      <c r="AY79" s="34">
        <f t="shared" si="6"/>
        <v>2</v>
      </c>
    </row>
    <row r="80" spans="1:51" ht="30" customHeight="1" x14ac:dyDescent="0.15">
      <c r="A80" s="770"/>
      <c r="B80" s="771"/>
      <c r="C80" s="771"/>
      <c r="D80" s="771"/>
      <c r="E80" s="771"/>
      <c r="F80" s="772"/>
      <c r="G80" s="703" t="s">
        <v>783</v>
      </c>
      <c r="H80" s="704"/>
      <c r="I80" s="704"/>
      <c r="J80" s="704"/>
      <c r="K80" s="704"/>
      <c r="L80" s="704"/>
      <c r="M80" s="704"/>
      <c r="N80" s="704"/>
      <c r="O80" s="704"/>
      <c r="P80" s="704"/>
      <c r="Q80" s="704"/>
      <c r="R80" s="704"/>
      <c r="S80" s="704"/>
      <c r="T80" s="704"/>
      <c r="U80" s="704"/>
      <c r="V80" s="704"/>
      <c r="W80" s="704"/>
      <c r="X80" s="704"/>
      <c r="Y80" s="704"/>
      <c r="Z80" s="704"/>
      <c r="AA80" s="704"/>
      <c r="AB80" s="705"/>
      <c r="AC80" s="703" t="s">
        <v>784</v>
      </c>
      <c r="AD80" s="704"/>
      <c r="AE80" s="704"/>
      <c r="AF80" s="704"/>
      <c r="AG80" s="704"/>
      <c r="AH80" s="704"/>
      <c r="AI80" s="704"/>
      <c r="AJ80" s="704"/>
      <c r="AK80" s="704"/>
      <c r="AL80" s="704"/>
      <c r="AM80" s="704"/>
      <c r="AN80" s="704"/>
      <c r="AO80" s="704"/>
      <c r="AP80" s="704"/>
      <c r="AQ80" s="704"/>
      <c r="AR80" s="704"/>
      <c r="AS80" s="704"/>
      <c r="AT80" s="704"/>
      <c r="AU80" s="704"/>
      <c r="AV80" s="704"/>
      <c r="AW80" s="704"/>
      <c r="AX80" s="706"/>
      <c r="AY80">
        <f>COUNTA($G$82,$AC$82)</f>
        <v>2</v>
      </c>
    </row>
    <row r="81" spans="1:51" ht="24.75" customHeight="1" x14ac:dyDescent="0.15">
      <c r="A81" s="770"/>
      <c r="B81" s="771"/>
      <c r="C81" s="771"/>
      <c r="D81" s="771"/>
      <c r="E81" s="771"/>
      <c r="F81" s="772"/>
      <c r="G81" s="136" t="s">
        <v>15</v>
      </c>
      <c r="H81" s="678"/>
      <c r="I81" s="678"/>
      <c r="J81" s="678"/>
      <c r="K81" s="678"/>
      <c r="L81" s="679" t="s">
        <v>16</v>
      </c>
      <c r="M81" s="678"/>
      <c r="N81" s="678"/>
      <c r="O81" s="678"/>
      <c r="P81" s="678"/>
      <c r="Q81" s="678"/>
      <c r="R81" s="678"/>
      <c r="S81" s="678"/>
      <c r="T81" s="678"/>
      <c r="U81" s="678"/>
      <c r="V81" s="678"/>
      <c r="W81" s="678"/>
      <c r="X81" s="680"/>
      <c r="Y81" s="675" t="s">
        <v>17</v>
      </c>
      <c r="Z81" s="676"/>
      <c r="AA81" s="676"/>
      <c r="AB81" s="677"/>
      <c r="AC81" s="136" t="s">
        <v>15</v>
      </c>
      <c r="AD81" s="678"/>
      <c r="AE81" s="678"/>
      <c r="AF81" s="678"/>
      <c r="AG81" s="678"/>
      <c r="AH81" s="679" t="s">
        <v>16</v>
      </c>
      <c r="AI81" s="678"/>
      <c r="AJ81" s="678"/>
      <c r="AK81" s="678"/>
      <c r="AL81" s="678"/>
      <c r="AM81" s="678"/>
      <c r="AN81" s="678"/>
      <c r="AO81" s="678"/>
      <c r="AP81" s="678"/>
      <c r="AQ81" s="678"/>
      <c r="AR81" s="678"/>
      <c r="AS81" s="678"/>
      <c r="AT81" s="680"/>
      <c r="AU81" s="675" t="s">
        <v>17</v>
      </c>
      <c r="AV81" s="676"/>
      <c r="AW81" s="676"/>
      <c r="AX81" s="681"/>
      <c r="AY81" s="34">
        <f t="shared" ref="AY81:AY90" si="7">$AY$80</f>
        <v>2</v>
      </c>
    </row>
    <row r="82" spans="1:51" ht="24.75" customHeight="1" x14ac:dyDescent="0.15">
      <c r="A82" s="770"/>
      <c r="B82" s="771"/>
      <c r="C82" s="771"/>
      <c r="D82" s="771"/>
      <c r="E82" s="771"/>
      <c r="F82" s="772"/>
      <c r="G82" s="682" t="s">
        <v>704</v>
      </c>
      <c r="H82" s="683"/>
      <c r="I82" s="683"/>
      <c r="J82" s="683"/>
      <c r="K82" s="684"/>
      <c r="L82" s="685" t="s">
        <v>725</v>
      </c>
      <c r="M82" s="686"/>
      <c r="N82" s="686"/>
      <c r="O82" s="686"/>
      <c r="P82" s="686"/>
      <c r="Q82" s="686"/>
      <c r="R82" s="686"/>
      <c r="S82" s="686"/>
      <c r="T82" s="686"/>
      <c r="U82" s="686"/>
      <c r="V82" s="686"/>
      <c r="W82" s="686"/>
      <c r="X82" s="687"/>
      <c r="Y82" s="688">
        <v>2</v>
      </c>
      <c r="Z82" s="689"/>
      <c r="AA82" s="689"/>
      <c r="AB82" s="691"/>
      <c r="AC82" s="682" t="s">
        <v>683</v>
      </c>
      <c r="AD82" s="683"/>
      <c r="AE82" s="683"/>
      <c r="AF82" s="683"/>
      <c r="AG82" s="684"/>
      <c r="AH82" s="685" t="s">
        <v>727</v>
      </c>
      <c r="AI82" s="686"/>
      <c r="AJ82" s="686"/>
      <c r="AK82" s="686"/>
      <c r="AL82" s="686"/>
      <c r="AM82" s="686"/>
      <c r="AN82" s="686"/>
      <c r="AO82" s="686"/>
      <c r="AP82" s="686"/>
      <c r="AQ82" s="686"/>
      <c r="AR82" s="686"/>
      <c r="AS82" s="686"/>
      <c r="AT82" s="687"/>
      <c r="AU82" s="688">
        <v>50</v>
      </c>
      <c r="AV82" s="689"/>
      <c r="AW82" s="689"/>
      <c r="AX82" s="691"/>
      <c r="AY82" s="34">
        <f t="shared" si="7"/>
        <v>2</v>
      </c>
    </row>
    <row r="83" spans="1:51" ht="24.75" customHeight="1" x14ac:dyDescent="0.15">
      <c r="A83" s="770"/>
      <c r="B83" s="771"/>
      <c r="C83" s="771"/>
      <c r="D83" s="771"/>
      <c r="E83" s="771"/>
      <c r="F83" s="772"/>
      <c r="G83" s="666" t="s">
        <v>677</v>
      </c>
      <c r="H83" s="667"/>
      <c r="I83" s="667"/>
      <c r="J83" s="667"/>
      <c r="K83" s="668"/>
      <c r="L83" s="669" t="s">
        <v>680</v>
      </c>
      <c r="M83" s="670"/>
      <c r="N83" s="670"/>
      <c r="O83" s="670"/>
      <c r="P83" s="670"/>
      <c r="Q83" s="670"/>
      <c r="R83" s="670"/>
      <c r="S83" s="670"/>
      <c r="T83" s="670"/>
      <c r="U83" s="670"/>
      <c r="V83" s="670"/>
      <c r="W83" s="670"/>
      <c r="X83" s="671"/>
      <c r="Y83" s="672">
        <v>0.6</v>
      </c>
      <c r="Z83" s="673"/>
      <c r="AA83" s="673"/>
      <c r="AB83" s="707"/>
      <c r="AC83" s="666" t="s">
        <v>679</v>
      </c>
      <c r="AD83" s="667"/>
      <c r="AE83" s="667"/>
      <c r="AF83" s="667"/>
      <c r="AG83" s="668"/>
      <c r="AH83" s="669" t="s">
        <v>726</v>
      </c>
      <c r="AI83" s="670"/>
      <c r="AJ83" s="670"/>
      <c r="AK83" s="670"/>
      <c r="AL83" s="670"/>
      <c r="AM83" s="670"/>
      <c r="AN83" s="670"/>
      <c r="AO83" s="670"/>
      <c r="AP83" s="670"/>
      <c r="AQ83" s="670"/>
      <c r="AR83" s="670"/>
      <c r="AS83" s="670"/>
      <c r="AT83" s="671"/>
      <c r="AU83" s="672">
        <v>5</v>
      </c>
      <c r="AV83" s="673"/>
      <c r="AW83" s="673"/>
      <c r="AX83" s="707"/>
      <c r="AY83" s="34">
        <f t="shared" si="7"/>
        <v>2</v>
      </c>
    </row>
    <row r="84" spans="1:51" ht="24.75" customHeight="1" x14ac:dyDescent="0.15">
      <c r="A84" s="770"/>
      <c r="B84" s="771"/>
      <c r="C84" s="771"/>
      <c r="D84" s="771"/>
      <c r="E84" s="771"/>
      <c r="F84" s="772"/>
      <c r="G84" s="666" t="s">
        <v>679</v>
      </c>
      <c r="H84" s="667"/>
      <c r="I84" s="667"/>
      <c r="J84" s="667"/>
      <c r="K84" s="668"/>
      <c r="L84" s="669" t="s">
        <v>757</v>
      </c>
      <c r="M84" s="670"/>
      <c r="N84" s="670"/>
      <c r="O84" s="670"/>
      <c r="P84" s="670"/>
      <c r="Q84" s="670"/>
      <c r="R84" s="670"/>
      <c r="S84" s="670"/>
      <c r="T84" s="670"/>
      <c r="U84" s="670"/>
      <c r="V84" s="670"/>
      <c r="W84" s="670"/>
      <c r="X84" s="671"/>
      <c r="Y84" s="672">
        <v>0.4</v>
      </c>
      <c r="Z84" s="673"/>
      <c r="AA84" s="673"/>
      <c r="AB84" s="707"/>
      <c r="AC84" s="666"/>
      <c r="AD84" s="667"/>
      <c r="AE84" s="667"/>
      <c r="AF84" s="667"/>
      <c r="AG84" s="668"/>
      <c r="AH84" s="669"/>
      <c r="AI84" s="670"/>
      <c r="AJ84" s="670"/>
      <c r="AK84" s="670"/>
      <c r="AL84" s="670"/>
      <c r="AM84" s="670"/>
      <c r="AN84" s="670"/>
      <c r="AO84" s="670"/>
      <c r="AP84" s="670"/>
      <c r="AQ84" s="670"/>
      <c r="AR84" s="670"/>
      <c r="AS84" s="670"/>
      <c r="AT84" s="671"/>
      <c r="AU84" s="672"/>
      <c r="AV84" s="673"/>
      <c r="AW84" s="673"/>
      <c r="AX84" s="707"/>
      <c r="AY84" s="34">
        <f t="shared" si="7"/>
        <v>2</v>
      </c>
    </row>
    <row r="85" spans="1:51" ht="24.75" customHeight="1" x14ac:dyDescent="0.15">
      <c r="A85" s="770"/>
      <c r="B85" s="771"/>
      <c r="C85" s="771"/>
      <c r="D85" s="771"/>
      <c r="E85" s="771"/>
      <c r="F85" s="772"/>
      <c r="G85" s="666"/>
      <c r="H85" s="667"/>
      <c r="I85" s="667"/>
      <c r="J85" s="667"/>
      <c r="K85" s="668"/>
      <c r="L85" s="669"/>
      <c r="M85" s="670"/>
      <c r="N85" s="670"/>
      <c r="O85" s="670"/>
      <c r="P85" s="670"/>
      <c r="Q85" s="670"/>
      <c r="R85" s="670"/>
      <c r="S85" s="670"/>
      <c r="T85" s="670"/>
      <c r="U85" s="670"/>
      <c r="V85" s="670"/>
      <c r="W85" s="670"/>
      <c r="X85" s="671"/>
      <c r="Y85" s="672"/>
      <c r="Z85" s="673"/>
      <c r="AA85" s="673"/>
      <c r="AB85" s="674"/>
      <c r="AC85" s="666"/>
      <c r="AD85" s="667"/>
      <c r="AE85" s="667"/>
      <c r="AF85" s="667"/>
      <c r="AG85" s="668"/>
      <c r="AH85" s="669"/>
      <c r="AI85" s="670"/>
      <c r="AJ85" s="670"/>
      <c r="AK85" s="670"/>
      <c r="AL85" s="670"/>
      <c r="AM85" s="670"/>
      <c r="AN85" s="670"/>
      <c r="AO85" s="670"/>
      <c r="AP85" s="670"/>
      <c r="AQ85" s="670"/>
      <c r="AR85" s="670"/>
      <c r="AS85" s="670"/>
      <c r="AT85" s="671"/>
      <c r="AU85" s="672"/>
      <c r="AV85" s="673"/>
      <c r="AW85" s="673"/>
      <c r="AX85" s="707"/>
      <c r="AY85" s="34">
        <f t="shared" si="7"/>
        <v>2</v>
      </c>
    </row>
    <row r="86" spans="1:51" ht="24.75" customHeight="1" x14ac:dyDescent="0.15">
      <c r="A86" s="770"/>
      <c r="B86" s="771"/>
      <c r="C86" s="771"/>
      <c r="D86" s="771"/>
      <c r="E86" s="771"/>
      <c r="F86" s="772"/>
      <c r="G86" s="666"/>
      <c r="H86" s="667"/>
      <c r="I86" s="667"/>
      <c r="J86" s="667"/>
      <c r="K86" s="668"/>
      <c r="L86" s="669"/>
      <c r="M86" s="670"/>
      <c r="N86" s="670"/>
      <c r="O86" s="670"/>
      <c r="P86" s="670"/>
      <c r="Q86" s="670"/>
      <c r="R86" s="670"/>
      <c r="S86" s="670"/>
      <c r="T86" s="670"/>
      <c r="U86" s="670"/>
      <c r="V86" s="670"/>
      <c r="W86" s="670"/>
      <c r="X86" s="671"/>
      <c r="Y86" s="672"/>
      <c r="Z86" s="673"/>
      <c r="AA86" s="673"/>
      <c r="AB86" s="674"/>
      <c r="AC86" s="666"/>
      <c r="AD86" s="667"/>
      <c r="AE86" s="667"/>
      <c r="AF86" s="667"/>
      <c r="AG86" s="668"/>
      <c r="AH86" s="669"/>
      <c r="AI86" s="670"/>
      <c r="AJ86" s="670"/>
      <c r="AK86" s="670"/>
      <c r="AL86" s="670"/>
      <c r="AM86" s="670"/>
      <c r="AN86" s="670"/>
      <c r="AO86" s="670"/>
      <c r="AP86" s="670"/>
      <c r="AQ86" s="670"/>
      <c r="AR86" s="670"/>
      <c r="AS86" s="670"/>
      <c r="AT86" s="671"/>
      <c r="AU86" s="672"/>
      <c r="AV86" s="673"/>
      <c r="AW86" s="673"/>
      <c r="AX86" s="707"/>
      <c r="AY86" s="34">
        <f t="shared" si="7"/>
        <v>2</v>
      </c>
    </row>
    <row r="87" spans="1:51" ht="24.75" customHeight="1" x14ac:dyDescent="0.15">
      <c r="A87" s="770"/>
      <c r="B87" s="771"/>
      <c r="C87" s="771"/>
      <c r="D87" s="771"/>
      <c r="E87" s="771"/>
      <c r="F87" s="772"/>
      <c r="G87" s="666"/>
      <c r="H87" s="667"/>
      <c r="I87" s="667"/>
      <c r="J87" s="667"/>
      <c r="K87" s="668"/>
      <c r="L87" s="669"/>
      <c r="M87" s="670"/>
      <c r="N87" s="670"/>
      <c r="O87" s="670"/>
      <c r="P87" s="670"/>
      <c r="Q87" s="670"/>
      <c r="R87" s="670"/>
      <c r="S87" s="670"/>
      <c r="T87" s="670"/>
      <c r="U87" s="670"/>
      <c r="V87" s="670"/>
      <c r="W87" s="670"/>
      <c r="X87" s="671"/>
      <c r="Y87" s="672"/>
      <c r="Z87" s="673"/>
      <c r="AA87" s="673"/>
      <c r="AB87" s="674"/>
      <c r="AC87" s="666"/>
      <c r="AD87" s="667"/>
      <c r="AE87" s="667"/>
      <c r="AF87" s="667"/>
      <c r="AG87" s="668"/>
      <c r="AH87" s="669"/>
      <c r="AI87" s="670"/>
      <c r="AJ87" s="670"/>
      <c r="AK87" s="670"/>
      <c r="AL87" s="670"/>
      <c r="AM87" s="670"/>
      <c r="AN87" s="670"/>
      <c r="AO87" s="670"/>
      <c r="AP87" s="670"/>
      <c r="AQ87" s="670"/>
      <c r="AR87" s="670"/>
      <c r="AS87" s="670"/>
      <c r="AT87" s="671"/>
      <c r="AU87" s="672"/>
      <c r="AV87" s="673"/>
      <c r="AW87" s="673"/>
      <c r="AX87" s="707"/>
      <c r="AY87" s="34">
        <f t="shared" si="7"/>
        <v>2</v>
      </c>
    </row>
    <row r="88" spans="1:51" ht="24.75" customHeight="1" x14ac:dyDescent="0.15">
      <c r="A88" s="770"/>
      <c r="B88" s="771"/>
      <c r="C88" s="771"/>
      <c r="D88" s="771"/>
      <c r="E88" s="771"/>
      <c r="F88" s="772"/>
      <c r="G88" s="666"/>
      <c r="H88" s="667"/>
      <c r="I88" s="667"/>
      <c r="J88" s="667"/>
      <c r="K88" s="668"/>
      <c r="L88" s="669"/>
      <c r="M88" s="670"/>
      <c r="N88" s="670"/>
      <c r="O88" s="670"/>
      <c r="P88" s="670"/>
      <c r="Q88" s="670"/>
      <c r="R88" s="670"/>
      <c r="S88" s="670"/>
      <c r="T88" s="670"/>
      <c r="U88" s="670"/>
      <c r="V88" s="670"/>
      <c r="W88" s="670"/>
      <c r="X88" s="671"/>
      <c r="Y88" s="672"/>
      <c r="Z88" s="673"/>
      <c r="AA88" s="673"/>
      <c r="AB88" s="674"/>
      <c r="AC88" s="666"/>
      <c r="AD88" s="667"/>
      <c r="AE88" s="667"/>
      <c r="AF88" s="667"/>
      <c r="AG88" s="668"/>
      <c r="AH88" s="669"/>
      <c r="AI88" s="670"/>
      <c r="AJ88" s="670"/>
      <c r="AK88" s="670"/>
      <c r="AL88" s="670"/>
      <c r="AM88" s="670"/>
      <c r="AN88" s="670"/>
      <c r="AO88" s="670"/>
      <c r="AP88" s="670"/>
      <c r="AQ88" s="670"/>
      <c r="AR88" s="670"/>
      <c r="AS88" s="670"/>
      <c r="AT88" s="671"/>
      <c r="AU88" s="672"/>
      <c r="AV88" s="673"/>
      <c r="AW88" s="673"/>
      <c r="AX88" s="707"/>
      <c r="AY88" s="34">
        <f t="shared" si="7"/>
        <v>2</v>
      </c>
    </row>
    <row r="89" spans="1:51" ht="24.75" customHeight="1" x14ac:dyDescent="0.15">
      <c r="A89" s="770"/>
      <c r="B89" s="771"/>
      <c r="C89" s="771"/>
      <c r="D89" s="771"/>
      <c r="E89" s="771"/>
      <c r="F89" s="772"/>
      <c r="G89" s="666"/>
      <c r="H89" s="667"/>
      <c r="I89" s="667"/>
      <c r="J89" s="667"/>
      <c r="K89" s="668"/>
      <c r="L89" s="669"/>
      <c r="M89" s="670"/>
      <c r="N89" s="670"/>
      <c r="O89" s="670"/>
      <c r="P89" s="670"/>
      <c r="Q89" s="670"/>
      <c r="R89" s="670"/>
      <c r="S89" s="670"/>
      <c r="T89" s="670"/>
      <c r="U89" s="670"/>
      <c r="V89" s="670"/>
      <c r="W89" s="670"/>
      <c r="X89" s="671"/>
      <c r="Y89" s="672"/>
      <c r="Z89" s="673"/>
      <c r="AA89" s="673"/>
      <c r="AB89" s="674"/>
      <c r="AC89" s="666"/>
      <c r="AD89" s="667"/>
      <c r="AE89" s="667"/>
      <c r="AF89" s="667"/>
      <c r="AG89" s="668"/>
      <c r="AH89" s="669"/>
      <c r="AI89" s="670"/>
      <c r="AJ89" s="670"/>
      <c r="AK89" s="670"/>
      <c r="AL89" s="670"/>
      <c r="AM89" s="670"/>
      <c r="AN89" s="670"/>
      <c r="AO89" s="670"/>
      <c r="AP89" s="670"/>
      <c r="AQ89" s="670"/>
      <c r="AR89" s="670"/>
      <c r="AS89" s="670"/>
      <c r="AT89" s="671"/>
      <c r="AU89" s="672"/>
      <c r="AV89" s="673"/>
      <c r="AW89" s="673"/>
      <c r="AX89" s="707"/>
      <c r="AY89" s="34">
        <f t="shared" si="7"/>
        <v>2</v>
      </c>
    </row>
    <row r="90" spans="1:51" ht="24.75" customHeight="1" thickBot="1" x14ac:dyDescent="0.2">
      <c r="A90" s="773"/>
      <c r="B90" s="774"/>
      <c r="C90" s="774"/>
      <c r="D90" s="774"/>
      <c r="E90" s="774"/>
      <c r="F90" s="775"/>
      <c r="G90" s="758" t="s">
        <v>18</v>
      </c>
      <c r="H90" s="759"/>
      <c r="I90" s="759"/>
      <c r="J90" s="759"/>
      <c r="K90" s="759"/>
      <c r="L90" s="760"/>
      <c r="M90" s="761"/>
      <c r="N90" s="761"/>
      <c r="O90" s="761"/>
      <c r="P90" s="761"/>
      <c r="Q90" s="761"/>
      <c r="R90" s="761"/>
      <c r="S90" s="761"/>
      <c r="T90" s="761"/>
      <c r="U90" s="761"/>
      <c r="V90" s="761"/>
      <c r="W90" s="761"/>
      <c r="X90" s="762"/>
      <c r="Y90" s="763">
        <f>SUM(Y82:AB89)</f>
        <v>3</v>
      </c>
      <c r="Z90" s="764"/>
      <c r="AA90" s="764"/>
      <c r="AB90" s="765"/>
      <c r="AC90" s="758" t="s">
        <v>18</v>
      </c>
      <c r="AD90" s="759"/>
      <c r="AE90" s="759"/>
      <c r="AF90" s="759"/>
      <c r="AG90" s="759"/>
      <c r="AH90" s="760"/>
      <c r="AI90" s="761"/>
      <c r="AJ90" s="761"/>
      <c r="AK90" s="761"/>
      <c r="AL90" s="761"/>
      <c r="AM90" s="761"/>
      <c r="AN90" s="761"/>
      <c r="AO90" s="761"/>
      <c r="AP90" s="761"/>
      <c r="AQ90" s="761"/>
      <c r="AR90" s="761"/>
      <c r="AS90" s="761"/>
      <c r="AT90" s="762"/>
      <c r="AU90" s="763">
        <f>SUM(AU82:AX89)</f>
        <v>55</v>
      </c>
      <c r="AV90" s="764"/>
      <c r="AW90" s="764"/>
      <c r="AX90" s="766"/>
      <c r="AY90" s="34">
        <f t="shared" si="7"/>
        <v>2</v>
      </c>
    </row>
  </sheetData>
  <sheetProtection formatRows="0"/>
  <mergeCells count="498">
    <mergeCell ref="L4:X4"/>
    <mergeCell ref="Y4:AB4"/>
    <mergeCell ref="AC4:AG4"/>
    <mergeCell ref="AH4:AT4"/>
    <mergeCell ref="AU4:AX4"/>
    <mergeCell ref="G5:K5"/>
    <mergeCell ref="L5:X5"/>
    <mergeCell ref="Y5:AB5"/>
    <mergeCell ref="AC5:AG5"/>
    <mergeCell ref="AH5:AT5"/>
    <mergeCell ref="A2:F45"/>
    <mergeCell ref="G2:AB2"/>
    <mergeCell ref="AC2:AX2"/>
    <mergeCell ref="G3:K3"/>
    <mergeCell ref="L3:X3"/>
    <mergeCell ref="Y3:AB3"/>
    <mergeCell ref="AC3:AG3"/>
    <mergeCell ref="AH3:AT3"/>
    <mergeCell ref="AU3:AX3"/>
    <mergeCell ref="G4:K4"/>
    <mergeCell ref="G8:K8"/>
    <mergeCell ref="L8:X8"/>
    <mergeCell ref="Y8:AB8"/>
    <mergeCell ref="AC8:AG8"/>
    <mergeCell ref="AH8:AT8"/>
    <mergeCell ref="AU8:AX8"/>
    <mergeCell ref="G7:K7"/>
    <mergeCell ref="L7:X7"/>
    <mergeCell ref="Y7:AB7"/>
    <mergeCell ref="AC7:AG7"/>
    <mergeCell ref="AH7:AT7"/>
    <mergeCell ref="AU7:AX7"/>
    <mergeCell ref="AU5:AX5"/>
    <mergeCell ref="G6:K6"/>
    <mergeCell ref="L6:X6"/>
    <mergeCell ref="Y6:AB6"/>
    <mergeCell ref="AC6:AG6"/>
    <mergeCell ref="AH6:AT6"/>
    <mergeCell ref="AU6:AX6"/>
    <mergeCell ref="G11:K11"/>
    <mergeCell ref="L11:X11"/>
    <mergeCell ref="Y11:AB11"/>
    <mergeCell ref="AC11:AG11"/>
    <mergeCell ref="AH11:AT11"/>
    <mergeCell ref="AU11:AX11"/>
    <mergeCell ref="G10:K10"/>
    <mergeCell ref="L10:X10"/>
    <mergeCell ref="Y10:AB10"/>
    <mergeCell ref="AC10:AG10"/>
    <mergeCell ref="AH10:AT10"/>
    <mergeCell ref="AU10:AX10"/>
    <mergeCell ref="G9:K9"/>
    <mergeCell ref="L9:X9"/>
    <mergeCell ref="Y9:AB9"/>
    <mergeCell ref="AC9:AG9"/>
    <mergeCell ref="AH9:AT9"/>
    <mergeCell ref="AU9:AX9"/>
    <mergeCell ref="G12:K12"/>
    <mergeCell ref="L12:X12"/>
    <mergeCell ref="Y12:AB12"/>
    <mergeCell ref="AC12:AG12"/>
    <mergeCell ref="AH12:AT12"/>
    <mergeCell ref="AU12:AX12"/>
    <mergeCell ref="G16:K16"/>
    <mergeCell ref="L16:X16"/>
    <mergeCell ref="Y16:AB16"/>
    <mergeCell ref="AC16:AG16"/>
    <mergeCell ref="AH16:AT16"/>
    <mergeCell ref="AU16:AX16"/>
    <mergeCell ref="G15:K15"/>
    <mergeCell ref="L15:X15"/>
    <mergeCell ref="Y15:AB15"/>
    <mergeCell ref="AC15:AG15"/>
    <mergeCell ref="AH15:AT15"/>
    <mergeCell ref="AU15:AX15"/>
    <mergeCell ref="G13:AB13"/>
    <mergeCell ref="AC13:AX13"/>
    <mergeCell ref="G14:K14"/>
    <mergeCell ref="L14:X14"/>
    <mergeCell ref="Y14:AB14"/>
    <mergeCell ref="AC14:AG14"/>
    <mergeCell ref="AH14:AT14"/>
    <mergeCell ref="AU14:AX14"/>
    <mergeCell ref="G19:K19"/>
    <mergeCell ref="L19:X19"/>
    <mergeCell ref="Y19:AB19"/>
    <mergeCell ref="AC19:AG19"/>
    <mergeCell ref="AH19:AT19"/>
    <mergeCell ref="AU19:AX19"/>
    <mergeCell ref="G18:K18"/>
    <mergeCell ref="L18:X18"/>
    <mergeCell ref="Y18:AB18"/>
    <mergeCell ref="AC18:AG18"/>
    <mergeCell ref="AH18:AT18"/>
    <mergeCell ref="AU18:AX18"/>
    <mergeCell ref="G17:K17"/>
    <mergeCell ref="L17:X17"/>
    <mergeCell ref="Y17:AB17"/>
    <mergeCell ref="AC17:AG17"/>
    <mergeCell ref="AH17:AT17"/>
    <mergeCell ref="AU17:AX17"/>
    <mergeCell ref="G20:K20"/>
    <mergeCell ref="L20:X20"/>
    <mergeCell ref="Y20:AB20"/>
    <mergeCell ref="AC20:AG20"/>
    <mergeCell ref="AH20:AT20"/>
    <mergeCell ref="AU20:AX20"/>
    <mergeCell ref="G23:K23"/>
    <mergeCell ref="L23:X23"/>
    <mergeCell ref="Y23:AB23"/>
    <mergeCell ref="AC23:AG23"/>
    <mergeCell ref="AH23:AT23"/>
    <mergeCell ref="AU23:AX23"/>
    <mergeCell ref="G22:K22"/>
    <mergeCell ref="L22:X22"/>
    <mergeCell ref="Y22:AB22"/>
    <mergeCell ref="AC22:AG22"/>
    <mergeCell ref="AH22:AT22"/>
    <mergeCell ref="AU22:AX22"/>
    <mergeCell ref="G21:K21"/>
    <mergeCell ref="L21:X21"/>
    <mergeCell ref="Y21:AB21"/>
    <mergeCell ref="AC21:AG21"/>
    <mergeCell ref="AH21:AT21"/>
    <mergeCell ref="AU21:AX21"/>
    <mergeCell ref="G27:K27"/>
    <mergeCell ref="L27:X27"/>
    <mergeCell ref="Y27:AB27"/>
    <mergeCell ref="AC27:AG27"/>
    <mergeCell ref="AH27:AT27"/>
    <mergeCell ref="AU27:AX27"/>
    <mergeCell ref="G26:K26"/>
    <mergeCell ref="L26:X26"/>
    <mergeCell ref="Y26:AB26"/>
    <mergeCell ref="AC26:AG26"/>
    <mergeCell ref="AH26:AT26"/>
    <mergeCell ref="AU26:AX26"/>
    <mergeCell ref="G24:AB24"/>
    <mergeCell ref="AC24:AX24"/>
    <mergeCell ref="G25:K25"/>
    <mergeCell ref="L25:X25"/>
    <mergeCell ref="Y25:AB25"/>
    <mergeCell ref="AC25:AG25"/>
    <mergeCell ref="AH25:AT25"/>
    <mergeCell ref="AU25:AX25"/>
    <mergeCell ref="G30:K30"/>
    <mergeCell ref="L30:X30"/>
    <mergeCell ref="Y30:AB30"/>
    <mergeCell ref="AC30:AG30"/>
    <mergeCell ref="AH30:AT30"/>
    <mergeCell ref="AU30:AX30"/>
    <mergeCell ref="G29:K29"/>
    <mergeCell ref="L29:X29"/>
    <mergeCell ref="Y29:AB29"/>
    <mergeCell ref="AC29:AG29"/>
    <mergeCell ref="AH29:AT29"/>
    <mergeCell ref="AU29:AX29"/>
    <mergeCell ref="G28:K28"/>
    <mergeCell ref="L28:X28"/>
    <mergeCell ref="Y28:AB28"/>
    <mergeCell ref="AC28:AG28"/>
    <mergeCell ref="AH28:AT28"/>
    <mergeCell ref="AU28:AX28"/>
    <mergeCell ref="G33:K33"/>
    <mergeCell ref="L33:X33"/>
    <mergeCell ref="Y33:AB33"/>
    <mergeCell ref="AC33:AG33"/>
    <mergeCell ref="AH33:AT33"/>
    <mergeCell ref="AU33:AX33"/>
    <mergeCell ref="G32:K32"/>
    <mergeCell ref="L32:X32"/>
    <mergeCell ref="Y32:AB32"/>
    <mergeCell ref="AC32:AG32"/>
    <mergeCell ref="AH32:AT32"/>
    <mergeCell ref="AU32:AX32"/>
    <mergeCell ref="G31:K31"/>
    <mergeCell ref="L31:X31"/>
    <mergeCell ref="Y31:AB31"/>
    <mergeCell ref="AC31:AG31"/>
    <mergeCell ref="AH31:AT31"/>
    <mergeCell ref="AU31:AX31"/>
    <mergeCell ref="G34:K34"/>
    <mergeCell ref="L34:X34"/>
    <mergeCell ref="Y34:AB34"/>
    <mergeCell ref="AC34:AG34"/>
    <mergeCell ref="AH34:AT34"/>
    <mergeCell ref="AU34:AX34"/>
    <mergeCell ref="G38:K38"/>
    <mergeCell ref="L38:X38"/>
    <mergeCell ref="Y38:AB38"/>
    <mergeCell ref="AC38:AG38"/>
    <mergeCell ref="AH38:AT38"/>
    <mergeCell ref="AU38:AX38"/>
    <mergeCell ref="G37:K37"/>
    <mergeCell ref="L37:X37"/>
    <mergeCell ref="Y37:AB37"/>
    <mergeCell ref="AC37:AG37"/>
    <mergeCell ref="AH37:AT37"/>
    <mergeCell ref="AU37:AX37"/>
    <mergeCell ref="G35:AB35"/>
    <mergeCell ref="AC35:AX35"/>
    <mergeCell ref="G36:K36"/>
    <mergeCell ref="L36:X36"/>
    <mergeCell ref="Y36:AB36"/>
    <mergeCell ref="AC36:AG36"/>
    <mergeCell ref="AH36:AT36"/>
    <mergeCell ref="AU36:AX36"/>
    <mergeCell ref="G41:K41"/>
    <mergeCell ref="L41:X41"/>
    <mergeCell ref="Y41:AB41"/>
    <mergeCell ref="AC41:AG41"/>
    <mergeCell ref="AH41:AT41"/>
    <mergeCell ref="AU41:AX41"/>
    <mergeCell ref="G40:K40"/>
    <mergeCell ref="L40:X40"/>
    <mergeCell ref="Y40:AB40"/>
    <mergeCell ref="AC40:AG40"/>
    <mergeCell ref="AH40:AT40"/>
    <mergeCell ref="AU40:AX40"/>
    <mergeCell ref="G39:K39"/>
    <mergeCell ref="L39:X39"/>
    <mergeCell ref="Y39:AB39"/>
    <mergeCell ref="AC39:AG39"/>
    <mergeCell ref="AH39:AT39"/>
    <mergeCell ref="AU39:AX39"/>
    <mergeCell ref="G42:K42"/>
    <mergeCell ref="L42:X42"/>
    <mergeCell ref="Y42:AB42"/>
    <mergeCell ref="AC42:AG42"/>
    <mergeCell ref="AH42:AT42"/>
    <mergeCell ref="AU42:AX42"/>
    <mergeCell ref="G45:K45"/>
    <mergeCell ref="L45:X45"/>
    <mergeCell ref="Y45:AB45"/>
    <mergeCell ref="AC45:AG45"/>
    <mergeCell ref="AH45:AT45"/>
    <mergeCell ref="AU45:AX45"/>
    <mergeCell ref="G44:K44"/>
    <mergeCell ref="L44:X44"/>
    <mergeCell ref="Y44:AB44"/>
    <mergeCell ref="AC44:AG44"/>
    <mergeCell ref="AH44:AT44"/>
    <mergeCell ref="AU44:AX44"/>
    <mergeCell ref="G43:K43"/>
    <mergeCell ref="L43:X43"/>
    <mergeCell ref="Y43:AB43"/>
    <mergeCell ref="AC43:AG43"/>
    <mergeCell ref="AH43:AT43"/>
    <mergeCell ref="AU43:AX43"/>
    <mergeCell ref="L49:X49"/>
    <mergeCell ref="Y49:AB49"/>
    <mergeCell ref="AC49:AG49"/>
    <mergeCell ref="AH49:AT49"/>
    <mergeCell ref="AU49:AX49"/>
    <mergeCell ref="G50:K50"/>
    <mergeCell ref="L50:X50"/>
    <mergeCell ref="Y50:AB50"/>
    <mergeCell ref="AC50:AG50"/>
    <mergeCell ref="AH50:AT50"/>
    <mergeCell ref="A47:F90"/>
    <mergeCell ref="G47:AB47"/>
    <mergeCell ref="AC47:AX47"/>
    <mergeCell ref="G48:K48"/>
    <mergeCell ref="L48:X48"/>
    <mergeCell ref="Y48:AB48"/>
    <mergeCell ref="AC48:AG48"/>
    <mergeCell ref="AH48:AT48"/>
    <mergeCell ref="AU48:AX48"/>
    <mergeCell ref="G49:K49"/>
    <mergeCell ref="G53:K53"/>
    <mergeCell ref="L53:X53"/>
    <mergeCell ref="Y53:AB53"/>
    <mergeCell ref="AC53:AG53"/>
    <mergeCell ref="AH53:AT53"/>
    <mergeCell ref="AU53:AX53"/>
    <mergeCell ref="G52:K52"/>
    <mergeCell ref="L52:X52"/>
    <mergeCell ref="Y52:AB52"/>
    <mergeCell ref="AC52:AG52"/>
    <mergeCell ref="AH52:AT52"/>
    <mergeCell ref="AU52:AX52"/>
    <mergeCell ref="AU50:AX50"/>
    <mergeCell ref="G51:K51"/>
    <mergeCell ref="L51:X51"/>
    <mergeCell ref="Y51:AB51"/>
    <mergeCell ref="AC51:AG51"/>
    <mergeCell ref="AH51:AT51"/>
    <mergeCell ref="AU51:AX51"/>
    <mergeCell ref="G56:K56"/>
    <mergeCell ref="L56:X56"/>
    <mergeCell ref="Y56:AB56"/>
    <mergeCell ref="AC56:AG56"/>
    <mergeCell ref="AH56:AT56"/>
    <mergeCell ref="AU56:AX56"/>
    <mergeCell ref="G55:K55"/>
    <mergeCell ref="L55:X55"/>
    <mergeCell ref="Y55:AB55"/>
    <mergeCell ref="AC55:AG55"/>
    <mergeCell ref="AH55:AT55"/>
    <mergeCell ref="AU55:AX55"/>
    <mergeCell ref="G54:K54"/>
    <mergeCell ref="L54:X54"/>
    <mergeCell ref="Y54:AB54"/>
    <mergeCell ref="AC54:AG54"/>
    <mergeCell ref="AH54:AT54"/>
    <mergeCell ref="AU54:AX54"/>
    <mergeCell ref="G57:K57"/>
    <mergeCell ref="L57:X57"/>
    <mergeCell ref="Y57:AB57"/>
    <mergeCell ref="AC57:AG57"/>
    <mergeCell ref="AH57:AT57"/>
    <mergeCell ref="AU57:AX57"/>
    <mergeCell ref="G61:K61"/>
    <mergeCell ref="L61:X61"/>
    <mergeCell ref="Y61:AB61"/>
    <mergeCell ref="AC61:AG61"/>
    <mergeCell ref="AH61:AT61"/>
    <mergeCell ref="AU61:AX61"/>
    <mergeCell ref="G60:K60"/>
    <mergeCell ref="L60:X60"/>
    <mergeCell ref="Y60:AB60"/>
    <mergeCell ref="AC60:AG60"/>
    <mergeCell ref="AH60:AT60"/>
    <mergeCell ref="AU60:AX60"/>
    <mergeCell ref="G58:AB58"/>
    <mergeCell ref="AC58:AX58"/>
    <mergeCell ref="G59:K59"/>
    <mergeCell ref="L59:X59"/>
    <mergeCell ref="Y59:AB59"/>
    <mergeCell ref="AC59:AG59"/>
    <mergeCell ref="AH59:AT59"/>
    <mergeCell ref="AU59:AX59"/>
    <mergeCell ref="G64:K64"/>
    <mergeCell ref="L64:X64"/>
    <mergeCell ref="Y64:AB64"/>
    <mergeCell ref="AC64:AG64"/>
    <mergeCell ref="AH64:AT64"/>
    <mergeCell ref="AU64:AX64"/>
    <mergeCell ref="G63:K63"/>
    <mergeCell ref="L63:X63"/>
    <mergeCell ref="Y63:AB63"/>
    <mergeCell ref="AC63:AG63"/>
    <mergeCell ref="AH63:AT63"/>
    <mergeCell ref="AU63:AX63"/>
    <mergeCell ref="G62:K62"/>
    <mergeCell ref="L62:X62"/>
    <mergeCell ref="Y62:AB62"/>
    <mergeCell ref="AC62:AG62"/>
    <mergeCell ref="AH62:AT62"/>
    <mergeCell ref="AU62:AX62"/>
    <mergeCell ref="G65:K65"/>
    <mergeCell ref="L65:X65"/>
    <mergeCell ref="Y65:AB65"/>
    <mergeCell ref="AC65:AG65"/>
    <mergeCell ref="AH65:AT65"/>
    <mergeCell ref="AU65:AX65"/>
    <mergeCell ref="G68:K68"/>
    <mergeCell ref="L68:X68"/>
    <mergeCell ref="Y68:AB68"/>
    <mergeCell ref="AC68:AG68"/>
    <mergeCell ref="AH68:AT68"/>
    <mergeCell ref="AU68:AX68"/>
    <mergeCell ref="G67:K67"/>
    <mergeCell ref="L67:X67"/>
    <mergeCell ref="Y67:AB67"/>
    <mergeCell ref="AC67:AG67"/>
    <mergeCell ref="AH67:AT67"/>
    <mergeCell ref="AU67:AX67"/>
    <mergeCell ref="G66:K66"/>
    <mergeCell ref="L66:X66"/>
    <mergeCell ref="Y66:AB66"/>
    <mergeCell ref="AC66:AG66"/>
    <mergeCell ref="AH66:AT66"/>
    <mergeCell ref="AU66:AX66"/>
    <mergeCell ref="G72:K72"/>
    <mergeCell ref="L72:X72"/>
    <mergeCell ref="Y72:AB72"/>
    <mergeCell ref="AC72:AG72"/>
    <mergeCell ref="AH72:AT72"/>
    <mergeCell ref="AU72:AX72"/>
    <mergeCell ref="G71:K71"/>
    <mergeCell ref="L71:X71"/>
    <mergeCell ref="Y71:AB71"/>
    <mergeCell ref="AC71:AG71"/>
    <mergeCell ref="AH71:AT71"/>
    <mergeCell ref="AU71:AX71"/>
    <mergeCell ref="G69:AB69"/>
    <mergeCell ref="AC69:AX69"/>
    <mergeCell ref="G70:K70"/>
    <mergeCell ref="L70:X70"/>
    <mergeCell ref="Y70:AB70"/>
    <mergeCell ref="AC70:AG70"/>
    <mergeCell ref="AH70:AT70"/>
    <mergeCell ref="AU70:AX70"/>
    <mergeCell ref="G75:K75"/>
    <mergeCell ref="L75:X75"/>
    <mergeCell ref="Y75:AB75"/>
    <mergeCell ref="AC75:AG75"/>
    <mergeCell ref="AH75:AT75"/>
    <mergeCell ref="AU75:AX75"/>
    <mergeCell ref="G74:K74"/>
    <mergeCell ref="L74:X74"/>
    <mergeCell ref="Y74:AB74"/>
    <mergeCell ref="AC74:AG74"/>
    <mergeCell ref="AH74:AT74"/>
    <mergeCell ref="AU74:AX74"/>
    <mergeCell ref="G73:K73"/>
    <mergeCell ref="L73:X73"/>
    <mergeCell ref="Y73:AB73"/>
    <mergeCell ref="AC73:AG73"/>
    <mergeCell ref="AH73:AT73"/>
    <mergeCell ref="AU73:AX73"/>
    <mergeCell ref="G78:K78"/>
    <mergeCell ref="L78:X78"/>
    <mergeCell ref="Y78:AB78"/>
    <mergeCell ref="AC78:AG78"/>
    <mergeCell ref="AH78:AT78"/>
    <mergeCell ref="AU78:AX78"/>
    <mergeCell ref="G77:K77"/>
    <mergeCell ref="L77:X77"/>
    <mergeCell ref="Y77:AB77"/>
    <mergeCell ref="AC77:AG77"/>
    <mergeCell ref="AH77:AT77"/>
    <mergeCell ref="AU77:AX77"/>
    <mergeCell ref="G76:K76"/>
    <mergeCell ref="L76:X76"/>
    <mergeCell ref="Y76:AB76"/>
    <mergeCell ref="AC76:AG76"/>
    <mergeCell ref="AH76:AT76"/>
    <mergeCell ref="AU76:AX76"/>
    <mergeCell ref="G79:K79"/>
    <mergeCell ref="L79:X79"/>
    <mergeCell ref="Y79:AB79"/>
    <mergeCell ref="AC79:AG79"/>
    <mergeCell ref="AH79:AT79"/>
    <mergeCell ref="AU79:AX79"/>
    <mergeCell ref="G83:K83"/>
    <mergeCell ref="L83:X83"/>
    <mergeCell ref="Y83:AB83"/>
    <mergeCell ref="AC83:AG83"/>
    <mergeCell ref="AH83:AT83"/>
    <mergeCell ref="AU83:AX83"/>
    <mergeCell ref="G82:K82"/>
    <mergeCell ref="L82:X82"/>
    <mergeCell ref="Y82:AB82"/>
    <mergeCell ref="AC82:AG82"/>
    <mergeCell ref="AH82:AT82"/>
    <mergeCell ref="AU82:AX82"/>
    <mergeCell ref="G80:AB80"/>
    <mergeCell ref="AC80:AX80"/>
    <mergeCell ref="G81:K81"/>
    <mergeCell ref="L81:X81"/>
    <mergeCell ref="Y81:AB81"/>
    <mergeCell ref="AC81:AG81"/>
    <mergeCell ref="AH81:AT81"/>
    <mergeCell ref="AU81:AX81"/>
    <mergeCell ref="G86:K86"/>
    <mergeCell ref="L86:X86"/>
    <mergeCell ref="Y86:AB86"/>
    <mergeCell ref="AC86:AG86"/>
    <mergeCell ref="AH86:AT86"/>
    <mergeCell ref="AU86:AX86"/>
    <mergeCell ref="G85:K85"/>
    <mergeCell ref="L85:X85"/>
    <mergeCell ref="Y85:AB85"/>
    <mergeCell ref="AC85:AG85"/>
    <mergeCell ref="AH85:AT85"/>
    <mergeCell ref="AU85:AX85"/>
    <mergeCell ref="G84:K84"/>
    <mergeCell ref="L84:X84"/>
    <mergeCell ref="Y84:AB84"/>
    <mergeCell ref="AC84:AG84"/>
    <mergeCell ref="AH84:AT84"/>
    <mergeCell ref="AU84:AX84"/>
    <mergeCell ref="G87:K87"/>
    <mergeCell ref="L87:X87"/>
    <mergeCell ref="Y87:AB87"/>
    <mergeCell ref="AC87:AG87"/>
    <mergeCell ref="AH87:AT87"/>
    <mergeCell ref="AU87:AX87"/>
    <mergeCell ref="G90:K90"/>
    <mergeCell ref="L90:X90"/>
    <mergeCell ref="Y90:AB90"/>
    <mergeCell ref="AC90:AG90"/>
    <mergeCell ref="AH90:AT90"/>
    <mergeCell ref="AU90:AX90"/>
    <mergeCell ref="G89:K89"/>
    <mergeCell ref="L89:X89"/>
    <mergeCell ref="Y89:AB89"/>
    <mergeCell ref="AC89:AG89"/>
    <mergeCell ref="AH89:AT89"/>
    <mergeCell ref="AU89:AX89"/>
    <mergeCell ref="G88:K88"/>
    <mergeCell ref="L88:X88"/>
    <mergeCell ref="Y88:AB88"/>
    <mergeCell ref="AC88:AG88"/>
    <mergeCell ref="AH88:AT88"/>
    <mergeCell ref="AU88:AX88"/>
  </mergeCells>
  <phoneticPr fontId="5"/>
  <conditionalFormatting sqref="Y5">
    <cfRule type="expression" dxfId="275" priority="315">
      <formula>IF(RIGHT(TEXT(Y5,"0.#"),1)=".",FALSE,TRUE)</formula>
    </cfRule>
    <cfRule type="expression" dxfId="274" priority="316">
      <formula>IF(RIGHT(TEXT(Y5,"0.#"),1)=".",TRUE,FALSE)</formula>
    </cfRule>
  </conditionalFormatting>
  <conditionalFormatting sqref="Y12">
    <cfRule type="expression" dxfId="273" priority="313">
      <formula>IF(RIGHT(TEXT(Y12,"0.#"),1)=".",FALSE,TRUE)</formula>
    </cfRule>
    <cfRule type="expression" dxfId="272" priority="314">
      <formula>IF(RIGHT(TEXT(Y12,"0.#"),1)=".",TRUE,FALSE)</formula>
    </cfRule>
  </conditionalFormatting>
  <conditionalFormatting sqref="Y6:Y11 Y4">
    <cfRule type="expression" dxfId="271" priority="311">
      <formula>IF(RIGHT(TEXT(Y4,"0.#"),1)=".",FALSE,TRUE)</formula>
    </cfRule>
    <cfRule type="expression" dxfId="270" priority="312">
      <formula>IF(RIGHT(TEXT(Y4,"0.#"),1)=".",TRUE,FALSE)</formula>
    </cfRule>
  </conditionalFormatting>
  <conditionalFormatting sqref="AU5">
    <cfRule type="expression" dxfId="269" priority="309">
      <formula>IF(RIGHT(TEXT(AU5,"0.#"),1)=".",FALSE,TRUE)</formula>
    </cfRule>
    <cfRule type="expression" dxfId="268" priority="310">
      <formula>IF(RIGHT(TEXT(AU5,"0.#"),1)=".",TRUE,FALSE)</formula>
    </cfRule>
  </conditionalFormatting>
  <conditionalFormatting sqref="AU12">
    <cfRule type="expression" dxfId="267" priority="307">
      <formula>IF(RIGHT(TEXT(AU12,"0.#"),1)=".",FALSE,TRUE)</formula>
    </cfRule>
    <cfRule type="expression" dxfId="266" priority="308">
      <formula>IF(RIGHT(TEXT(AU12,"0.#"),1)=".",TRUE,FALSE)</formula>
    </cfRule>
  </conditionalFormatting>
  <conditionalFormatting sqref="AU6:AU11 AU4">
    <cfRule type="expression" dxfId="265" priority="305">
      <formula>IF(RIGHT(TEXT(AU4,"0.#"),1)=".",FALSE,TRUE)</formula>
    </cfRule>
    <cfRule type="expression" dxfId="264" priority="306">
      <formula>IF(RIGHT(TEXT(AU4,"0.#"),1)=".",TRUE,FALSE)</formula>
    </cfRule>
  </conditionalFormatting>
  <conditionalFormatting sqref="Y16">
    <cfRule type="expression" dxfId="263" priority="303">
      <formula>IF(RIGHT(TEXT(Y16,"0.#"),1)=".",FALSE,TRUE)</formula>
    </cfRule>
    <cfRule type="expression" dxfId="262" priority="304">
      <formula>IF(RIGHT(TEXT(Y16,"0.#"),1)=".",TRUE,FALSE)</formula>
    </cfRule>
  </conditionalFormatting>
  <conditionalFormatting sqref="Y23">
    <cfRule type="expression" dxfId="261" priority="301">
      <formula>IF(RIGHT(TEXT(Y23,"0.#"),1)=".",FALSE,TRUE)</formula>
    </cfRule>
    <cfRule type="expression" dxfId="260" priority="302">
      <formula>IF(RIGHT(TEXT(Y23,"0.#"),1)=".",TRUE,FALSE)</formula>
    </cfRule>
  </conditionalFormatting>
  <conditionalFormatting sqref="Y17:Y22 Y15">
    <cfRule type="expression" dxfId="259" priority="299">
      <formula>IF(RIGHT(TEXT(Y15,"0.#"),1)=".",FALSE,TRUE)</formula>
    </cfRule>
    <cfRule type="expression" dxfId="258" priority="300">
      <formula>IF(RIGHT(TEXT(Y15,"0.#"),1)=".",TRUE,FALSE)</formula>
    </cfRule>
  </conditionalFormatting>
  <conditionalFormatting sqref="AU16">
    <cfRule type="expression" dxfId="257" priority="297">
      <formula>IF(RIGHT(TEXT(AU16,"0.#"),1)=".",FALSE,TRUE)</formula>
    </cfRule>
    <cfRule type="expression" dxfId="256" priority="298">
      <formula>IF(RIGHT(TEXT(AU16,"0.#"),1)=".",TRUE,FALSE)</formula>
    </cfRule>
  </conditionalFormatting>
  <conditionalFormatting sqref="AU23">
    <cfRule type="expression" dxfId="255" priority="295">
      <formula>IF(RIGHT(TEXT(AU23,"0.#"),1)=".",FALSE,TRUE)</formula>
    </cfRule>
    <cfRule type="expression" dxfId="254" priority="296">
      <formula>IF(RIGHT(TEXT(AU23,"0.#"),1)=".",TRUE,FALSE)</formula>
    </cfRule>
  </conditionalFormatting>
  <conditionalFormatting sqref="AU17:AU22 AU15">
    <cfRule type="expression" dxfId="253" priority="293">
      <formula>IF(RIGHT(TEXT(AU15,"0.#"),1)=".",FALSE,TRUE)</formula>
    </cfRule>
    <cfRule type="expression" dxfId="252" priority="294">
      <formula>IF(RIGHT(TEXT(AU15,"0.#"),1)=".",TRUE,FALSE)</formula>
    </cfRule>
  </conditionalFormatting>
  <conditionalFormatting sqref="Y27">
    <cfRule type="expression" dxfId="251" priority="291">
      <formula>IF(RIGHT(TEXT(Y27,"0.#"),1)=".",FALSE,TRUE)</formula>
    </cfRule>
    <cfRule type="expression" dxfId="250" priority="292">
      <formula>IF(RIGHT(TEXT(Y27,"0.#"),1)=".",TRUE,FALSE)</formula>
    </cfRule>
  </conditionalFormatting>
  <conditionalFormatting sqref="Y34">
    <cfRule type="expression" dxfId="249" priority="289">
      <formula>IF(RIGHT(TEXT(Y34,"0.#"),1)=".",FALSE,TRUE)</formula>
    </cfRule>
    <cfRule type="expression" dxfId="248" priority="290">
      <formula>IF(RIGHT(TEXT(Y34,"0.#"),1)=".",TRUE,FALSE)</formula>
    </cfRule>
  </conditionalFormatting>
  <conditionalFormatting sqref="Y28:Y33 Y26">
    <cfRule type="expression" dxfId="247" priority="287">
      <formula>IF(RIGHT(TEXT(Y26,"0.#"),1)=".",FALSE,TRUE)</formula>
    </cfRule>
    <cfRule type="expression" dxfId="246" priority="288">
      <formula>IF(RIGHT(TEXT(Y26,"0.#"),1)=".",TRUE,FALSE)</formula>
    </cfRule>
  </conditionalFormatting>
  <conditionalFormatting sqref="AU27">
    <cfRule type="expression" dxfId="245" priority="285">
      <formula>IF(RIGHT(TEXT(AU27,"0.#"),1)=".",FALSE,TRUE)</formula>
    </cfRule>
    <cfRule type="expression" dxfId="244" priority="286">
      <formula>IF(RIGHT(TEXT(AU27,"0.#"),1)=".",TRUE,FALSE)</formula>
    </cfRule>
  </conditionalFormatting>
  <conditionalFormatting sqref="AU34">
    <cfRule type="expression" dxfId="243" priority="283">
      <formula>IF(RIGHT(TEXT(AU34,"0.#"),1)=".",FALSE,TRUE)</formula>
    </cfRule>
    <cfRule type="expression" dxfId="242" priority="284">
      <formula>IF(RIGHT(TEXT(AU34,"0.#"),1)=".",TRUE,FALSE)</formula>
    </cfRule>
  </conditionalFormatting>
  <conditionalFormatting sqref="AU28:AU33 AU26">
    <cfRule type="expression" dxfId="241" priority="281">
      <formula>IF(RIGHT(TEXT(AU26,"0.#"),1)=".",FALSE,TRUE)</formula>
    </cfRule>
    <cfRule type="expression" dxfId="240" priority="282">
      <formula>IF(RIGHT(TEXT(AU26,"0.#"),1)=".",TRUE,FALSE)</formula>
    </cfRule>
  </conditionalFormatting>
  <conditionalFormatting sqref="Y45">
    <cfRule type="expression" dxfId="239" priority="277">
      <formula>IF(RIGHT(TEXT(Y45,"0.#"),1)=".",FALSE,TRUE)</formula>
    </cfRule>
    <cfRule type="expression" dxfId="238" priority="278">
      <formula>IF(RIGHT(TEXT(Y45,"0.#"),1)=".",TRUE,FALSE)</formula>
    </cfRule>
  </conditionalFormatting>
  <conditionalFormatting sqref="Y41:Y44">
    <cfRule type="expression" dxfId="237" priority="275">
      <formula>IF(RIGHT(TEXT(Y41,"0.#"),1)=".",FALSE,TRUE)</formula>
    </cfRule>
    <cfRule type="expression" dxfId="236" priority="276">
      <formula>IF(RIGHT(TEXT(Y41,"0.#"),1)=".",TRUE,FALSE)</formula>
    </cfRule>
  </conditionalFormatting>
  <conditionalFormatting sqref="AU45">
    <cfRule type="expression" dxfId="235" priority="271">
      <formula>IF(RIGHT(TEXT(AU45,"0.#"),1)=".",FALSE,TRUE)</formula>
    </cfRule>
    <cfRule type="expression" dxfId="234" priority="272">
      <formula>IF(RIGHT(TEXT(AU45,"0.#"),1)=".",TRUE,FALSE)</formula>
    </cfRule>
  </conditionalFormatting>
  <conditionalFormatting sqref="AU41:AU44">
    <cfRule type="expression" dxfId="233" priority="269">
      <formula>IF(RIGHT(TEXT(AU41,"0.#"),1)=".",FALSE,TRUE)</formula>
    </cfRule>
    <cfRule type="expression" dxfId="232" priority="270">
      <formula>IF(RIGHT(TEXT(AU41,"0.#"),1)=".",TRUE,FALSE)</formula>
    </cfRule>
  </conditionalFormatting>
  <conditionalFormatting sqref="Y57">
    <cfRule type="expression" dxfId="231" priority="265">
      <formula>IF(RIGHT(TEXT(Y57,"0.#"),1)=".",FALSE,TRUE)</formula>
    </cfRule>
    <cfRule type="expression" dxfId="230" priority="266">
      <formula>IF(RIGHT(TEXT(Y57,"0.#"),1)=".",TRUE,FALSE)</formula>
    </cfRule>
  </conditionalFormatting>
  <conditionalFormatting sqref="Y54:Y56">
    <cfRule type="expression" dxfId="229" priority="263">
      <formula>IF(RIGHT(TEXT(Y54,"0.#"),1)=".",FALSE,TRUE)</formula>
    </cfRule>
    <cfRule type="expression" dxfId="228" priority="264">
      <formula>IF(RIGHT(TEXT(Y54,"0.#"),1)=".",TRUE,FALSE)</formula>
    </cfRule>
  </conditionalFormatting>
  <conditionalFormatting sqref="AU57">
    <cfRule type="expression" dxfId="227" priority="259">
      <formula>IF(RIGHT(TEXT(AU57,"0.#"),1)=".",FALSE,TRUE)</formula>
    </cfRule>
    <cfRule type="expression" dxfId="226" priority="260">
      <formula>IF(RIGHT(TEXT(AU57,"0.#"),1)=".",TRUE,FALSE)</formula>
    </cfRule>
  </conditionalFormatting>
  <conditionalFormatting sqref="AU54:AU56">
    <cfRule type="expression" dxfId="225" priority="257">
      <formula>IF(RIGHT(TEXT(AU54,"0.#"),1)=".",FALSE,TRUE)</formula>
    </cfRule>
    <cfRule type="expression" dxfId="224" priority="258">
      <formula>IF(RIGHT(TEXT(AU54,"0.#"),1)=".",TRUE,FALSE)</formula>
    </cfRule>
  </conditionalFormatting>
  <conditionalFormatting sqref="Y68">
    <cfRule type="expression" dxfId="223" priority="253">
      <formula>IF(RIGHT(TEXT(Y68,"0.#"),1)=".",FALSE,TRUE)</formula>
    </cfRule>
    <cfRule type="expression" dxfId="222" priority="254">
      <formula>IF(RIGHT(TEXT(Y68,"0.#"),1)=".",TRUE,FALSE)</formula>
    </cfRule>
  </conditionalFormatting>
  <conditionalFormatting sqref="Y63:Y67">
    <cfRule type="expression" dxfId="221" priority="251">
      <formula>IF(RIGHT(TEXT(Y63,"0.#"),1)=".",FALSE,TRUE)</formula>
    </cfRule>
    <cfRule type="expression" dxfId="220" priority="252">
      <formula>IF(RIGHT(TEXT(Y63,"0.#"),1)=".",TRUE,FALSE)</formula>
    </cfRule>
  </conditionalFormatting>
  <conditionalFormatting sqref="AU68">
    <cfRule type="expression" dxfId="219" priority="247">
      <formula>IF(RIGHT(TEXT(AU68,"0.#"),1)=".",FALSE,TRUE)</formula>
    </cfRule>
    <cfRule type="expression" dxfId="218" priority="248">
      <formula>IF(RIGHT(TEXT(AU68,"0.#"),1)=".",TRUE,FALSE)</formula>
    </cfRule>
  </conditionalFormatting>
  <conditionalFormatting sqref="AU62:AU67">
    <cfRule type="expression" dxfId="217" priority="245">
      <formula>IF(RIGHT(TEXT(AU62,"0.#"),1)=".",FALSE,TRUE)</formula>
    </cfRule>
    <cfRule type="expression" dxfId="216" priority="246">
      <formula>IF(RIGHT(TEXT(AU62,"0.#"),1)=".",TRUE,FALSE)</formula>
    </cfRule>
  </conditionalFormatting>
  <conditionalFormatting sqref="Y79">
    <cfRule type="expression" dxfId="215" priority="241">
      <formula>IF(RIGHT(TEXT(Y79,"0.#"),1)=".",FALSE,TRUE)</formula>
    </cfRule>
    <cfRule type="expression" dxfId="214" priority="242">
      <formula>IF(RIGHT(TEXT(Y79,"0.#"),1)=".",TRUE,FALSE)</formula>
    </cfRule>
  </conditionalFormatting>
  <conditionalFormatting sqref="Y76:Y78">
    <cfRule type="expression" dxfId="213" priority="239">
      <formula>IF(RIGHT(TEXT(Y76,"0.#"),1)=".",FALSE,TRUE)</formula>
    </cfRule>
    <cfRule type="expression" dxfId="212" priority="240">
      <formula>IF(RIGHT(TEXT(Y76,"0.#"),1)=".",TRUE,FALSE)</formula>
    </cfRule>
  </conditionalFormatting>
  <conditionalFormatting sqref="AU79">
    <cfRule type="expression" dxfId="211" priority="235">
      <formula>IF(RIGHT(TEXT(AU79,"0.#"),1)=".",FALSE,TRUE)</formula>
    </cfRule>
    <cfRule type="expression" dxfId="210" priority="236">
      <formula>IF(RIGHT(TEXT(AU79,"0.#"),1)=".",TRUE,FALSE)</formula>
    </cfRule>
  </conditionalFormatting>
  <conditionalFormatting sqref="AU75:AU78">
    <cfRule type="expression" dxfId="209" priority="233">
      <formula>IF(RIGHT(TEXT(AU75,"0.#"),1)=".",FALSE,TRUE)</formula>
    </cfRule>
    <cfRule type="expression" dxfId="208" priority="234">
      <formula>IF(RIGHT(TEXT(AU75,"0.#"),1)=".",TRUE,FALSE)</formula>
    </cfRule>
  </conditionalFormatting>
  <conditionalFormatting sqref="Y90">
    <cfRule type="expression" dxfId="207" priority="229">
      <formula>IF(RIGHT(TEXT(Y90,"0.#"),1)=".",FALSE,TRUE)</formula>
    </cfRule>
    <cfRule type="expression" dxfId="206" priority="230">
      <formula>IF(RIGHT(TEXT(Y90,"0.#"),1)=".",TRUE,FALSE)</formula>
    </cfRule>
  </conditionalFormatting>
  <conditionalFormatting sqref="Y85:Y89">
    <cfRule type="expression" dxfId="205" priority="227">
      <formula>IF(RIGHT(TEXT(Y85,"0.#"),1)=".",FALSE,TRUE)</formula>
    </cfRule>
    <cfRule type="expression" dxfId="204" priority="228">
      <formula>IF(RIGHT(TEXT(Y85,"0.#"),1)=".",TRUE,FALSE)</formula>
    </cfRule>
  </conditionalFormatting>
  <conditionalFormatting sqref="AU90">
    <cfRule type="expression" dxfId="203" priority="223">
      <formula>IF(RIGHT(TEXT(AU90,"0.#"),1)=".",FALSE,TRUE)</formula>
    </cfRule>
    <cfRule type="expression" dxfId="202" priority="224">
      <formula>IF(RIGHT(TEXT(AU90,"0.#"),1)=".",TRUE,FALSE)</formula>
    </cfRule>
  </conditionalFormatting>
  <conditionalFormatting sqref="AU84:AU89">
    <cfRule type="expression" dxfId="201" priority="221">
      <formula>IF(RIGHT(TEXT(AU84,"0.#"),1)=".",FALSE,TRUE)</formula>
    </cfRule>
    <cfRule type="expression" dxfId="200" priority="222">
      <formula>IF(RIGHT(TEXT(AU84,"0.#"),1)=".",TRUE,FALSE)</formula>
    </cfRule>
  </conditionalFormatting>
  <conditionalFormatting sqref="Y38">
    <cfRule type="expression" dxfId="199" priority="39">
      <formula>IF(RIGHT(TEXT(Y38,"0.#"),1)=".",FALSE,TRUE)</formula>
    </cfRule>
    <cfRule type="expression" dxfId="198" priority="40">
      <formula>IF(RIGHT(TEXT(Y38,"0.#"),1)=".",TRUE,FALSE)</formula>
    </cfRule>
  </conditionalFormatting>
  <conditionalFormatting sqref="Y39:Y40 Y37">
    <cfRule type="expression" dxfId="197" priority="37">
      <formula>IF(RIGHT(TEXT(Y37,"0.#"),1)=".",FALSE,TRUE)</formula>
    </cfRule>
    <cfRule type="expression" dxfId="196" priority="38">
      <formula>IF(RIGHT(TEXT(Y37,"0.#"),1)=".",TRUE,FALSE)</formula>
    </cfRule>
  </conditionalFormatting>
  <conditionalFormatting sqref="AU38">
    <cfRule type="expression" dxfId="195" priority="35">
      <formula>IF(RIGHT(TEXT(AU38,"0.#"),1)=".",FALSE,TRUE)</formula>
    </cfRule>
    <cfRule type="expression" dxfId="194" priority="36">
      <formula>IF(RIGHT(TEXT(AU38,"0.#"),1)=".",TRUE,FALSE)</formula>
    </cfRule>
  </conditionalFormatting>
  <conditionalFormatting sqref="AU39:AU40 AU37">
    <cfRule type="expression" dxfId="193" priority="33">
      <formula>IF(RIGHT(TEXT(AU37,"0.#"),1)=".",FALSE,TRUE)</formula>
    </cfRule>
    <cfRule type="expression" dxfId="192" priority="34">
      <formula>IF(RIGHT(TEXT(AU37,"0.#"),1)=".",TRUE,FALSE)</formula>
    </cfRule>
  </conditionalFormatting>
  <conditionalFormatting sqref="Y50">
    <cfRule type="expression" dxfId="191" priority="31">
      <formula>IF(RIGHT(TEXT(Y50,"0.#"),1)=".",FALSE,TRUE)</formula>
    </cfRule>
    <cfRule type="expression" dxfId="190" priority="32">
      <formula>IF(RIGHT(TEXT(Y50,"0.#"),1)=".",TRUE,FALSE)</formula>
    </cfRule>
  </conditionalFormatting>
  <conditionalFormatting sqref="Y51:Y53 Y49">
    <cfRule type="expression" dxfId="189" priority="29">
      <formula>IF(RIGHT(TEXT(Y49,"0.#"),1)=".",FALSE,TRUE)</formula>
    </cfRule>
    <cfRule type="expression" dxfId="188" priority="30">
      <formula>IF(RIGHT(TEXT(Y49,"0.#"),1)=".",TRUE,FALSE)</formula>
    </cfRule>
  </conditionalFormatting>
  <conditionalFormatting sqref="AU50">
    <cfRule type="expression" dxfId="187" priority="27">
      <formula>IF(RIGHT(TEXT(AU50,"0.#"),1)=".",FALSE,TRUE)</formula>
    </cfRule>
    <cfRule type="expression" dxfId="186" priority="28">
      <formula>IF(RIGHT(TEXT(AU50,"0.#"),1)=".",TRUE,FALSE)</formula>
    </cfRule>
  </conditionalFormatting>
  <conditionalFormatting sqref="AU51:AU53 AU49">
    <cfRule type="expression" dxfId="185" priority="25">
      <formula>IF(RIGHT(TEXT(AU49,"0.#"),1)=".",FALSE,TRUE)</formula>
    </cfRule>
    <cfRule type="expression" dxfId="184" priority="26">
      <formula>IF(RIGHT(TEXT(AU49,"0.#"),1)=".",TRUE,FALSE)</formula>
    </cfRule>
  </conditionalFormatting>
  <conditionalFormatting sqref="Y61">
    <cfRule type="expression" dxfId="183" priority="23">
      <formula>IF(RIGHT(TEXT(Y61,"0.#"),1)=".",FALSE,TRUE)</formula>
    </cfRule>
    <cfRule type="expression" dxfId="182" priority="24">
      <formula>IF(RIGHT(TEXT(Y61,"0.#"),1)=".",TRUE,FALSE)</formula>
    </cfRule>
  </conditionalFormatting>
  <conditionalFormatting sqref="Y62 Y60">
    <cfRule type="expression" dxfId="181" priority="21">
      <formula>IF(RIGHT(TEXT(Y60,"0.#"),1)=".",FALSE,TRUE)</formula>
    </cfRule>
    <cfRule type="expression" dxfId="180" priority="22">
      <formula>IF(RIGHT(TEXT(Y60,"0.#"),1)=".",TRUE,FALSE)</formula>
    </cfRule>
  </conditionalFormatting>
  <conditionalFormatting sqref="AU61">
    <cfRule type="expression" dxfId="179" priority="19">
      <formula>IF(RIGHT(TEXT(AU61,"0.#"),1)=".",FALSE,TRUE)</formula>
    </cfRule>
    <cfRule type="expression" dxfId="178" priority="20">
      <formula>IF(RIGHT(TEXT(AU61,"0.#"),1)=".",TRUE,FALSE)</formula>
    </cfRule>
  </conditionalFormatting>
  <conditionalFormatting sqref="AU60">
    <cfRule type="expression" dxfId="177" priority="17">
      <formula>IF(RIGHT(TEXT(AU60,"0.#"),1)=".",FALSE,TRUE)</formula>
    </cfRule>
    <cfRule type="expression" dxfId="176" priority="18">
      <formula>IF(RIGHT(TEXT(AU60,"0.#"),1)=".",TRUE,FALSE)</formula>
    </cfRule>
  </conditionalFormatting>
  <conditionalFormatting sqref="Y72">
    <cfRule type="expression" dxfId="175" priority="15">
      <formula>IF(RIGHT(TEXT(Y72,"0.#"),1)=".",FALSE,TRUE)</formula>
    </cfRule>
    <cfRule type="expression" dxfId="174" priority="16">
      <formula>IF(RIGHT(TEXT(Y72,"0.#"),1)=".",TRUE,FALSE)</formula>
    </cfRule>
  </conditionalFormatting>
  <conditionalFormatting sqref="Y73:Y75 Y71">
    <cfRule type="expression" dxfId="173" priority="13">
      <formula>IF(RIGHT(TEXT(Y71,"0.#"),1)=".",FALSE,TRUE)</formula>
    </cfRule>
    <cfRule type="expression" dxfId="172" priority="14">
      <formula>IF(RIGHT(TEXT(Y71,"0.#"),1)=".",TRUE,FALSE)</formula>
    </cfRule>
  </conditionalFormatting>
  <conditionalFormatting sqref="AU72">
    <cfRule type="expression" dxfId="171" priority="11">
      <formula>IF(RIGHT(TEXT(AU72,"0.#"),1)=".",FALSE,TRUE)</formula>
    </cfRule>
    <cfRule type="expression" dxfId="170" priority="12">
      <formula>IF(RIGHT(TEXT(AU72,"0.#"),1)=".",TRUE,FALSE)</formula>
    </cfRule>
  </conditionalFormatting>
  <conditionalFormatting sqref="AU73:AU74 AU71">
    <cfRule type="expression" dxfId="169" priority="9">
      <formula>IF(RIGHT(TEXT(AU71,"0.#"),1)=".",FALSE,TRUE)</formula>
    </cfRule>
    <cfRule type="expression" dxfId="168" priority="10">
      <formula>IF(RIGHT(TEXT(AU71,"0.#"),1)=".",TRUE,FALSE)</formula>
    </cfRule>
  </conditionalFormatting>
  <conditionalFormatting sqref="Y83">
    <cfRule type="expression" dxfId="167" priority="7">
      <formula>IF(RIGHT(TEXT(Y83,"0.#"),1)=".",FALSE,TRUE)</formula>
    </cfRule>
    <cfRule type="expression" dxfId="166" priority="8">
      <formula>IF(RIGHT(TEXT(Y83,"0.#"),1)=".",TRUE,FALSE)</formula>
    </cfRule>
  </conditionalFormatting>
  <conditionalFormatting sqref="Y84 Y82">
    <cfRule type="expression" dxfId="165" priority="5">
      <formula>IF(RIGHT(TEXT(Y82,"0.#"),1)=".",FALSE,TRUE)</formula>
    </cfRule>
    <cfRule type="expression" dxfId="164" priority="6">
      <formula>IF(RIGHT(TEXT(Y82,"0.#"),1)=".",TRUE,FALSE)</formula>
    </cfRule>
  </conditionalFormatting>
  <conditionalFormatting sqref="AU83">
    <cfRule type="expression" dxfId="163" priority="3">
      <formula>IF(RIGHT(TEXT(AU83,"0.#"),1)=".",FALSE,TRUE)</formula>
    </cfRule>
    <cfRule type="expression" dxfId="162" priority="4">
      <formula>IF(RIGHT(TEXT(AU83,"0.#"),1)=".",TRUE,FALSE)</formula>
    </cfRule>
  </conditionalFormatting>
  <conditionalFormatting sqref="AU82">
    <cfRule type="expression" dxfId="161" priority="1">
      <formula>IF(RIGHT(TEXT(AU82,"0.#"),1)=".",FALSE,TRUE)</formula>
    </cfRule>
    <cfRule type="expression" dxfId="160" priority="2">
      <formula>IF(RIGHT(TEXT(AU82,"0.#"),1)=".",TRUE,FALSE)</formula>
    </cfRule>
  </conditionalFormatting>
  <dataValidations count="1">
    <dataValidation type="custom" imeMode="disabled" allowBlank="1" showInputMessage="1" showErrorMessage="1" sqref="BT32 Y4:AB11 AU4:AX11 Y15:AB22 AU15:AX22 Y26:AB33 AU26:AX33 Y37:AB44 AU37:AX44 Y49:AB56 AU49:AX56 Y60:AB67 AU60:AX67 Y71:AB78 AU71:AX78 Y82:AB89 AU82:AX89 CL32:CO39 BP32:BS39">
      <formula1>OR(ISNUMBER(Y4), Y4="-")</formula1>
    </dataValidation>
  </dataValidations>
  <pageMargins left="0.62992125984251968" right="0.39370078740157483" top="0.59055118110236227" bottom="0.39370078740157483" header="0.51181102362204722" footer="0.51181102362204722"/>
  <pageSetup paperSize="9" scale="70" fitToHeight="4" orientation="portrait" r:id="rId1"/>
  <headerFooter differentFirst="1" alignWithMargins="0">
    <firstHeader>&amp;R&amp;"-,太字"&amp;18別紙２</firstHeader>
  </headerFooter>
  <rowBreaks count="1" manualBreakCount="1">
    <brk id="45" max="49" man="1"/>
  </rowBreaks>
  <colBreaks count="1" manualBreakCount="1">
    <brk id="50" max="264" man="1"/>
  </col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dimension ref="A1:AY95"/>
  <sheetViews>
    <sheetView view="pageBreakPreview" zoomScale="85" zoomScaleNormal="75" zoomScaleSheetLayoutView="85" zoomScalePageLayoutView="70" workbookViewId="0"/>
  </sheetViews>
  <sheetFormatPr defaultColWidth="9" defaultRowHeight="13.5" x14ac:dyDescent="0.15"/>
  <cols>
    <col min="1" max="2" width="2.625" style="34" customWidth="1"/>
    <col min="3" max="33" width="2.625" style="65" customWidth="1"/>
    <col min="34" max="37" width="3.5" style="65" customWidth="1"/>
    <col min="38" max="41" width="2.625" style="65" customWidth="1"/>
    <col min="42" max="50" width="3.25" style="66" customWidth="1"/>
    <col min="51" max="51" width="11.125" style="34" hidden="1" customWidth="1"/>
    <col min="52" max="56" width="2.25" style="34" customWidth="1"/>
    <col min="57" max="60" width="9" style="34"/>
    <col min="61" max="61" width="27.875" style="34" customWidth="1"/>
    <col min="62" max="62" width="12.25" style="34" customWidth="1"/>
    <col min="63" max="16384" width="9" style="34"/>
  </cols>
  <sheetData>
    <row r="1" spans="1:51" ht="24.95" customHeight="1" x14ac:dyDescent="0.15">
      <c r="P1" s="66"/>
      <c r="Q1" s="66"/>
      <c r="R1" s="66"/>
      <c r="S1" s="66"/>
      <c r="T1" s="66"/>
      <c r="U1" s="66"/>
      <c r="V1" s="66"/>
      <c r="W1" s="66"/>
      <c r="X1" s="66"/>
      <c r="Y1" s="67"/>
      <c r="Z1" s="67"/>
      <c r="AA1" s="67"/>
      <c r="AB1" s="67"/>
      <c r="AC1" s="67"/>
      <c r="AD1" s="67"/>
      <c r="AE1" s="67"/>
      <c r="AF1" s="67"/>
      <c r="AG1" s="67"/>
      <c r="AH1" s="67"/>
      <c r="AI1" s="67"/>
      <c r="AJ1" s="67"/>
      <c r="AK1" s="67"/>
      <c r="AL1" s="67"/>
      <c r="AM1" s="67"/>
      <c r="AN1" s="67"/>
      <c r="AO1" s="67"/>
      <c r="AP1" s="68"/>
      <c r="AQ1" s="68"/>
      <c r="AR1" s="68"/>
      <c r="AS1" s="68"/>
      <c r="AT1" s="68"/>
      <c r="AU1" s="68"/>
      <c r="AV1" s="68"/>
      <c r="AW1" s="69"/>
    </row>
    <row r="2" spans="1:51" ht="24.95" customHeight="1" x14ac:dyDescent="0.15">
      <c r="A2" s="9"/>
      <c r="B2" s="46" t="s">
        <v>225</v>
      </c>
      <c r="C2" s="51"/>
      <c r="D2" s="51"/>
      <c r="E2" s="51"/>
      <c r="F2" s="51"/>
      <c r="G2" s="51"/>
      <c r="H2" s="51"/>
      <c r="I2" s="51"/>
      <c r="J2" s="51"/>
      <c r="K2" s="51"/>
      <c r="L2" s="51"/>
      <c r="M2" s="51"/>
      <c r="N2" s="51"/>
      <c r="O2" s="51"/>
      <c r="P2" s="56"/>
      <c r="Q2" s="56"/>
      <c r="R2" s="56"/>
      <c r="S2" s="56"/>
      <c r="T2" s="56"/>
      <c r="U2" s="56"/>
      <c r="V2" s="56"/>
      <c r="W2" s="56"/>
      <c r="X2" s="56"/>
      <c r="Y2" s="57"/>
      <c r="Z2" s="57"/>
      <c r="AA2" s="57"/>
      <c r="AB2" s="57"/>
      <c r="AC2" s="57"/>
      <c r="AD2" s="57"/>
      <c r="AE2" s="57"/>
      <c r="AF2" s="57"/>
      <c r="AG2" s="57"/>
      <c r="AH2" s="57"/>
      <c r="AI2" s="57"/>
      <c r="AJ2" s="57"/>
      <c r="AK2" s="57"/>
      <c r="AL2" s="57"/>
      <c r="AM2" s="57"/>
      <c r="AN2" s="57"/>
      <c r="AO2" s="57"/>
      <c r="AP2" s="56"/>
      <c r="AQ2" s="56"/>
      <c r="AR2" s="56"/>
      <c r="AS2" s="56"/>
      <c r="AT2" s="56"/>
      <c r="AU2" s="56"/>
      <c r="AV2" s="56"/>
      <c r="AW2" s="56"/>
      <c r="AX2" s="56"/>
      <c r="AY2">
        <f>COUNTA($C$4)</f>
        <v>1</v>
      </c>
    </row>
    <row r="3" spans="1:51" customFormat="1" ht="59.25" customHeight="1" x14ac:dyDescent="0.15">
      <c r="A3" s="722"/>
      <c r="B3" s="722"/>
      <c r="C3" s="722" t="s">
        <v>24</v>
      </c>
      <c r="D3" s="722"/>
      <c r="E3" s="722"/>
      <c r="F3" s="722"/>
      <c r="G3" s="722"/>
      <c r="H3" s="722"/>
      <c r="I3" s="722"/>
      <c r="J3" s="781" t="s">
        <v>204</v>
      </c>
      <c r="K3" s="782"/>
      <c r="L3" s="782"/>
      <c r="M3" s="782"/>
      <c r="N3" s="782"/>
      <c r="O3" s="782"/>
      <c r="P3" s="402" t="s">
        <v>25</v>
      </c>
      <c r="Q3" s="402"/>
      <c r="R3" s="402"/>
      <c r="S3" s="402"/>
      <c r="T3" s="402"/>
      <c r="U3" s="402"/>
      <c r="V3" s="402"/>
      <c r="W3" s="402"/>
      <c r="X3" s="402"/>
      <c r="Y3" s="724" t="s">
        <v>240</v>
      </c>
      <c r="Z3" s="725"/>
      <c r="AA3" s="725"/>
      <c r="AB3" s="725"/>
      <c r="AC3" s="781" t="s">
        <v>234</v>
      </c>
      <c r="AD3" s="781"/>
      <c r="AE3" s="781"/>
      <c r="AF3" s="781"/>
      <c r="AG3" s="781"/>
      <c r="AH3" s="724" t="s">
        <v>195</v>
      </c>
      <c r="AI3" s="722"/>
      <c r="AJ3" s="722"/>
      <c r="AK3" s="722"/>
      <c r="AL3" s="722" t="s">
        <v>19</v>
      </c>
      <c r="AM3" s="722"/>
      <c r="AN3" s="722"/>
      <c r="AO3" s="726"/>
      <c r="AP3" s="780" t="s">
        <v>205</v>
      </c>
      <c r="AQ3" s="780"/>
      <c r="AR3" s="780"/>
      <c r="AS3" s="780"/>
      <c r="AT3" s="780"/>
      <c r="AU3" s="780"/>
      <c r="AV3" s="780"/>
      <c r="AW3" s="780"/>
      <c r="AX3" s="780"/>
      <c r="AY3">
        <f>$AY$2</f>
        <v>1</v>
      </c>
    </row>
    <row r="4" spans="1:51" ht="60" customHeight="1" x14ac:dyDescent="0.15">
      <c r="A4" s="778">
        <v>1</v>
      </c>
      <c r="B4" s="778">
        <v>1</v>
      </c>
      <c r="C4" s="734" t="s">
        <v>768</v>
      </c>
      <c r="D4" s="735"/>
      <c r="E4" s="735"/>
      <c r="F4" s="735"/>
      <c r="G4" s="735"/>
      <c r="H4" s="735"/>
      <c r="I4" s="735"/>
      <c r="J4" s="736">
        <v>1140001005719</v>
      </c>
      <c r="K4" s="737"/>
      <c r="L4" s="737"/>
      <c r="M4" s="737"/>
      <c r="N4" s="737"/>
      <c r="O4" s="737"/>
      <c r="P4" s="738" t="s">
        <v>769</v>
      </c>
      <c r="Q4" s="739"/>
      <c r="R4" s="739"/>
      <c r="S4" s="739"/>
      <c r="T4" s="739"/>
      <c r="U4" s="739"/>
      <c r="V4" s="739"/>
      <c r="W4" s="739"/>
      <c r="X4" s="739"/>
      <c r="Y4" s="740">
        <v>290</v>
      </c>
      <c r="Z4" s="741"/>
      <c r="AA4" s="741"/>
      <c r="AB4" s="742"/>
      <c r="AC4" s="779" t="s">
        <v>257</v>
      </c>
      <c r="AD4" s="779"/>
      <c r="AE4" s="779"/>
      <c r="AF4" s="779"/>
      <c r="AG4" s="779"/>
      <c r="AH4" s="745" t="s">
        <v>673</v>
      </c>
      <c r="AI4" s="746"/>
      <c r="AJ4" s="746"/>
      <c r="AK4" s="746"/>
      <c r="AL4" s="729" t="s">
        <v>673</v>
      </c>
      <c r="AM4" s="730"/>
      <c r="AN4" s="730"/>
      <c r="AO4" s="731"/>
      <c r="AP4" s="732"/>
      <c r="AQ4" s="732"/>
      <c r="AR4" s="732"/>
      <c r="AS4" s="732"/>
      <c r="AT4" s="732"/>
      <c r="AU4" s="732"/>
      <c r="AV4" s="732"/>
      <c r="AW4" s="732"/>
      <c r="AX4" s="732"/>
      <c r="AY4">
        <f>$AY$2</f>
        <v>1</v>
      </c>
    </row>
    <row r="5" spans="1:51" ht="24.95" customHeight="1" x14ac:dyDescent="0.15">
      <c r="A5" s="38"/>
      <c r="B5" s="38"/>
      <c r="P5" s="66"/>
      <c r="Q5" s="66"/>
      <c r="R5" s="66"/>
      <c r="S5" s="66"/>
      <c r="T5" s="66"/>
      <c r="U5" s="66"/>
      <c r="V5" s="66"/>
      <c r="W5" s="66"/>
      <c r="X5" s="66"/>
      <c r="Y5" s="67"/>
      <c r="Z5" s="67"/>
      <c r="AA5" s="67"/>
      <c r="AB5" s="67"/>
      <c r="AC5" s="67"/>
      <c r="AD5" s="67"/>
      <c r="AE5" s="67"/>
      <c r="AF5" s="67"/>
      <c r="AG5" s="67"/>
      <c r="AH5" s="67"/>
      <c r="AI5" s="67"/>
      <c r="AJ5" s="67"/>
      <c r="AK5" s="67"/>
      <c r="AL5" s="67"/>
      <c r="AM5" s="67"/>
      <c r="AN5" s="67"/>
      <c r="AO5" s="67"/>
      <c r="AY5">
        <f>COUNTA($C$8)</f>
        <v>1</v>
      </c>
    </row>
    <row r="6" spans="1:51" ht="24.95" customHeight="1" x14ac:dyDescent="0.15">
      <c r="A6" s="9"/>
      <c r="B6" s="46" t="s">
        <v>226</v>
      </c>
      <c r="C6" s="51"/>
      <c r="D6" s="51"/>
      <c r="E6" s="51"/>
      <c r="F6" s="51"/>
      <c r="G6" s="51"/>
      <c r="H6" s="51"/>
      <c r="I6" s="51"/>
      <c r="J6" s="51"/>
      <c r="K6" s="51"/>
      <c r="L6" s="51"/>
      <c r="M6" s="51"/>
      <c r="N6" s="51"/>
      <c r="O6" s="51"/>
      <c r="P6" s="56"/>
      <c r="Q6" s="56"/>
      <c r="R6" s="56"/>
      <c r="S6" s="56"/>
      <c r="T6" s="56"/>
      <c r="U6" s="56"/>
      <c r="V6" s="56"/>
      <c r="W6" s="56"/>
      <c r="X6" s="56"/>
      <c r="Y6" s="57"/>
      <c r="Z6" s="57"/>
      <c r="AA6" s="57"/>
      <c r="AB6" s="57"/>
      <c r="AC6" s="57"/>
      <c r="AD6" s="57"/>
      <c r="AE6" s="57"/>
      <c r="AF6" s="57"/>
      <c r="AG6" s="57"/>
      <c r="AH6" s="57"/>
      <c r="AI6" s="57"/>
      <c r="AJ6" s="57"/>
      <c r="AK6" s="57"/>
      <c r="AL6" s="57"/>
      <c r="AM6" s="57"/>
      <c r="AN6" s="57"/>
      <c r="AO6" s="57"/>
      <c r="AP6" s="56"/>
      <c r="AQ6" s="56"/>
      <c r="AR6" s="56"/>
      <c r="AS6" s="56"/>
      <c r="AT6" s="56"/>
      <c r="AU6" s="56"/>
      <c r="AV6" s="56"/>
      <c r="AW6" s="56"/>
      <c r="AX6" s="56"/>
      <c r="AY6">
        <f>$AY$5</f>
        <v>1</v>
      </c>
    </row>
    <row r="7" spans="1:51" customFormat="1" ht="59.25" customHeight="1" x14ac:dyDescent="0.15">
      <c r="A7" s="722"/>
      <c r="B7" s="722"/>
      <c r="C7" s="722" t="s">
        <v>24</v>
      </c>
      <c r="D7" s="722"/>
      <c r="E7" s="722"/>
      <c r="F7" s="722"/>
      <c r="G7" s="722"/>
      <c r="H7" s="722"/>
      <c r="I7" s="722"/>
      <c r="J7" s="781" t="s">
        <v>204</v>
      </c>
      <c r="K7" s="782"/>
      <c r="L7" s="782"/>
      <c r="M7" s="782"/>
      <c r="N7" s="782"/>
      <c r="O7" s="782"/>
      <c r="P7" s="402" t="s">
        <v>25</v>
      </c>
      <c r="Q7" s="402"/>
      <c r="R7" s="402"/>
      <c r="S7" s="402"/>
      <c r="T7" s="402"/>
      <c r="U7" s="402"/>
      <c r="V7" s="402"/>
      <c r="W7" s="402"/>
      <c r="X7" s="402"/>
      <c r="Y7" s="724" t="s">
        <v>240</v>
      </c>
      <c r="Z7" s="725"/>
      <c r="AA7" s="725"/>
      <c r="AB7" s="725"/>
      <c r="AC7" s="781" t="s">
        <v>234</v>
      </c>
      <c r="AD7" s="781"/>
      <c r="AE7" s="781"/>
      <c r="AF7" s="781"/>
      <c r="AG7" s="781"/>
      <c r="AH7" s="724" t="s">
        <v>195</v>
      </c>
      <c r="AI7" s="722"/>
      <c r="AJ7" s="722"/>
      <c r="AK7" s="722"/>
      <c r="AL7" s="722" t="s">
        <v>19</v>
      </c>
      <c r="AM7" s="722"/>
      <c r="AN7" s="722"/>
      <c r="AO7" s="726"/>
      <c r="AP7" s="780" t="s">
        <v>205</v>
      </c>
      <c r="AQ7" s="780"/>
      <c r="AR7" s="780"/>
      <c r="AS7" s="780"/>
      <c r="AT7" s="780"/>
      <c r="AU7" s="780"/>
      <c r="AV7" s="780"/>
      <c r="AW7" s="780"/>
      <c r="AX7" s="780"/>
      <c r="AY7">
        <f>$AY$5</f>
        <v>1</v>
      </c>
    </row>
    <row r="8" spans="1:51" ht="80.099999999999994" customHeight="1" x14ac:dyDescent="0.15">
      <c r="A8" s="778">
        <v>1</v>
      </c>
      <c r="B8" s="778">
        <v>1</v>
      </c>
      <c r="C8" s="734" t="s">
        <v>851</v>
      </c>
      <c r="D8" s="735"/>
      <c r="E8" s="735"/>
      <c r="F8" s="735"/>
      <c r="G8" s="735"/>
      <c r="H8" s="735"/>
      <c r="I8" s="735"/>
      <c r="J8" s="736" t="s">
        <v>849</v>
      </c>
      <c r="K8" s="737"/>
      <c r="L8" s="737"/>
      <c r="M8" s="737"/>
      <c r="N8" s="737"/>
      <c r="O8" s="737"/>
      <c r="P8" s="738" t="s">
        <v>770</v>
      </c>
      <c r="Q8" s="739"/>
      <c r="R8" s="739"/>
      <c r="S8" s="739"/>
      <c r="T8" s="739"/>
      <c r="U8" s="739"/>
      <c r="V8" s="739"/>
      <c r="W8" s="739"/>
      <c r="X8" s="739"/>
      <c r="Y8" s="740">
        <v>3725</v>
      </c>
      <c r="Z8" s="741"/>
      <c r="AA8" s="741"/>
      <c r="AB8" s="742"/>
      <c r="AC8" s="779" t="s">
        <v>771</v>
      </c>
      <c r="AD8" s="779"/>
      <c r="AE8" s="779"/>
      <c r="AF8" s="779"/>
      <c r="AG8" s="779"/>
      <c r="AH8" s="745" t="s">
        <v>673</v>
      </c>
      <c r="AI8" s="746"/>
      <c r="AJ8" s="746"/>
      <c r="AK8" s="746"/>
      <c r="AL8" s="729" t="s">
        <v>673</v>
      </c>
      <c r="AM8" s="730"/>
      <c r="AN8" s="730"/>
      <c r="AO8" s="731"/>
      <c r="AP8" s="732"/>
      <c r="AQ8" s="732"/>
      <c r="AR8" s="732"/>
      <c r="AS8" s="732"/>
      <c r="AT8" s="732"/>
      <c r="AU8" s="732"/>
      <c r="AV8" s="732"/>
      <c r="AW8" s="732"/>
      <c r="AX8" s="732"/>
      <c r="AY8">
        <f>$AY$5</f>
        <v>1</v>
      </c>
    </row>
    <row r="9" spans="1:51" ht="80.099999999999994" customHeight="1" x14ac:dyDescent="0.15">
      <c r="A9" s="778">
        <v>2</v>
      </c>
      <c r="B9" s="778">
        <v>1</v>
      </c>
      <c r="C9" s="734" t="s">
        <v>768</v>
      </c>
      <c r="D9" s="735"/>
      <c r="E9" s="735"/>
      <c r="F9" s="735"/>
      <c r="G9" s="735"/>
      <c r="H9" s="735"/>
      <c r="I9" s="735"/>
      <c r="J9" s="736">
        <v>1140001005719</v>
      </c>
      <c r="K9" s="737"/>
      <c r="L9" s="737"/>
      <c r="M9" s="737"/>
      <c r="N9" s="737"/>
      <c r="O9" s="737"/>
      <c r="P9" s="738" t="s">
        <v>769</v>
      </c>
      <c r="Q9" s="739"/>
      <c r="R9" s="739"/>
      <c r="S9" s="739"/>
      <c r="T9" s="739"/>
      <c r="U9" s="739"/>
      <c r="V9" s="739"/>
      <c r="W9" s="739"/>
      <c r="X9" s="739"/>
      <c r="Y9" s="740">
        <v>1150</v>
      </c>
      <c r="Z9" s="741"/>
      <c r="AA9" s="741"/>
      <c r="AB9" s="742"/>
      <c r="AC9" s="779" t="s">
        <v>771</v>
      </c>
      <c r="AD9" s="779"/>
      <c r="AE9" s="779"/>
      <c r="AF9" s="779"/>
      <c r="AG9" s="779"/>
      <c r="AH9" s="745" t="s">
        <v>673</v>
      </c>
      <c r="AI9" s="746"/>
      <c r="AJ9" s="746"/>
      <c r="AK9" s="746"/>
      <c r="AL9" s="729" t="s">
        <v>673</v>
      </c>
      <c r="AM9" s="730"/>
      <c r="AN9" s="730"/>
      <c r="AO9" s="731"/>
      <c r="AP9" s="732"/>
      <c r="AQ9" s="732"/>
      <c r="AR9" s="732"/>
      <c r="AS9" s="732"/>
      <c r="AT9" s="732"/>
      <c r="AU9" s="732"/>
      <c r="AV9" s="732"/>
      <c r="AW9" s="732"/>
      <c r="AX9" s="732"/>
      <c r="AY9">
        <f>COUNTA($C$9)</f>
        <v>1</v>
      </c>
    </row>
    <row r="10" spans="1:51" ht="80.099999999999994" customHeight="1" x14ac:dyDescent="0.15">
      <c r="A10" s="778">
        <v>3</v>
      </c>
      <c r="B10" s="778">
        <v>1</v>
      </c>
      <c r="C10" s="734" t="s">
        <v>765</v>
      </c>
      <c r="D10" s="735"/>
      <c r="E10" s="735"/>
      <c r="F10" s="735"/>
      <c r="G10" s="735"/>
      <c r="H10" s="735"/>
      <c r="I10" s="735"/>
      <c r="J10" s="736">
        <v>6140001005714</v>
      </c>
      <c r="K10" s="737"/>
      <c r="L10" s="737"/>
      <c r="M10" s="737"/>
      <c r="N10" s="737"/>
      <c r="O10" s="737"/>
      <c r="P10" s="738" t="s">
        <v>766</v>
      </c>
      <c r="Q10" s="739"/>
      <c r="R10" s="739"/>
      <c r="S10" s="739"/>
      <c r="T10" s="739"/>
      <c r="U10" s="739"/>
      <c r="V10" s="739"/>
      <c r="W10" s="739"/>
      <c r="X10" s="739"/>
      <c r="Y10" s="740">
        <v>976</v>
      </c>
      <c r="Z10" s="741"/>
      <c r="AA10" s="741"/>
      <c r="AB10" s="742"/>
      <c r="AC10" s="779" t="s">
        <v>771</v>
      </c>
      <c r="AD10" s="779"/>
      <c r="AE10" s="779"/>
      <c r="AF10" s="779"/>
      <c r="AG10" s="779"/>
      <c r="AH10" s="745" t="s">
        <v>673</v>
      </c>
      <c r="AI10" s="746"/>
      <c r="AJ10" s="746"/>
      <c r="AK10" s="746"/>
      <c r="AL10" s="729" t="s">
        <v>673</v>
      </c>
      <c r="AM10" s="730"/>
      <c r="AN10" s="730"/>
      <c r="AO10" s="731"/>
      <c r="AP10" s="732"/>
      <c r="AQ10" s="732"/>
      <c r="AR10" s="732"/>
      <c r="AS10" s="732"/>
      <c r="AT10" s="732"/>
      <c r="AU10" s="732"/>
      <c r="AV10" s="732"/>
      <c r="AW10" s="732"/>
      <c r="AX10" s="732"/>
      <c r="AY10">
        <f>COUNTA($C$10)</f>
        <v>1</v>
      </c>
    </row>
    <row r="11" spans="1:51" ht="80.099999999999994" customHeight="1" x14ac:dyDescent="0.15">
      <c r="A11" s="778">
        <v>4</v>
      </c>
      <c r="B11" s="778">
        <v>1</v>
      </c>
      <c r="C11" s="734" t="s">
        <v>765</v>
      </c>
      <c r="D11" s="735"/>
      <c r="E11" s="735"/>
      <c r="F11" s="735"/>
      <c r="G11" s="735"/>
      <c r="H11" s="735"/>
      <c r="I11" s="735"/>
      <c r="J11" s="736">
        <v>6140001005714</v>
      </c>
      <c r="K11" s="737"/>
      <c r="L11" s="737"/>
      <c r="M11" s="737"/>
      <c r="N11" s="737"/>
      <c r="O11" s="737"/>
      <c r="P11" s="738" t="s">
        <v>772</v>
      </c>
      <c r="Q11" s="739"/>
      <c r="R11" s="739"/>
      <c r="S11" s="739"/>
      <c r="T11" s="739"/>
      <c r="U11" s="739"/>
      <c r="V11" s="739"/>
      <c r="W11" s="739"/>
      <c r="X11" s="739"/>
      <c r="Y11" s="740">
        <v>776</v>
      </c>
      <c r="Z11" s="741"/>
      <c r="AA11" s="741"/>
      <c r="AB11" s="742"/>
      <c r="AC11" s="779" t="s">
        <v>771</v>
      </c>
      <c r="AD11" s="779"/>
      <c r="AE11" s="779"/>
      <c r="AF11" s="779"/>
      <c r="AG11" s="779"/>
      <c r="AH11" s="745" t="s">
        <v>673</v>
      </c>
      <c r="AI11" s="746"/>
      <c r="AJ11" s="746"/>
      <c r="AK11" s="746"/>
      <c r="AL11" s="729" t="s">
        <v>673</v>
      </c>
      <c r="AM11" s="730"/>
      <c r="AN11" s="730"/>
      <c r="AO11" s="731"/>
      <c r="AP11" s="732"/>
      <c r="AQ11" s="732"/>
      <c r="AR11" s="732"/>
      <c r="AS11" s="732"/>
      <c r="AT11" s="732"/>
      <c r="AU11" s="732"/>
      <c r="AV11" s="732"/>
      <c r="AW11" s="732"/>
      <c r="AX11" s="732"/>
      <c r="AY11">
        <f>COUNTA($C$11)</f>
        <v>1</v>
      </c>
    </row>
    <row r="12" spans="1:51" ht="80.099999999999994" customHeight="1" x14ac:dyDescent="0.15">
      <c r="A12" s="778">
        <v>5</v>
      </c>
      <c r="B12" s="778">
        <v>1</v>
      </c>
      <c r="C12" s="734" t="s">
        <v>765</v>
      </c>
      <c r="D12" s="735"/>
      <c r="E12" s="735"/>
      <c r="F12" s="735"/>
      <c r="G12" s="735"/>
      <c r="H12" s="735"/>
      <c r="I12" s="735"/>
      <c r="J12" s="736">
        <v>6140001005714</v>
      </c>
      <c r="K12" s="737"/>
      <c r="L12" s="737"/>
      <c r="M12" s="737"/>
      <c r="N12" s="737"/>
      <c r="O12" s="737"/>
      <c r="P12" s="738" t="s">
        <v>773</v>
      </c>
      <c r="Q12" s="739"/>
      <c r="R12" s="739"/>
      <c r="S12" s="739"/>
      <c r="T12" s="739"/>
      <c r="U12" s="739"/>
      <c r="V12" s="739"/>
      <c r="W12" s="739"/>
      <c r="X12" s="739"/>
      <c r="Y12" s="740">
        <v>297</v>
      </c>
      <c r="Z12" s="741"/>
      <c r="AA12" s="741"/>
      <c r="AB12" s="742"/>
      <c r="AC12" s="779" t="s">
        <v>771</v>
      </c>
      <c r="AD12" s="779"/>
      <c r="AE12" s="779"/>
      <c r="AF12" s="779"/>
      <c r="AG12" s="779"/>
      <c r="AH12" s="745" t="s">
        <v>673</v>
      </c>
      <c r="AI12" s="746"/>
      <c r="AJ12" s="746"/>
      <c r="AK12" s="746"/>
      <c r="AL12" s="729" t="s">
        <v>673</v>
      </c>
      <c r="AM12" s="730"/>
      <c r="AN12" s="730"/>
      <c r="AO12" s="731"/>
      <c r="AP12" s="732"/>
      <c r="AQ12" s="732"/>
      <c r="AR12" s="732"/>
      <c r="AS12" s="732"/>
      <c r="AT12" s="732"/>
      <c r="AU12" s="732"/>
      <c r="AV12" s="732"/>
      <c r="AW12" s="732"/>
      <c r="AX12" s="732"/>
      <c r="AY12">
        <f>COUNTA($C$12)</f>
        <v>1</v>
      </c>
    </row>
    <row r="13" spans="1:51" ht="80.099999999999994" customHeight="1" x14ac:dyDescent="0.15">
      <c r="A13" s="778">
        <v>6</v>
      </c>
      <c r="B13" s="778">
        <v>1</v>
      </c>
      <c r="C13" s="734" t="s">
        <v>765</v>
      </c>
      <c r="D13" s="735"/>
      <c r="E13" s="735"/>
      <c r="F13" s="735"/>
      <c r="G13" s="735"/>
      <c r="H13" s="735"/>
      <c r="I13" s="735"/>
      <c r="J13" s="736">
        <v>6140001005714</v>
      </c>
      <c r="K13" s="737"/>
      <c r="L13" s="737"/>
      <c r="M13" s="737"/>
      <c r="N13" s="737"/>
      <c r="O13" s="737"/>
      <c r="P13" s="738" t="s">
        <v>774</v>
      </c>
      <c r="Q13" s="739"/>
      <c r="R13" s="739"/>
      <c r="S13" s="739"/>
      <c r="T13" s="739"/>
      <c r="U13" s="739"/>
      <c r="V13" s="739"/>
      <c r="W13" s="739"/>
      <c r="X13" s="739"/>
      <c r="Y13" s="740">
        <v>196</v>
      </c>
      <c r="Z13" s="741"/>
      <c r="AA13" s="741"/>
      <c r="AB13" s="742"/>
      <c r="AC13" s="779" t="s">
        <v>771</v>
      </c>
      <c r="AD13" s="779"/>
      <c r="AE13" s="779"/>
      <c r="AF13" s="779"/>
      <c r="AG13" s="779"/>
      <c r="AH13" s="745" t="s">
        <v>673</v>
      </c>
      <c r="AI13" s="746"/>
      <c r="AJ13" s="746"/>
      <c r="AK13" s="746"/>
      <c r="AL13" s="729" t="s">
        <v>673</v>
      </c>
      <c r="AM13" s="730"/>
      <c r="AN13" s="730"/>
      <c r="AO13" s="731"/>
      <c r="AP13" s="732"/>
      <c r="AQ13" s="732"/>
      <c r="AR13" s="732"/>
      <c r="AS13" s="732"/>
      <c r="AT13" s="732"/>
      <c r="AU13" s="732"/>
      <c r="AV13" s="732"/>
      <c r="AW13" s="732"/>
      <c r="AX13" s="732"/>
      <c r="AY13">
        <f>COUNTA($C$13)</f>
        <v>1</v>
      </c>
    </row>
    <row r="14" spans="1:51" ht="80.099999999999994" customHeight="1" x14ac:dyDescent="0.15">
      <c r="A14" s="778">
        <v>7</v>
      </c>
      <c r="B14" s="778">
        <v>1</v>
      </c>
      <c r="C14" s="734" t="s">
        <v>765</v>
      </c>
      <c r="D14" s="735"/>
      <c r="E14" s="735"/>
      <c r="F14" s="735"/>
      <c r="G14" s="735"/>
      <c r="H14" s="735"/>
      <c r="I14" s="735"/>
      <c r="J14" s="736">
        <v>6140001005714</v>
      </c>
      <c r="K14" s="737"/>
      <c r="L14" s="737"/>
      <c r="M14" s="737"/>
      <c r="N14" s="737"/>
      <c r="O14" s="737"/>
      <c r="P14" s="738" t="s">
        <v>775</v>
      </c>
      <c r="Q14" s="739"/>
      <c r="R14" s="739"/>
      <c r="S14" s="739"/>
      <c r="T14" s="739"/>
      <c r="U14" s="739"/>
      <c r="V14" s="739"/>
      <c r="W14" s="739"/>
      <c r="X14" s="739"/>
      <c r="Y14" s="740">
        <v>78</v>
      </c>
      <c r="Z14" s="741"/>
      <c r="AA14" s="741"/>
      <c r="AB14" s="742"/>
      <c r="AC14" s="779" t="s">
        <v>771</v>
      </c>
      <c r="AD14" s="779"/>
      <c r="AE14" s="779"/>
      <c r="AF14" s="779"/>
      <c r="AG14" s="779"/>
      <c r="AH14" s="745" t="s">
        <v>673</v>
      </c>
      <c r="AI14" s="746"/>
      <c r="AJ14" s="746"/>
      <c r="AK14" s="746"/>
      <c r="AL14" s="729" t="s">
        <v>673</v>
      </c>
      <c r="AM14" s="730"/>
      <c r="AN14" s="730"/>
      <c r="AO14" s="731"/>
      <c r="AP14" s="732"/>
      <c r="AQ14" s="732"/>
      <c r="AR14" s="732"/>
      <c r="AS14" s="732"/>
      <c r="AT14" s="732"/>
      <c r="AU14" s="732"/>
      <c r="AV14" s="732"/>
      <c r="AW14" s="732"/>
      <c r="AX14" s="732"/>
      <c r="AY14">
        <f>COUNTA($C$14)</f>
        <v>1</v>
      </c>
    </row>
    <row r="15" spans="1:51" ht="24.95" customHeight="1" x14ac:dyDescent="0.15">
      <c r="P15" s="66"/>
      <c r="Q15" s="66"/>
      <c r="R15" s="66"/>
      <c r="S15" s="66"/>
      <c r="T15" s="66"/>
      <c r="U15" s="66"/>
      <c r="V15" s="66"/>
      <c r="W15" s="66"/>
      <c r="X15" s="66"/>
      <c r="Y15" s="67"/>
      <c r="Z15" s="67"/>
      <c r="AA15" s="67"/>
      <c r="AB15" s="67"/>
      <c r="AC15" s="67"/>
      <c r="AD15" s="67"/>
      <c r="AE15" s="67"/>
      <c r="AF15" s="67"/>
      <c r="AG15" s="67"/>
      <c r="AH15" s="67"/>
      <c r="AI15" s="67"/>
      <c r="AJ15" s="67"/>
      <c r="AK15" s="67"/>
      <c r="AL15" s="67"/>
      <c r="AM15" s="67"/>
      <c r="AN15" s="67"/>
      <c r="AO15" s="67"/>
      <c r="AY15">
        <f>COUNTA($C$18)</f>
        <v>1</v>
      </c>
    </row>
    <row r="16" spans="1:51" ht="24.95" customHeight="1" x14ac:dyDescent="0.15">
      <c r="A16" s="9"/>
      <c r="B16" s="46" t="s">
        <v>170</v>
      </c>
      <c r="C16" s="51"/>
      <c r="D16" s="51"/>
      <c r="E16" s="51"/>
      <c r="F16" s="51"/>
      <c r="G16" s="51"/>
      <c r="H16" s="51"/>
      <c r="I16" s="51"/>
      <c r="J16" s="51"/>
      <c r="K16" s="51"/>
      <c r="L16" s="51"/>
      <c r="M16" s="51"/>
      <c r="N16" s="51"/>
      <c r="O16" s="51"/>
      <c r="P16" s="56"/>
      <c r="Q16" s="56"/>
      <c r="R16" s="56"/>
      <c r="S16" s="56"/>
      <c r="T16" s="56"/>
      <c r="U16" s="56"/>
      <c r="V16" s="56"/>
      <c r="W16" s="56"/>
      <c r="X16" s="56"/>
      <c r="Y16" s="57"/>
      <c r="Z16" s="57"/>
      <c r="AA16" s="57"/>
      <c r="AB16" s="57"/>
      <c r="AC16" s="57"/>
      <c r="AD16" s="57"/>
      <c r="AE16" s="57"/>
      <c r="AF16" s="57"/>
      <c r="AG16" s="57"/>
      <c r="AH16" s="57"/>
      <c r="AI16" s="57"/>
      <c r="AJ16" s="57"/>
      <c r="AK16" s="57"/>
      <c r="AL16" s="57"/>
      <c r="AM16" s="57"/>
      <c r="AN16" s="57"/>
      <c r="AO16" s="57"/>
      <c r="AP16" s="56"/>
      <c r="AQ16" s="56"/>
      <c r="AR16" s="56"/>
      <c r="AS16" s="56"/>
      <c r="AT16" s="56"/>
      <c r="AU16" s="56"/>
      <c r="AV16" s="56"/>
      <c r="AW16" s="56"/>
      <c r="AX16" s="56"/>
      <c r="AY16" s="34">
        <f>$AY$15</f>
        <v>1</v>
      </c>
    </row>
    <row r="17" spans="1:51" customFormat="1" ht="59.25" customHeight="1" x14ac:dyDescent="0.15">
      <c r="A17" s="722"/>
      <c r="B17" s="722"/>
      <c r="C17" s="722" t="s">
        <v>24</v>
      </c>
      <c r="D17" s="722"/>
      <c r="E17" s="722"/>
      <c r="F17" s="722"/>
      <c r="G17" s="722"/>
      <c r="H17" s="722"/>
      <c r="I17" s="722"/>
      <c r="J17" s="781" t="s">
        <v>204</v>
      </c>
      <c r="K17" s="782"/>
      <c r="L17" s="782"/>
      <c r="M17" s="782"/>
      <c r="N17" s="782"/>
      <c r="O17" s="782"/>
      <c r="P17" s="402" t="s">
        <v>25</v>
      </c>
      <c r="Q17" s="402"/>
      <c r="R17" s="402"/>
      <c r="S17" s="402"/>
      <c r="T17" s="402"/>
      <c r="U17" s="402"/>
      <c r="V17" s="402"/>
      <c r="W17" s="402"/>
      <c r="X17" s="402"/>
      <c r="Y17" s="724" t="s">
        <v>240</v>
      </c>
      <c r="Z17" s="725"/>
      <c r="AA17" s="725"/>
      <c r="AB17" s="725"/>
      <c r="AC17" s="781" t="s">
        <v>234</v>
      </c>
      <c r="AD17" s="781"/>
      <c r="AE17" s="781"/>
      <c r="AF17" s="781"/>
      <c r="AG17" s="781"/>
      <c r="AH17" s="724" t="s">
        <v>195</v>
      </c>
      <c r="AI17" s="722"/>
      <c r="AJ17" s="722"/>
      <c r="AK17" s="722"/>
      <c r="AL17" s="722" t="s">
        <v>19</v>
      </c>
      <c r="AM17" s="722"/>
      <c r="AN17" s="722"/>
      <c r="AO17" s="726"/>
      <c r="AP17" s="780" t="s">
        <v>205</v>
      </c>
      <c r="AQ17" s="780"/>
      <c r="AR17" s="780"/>
      <c r="AS17" s="780"/>
      <c r="AT17" s="780"/>
      <c r="AU17" s="780"/>
      <c r="AV17" s="780"/>
      <c r="AW17" s="780"/>
      <c r="AX17" s="780"/>
      <c r="AY17" s="34">
        <f>$AY$15</f>
        <v>1</v>
      </c>
    </row>
    <row r="18" spans="1:51" ht="60" customHeight="1" x14ac:dyDescent="0.15">
      <c r="A18" s="778">
        <v>1</v>
      </c>
      <c r="B18" s="778">
        <v>1</v>
      </c>
      <c r="C18" s="734" t="s">
        <v>765</v>
      </c>
      <c r="D18" s="735"/>
      <c r="E18" s="735"/>
      <c r="F18" s="735"/>
      <c r="G18" s="735"/>
      <c r="H18" s="735"/>
      <c r="I18" s="735"/>
      <c r="J18" s="736">
        <v>6140001005714</v>
      </c>
      <c r="K18" s="737"/>
      <c r="L18" s="737"/>
      <c r="M18" s="737"/>
      <c r="N18" s="737"/>
      <c r="O18" s="737"/>
      <c r="P18" s="738" t="s">
        <v>776</v>
      </c>
      <c r="Q18" s="739"/>
      <c r="R18" s="739"/>
      <c r="S18" s="739"/>
      <c r="T18" s="739"/>
      <c r="U18" s="739"/>
      <c r="V18" s="739"/>
      <c r="W18" s="739"/>
      <c r="X18" s="739"/>
      <c r="Y18" s="740">
        <v>8203</v>
      </c>
      <c r="Z18" s="741"/>
      <c r="AA18" s="741"/>
      <c r="AB18" s="742"/>
      <c r="AC18" s="779" t="s">
        <v>771</v>
      </c>
      <c r="AD18" s="779"/>
      <c r="AE18" s="779"/>
      <c r="AF18" s="779"/>
      <c r="AG18" s="779"/>
      <c r="AH18" s="745" t="s">
        <v>673</v>
      </c>
      <c r="AI18" s="746"/>
      <c r="AJ18" s="746"/>
      <c r="AK18" s="746"/>
      <c r="AL18" s="729" t="s">
        <v>673</v>
      </c>
      <c r="AM18" s="730"/>
      <c r="AN18" s="730"/>
      <c r="AO18" s="731"/>
      <c r="AP18" s="732"/>
      <c r="AQ18" s="732"/>
      <c r="AR18" s="732"/>
      <c r="AS18" s="732"/>
      <c r="AT18" s="732"/>
      <c r="AU18" s="732"/>
      <c r="AV18" s="732"/>
      <c r="AW18" s="732"/>
      <c r="AX18" s="732"/>
      <c r="AY18" s="34">
        <f>$AY$15</f>
        <v>1</v>
      </c>
    </row>
    <row r="19" spans="1:51" ht="24.95" customHeight="1" x14ac:dyDescent="0.15">
      <c r="P19" s="66"/>
      <c r="Q19" s="66"/>
      <c r="R19" s="66"/>
      <c r="S19" s="66"/>
      <c r="T19" s="66"/>
      <c r="U19" s="66"/>
      <c r="V19" s="66"/>
      <c r="W19" s="66"/>
      <c r="X19" s="66"/>
      <c r="Y19" s="67"/>
      <c r="Z19" s="67"/>
      <c r="AA19" s="67"/>
      <c r="AB19" s="67"/>
      <c r="AC19" s="67"/>
      <c r="AD19" s="67"/>
      <c r="AE19" s="67"/>
      <c r="AF19" s="67"/>
      <c r="AG19" s="67"/>
      <c r="AH19" s="67"/>
      <c r="AI19" s="67"/>
      <c r="AJ19" s="67"/>
      <c r="AK19" s="67"/>
      <c r="AL19" s="67"/>
      <c r="AM19" s="67"/>
      <c r="AN19" s="67"/>
      <c r="AO19" s="67"/>
      <c r="AY19">
        <f>COUNTA($C$22)</f>
        <v>1</v>
      </c>
    </row>
    <row r="20" spans="1:51" ht="24.95" customHeight="1" x14ac:dyDescent="0.15">
      <c r="A20" s="9"/>
      <c r="B20" s="46" t="s">
        <v>171</v>
      </c>
      <c r="C20" s="51"/>
      <c r="D20" s="51"/>
      <c r="E20" s="51"/>
      <c r="F20" s="51"/>
      <c r="G20" s="51"/>
      <c r="H20" s="51"/>
      <c r="I20" s="51"/>
      <c r="J20" s="51"/>
      <c r="K20" s="51"/>
      <c r="L20" s="51"/>
      <c r="M20" s="51"/>
      <c r="N20" s="51"/>
      <c r="O20" s="51"/>
      <c r="P20" s="56"/>
      <c r="Q20" s="56"/>
      <c r="R20" s="56"/>
      <c r="S20" s="56"/>
      <c r="T20" s="56"/>
      <c r="U20" s="56"/>
      <c r="V20" s="56"/>
      <c r="W20" s="56"/>
      <c r="X20" s="56"/>
      <c r="Y20" s="57"/>
      <c r="Z20" s="57"/>
      <c r="AA20" s="57"/>
      <c r="AB20" s="57"/>
      <c r="AC20" s="57"/>
      <c r="AD20" s="57"/>
      <c r="AE20" s="57"/>
      <c r="AF20" s="57"/>
      <c r="AG20" s="57"/>
      <c r="AH20" s="57"/>
      <c r="AI20" s="57"/>
      <c r="AJ20" s="57"/>
      <c r="AK20" s="57"/>
      <c r="AL20" s="57"/>
      <c r="AM20" s="57"/>
      <c r="AN20" s="57"/>
      <c r="AO20" s="57"/>
      <c r="AP20" s="56"/>
      <c r="AQ20" s="56"/>
      <c r="AR20" s="56"/>
      <c r="AS20" s="56"/>
      <c r="AT20" s="56"/>
      <c r="AU20" s="56"/>
      <c r="AV20" s="56"/>
      <c r="AW20" s="56"/>
      <c r="AX20" s="56"/>
      <c r="AY20" s="34">
        <f>$AY$19</f>
        <v>1</v>
      </c>
    </row>
    <row r="21" spans="1:51" customFormat="1" ht="59.25" customHeight="1" x14ac:dyDescent="0.15">
      <c r="A21" s="722"/>
      <c r="B21" s="722"/>
      <c r="C21" s="722" t="s">
        <v>24</v>
      </c>
      <c r="D21" s="722"/>
      <c r="E21" s="722"/>
      <c r="F21" s="722"/>
      <c r="G21" s="722"/>
      <c r="H21" s="722"/>
      <c r="I21" s="722"/>
      <c r="J21" s="781" t="s">
        <v>204</v>
      </c>
      <c r="K21" s="782"/>
      <c r="L21" s="782"/>
      <c r="M21" s="782"/>
      <c r="N21" s="782"/>
      <c r="O21" s="782"/>
      <c r="P21" s="402" t="s">
        <v>25</v>
      </c>
      <c r="Q21" s="402"/>
      <c r="R21" s="402"/>
      <c r="S21" s="402"/>
      <c r="T21" s="402"/>
      <c r="U21" s="402"/>
      <c r="V21" s="402"/>
      <c r="W21" s="402"/>
      <c r="X21" s="402"/>
      <c r="Y21" s="724" t="s">
        <v>240</v>
      </c>
      <c r="Z21" s="725"/>
      <c r="AA21" s="725"/>
      <c r="AB21" s="725"/>
      <c r="AC21" s="781" t="s">
        <v>234</v>
      </c>
      <c r="AD21" s="781"/>
      <c r="AE21" s="781"/>
      <c r="AF21" s="781"/>
      <c r="AG21" s="781"/>
      <c r="AH21" s="724" t="s">
        <v>195</v>
      </c>
      <c r="AI21" s="722"/>
      <c r="AJ21" s="722"/>
      <c r="AK21" s="722"/>
      <c r="AL21" s="722" t="s">
        <v>19</v>
      </c>
      <c r="AM21" s="722"/>
      <c r="AN21" s="722"/>
      <c r="AO21" s="726"/>
      <c r="AP21" s="780" t="s">
        <v>205</v>
      </c>
      <c r="AQ21" s="780"/>
      <c r="AR21" s="780"/>
      <c r="AS21" s="780"/>
      <c r="AT21" s="780"/>
      <c r="AU21" s="780"/>
      <c r="AV21" s="780"/>
      <c r="AW21" s="780"/>
      <c r="AX21" s="780"/>
      <c r="AY21" s="34">
        <f>$AY$19</f>
        <v>1</v>
      </c>
    </row>
    <row r="22" spans="1:51" ht="60" customHeight="1" x14ac:dyDescent="0.15">
      <c r="A22" s="778">
        <v>1</v>
      </c>
      <c r="B22" s="778">
        <v>1</v>
      </c>
      <c r="C22" s="734" t="s">
        <v>765</v>
      </c>
      <c r="D22" s="735"/>
      <c r="E22" s="735"/>
      <c r="F22" s="735"/>
      <c r="G22" s="735"/>
      <c r="H22" s="735"/>
      <c r="I22" s="735"/>
      <c r="J22" s="736">
        <v>6140001005714</v>
      </c>
      <c r="K22" s="737"/>
      <c r="L22" s="737"/>
      <c r="M22" s="737"/>
      <c r="N22" s="737"/>
      <c r="O22" s="737"/>
      <c r="P22" s="738" t="s">
        <v>777</v>
      </c>
      <c r="Q22" s="739"/>
      <c r="R22" s="739"/>
      <c r="S22" s="739"/>
      <c r="T22" s="739"/>
      <c r="U22" s="739"/>
      <c r="V22" s="739"/>
      <c r="W22" s="739"/>
      <c r="X22" s="739"/>
      <c r="Y22" s="740">
        <v>4190</v>
      </c>
      <c r="Z22" s="741"/>
      <c r="AA22" s="741"/>
      <c r="AB22" s="742"/>
      <c r="AC22" s="779" t="s">
        <v>771</v>
      </c>
      <c r="AD22" s="779"/>
      <c r="AE22" s="779"/>
      <c r="AF22" s="779"/>
      <c r="AG22" s="779"/>
      <c r="AH22" s="745" t="s">
        <v>673</v>
      </c>
      <c r="AI22" s="746"/>
      <c r="AJ22" s="746"/>
      <c r="AK22" s="746"/>
      <c r="AL22" s="729" t="s">
        <v>673</v>
      </c>
      <c r="AM22" s="730"/>
      <c r="AN22" s="730"/>
      <c r="AO22" s="731"/>
      <c r="AP22" s="732"/>
      <c r="AQ22" s="732"/>
      <c r="AR22" s="732"/>
      <c r="AS22" s="732"/>
      <c r="AT22" s="732"/>
      <c r="AU22" s="732"/>
      <c r="AV22" s="732"/>
      <c r="AW22" s="732"/>
      <c r="AX22" s="732"/>
      <c r="AY22" s="34">
        <f>$AY$19</f>
        <v>1</v>
      </c>
    </row>
    <row r="23" spans="1:51" ht="24.95" customHeight="1" x14ac:dyDescent="0.15">
      <c r="P23" s="66"/>
      <c r="Q23" s="66"/>
      <c r="R23" s="66"/>
      <c r="S23" s="66"/>
      <c r="T23" s="66"/>
      <c r="U23" s="66"/>
      <c r="V23" s="66"/>
      <c r="W23" s="66"/>
      <c r="X23" s="66"/>
      <c r="Y23" s="67"/>
      <c r="Z23" s="67"/>
      <c r="AA23" s="67"/>
      <c r="AB23" s="67"/>
      <c r="AC23" s="67"/>
      <c r="AD23" s="67"/>
      <c r="AE23" s="67"/>
      <c r="AF23" s="67"/>
      <c r="AG23" s="67"/>
      <c r="AH23" s="67"/>
      <c r="AI23" s="67"/>
      <c r="AJ23" s="67"/>
      <c r="AK23" s="67"/>
      <c r="AL23" s="67"/>
      <c r="AM23" s="67"/>
      <c r="AN23" s="67"/>
      <c r="AO23" s="67"/>
      <c r="AY23">
        <f>COUNTA($C$26)</f>
        <v>1</v>
      </c>
    </row>
    <row r="24" spans="1:51" ht="24.95" customHeight="1" x14ac:dyDescent="0.15">
      <c r="A24" s="9"/>
      <c r="B24" s="46" t="s">
        <v>172</v>
      </c>
      <c r="C24" s="51"/>
      <c r="D24" s="51"/>
      <c r="E24" s="51"/>
      <c r="F24" s="51"/>
      <c r="G24" s="51"/>
      <c r="H24" s="51"/>
      <c r="I24" s="51"/>
      <c r="J24" s="51"/>
      <c r="K24" s="51"/>
      <c r="L24" s="51"/>
      <c r="M24" s="51"/>
      <c r="N24" s="51"/>
      <c r="O24" s="51"/>
      <c r="P24" s="56"/>
      <c r="Q24" s="56"/>
      <c r="R24" s="56"/>
      <c r="S24" s="56"/>
      <c r="T24" s="56"/>
      <c r="U24" s="56"/>
      <c r="V24" s="56"/>
      <c r="W24" s="56"/>
      <c r="X24" s="56"/>
      <c r="Y24" s="57"/>
      <c r="Z24" s="57"/>
      <c r="AA24" s="57"/>
      <c r="AB24" s="57"/>
      <c r="AC24" s="57"/>
      <c r="AD24" s="57"/>
      <c r="AE24" s="57"/>
      <c r="AF24" s="57"/>
      <c r="AG24" s="57"/>
      <c r="AH24" s="57"/>
      <c r="AI24" s="57"/>
      <c r="AJ24" s="57"/>
      <c r="AK24" s="57"/>
      <c r="AL24" s="57"/>
      <c r="AM24" s="57"/>
      <c r="AN24" s="57"/>
      <c r="AO24" s="57"/>
      <c r="AP24" s="56"/>
      <c r="AQ24" s="56"/>
      <c r="AR24" s="56"/>
      <c r="AS24" s="56"/>
      <c r="AT24" s="56"/>
      <c r="AU24" s="56"/>
      <c r="AV24" s="56"/>
      <c r="AW24" s="56"/>
      <c r="AX24" s="56"/>
      <c r="AY24" s="34">
        <f>$AY$23</f>
        <v>1</v>
      </c>
    </row>
    <row r="25" spans="1:51" customFormat="1" ht="59.25" customHeight="1" x14ac:dyDescent="0.15">
      <c r="A25" s="722"/>
      <c r="B25" s="722"/>
      <c r="C25" s="722" t="s">
        <v>24</v>
      </c>
      <c r="D25" s="722"/>
      <c r="E25" s="722"/>
      <c r="F25" s="722"/>
      <c r="G25" s="722"/>
      <c r="H25" s="722"/>
      <c r="I25" s="722"/>
      <c r="J25" s="781" t="s">
        <v>204</v>
      </c>
      <c r="K25" s="782"/>
      <c r="L25" s="782"/>
      <c r="M25" s="782"/>
      <c r="N25" s="782"/>
      <c r="O25" s="782"/>
      <c r="P25" s="402" t="s">
        <v>25</v>
      </c>
      <c r="Q25" s="402"/>
      <c r="R25" s="402"/>
      <c r="S25" s="402"/>
      <c r="T25" s="402"/>
      <c r="U25" s="402"/>
      <c r="V25" s="402"/>
      <c r="W25" s="402"/>
      <c r="X25" s="402"/>
      <c r="Y25" s="724" t="s">
        <v>240</v>
      </c>
      <c r="Z25" s="725"/>
      <c r="AA25" s="725"/>
      <c r="AB25" s="725"/>
      <c r="AC25" s="781" t="s">
        <v>234</v>
      </c>
      <c r="AD25" s="781"/>
      <c r="AE25" s="781"/>
      <c r="AF25" s="781"/>
      <c r="AG25" s="781"/>
      <c r="AH25" s="724" t="s">
        <v>195</v>
      </c>
      <c r="AI25" s="722"/>
      <c r="AJ25" s="722"/>
      <c r="AK25" s="722"/>
      <c r="AL25" s="722" t="s">
        <v>19</v>
      </c>
      <c r="AM25" s="722"/>
      <c r="AN25" s="722"/>
      <c r="AO25" s="726"/>
      <c r="AP25" s="780" t="s">
        <v>205</v>
      </c>
      <c r="AQ25" s="780"/>
      <c r="AR25" s="780"/>
      <c r="AS25" s="780"/>
      <c r="AT25" s="780"/>
      <c r="AU25" s="780"/>
      <c r="AV25" s="780"/>
      <c r="AW25" s="780"/>
      <c r="AX25" s="780"/>
      <c r="AY25" s="34">
        <f>$AY$23</f>
        <v>1</v>
      </c>
    </row>
    <row r="26" spans="1:51" ht="80.099999999999994" customHeight="1" x14ac:dyDescent="0.15">
      <c r="A26" s="778">
        <v>1</v>
      </c>
      <c r="B26" s="778">
        <v>1</v>
      </c>
      <c r="C26" s="734" t="s">
        <v>765</v>
      </c>
      <c r="D26" s="735"/>
      <c r="E26" s="735"/>
      <c r="F26" s="735"/>
      <c r="G26" s="735"/>
      <c r="H26" s="735"/>
      <c r="I26" s="735"/>
      <c r="J26" s="736">
        <v>6140001005714</v>
      </c>
      <c r="K26" s="737"/>
      <c r="L26" s="737"/>
      <c r="M26" s="737"/>
      <c r="N26" s="737"/>
      <c r="O26" s="737"/>
      <c r="P26" s="738" t="s">
        <v>775</v>
      </c>
      <c r="Q26" s="739"/>
      <c r="R26" s="739"/>
      <c r="S26" s="739"/>
      <c r="T26" s="739"/>
      <c r="U26" s="739"/>
      <c r="V26" s="739"/>
      <c r="W26" s="739"/>
      <c r="X26" s="739"/>
      <c r="Y26" s="740">
        <v>234</v>
      </c>
      <c r="Z26" s="741"/>
      <c r="AA26" s="741"/>
      <c r="AB26" s="742"/>
      <c r="AC26" s="779" t="s">
        <v>771</v>
      </c>
      <c r="AD26" s="779"/>
      <c r="AE26" s="779"/>
      <c r="AF26" s="779"/>
      <c r="AG26" s="779"/>
      <c r="AH26" s="745" t="s">
        <v>673</v>
      </c>
      <c r="AI26" s="746"/>
      <c r="AJ26" s="746"/>
      <c r="AK26" s="746"/>
      <c r="AL26" s="729" t="s">
        <v>673</v>
      </c>
      <c r="AM26" s="730"/>
      <c r="AN26" s="730"/>
      <c r="AO26" s="731"/>
      <c r="AP26" s="732"/>
      <c r="AQ26" s="732"/>
      <c r="AR26" s="732"/>
      <c r="AS26" s="732"/>
      <c r="AT26" s="732"/>
      <c r="AU26" s="732"/>
      <c r="AV26" s="732"/>
      <c r="AW26" s="732"/>
      <c r="AX26" s="732"/>
      <c r="AY26" s="34">
        <f>$AY$23</f>
        <v>1</v>
      </c>
    </row>
    <row r="27" spans="1:51" ht="24.95" customHeight="1" x14ac:dyDescent="0.15">
      <c r="P27" s="66"/>
      <c r="Q27" s="66"/>
      <c r="R27" s="66"/>
      <c r="S27" s="66"/>
      <c r="T27" s="66"/>
      <c r="U27" s="66"/>
      <c r="V27" s="66"/>
      <c r="W27" s="66"/>
      <c r="X27" s="66"/>
      <c r="Y27" s="67"/>
      <c r="Z27" s="67"/>
      <c r="AA27" s="67"/>
      <c r="AB27" s="67"/>
      <c r="AC27" s="67"/>
      <c r="AD27" s="67"/>
      <c r="AE27" s="67"/>
      <c r="AF27" s="67"/>
      <c r="AG27" s="67"/>
      <c r="AH27" s="67"/>
      <c r="AI27" s="67"/>
      <c r="AJ27" s="67"/>
      <c r="AK27" s="67"/>
      <c r="AL27" s="67"/>
      <c r="AM27" s="67"/>
      <c r="AN27" s="67"/>
      <c r="AO27" s="67"/>
      <c r="AY27">
        <f>COUNTA($C$30)</f>
        <v>1</v>
      </c>
    </row>
    <row r="28" spans="1:51" ht="24.95" customHeight="1" x14ac:dyDescent="0.15">
      <c r="A28" s="9"/>
      <c r="B28" s="46" t="s">
        <v>173</v>
      </c>
      <c r="C28" s="51"/>
      <c r="D28" s="51"/>
      <c r="E28" s="51"/>
      <c r="F28" s="51"/>
      <c r="G28" s="51"/>
      <c r="H28" s="51"/>
      <c r="I28" s="51"/>
      <c r="J28" s="51"/>
      <c r="K28" s="51"/>
      <c r="L28" s="51"/>
      <c r="M28" s="51"/>
      <c r="N28" s="51"/>
      <c r="O28" s="51"/>
      <c r="P28" s="56"/>
      <c r="Q28" s="56"/>
      <c r="R28" s="56"/>
      <c r="S28" s="56"/>
      <c r="T28" s="56"/>
      <c r="U28" s="56"/>
      <c r="V28" s="56"/>
      <c r="W28" s="56"/>
      <c r="X28" s="56"/>
      <c r="Y28" s="57"/>
      <c r="Z28" s="57"/>
      <c r="AA28" s="57"/>
      <c r="AB28" s="57"/>
      <c r="AC28" s="57"/>
      <c r="AD28" s="57"/>
      <c r="AE28" s="57"/>
      <c r="AF28" s="57"/>
      <c r="AG28" s="57"/>
      <c r="AH28" s="57"/>
      <c r="AI28" s="57"/>
      <c r="AJ28" s="57"/>
      <c r="AK28" s="57"/>
      <c r="AL28" s="57"/>
      <c r="AM28" s="57"/>
      <c r="AN28" s="57"/>
      <c r="AO28" s="57"/>
      <c r="AP28" s="56"/>
      <c r="AQ28" s="56"/>
      <c r="AR28" s="56"/>
      <c r="AS28" s="56"/>
      <c r="AT28" s="56"/>
      <c r="AU28" s="56"/>
      <c r="AV28" s="56"/>
      <c r="AW28" s="56"/>
      <c r="AX28" s="56"/>
      <c r="AY28" s="34">
        <f>$AY$27</f>
        <v>1</v>
      </c>
    </row>
    <row r="29" spans="1:51" customFormat="1" ht="59.25" customHeight="1" x14ac:dyDescent="0.15">
      <c r="A29" s="722"/>
      <c r="B29" s="722"/>
      <c r="C29" s="722" t="s">
        <v>24</v>
      </c>
      <c r="D29" s="722"/>
      <c r="E29" s="722"/>
      <c r="F29" s="722"/>
      <c r="G29" s="722"/>
      <c r="H29" s="722"/>
      <c r="I29" s="722"/>
      <c r="J29" s="781" t="s">
        <v>204</v>
      </c>
      <c r="K29" s="782"/>
      <c r="L29" s="782"/>
      <c r="M29" s="782"/>
      <c r="N29" s="782"/>
      <c r="O29" s="782"/>
      <c r="P29" s="402" t="s">
        <v>25</v>
      </c>
      <c r="Q29" s="402"/>
      <c r="R29" s="402"/>
      <c r="S29" s="402"/>
      <c r="T29" s="402"/>
      <c r="U29" s="402"/>
      <c r="V29" s="402"/>
      <c r="W29" s="402"/>
      <c r="X29" s="402"/>
      <c r="Y29" s="724" t="s">
        <v>240</v>
      </c>
      <c r="Z29" s="725"/>
      <c r="AA29" s="725"/>
      <c r="AB29" s="725"/>
      <c r="AC29" s="781" t="s">
        <v>234</v>
      </c>
      <c r="AD29" s="781"/>
      <c r="AE29" s="781"/>
      <c r="AF29" s="781"/>
      <c r="AG29" s="781"/>
      <c r="AH29" s="724" t="s">
        <v>195</v>
      </c>
      <c r="AI29" s="722"/>
      <c r="AJ29" s="722"/>
      <c r="AK29" s="722"/>
      <c r="AL29" s="722" t="s">
        <v>19</v>
      </c>
      <c r="AM29" s="722"/>
      <c r="AN29" s="722"/>
      <c r="AO29" s="726"/>
      <c r="AP29" s="780" t="s">
        <v>205</v>
      </c>
      <c r="AQ29" s="780"/>
      <c r="AR29" s="780"/>
      <c r="AS29" s="780"/>
      <c r="AT29" s="780"/>
      <c r="AU29" s="780"/>
      <c r="AV29" s="780"/>
      <c r="AW29" s="780"/>
      <c r="AX29" s="780"/>
      <c r="AY29" s="34">
        <f>$AY$27</f>
        <v>1</v>
      </c>
    </row>
    <row r="30" spans="1:51" ht="60" customHeight="1" x14ac:dyDescent="0.15">
      <c r="A30" s="778">
        <v>1</v>
      </c>
      <c r="B30" s="778">
        <v>1</v>
      </c>
      <c r="C30" s="734" t="s">
        <v>786</v>
      </c>
      <c r="D30" s="735"/>
      <c r="E30" s="735"/>
      <c r="F30" s="735"/>
      <c r="G30" s="735"/>
      <c r="H30" s="735"/>
      <c r="I30" s="735"/>
      <c r="J30" s="736">
        <v>3010401067948</v>
      </c>
      <c r="K30" s="737"/>
      <c r="L30" s="737"/>
      <c r="M30" s="737"/>
      <c r="N30" s="737"/>
      <c r="O30" s="737"/>
      <c r="P30" s="738" t="s">
        <v>787</v>
      </c>
      <c r="Q30" s="739"/>
      <c r="R30" s="739"/>
      <c r="S30" s="739"/>
      <c r="T30" s="739"/>
      <c r="U30" s="739"/>
      <c r="V30" s="739"/>
      <c r="W30" s="739"/>
      <c r="X30" s="739"/>
      <c r="Y30" s="740">
        <v>0</v>
      </c>
      <c r="Z30" s="741"/>
      <c r="AA30" s="741"/>
      <c r="AB30" s="742"/>
      <c r="AC30" s="779" t="s">
        <v>73</v>
      </c>
      <c r="AD30" s="779"/>
      <c r="AE30" s="779"/>
      <c r="AF30" s="779"/>
      <c r="AG30" s="779"/>
      <c r="AH30" s="745" t="s">
        <v>673</v>
      </c>
      <c r="AI30" s="746"/>
      <c r="AJ30" s="746"/>
      <c r="AK30" s="746"/>
      <c r="AL30" s="729" t="s">
        <v>673</v>
      </c>
      <c r="AM30" s="730"/>
      <c r="AN30" s="730"/>
      <c r="AO30" s="731"/>
      <c r="AP30" s="732"/>
      <c r="AQ30" s="732"/>
      <c r="AR30" s="732"/>
      <c r="AS30" s="732"/>
      <c r="AT30" s="732"/>
      <c r="AU30" s="732"/>
      <c r="AV30" s="732"/>
      <c r="AW30" s="732"/>
      <c r="AX30" s="732"/>
      <c r="AY30" s="34">
        <f>$AY$27</f>
        <v>1</v>
      </c>
    </row>
    <row r="31" spans="1:51" ht="24.95" customHeight="1" x14ac:dyDescent="0.15">
      <c r="P31" s="66"/>
      <c r="Q31" s="66"/>
      <c r="R31" s="66"/>
      <c r="S31" s="66"/>
      <c r="T31" s="66"/>
      <c r="U31" s="66"/>
      <c r="V31" s="66"/>
      <c r="W31" s="66"/>
      <c r="X31" s="66"/>
      <c r="Y31" s="67"/>
      <c r="Z31" s="67"/>
      <c r="AA31" s="67"/>
      <c r="AB31" s="67"/>
      <c r="AC31" s="67"/>
      <c r="AD31" s="67"/>
      <c r="AE31" s="67"/>
      <c r="AF31" s="67"/>
      <c r="AG31" s="67"/>
      <c r="AH31" s="67"/>
      <c r="AI31" s="67"/>
      <c r="AJ31" s="67"/>
      <c r="AK31" s="67"/>
      <c r="AL31" s="67"/>
      <c r="AM31" s="67"/>
      <c r="AN31" s="67"/>
      <c r="AO31" s="67"/>
      <c r="AY31">
        <f>COUNTA($C$34)</f>
        <v>1</v>
      </c>
    </row>
    <row r="32" spans="1:51" ht="24.95" customHeight="1" x14ac:dyDescent="0.15">
      <c r="A32" s="9"/>
      <c r="B32" s="46" t="s">
        <v>174</v>
      </c>
      <c r="C32" s="51"/>
      <c r="D32" s="51"/>
      <c r="E32" s="51"/>
      <c r="F32" s="51"/>
      <c r="G32" s="51"/>
      <c r="H32" s="51"/>
      <c r="I32" s="51"/>
      <c r="J32" s="51"/>
      <c r="K32" s="51"/>
      <c r="L32" s="51"/>
      <c r="M32" s="51"/>
      <c r="N32" s="51"/>
      <c r="O32" s="51"/>
      <c r="P32" s="56"/>
      <c r="Q32" s="56"/>
      <c r="R32" s="56"/>
      <c r="S32" s="56"/>
      <c r="T32" s="56"/>
      <c r="U32" s="56"/>
      <c r="V32" s="56"/>
      <c r="W32" s="56"/>
      <c r="X32" s="56"/>
      <c r="Y32" s="57"/>
      <c r="Z32" s="57"/>
      <c r="AA32" s="57"/>
      <c r="AB32" s="57"/>
      <c r="AC32" s="57"/>
      <c r="AD32" s="57"/>
      <c r="AE32" s="57"/>
      <c r="AF32" s="57"/>
      <c r="AG32" s="57"/>
      <c r="AH32" s="57"/>
      <c r="AI32" s="57"/>
      <c r="AJ32" s="57"/>
      <c r="AK32" s="57"/>
      <c r="AL32" s="57"/>
      <c r="AM32" s="57"/>
      <c r="AN32" s="57"/>
      <c r="AO32" s="57"/>
      <c r="AP32" s="56"/>
      <c r="AQ32" s="56"/>
      <c r="AR32" s="56"/>
      <c r="AS32" s="56"/>
      <c r="AT32" s="56"/>
      <c r="AU32" s="56"/>
      <c r="AV32" s="56"/>
      <c r="AW32" s="56"/>
      <c r="AX32" s="56"/>
      <c r="AY32" s="34">
        <f>$AY$31</f>
        <v>1</v>
      </c>
    </row>
    <row r="33" spans="1:51" customFormat="1" ht="59.25" customHeight="1" x14ac:dyDescent="0.15">
      <c r="A33" s="722"/>
      <c r="B33" s="722"/>
      <c r="C33" s="722" t="s">
        <v>24</v>
      </c>
      <c r="D33" s="722"/>
      <c r="E33" s="722"/>
      <c r="F33" s="722"/>
      <c r="G33" s="722"/>
      <c r="H33" s="722"/>
      <c r="I33" s="722"/>
      <c r="J33" s="781" t="s">
        <v>204</v>
      </c>
      <c r="K33" s="782"/>
      <c r="L33" s="782"/>
      <c r="M33" s="782"/>
      <c r="N33" s="782"/>
      <c r="O33" s="782"/>
      <c r="P33" s="402" t="s">
        <v>25</v>
      </c>
      <c r="Q33" s="402"/>
      <c r="R33" s="402"/>
      <c r="S33" s="402"/>
      <c r="T33" s="402"/>
      <c r="U33" s="402"/>
      <c r="V33" s="402"/>
      <c r="W33" s="402"/>
      <c r="X33" s="402"/>
      <c r="Y33" s="724" t="s">
        <v>240</v>
      </c>
      <c r="Z33" s="725"/>
      <c r="AA33" s="725"/>
      <c r="AB33" s="725"/>
      <c r="AC33" s="781" t="s">
        <v>234</v>
      </c>
      <c r="AD33" s="781"/>
      <c r="AE33" s="781"/>
      <c r="AF33" s="781"/>
      <c r="AG33" s="781"/>
      <c r="AH33" s="724" t="s">
        <v>195</v>
      </c>
      <c r="AI33" s="722"/>
      <c r="AJ33" s="722"/>
      <c r="AK33" s="722"/>
      <c r="AL33" s="722" t="s">
        <v>19</v>
      </c>
      <c r="AM33" s="722"/>
      <c r="AN33" s="722"/>
      <c r="AO33" s="726"/>
      <c r="AP33" s="780" t="s">
        <v>205</v>
      </c>
      <c r="AQ33" s="780"/>
      <c r="AR33" s="780"/>
      <c r="AS33" s="780"/>
      <c r="AT33" s="780"/>
      <c r="AU33" s="780"/>
      <c r="AV33" s="780"/>
      <c r="AW33" s="780"/>
      <c r="AX33" s="780"/>
      <c r="AY33" s="34">
        <f>$AY$31</f>
        <v>1</v>
      </c>
    </row>
    <row r="34" spans="1:51" ht="60" customHeight="1" x14ac:dyDescent="0.15">
      <c r="A34" s="778">
        <v>1</v>
      </c>
      <c r="B34" s="778">
        <v>1</v>
      </c>
      <c r="C34" s="734" t="s">
        <v>785</v>
      </c>
      <c r="D34" s="735"/>
      <c r="E34" s="735"/>
      <c r="F34" s="735"/>
      <c r="G34" s="735"/>
      <c r="H34" s="735"/>
      <c r="I34" s="735"/>
      <c r="J34" s="736">
        <v>1021001041237</v>
      </c>
      <c r="K34" s="737"/>
      <c r="L34" s="737"/>
      <c r="M34" s="737"/>
      <c r="N34" s="737"/>
      <c r="O34" s="737"/>
      <c r="P34" s="738" t="s">
        <v>788</v>
      </c>
      <c r="Q34" s="739"/>
      <c r="R34" s="739"/>
      <c r="S34" s="739"/>
      <c r="T34" s="739"/>
      <c r="U34" s="739"/>
      <c r="V34" s="739"/>
      <c r="W34" s="739"/>
      <c r="X34" s="739"/>
      <c r="Y34" s="740">
        <v>10</v>
      </c>
      <c r="Z34" s="741"/>
      <c r="AA34" s="741"/>
      <c r="AB34" s="742"/>
      <c r="AC34" s="779" t="s">
        <v>73</v>
      </c>
      <c r="AD34" s="779"/>
      <c r="AE34" s="779"/>
      <c r="AF34" s="779"/>
      <c r="AG34" s="779"/>
      <c r="AH34" s="745" t="s">
        <v>673</v>
      </c>
      <c r="AI34" s="746"/>
      <c r="AJ34" s="746"/>
      <c r="AK34" s="746"/>
      <c r="AL34" s="729" t="s">
        <v>673</v>
      </c>
      <c r="AM34" s="730"/>
      <c r="AN34" s="730"/>
      <c r="AO34" s="731"/>
      <c r="AP34" s="732"/>
      <c r="AQ34" s="732"/>
      <c r="AR34" s="732"/>
      <c r="AS34" s="732"/>
      <c r="AT34" s="732"/>
      <c r="AU34" s="732"/>
      <c r="AV34" s="732"/>
      <c r="AW34" s="732"/>
      <c r="AX34" s="732"/>
      <c r="AY34" s="34">
        <f>$AY$31</f>
        <v>1</v>
      </c>
    </row>
    <row r="35" spans="1:51" ht="60" customHeight="1" x14ac:dyDescent="0.15">
      <c r="A35" s="778">
        <v>2</v>
      </c>
      <c r="B35" s="778">
        <v>1</v>
      </c>
      <c r="C35" s="734" t="s">
        <v>789</v>
      </c>
      <c r="D35" s="735"/>
      <c r="E35" s="735"/>
      <c r="F35" s="735"/>
      <c r="G35" s="735"/>
      <c r="H35" s="735"/>
      <c r="I35" s="735"/>
      <c r="J35" s="736">
        <v>8080101014719</v>
      </c>
      <c r="K35" s="737"/>
      <c r="L35" s="737"/>
      <c r="M35" s="737"/>
      <c r="N35" s="737"/>
      <c r="O35" s="737"/>
      <c r="P35" s="738" t="s">
        <v>788</v>
      </c>
      <c r="Q35" s="739"/>
      <c r="R35" s="739"/>
      <c r="S35" s="739"/>
      <c r="T35" s="739"/>
      <c r="U35" s="739"/>
      <c r="V35" s="739"/>
      <c r="W35" s="739"/>
      <c r="X35" s="739"/>
      <c r="Y35" s="740">
        <v>2</v>
      </c>
      <c r="Z35" s="741"/>
      <c r="AA35" s="741"/>
      <c r="AB35" s="742"/>
      <c r="AC35" s="779" t="s">
        <v>73</v>
      </c>
      <c r="AD35" s="779"/>
      <c r="AE35" s="779"/>
      <c r="AF35" s="779"/>
      <c r="AG35" s="779"/>
      <c r="AH35" s="745" t="s">
        <v>673</v>
      </c>
      <c r="AI35" s="746"/>
      <c r="AJ35" s="746"/>
      <c r="AK35" s="746"/>
      <c r="AL35" s="729" t="s">
        <v>673</v>
      </c>
      <c r="AM35" s="730"/>
      <c r="AN35" s="730"/>
      <c r="AO35" s="731"/>
      <c r="AP35" s="732"/>
      <c r="AQ35" s="732"/>
      <c r="AR35" s="732"/>
      <c r="AS35" s="732"/>
      <c r="AT35" s="732"/>
      <c r="AU35" s="732"/>
      <c r="AV35" s="732"/>
      <c r="AW35" s="732"/>
      <c r="AX35" s="732"/>
      <c r="AY35">
        <f>COUNTA($C$35)</f>
        <v>1</v>
      </c>
    </row>
    <row r="36" spans="1:51" ht="24.95" customHeight="1" x14ac:dyDescent="0.15">
      <c r="P36" s="66"/>
      <c r="Q36" s="66"/>
      <c r="R36" s="66"/>
      <c r="S36" s="66"/>
      <c r="T36" s="66"/>
      <c r="U36" s="66"/>
      <c r="V36" s="66"/>
      <c r="W36" s="66"/>
      <c r="X36" s="66"/>
      <c r="Y36" s="67"/>
      <c r="Z36" s="67"/>
      <c r="AA36" s="67"/>
      <c r="AB36" s="67"/>
      <c r="AC36" s="67"/>
      <c r="AD36" s="67"/>
      <c r="AE36" s="67"/>
      <c r="AF36" s="67"/>
      <c r="AG36" s="67"/>
      <c r="AH36" s="67"/>
      <c r="AI36" s="67"/>
      <c r="AJ36" s="67"/>
      <c r="AK36" s="67"/>
      <c r="AL36" s="67"/>
      <c r="AM36" s="67"/>
      <c r="AN36" s="67"/>
      <c r="AO36" s="67"/>
      <c r="AY36">
        <f>COUNTA($C$39)</f>
        <v>1</v>
      </c>
    </row>
    <row r="37" spans="1:51" ht="24.95" customHeight="1" x14ac:dyDescent="0.15">
      <c r="A37" s="9"/>
      <c r="B37" s="46" t="s">
        <v>175</v>
      </c>
      <c r="C37" s="51"/>
      <c r="D37" s="51"/>
      <c r="E37" s="51"/>
      <c r="F37" s="51"/>
      <c r="G37" s="51"/>
      <c r="H37" s="51"/>
      <c r="I37" s="51"/>
      <c r="J37" s="51"/>
      <c r="K37" s="51"/>
      <c r="L37" s="51"/>
      <c r="M37" s="51"/>
      <c r="N37" s="51"/>
      <c r="O37" s="51"/>
      <c r="P37" s="56"/>
      <c r="Q37" s="56"/>
      <c r="R37" s="56"/>
      <c r="S37" s="56"/>
      <c r="T37" s="56"/>
      <c r="U37" s="56"/>
      <c r="V37" s="56"/>
      <c r="W37" s="56"/>
      <c r="X37" s="56"/>
      <c r="Y37" s="57"/>
      <c r="Z37" s="57"/>
      <c r="AA37" s="57"/>
      <c r="AB37" s="57"/>
      <c r="AC37" s="57"/>
      <c r="AD37" s="57"/>
      <c r="AE37" s="57"/>
      <c r="AF37" s="57"/>
      <c r="AG37" s="57"/>
      <c r="AH37" s="57"/>
      <c r="AI37" s="57"/>
      <c r="AJ37" s="57"/>
      <c r="AK37" s="57"/>
      <c r="AL37" s="57"/>
      <c r="AM37" s="57"/>
      <c r="AN37" s="57"/>
      <c r="AO37" s="57"/>
      <c r="AP37" s="56"/>
      <c r="AQ37" s="56"/>
      <c r="AR37" s="56"/>
      <c r="AS37" s="56"/>
      <c r="AT37" s="56"/>
      <c r="AU37" s="56"/>
      <c r="AV37" s="56"/>
      <c r="AW37" s="56"/>
      <c r="AX37" s="56"/>
      <c r="AY37" s="80">
        <f>$AY$36</f>
        <v>1</v>
      </c>
    </row>
    <row r="38" spans="1:51" customFormat="1" ht="59.25" customHeight="1" x14ac:dyDescent="0.15">
      <c r="A38" s="722"/>
      <c r="B38" s="722"/>
      <c r="C38" s="722" t="s">
        <v>24</v>
      </c>
      <c r="D38" s="722"/>
      <c r="E38" s="722"/>
      <c r="F38" s="722"/>
      <c r="G38" s="722"/>
      <c r="H38" s="722"/>
      <c r="I38" s="722"/>
      <c r="J38" s="781" t="s">
        <v>204</v>
      </c>
      <c r="K38" s="782"/>
      <c r="L38" s="782"/>
      <c r="M38" s="782"/>
      <c r="N38" s="782"/>
      <c r="O38" s="782"/>
      <c r="P38" s="402" t="s">
        <v>25</v>
      </c>
      <c r="Q38" s="402"/>
      <c r="R38" s="402"/>
      <c r="S38" s="402"/>
      <c r="T38" s="402"/>
      <c r="U38" s="402"/>
      <c r="V38" s="402"/>
      <c r="W38" s="402"/>
      <c r="X38" s="402"/>
      <c r="Y38" s="724" t="s">
        <v>240</v>
      </c>
      <c r="Z38" s="725"/>
      <c r="AA38" s="725"/>
      <c r="AB38" s="725"/>
      <c r="AC38" s="781" t="s">
        <v>234</v>
      </c>
      <c r="AD38" s="781"/>
      <c r="AE38" s="781"/>
      <c r="AF38" s="781"/>
      <c r="AG38" s="781"/>
      <c r="AH38" s="724" t="s">
        <v>195</v>
      </c>
      <c r="AI38" s="722"/>
      <c r="AJ38" s="722"/>
      <c r="AK38" s="722"/>
      <c r="AL38" s="722" t="s">
        <v>19</v>
      </c>
      <c r="AM38" s="722"/>
      <c r="AN38" s="722"/>
      <c r="AO38" s="726"/>
      <c r="AP38" s="780" t="s">
        <v>205</v>
      </c>
      <c r="AQ38" s="780"/>
      <c r="AR38" s="780"/>
      <c r="AS38" s="780"/>
      <c r="AT38" s="780"/>
      <c r="AU38" s="780"/>
      <c r="AV38" s="780"/>
      <c r="AW38" s="780"/>
      <c r="AX38" s="780"/>
      <c r="AY38" s="80">
        <f>$AY$36</f>
        <v>1</v>
      </c>
    </row>
    <row r="39" spans="1:51" ht="60" customHeight="1" x14ac:dyDescent="0.15">
      <c r="A39" s="778">
        <v>1</v>
      </c>
      <c r="B39" s="778">
        <v>1</v>
      </c>
      <c r="C39" s="734" t="s">
        <v>785</v>
      </c>
      <c r="D39" s="735"/>
      <c r="E39" s="735"/>
      <c r="F39" s="735"/>
      <c r="G39" s="735"/>
      <c r="H39" s="735"/>
      <c r="I39" s="735"/>
      <c r="J39" s="736">
        <v>1021001041237</v>
      </c>
      <c r="K39" s="737"/>
      <c r="L39" s="737"/>
      <c r="M39" s="737"/>
      <c r="N39" s="737"/>
      <c r="O39" s="737"/>
      <c r="P39" s="738" t="s">
        <v>788</v>
      </c>
      <c r="Q39" s="739"/>
      <c r="R39" s="739"/>
      <c r="S39" s="739"/>
      <c r="T39" s="739"/>
      <c r="U39" s="739"/>
      <c r="V39" s="739"/>
      <c r="W39" s="739"/>
      <c r="X39" s="739"/>
      <c r="Y39" s="740">
        <v>5</v>
      </c>
      <c r="Z39" s="741"/>
      <c r="AA39" s="741"/>
      <c r="AB39" s="742"/>
      <c r="AC39" s="779" t="s">
        <v>73</v>
      </c>
      <c r="AD39" s="779"/>
      <c r="AE39" s="779"/>
      <c r="AF39" s="779"/>
      <c r="AG39" s="779"/>
      <c r="AH39" s="745" t="s">
        <v>673</v>
      </c>
      <c r="AI39" s="746"/>
      <c r="AJ39" s="746"/>
      <c r="AK39" s="746"/>
      <c r="AL39" s="729" t="s">
        <v>673</v>
      </c>
      <c r="AM39" s="730"/>
      <c r="AN39" s="730"/>
      <c r="AO39" s="731"/>
      <c r="AP39" s="732"/>
      <c r="AQ39" s="732"/>
      <c r="AR39" s="732"/>
      <c r="AS39" s="732"/>
      <c r="AT39" s="732"/>
      <c r="AU39" s="732"/>
      <c r="AV39" s="732"/>
      <c r="AW39" s="732"/>
      <c r="AX39" s="732"/>
      <c r="AY39">
        <f>$AY$36</f>
        <v>1</v>
      </c>
    </row>
    <row r="40" spans="1:51" ht="60" customHeight="1" x14ac:dyDescent="0.15">
      <c r="A40" s="778">
        <v>2</v>
      </c>
      <c r="B40" s="778">
        <v>1</v>
      </c>
      <c r="C40" s="734" t="s">
        <v>790</v>
      </c>
      <c r="D40" s="735"/>
      <c r="E40" s="735"/>
      <c r="F40" s="735"/>
      <c r="G40" s="735"/>
      <c r="H40" s="735"/>
      <c r="I40" s="735"/>
      <c r="J40" s="736">
        <v>1012401004189</v>
      </c>
      <c r="K40" s="737"/>
      <c r="L40" s="737"/>
      <c r="M40" s="737"/>
      <c r="N40" s="737"/>
      <c r="O40" s="737"/>
      <c r="P40" s="738" t="s">
        <v>791</v>
      </c>
      <c r="Q40" s="739"/>
      <c r="R40" s="739"/>
      <c r="S40" s="739"/>
      <c r="T40" s="739"/>
      <c r="U40" s="739"/>
      <c r="V40" s="739"/>
      <c r="W40" s="739"/>
      <c r="X40" s="739"/>
      <c r="Y40" s="740">
        <v>0.4</v>
      </c>
      <c r="Z40" s="741"/>
      <c r="AA40" s="741"/>
      <c r="AB40" s="742"/>
      <c r="AC40" s="779" t="s">
        <v>73</v>
      </c>
      <c r="AD40" s="779"/>
      <c r="AE40" s="779"/>
      <c r="AF40" s="779"/>
      <c r="AG40" s="779"/>
      <c r="AH40" s="745" t="s">
        <v>673</v>
      </c>
      <c r="AI40" s="746"/>
      <c r="AJ40" s="746"/>
      <c r="AK40" s="746"/>
      <c r="AL40" s="729" t="s">
        <v>673</v>
      </c>
      <c r="AM40" s="730"/>
      <c r="AN40" s="730"/>
      <c r="AO40" s="731"/>
      <c r="AP40" s="732"/>
      <c r="AQ40" s="732"/>
      <c r="AR40" s="732"/>
      <c r="AS40" s="732"/>
      <c r="AT40" s="732"/>
      <c r="AU40" s="732"/>
      <c r="AV40" s="732"/>
      <c r="AW40" s="732"/>
      <c r="AX40" s="732"/>
      <c r="AY40">
        <f>COUNTA($C$40)</f>
        <v>1</v>
      </c>
    </row>
    <row r="41" spans="1:51" ht="24.95" customHeight="1" x14ac:dyDescent="0.15">
      <c r="P41" s="66"/>
      <c r="Q41" s="66"/>
      <c r="R41" s="66"/>
      <c r="S41" s="66"/>
      <c r="T41" s="66"/>
      <c r="U41" s="66"/>
      <c r="V41" s="66"/>
      <c r="W41" s="66"/>
      <c r="X41" s="66"/>
      <c r="Y41" s="67"/>
      <c r="Z41" s="67"/>
      <c r="AA41" s="67"/>
      <c r="AB41" s="67"/>
      <c r="AC41" s="67"/>
      <c r="AD41" s="67"/>
      <c r="AE41" s="67"/>
      <c r="AF41" s="67"/>
      <c r="AG41" s="67"/>
      <c r="AH41" s="67"/>
      <c r="AI41" s="67"/>
      <c r="AJ41" s="67"/>
      <c r="AK41" s="67"/>
      <c r="AL41" s="67"/>
      <c r="AM41" s="67"/>
      <c r="AN41" s="67"/>
      <c r="AO41" s="67"/>
      <c r="AY41">
        <f>COUNTA($C$44)</f>
        <v>1</v>
      </c>
    </row>
    <row r="42" spans="1:51" ht="24.95" customHeight="1" x14ac:dyDescent="0.15">
      <c r="A42" s="9"/>
      <c r="B42" s="46" t="s">
        <v>176</v>
      </c>
      <c r="C42" s="51"/>
      <c r="D42" s="51"/>
      <c r="E42" s="51"/>
      <c r="F42" s="51"/>
      <c r="G42" s="51"/>
      <c r="H42" s="51"/>
      <c r="I42" s="51"/>
      <c r="J42" s="51"/>
      <c r="K42" s="51"/>
      <c r="L42" s="51"/>
      <c r="M42" s="51"/>
      <c r="N42" s="51"/>
      <c r="O42" s="51"/>
      <c r="P42" s="56"/>
      <c r="Q42" s="56"/>
      <c r="R42" s="56"/>
      <c r="S42" s="56"/>
      <c r="T42" s="56"/>
      <c r="U42" s="56"/>
      <c r="V42" s="56"/>
      <c r="W42" s="56"/>
      <c r="X42" s="56"/>
      <c r="Y42" s="57"/>
      <c r="Z42" s="57"/>
      <c r="AA42" s="57"/>
      <c r="AB42" s="57"/>
      <c r="AC42" s="57"/>
      <c r="AD42" s="57"/>
      <c r="AE42" s="57"/>
      <c r="AF42" s="57"/>
      <c r="AG42" s="57"/>
      <c r="AH42" s="57"/>
      <c r="AI42" s="57"/>
      <c r="AJ42" s="57"/>
      <c r="AK42" s="57"/>
      <c r="AL42" s="57"/>
      <c r="AM42" s="57"/>
      <c r="AN42" s="57"/>
      <c r="AO42" s="57"/>
      <c r="AP42" s="56"/>
      <c r="AQ42" s="56"/>
      <c r="AR42" s="56"/>
      <c r="AS42" s="56"/>
      <c r="AT42" s="56"/>
      <c r="AU42" s="56"/>
      <c r="AV42" s="56"/>
      <c r="AW42" s="56"/>
      <c r="AX42" s="56"/>
      <c r="AY42" s="34">
        <f>$AY$41</f>
        <v>1</v>
      </c>
    </row>
    <row r="43" spans="1:51" customFormat="1" ht="59.25" customHeight="1" x14ac:dyDescent="0.15">
      <c r="A43" s="722"/>
      <c r="B43" s="722"/>
      <c r="C43" s="722" t="s">
        <v>24</v>
      </c>
      <c r="D43" s="722"/>
      <c r="E43" s="722"/>
      <c r="F43" s="722"/>
      <c r="G43" s="722"/>
      <c r="H43" s="722"/>
      <c r="I43" s="722"/>
      <c r="J43" s="781" t="s">
        <v>204</v>
      </c>
      <c r="K43" s="782"/>
      <c r="L43" s="782"/>
      <c r="M43" s="782"/>
      <c r="N43" s="782"/>
      <c r="O43" s="782"/>
      <c r="P43" s="402" t="s">
        <v>25</v>
      </c>
      <c r="Q43" s="402"/>
      <c r="R43" s="402"/>
      <c r="S43" s="402"/>
      <c r="T43" s="402"/>
      <c r="U43" s="402"/>
      <c r="V43" s="402"/>
      <c r="W43" s="402"/>
      <c r="X43" s="402"/>
      <c r="Y43" s="724" t="s">
        <v>240</v>
      </c>
      <c r="Z43" s="725"/>
      <c r="AA43" s="725"/>
      <c r="AB43" s="725"/>
      <c r="AC43" s="781" t="s">
        <v>234</v>
      </c>
      <c r="AD43" s="781"/>
      <c r="AE43" s="781"/>
      <c r="AF43" s="781"/>
      <c r="AG43" s="781"/>
      <c r="AH43" s="724" t="s">
        <v>195</v>
      </c>
      <c r="AI43" s="722"/>
      <c r="AJ43" s="722"/>
      <c r="AK43" s="722"/>
      <c r="AL43" s="722" t="s">
        <v>19</v>
      </c>
      <c r="AM43" s="722"/>
      <c r="AN43" s="722"/>
      <c r="AO43" s="726"/>
      <c r="AP43" s="780" t="s">
        <v>205</v>
      </c>
      <c r="AQ43" s="780"/>
      <c r="AR43" s="780"/>
      <c r="AS43" s="780"/>
      <c r="AT43" s="780"/>
      <c r="AU43" s="780"/>
      <c r="AV43" s="780"/>
      <c r="AW43" s="780"/>
      <c r="AX43" s="780"/>
      <c r="AY43" s="34">
        <f>$AY$41</f>
        <v>1</v>
      </c>
    </row>
    <row r="44" spans="1:51" ht="60" customHeight="1" x14ac:dyDescent="0.15">
      <c r="A44" s="778">
        <v>1</v>
      </c>
      <c r="B44" s="778">
        <v>1</v>
      </c>
      <c r="C44" s="734" t="s">
        <v>792</v>
      </c>
      <c r="D44" s="735"/>
      <c r="E44" s="735"/>
      <c r="F44" s="735"/>
      <c r="G44" s="735"/>
      <c r="H44" s="735"/>
      <c r="I44" s="735"/>
      <c r="J44" s="736">
        <v>2110001003749</v>
      </c>
      <c r="K44" s="737"/>
      <c r="L44" s="737"/>
      <c r="M44" s="737"/>
      <c r="N44" s="737"/>
      <c r="O44" s="737"/>
      <c r="P44" s="738" t="s">
        <v>797</v>
      </c>
      <c r="Q44" s="739"/>
      <c r="R44" s="739"/>
      <c r="S44" s="739"/>
      <c r="T44" s="739"/>
      <c r="U44" s="739"/>
      <c r="V44" s="739"/>
      <c r="W44" s="739"/>
      <c r="X44" s="739"/>
      <c r="Y44" s="740">
        <v>28</v>
      </c>
      <c r="Z44" s="741"/>
      <c r="AA44" s="741"/>
      <c r="AB44" s="742"/>
      <c r="AC44" s="779" t="s">
        <v>73</v>
      </c>
      <c r="AD44" s="779"/>
      <c r="AE44" s="779"/>
      <c r="AF44" s="779"/>
      <c r="AG44" s="779"/>
      <c r="AH44" s="745" t="s">
        <v>673</v>
      </c>
      <c r="AI44" s="746"/>
      <c r="AJ44" s="746"/>
      <c r="AK44" s="746"/>
      <c r="AL44" s="729" t="s">
        <v>673</v>
      </c>
      <c r="AM44" s="730"/>
      <c r="AN44" s="730"/>
      <c r="AO44" s="731"/>
      <c r="AP44" s="732"/>
      <c r="AQ44" s="732"/>
      <c r="AR44" s="732"/>
      <c r="AS44" s="732"/>
      <c r="AT44" s="732"/>
      <c r="AU44" s="732"/>
      <c r="AV44" s="732"/>
      <c r="AW44" s="732"/>
      <c r="AX44" s="732"/>
      <c r="AY44" s="34">
        <f>$AY$41</f>
        <v>1</v>
      </c>
    </row>
    <row r="45" spans="1:51" ht="60" customHeight="1" x14ac:dyDescent="0.15">
      <c r="A45" s="778">
        <v>2</v>
      </c>
      <c r="B45" s="778">
        <v>1</v>
      </c>
      <c r="C45" s="734" t="s">
        <v>793</v>
      </c>
      <c r="D45" s="735"/>
      <c r="E45" s="735"/>
      <c r="F45" s="735"/>
      <c r="G45" s="735"/>
      <c r="H45" s="735"/>
      <c r="I45" s="735"/>
      <c r="J45" s="736">
        <v>6010801009076</v>
      </c>
      <c r="K45" s="737"/>
      <c r="L45" s="737"/>
      <c r="M45" s="737"/>
      <c r="N45" s="737"/>
      <c r="O45" s="737"/>
      <c r="P45" s="738" t="s">
        <v>798</v>
      </c>
      <c r="Q45" s="739"/>
      <c r="R45" s="739"/>
      <c r="S45" s="739"/>
      <c r="T45" s="739"/>
      <c r="U45" s="739"/>
      <c r="V45" s="739"/>
      <c r="W45" s="739"/>
      <c r="X45" s="739"/>
      <c r="Y45" s="740">
        <v>5</v>
      </c>
      <c r="Z45" s="741"/>
      <c r="AA45" s="741"/>
      <c r="AB45" s="742"/>
      <c r="AC45" s="779" t="s">
        <v>73</v>
      </c>
      <c r="AD45" s="779"/>
      <c r="AE45" s="779"/>
      <c r="AF45" s="779"/>
      <c r="AG45" s="779"/>
      <c r="AH45" s="745" t="s">
        <v>673</v>
      </c>
      <c r="AI45" s="746"/>
      <c r="AJ45" s="746"/>
      <c r="AK45" s="746"/>
      <c r="AL45" s="729" t="s">
        <v>673</v>
      </c>
      <c r="AM45" s="730"/>
      <c r="AN45" s="730"/>
      <c r="AO45" s="731"/>
      <c r="AP45" s="732"/>
      <c r="AQ45" s="732"/>
      <c r="AR45" s="732"/>
      <c r="AS45" s="732"/>
      <c r="AT45" s="732"/>
      <c r="AU45" s="732"/>
      <c r="AV45" s="732"/>
      <c r="AW45" s="732"/>
      <c r="AX45" s="732"/>
      <c r="AY45">
        <f>COUNTA($C$45)</f>
        <v>1</v>
      </c>
    </row>
    <row r="46" spans="1:51" ht="60" customHeight="1" x14ac:dyDescent="0.15">
      <c r="A46" s="778">
        <v>3</v>
      </c>
      <c r="B46" s="778">
        <v>1</v>
      </c>
      <c r="C46" s="734" t="s">
        <v>794</v>
      </c>
      <c r="D46" s="735"/>
      <c r="E46" s="735"/>
      <c r="F46" s="735"/>
      <c r="G46" s="735"/>
      <c r="H46" s="735"/>
      <c r="I46" s="735"/>
      <c r="J46" s="736">
        <v>2110001003856</v>
      </c>
      <c r="K46" s="737"/>
      <c r="L46" s="737"/>
      <c r="M46" s="737"/>
      <c r="N46" s="737"/>
      <c r="O46" s="737"/>
      <c r="P46" s="738" t="s">
        <v>799</v>
      </c>
      <c r="Q46" s="739"/>
      <c r="R46" s="739"/>
      <c r="S46" s="739"/>
      <c r="T46" s="739"/>
      <c r="U46" s="739"/>
      <c r="V46" s="739"/>
      <c r="W46" s="739"/>
      <c r="X46" s="739"/>
      <c r="Y46" s="740">
        <v>2</v>
      </c>
      <c r="Z46" s="741"/>
      <c r="AA46" s="741"/>
      <c r="AB46" s="742"/>
      <c r="AC46" s="779" t="s">
        <v>73</v>
      </c>
      <c r="AD46" s="779"/>
      <c r="AE46" s="779"/>
      <c r="AF46" s="779"/>
      <c r="AG46" s="779"/>
      <c r="AH46" s="745" t="s">
        <v>673</v>
      </c>
      <c r="AI46" s="746"/>
      <c r="AJ46" s="746"/>
      <c r="AK46" s="746"/>
      <c r="AL46" s="729" t="s">
        <v>673</v>
      </c>
      <c r="AM46" s="730"/>
      <c r="AN46" s="730"/>
      <c r="AO46" s="731"/>
      <c r="AP46" s="732"/>
      <c r="AQ46" s="732"/>
      <c r="AR46" s="732"/>
      <c r="AS46" s="732"/>
      <c r="AT46" s="732"/>
      <c r="AU46" s="732"/>
      <c r="AV46" s="732"/>
      <c r="AW46" s="732"/>
      <c r="AX46" s="732"/>
      <c r="AY46">
        <f>COUNTA($C$46)</f>
        <v>1</v>
      </c>
    </row>
    <row r="47" spans="1:51" ht="60" customHeight="1" x14ac:dyDescent="0.15">
      <c r="A47" s="778">
        <v>4</v>
      </c>
      <c r="B47" s="778">
        <v>1</v>
      </c>
      <c r="C47" s="734" t="s">
        <v>795</v>
      </c>
      <c r="D47" s="735"/>
      <c r="E47" s="735"/>
      <c r="F47" s="735"/>
      <c r="G47" s="735"/>
      <c r="H47" s="735"/>
      <c r="I47" s="735"/>
      <c r="J47" s="736">
        <v>6010805002556</v>
      </c>
      <c r="K47" s="737"/>
      <c r="L47" s="737"/>
      <c r="M47" s="737"/>
      <c r="N47" s="737"/>
      <c r="O47" s="737"/>
      <c r="P47" s="738" t="s">
        <v>800</v>
      </c>
      <c r="Q47" s="739"/>
      <c r="R47" s="739"/>
      <c r="S47" s="739"/>
      <c r="T47" s="739"/>
      <c r="U47" s="739"/>
      <c r="V47" s="739"/>
      <c r="W47" s="739"/>
      <c r="X47" s="739"/>
      <c r="Y47" s="740">
        <v>1</v>
      </c>
      <c r="Z47" s="741"/>
      <c r="AA47" s="741"/>
      <c r="AB47" s="742"/>
      <c r="AC47" s="779" t="s">
        <v>73</v>
      </c>
      <c r="AD47" s="779"/>
      <c r="AE47" s="779"/>
      <c r="AF47" s="779"/>
      <c r="AG47" s="779"/>
      <c r="AH47" s="745" t="s">
        <v>673</v>
      </c>
      <c r="AI47" s="746"/>
      <c r="AJ47" s="746"/>
      <c r="AK47" s="746"/>
      <c r="AL47" s="729" t="s">
        <v>673</v>
      </c>
      <c r="AM47" s="730"/>
      <c r="AN47" s="730"/>
      <c r="AO47" s="731"/>
      <c r="AP47" s="732"/>
      <c r="AQ47" s="732"/>
      <c r="AR47" s="732"/>
      <c r="AS47" s="732"/>
      <c r="AT47" s="732"/>
      <c r="AU47" s="732"/>
      <c r="AV47" s="732"/>
      <c r="AW47" s="732"/>
      <c r="AX47" s="732"/>
      <c r="AY47">
        <f>COUNTA($C$47)</f>
        <v>1</v>
      </c>
    </row>
    <row r="48" spans="1:51" ht="60" customHeight="1" x14ac:dyDescent="0.15">
      <c r="A48" s="778">
        <v>5</v>
      </c>
      <c r="B48" s="778">
        <v>1</v>
      </c>
      <c r="C48" s="734" t="s">
        <v>796</v>
      </c>
      <c r="D48" s="735"/>
      <c r="E48" s="735"/>
      <c r="F48" s="735"/>
      <c r="G48" s="735"/>
      <c r="H48" s="735"/>
      <c r="I48" s="735"/>
      <c r="J48" s="736">
        <v>9450001009425</v>
      </c>
      <c r="K48" s="737"/>
      <c r="L48" s="737"/>
      <c r="M48" s="737"/>
      <c r="N48" s="737"/>
      <c r="O48" s="737"/>
      <c r="P48" s="738" t="s">
        <v>801</v>
      </c>
      <c r="Q48" s="739"/>
      <c r="R48" s="739"/>
      <c r="S48" s="739"/>
      <c r="T48" s="739"/>
      <c r="U48" s="739"/>
      <c r="V48" s="739"/>
      <c r="W48" s="739"/>
      <c r="X48" s="739"/>
      <c r="Y48" s="740">
        <v>1</v>
      </c>
      <c r="Z48" s="741"/>
      <c r="AA48" s="741"/>
      <c r="AB48" s="742"/>
      <c r="AC48" s="779" t="s">
        <v>73</v>
      </c>
      <c r="AD48" s="779"/>
      <c r="AE48" s="779"/>
      <c r="AF48" s="779"/>
      <c r="AG48" s="779"/>
      <c r="AH48" s="745" t="s">
        <v>673</v>
      </c>
      <c r="AI48" s="746"/>
      <c r="AJ48" s="746"/>
      <c r="AK48" s="746"/>
      <c r="AL48" s="729" t="s">
        <v>673</v>
      </c>
      <c r="AM48" s="730"/>
      <c r="AN48" s="730"/>
      <c r="AO48" s="731"/>
      <c r="AP48" s="732"/>
      <c r="AQ48" s="732"/>
      <c r="AR48" s="732"/>
      <c r="AS48" s="732"/>
      <c r="AT48" s="732"/>
      <c r="AU48" s="732"/>
      <c r="AV48" s="732"/>
      <c r="AW48" s="732"/>
      <c r="AX48" s="732"/>
      <c r="AY48">
        <f>COUNTA($C$48)</f>
        <v>1</v>
      </c>
    </row>
    <row r="49" spans="1:51" ht="24.95" customHeight="1" x14ac:dyDescent="0.15">
      <c r="A49" s="38"/>
      <c r="B49" s="38"/>
      <c r="P49" s="66"/>
      <c r="Q49" s="66"/>
      <c r="R49" s="66"/>
      <c r="S49" s="66"/>
      <c r="T49" s="66"/>
      <c r="U49" s="66"/>
      <c r="V49" s="66"/>
      <c r="W49" s="66"/>
      <c r="X49" s="66"/>
      <c r="Y49" s="67"/>
      <c r="Z49" s="67"/>
      <c r="AA49" s="67"/>
      <c r="AB49" s="67"/>
      <c r="AC49" s="67"/>
      <c r="AD49" s="67"/>
      <c r="AE49" s="67"/>
      <c r="AF49" s="67"/>
      <c r="AG49" s="67"/>
      <c r="AH49" s="67"/>
      <c r="AI49" s="67"/>
      <c r="AJ49" s="67"/>
      <c r="AK49" s="67"/>
      <c r="AL49" s="67"/>
      <c r="AM49" s="67"/>
      <c r="AN49" s="67"/>
      <c r="AO49" s="67"/>
      <c r="AY49">
        <f>COUNTA($C$52)</f>
        <v>1</v>
      </c>
    </row>
    <row r="50" spans="1:51" ht="24.95" customHeight="1" x14ac:dyDescent="0.15">
      <c r="A50" s="9"/>
      <c r="B50" s="46" t="s">
        <v>177</v>
      </c>
      <c r="C50" s="51"/>
      <c r="D50" s="51"/>
      <c r="E50" s="51"/>
      <c r="F50" s="51"/>
      <c r="G50" s="51"/>
      <c r="H50" s="51"/>
      <c r="I50" s="51"/>
      <c r="J50" s="51"/>
      <c r="K50" s="51"/>
      <c r="L50" s="51"/>
      <c r="M50" s="51"/>
      <c r="N50" s="51"/>
      <c r="O50" s="51"/>
      <c r="P50" s="56"/>
      <c r="Q50" s="56"/>
      <c r="R50" s="56"/>
      <c r="S50" s="56"/>
      <c r="T50" s="56"/>
      <c r="U50" s="56"/>
      <c r="V50" s="56"/>
      <c r="W50" s="56"/>
      <c r="X50" s="56"/>
      <c r="Y50" s="57"/>
      <c r="Z50" s="57"/>
      <c r="AA50" s="57"/>
      <c r="AB50" s="57"/>
      <c r="AC50" s="57"/>
      <c r="AD50" s="57"/>
      <c r="AE50" s="57"/>
      <c r="AF50" s="57"/>
      <c r="AG50" s="57"/>
      <c r="AH50" s="57"/>
      <c r="AI50" s="57"/>
      <c r="AJ50" s="57"/>
      <c r="AK50" s="57"/>
      <c r="AL50" s="57"/>
      <c r="AM50" s="57"/>
      <c r="AN50" s="57"/>
      <c r="AO50" s="57"/>
      <c r="AP50" s="56"/>
      <c r="AQ50" s="56"/>
      <c r="AR50" s="56"/>
      <c r="AS50" s="56"/>
      <c r="AT50" s="56"/>
      <c r="AU50" s="56"/>
      <c r="AV50" s="56"/>
      <c r="AW50" s="56"/>
      <c r="AX50" s="56"/>
      <c r="AY50" s="34">
        <f>$AY$49</f>
        <v>1</v>
      </c>
    </row>
    <row r="51" spans="1:51" customFormat="1" ht="59.25" customHeight="1" x14ac:dyDescent="0.15">
      <c r="A51" s="722"/>
      <c r="B51" s="722"/>
      <c r="C51" s="722" t="s">
        <v>24</v>
      </c>
      <c r="D51" s="722"/>
      <c r="E51" s="722"/>
      <c r="F51" s="722"/>
      <c r="G51" s="722"/>
      <c r="H51" s="722"/>
      <c r="I51" s="722"/>
      <c r="J51" s="781" t="s">
        <v>204</v>
      </c>
      <c r="K51" s="782"/>
      <c r="L51" s="782"/>
      <c r="M51" s="782"/>
      <c r="N51" s="782"/>
      <c r="O51" s="782"/>
      <c r="P51" s="402" t="s">
        <v>25</v>
      </c>
      <c r="Q51" s="402"/>
      <c r="R51" s="402"/>
      <c r="S51" s="402"/>
      <c r="T51" s="402"/>
      <c r="U51" s="402"/>
      <c r="V51" s="402"/>
      <c r="W51" s="402"/>
      <c r="X51" s="402"/>
      <c r="Y51" s="724" t="s">
        <v>240</v>
      </c>
      <c r="Z51" s="725"/>
      <c r="AA51" s="725"/>
      <c r="AB51" s="725"/>
      <c r="AC51" s="781" t="s">
        <v>234</v>
      </c>
      <c r="AD51" s="781"/>
      <c r="AE51" s="781"/>
      <c r="AF51" s="781"/>
      <c r="AG51" s="781"/>
      <c r="AH51" s="724" t="s">
        <v>195</v>
      </c>
      <c r="AI51" s="722"/>
      <c r="AJ51" s="722"/>
      <c r="AK51" s="722"/>
      <c r="AL51" s="722" t="s">
        <v>19</v>
      </c>
      <c r="AM51" s="722"/>
      <c r="AN51" s="722"/>
      <c r="AO51" s="726"/>
      <c r="AP51" s="780" t="s">
        <v>205</v>
      </c>
      <c r="AQ51" s="780"/>
      <c r="AR51" s="780"/>
      <c r="AS51" s="780"/>
      <c r="AT51" s="780"/>
      <c r="AU51" s="780"/>
      <c r="AV51" s="780"/>
      <c r="AW51" s="780"/>
      <c r="AX51" s="780"/>
      <c r="AY51" s="34">
        <f>$AY$49</f>
        <v>1</v>
      </c>
    </row>
    <row r="52" spans="1:51" ht="60" customHeight="1" x14ac:dyDescent="0.15">
      <c r="A52" s="778">
        <v>1</v>
      </c>
      <c r="B52" s="778">
        <v>1</v>
      </c>
      <c r="C52" s="734" t="s">
        <v>802</v>
      </c>
      <c r="D52" s="735"/>
      <c r="E52" s="735"/>
      <c r="F52" s="735"/>
      <c r="G52" s="735"/>
      <c r="H52" s="735"/>
      <c r="I52" s="735"/>
      <c r="J52" s="736"/>
      <c r="K52" s="737"/>
      <c r="L52" s="737"/>
      <c r="M52" s="737"/>
      <c r="N52" s="737"/>
      <c r="O52" s="737"/>
      <c r="P52" s="738" t="s">
        <v>804</v>
      </c>
      <c r="Q52" s="739"/>
      <c r="R52" s="739"/>
      <c r="S52" s="739"/>
      <c r="T52" s="739"/>
      <c r="U52" s="739"/>
      <c r="V52" s="739"/>
      <c r="W52" s="739"/>
      <c r="X52" s="739"/>
      <c r="Y52" s="740">
        <v>7</v>
      </c>
      <c r="Z52" s="741"/>
      <c r="AA52" s="741"/>
      <c r="AB52" s="742"/>
      <c r="AC52" s="779" t="s">
        <v>73</v>
      </c>
      <c r="AD52" s="779"/>
      <c r="AE52" s="779"/>
      <c r="AF52" s="779"/>
      <c r="AG52" s="779"/>
      <c r="AH52" s="745" t="s">
        <v>673</v>
      </c>
      <c r="AI52" s="746"/>
      <c r="AJ52" s="746"/>
      <c r="AK52" s="746"/>
      <c r="AL52" s="729" t="s">
        <v>673</v>
      </c>
      <c r="AM52" s="730"/>
      <c r="AN52" s="730"/>
      <c r="AO52" s="731"/>
      <c r="AP52" s="732"/>
      <c r="AQ52" s="732"/>
      <c r="AR52" s="732"/>
      <c r="AS52" s="732"/>
      <c r="AT52" s="732"/>
      <c r="AU52" s="732"/>
      <c r="AV52" s="732"/>
      <c r="AW52" s="732"/>
      <c r="AX52" s="732"/>
      <c r="AY52" s="34">
        <f>$AY$49</f>
        <v>1</v>
      </c>
    </row>
    <row r="53" spans="1:51" ht="24.95" customHeight="1" x14ac:dyDescent="0.15">
      <c r="P53" s="66"/>
      <c r="Q53" s="66"/>
      <c r="R53" s="66"/>
      <c r="S53" s="66"/>
      <c r="T53" s="66"/>
      <c r="U53" s="66"/>
      <c r="V53" s="66"/>
      <c r="W53" s="66"/>
      <c r="X53" s="66"/>
      <c r="Y53" s="67"/>
      <c r="Z53" s="67"/>
      <c r="AA53" s="67"/>
      <c r="AB53" s="67"/>
      <c r="AC53" s="67"/>
      <c r="AD53" s="67"/>
      <c r="AE53" s="67"/>
      <c r="AF53" s="67"/>
      <c r="AG53" s="67"/>
      <c r="AH53" s="67"/>
      <c r="AI53" s="67"/>
      <c r="AJ53" s="67"/>
      <c r="AK53" s="67"/>
      <c r="AL53" s="67"/>
      <c r="AM53" s="67"/>
      <c r="AN53" s="67"/>
      <c r="AO53" s="67"/>
      <c r="AY53">
        <f>COUNTA($C$56)</f>
        <v>1</v>
      </c>
    </row>
    <row r="54" spans="1:51" ht="24.95" customHeight="1" x14ac:dyDescent="0.15">
      <c r="A54" s="9"/>
      <c r="B54" s="46" t="s">
        <v>178</v>
      </c>
      <c r="C54" s="51"/>
      <c r="D54" s="51"/>
      <c r="E54" s="51"/>
      <c r="F54" s="51"/>
      <c r="G54" s="51"/>
      <c r="H54" s="51"/>
      <c r="I54" s="51"/>
      <c r="J54" s="51"/>
      <c r="K54" s="51"/>
      <c r="L54" s="51"/>
      <c r="M54" s="51"/>
      <c r="N54" s="51"/>
      <c r="O54" s="51"/>
      <c r="P54" s="56"/>
      <c r="Q54" s="56"/>
      <c r="R54" s="56"/>
      <c r="S54" s="56"/>
      <c r="T54" s="56"/>
      <c r="U54" s="56"/>
      <c r="V54" s="56"/>
      <c r="W54" s="56"/>
      <c r="X54" s="56"/>
      <c r="Y54" s="57"/>
      <c r="Z54" s="57"/>
      <c r="AA54" s="57"/>
      <c r="AB54" s="57"/>
      <c r="AC54" s="57"/>
      <c r="AD54" s="57"/>
      <c r="AE54" s="57"/>
      <c r="AF54" s="57"/>
      <c r="AG54" s="57"/>
      <c r="AH54" s="57"/>
      <c r="AI54" s="57"/>
      <c r="AJ54" s="57"/>
      <c r="AK54" s="57"/>
      <c r="AL54" s="57"/>
      <c r="AM54" s="57"/>
      <c r="AN54" s="57"/>
      <c r="AO54" s="57"/>
      <c r="AP54" s="56"/>
      <c r="AQ54" s="56"/>
      <c r="AR54" s="56"/>
      <c r="AS54" s="56"/>
      <c r="AT54" s="56"/>
      <c r="AU54" s="56"/>
      <c r="AV54" s="56"/>
      <c r="AW54" s="56"/>
      <c r="AX54" s="56"/>
      <c r="AY54" s="34">
        <f>$AY$53</f>
        <v>1</v>
      </c>
    </row>
    <row r="55" spans="1:51" customFormat="1" ht="59.25" customHeight="1" x14ac:dyDescent="0.15">
      <c r="A55" s="722"/>
      <c r="B55" s="722"/>
      <c r="C55" s="722" t="s">
        <v>24</v>
      </c>
      <c r="D55" s="722"/>
      <c r="E55" s="722"/>
      <c r="F55" s="722"/>
      <c r="G55" s="722"/>
      <c r="H55" s="722"/>
      <c r="I55" s="722"/>
      <c r="J55" s="781" t="s">
        <v>204</v>
      </c>
      <c r="K55" s="782"/>
      <c r="L55" s="782"/>
      <c r="M55" s="782"/>
      <c r="N55" s="782"/>
      <c r="O55" s="782"/>
      <c r="P55" s="402" t="s">
        <v>25</v>
      </c>
      <c r="Q55" s="402"/>
      <c r="R55" s="402"/>
      <c r="S55" s="402"/>
      <c r="T55" s="402"/>
      <c r="U55" s="402"/>
      <c r="V55" s="402"/>
      <c r="W55" s="402"/>
      <c r="X55" s="402"/>
      <c r="Y55" s="724" t="s">
        <v>240</v>
      </c>
      <c r="Z55" s="725"/>
      <c r="AA55" s="725"/>
      <c r="AB55" s="725"/>
      <c r="AC55" s="781" t="s">
        <v>234</v>
      </c>
      <c r="AD55" s="781"/>
      <c r="AE55" s="781"/>
      <c r="AF55" s="781"/>
      <c r="AG55" s="781"/>
      <c r="AH55" s="724" t="s">
        <v>195</v>
      </c>
      <c r="AI55" s="722"/>
      <c r="AJ55" s="722"/>
      <c r="AK55" s="722"/>
      <c r="AL55" s="722" t="s">
        <v>19</v>
      </c>
      <c r="AM55" s="722"/>
      <c r="AN55" s="722"/>
      <c r="AO55" s="726"/>
      <c r="AP55" s="780" t="s">
        <v>205</v>
      </c>
      <c r="AQ55" s="780"/>
      <c r="AR55" s="780"/>
      <c r="AS55" s="780"/>
      <c r="AT55" s="780"/>
      <c r="AU55" s="780"/>
      <c r="AV55" s="780"/>
      <c r="AW55" s="780"/>
      <c r="AX55" s="780"/>
      <c r="AY55" s="34">
        <f>$AY$53</f>
        <v>1</v>
      </c>
    </row>
    <row r="56" spans="1:51" ht="60" customHeight="1" x14ac:dyDescent="0.15">
      <c r="A56" s="778">
        <v>1</v>
      </c>
      <c r="B56" s="778">
        <v>1</v>
      </c>
      <c r="C56" s="734" t="s">
        <v>805</v>
      </c>
      <c r="D56" s="735"/>
      <c r="E56" s="735"/>
      <c r="F56" s="735"/>
      <c r="G56" s="735"/>
      <c r="H56" s="735"/>
      <c r="I56" s="735"/>
      <c r="J56" s="736">
        <v>4011101048254</v>
      </c>
      <c r="K56" s="737"/>
      <c r="L56" s="737"/>
      <c r="M56" s="737"/>
      <c r="N56" s="737"/>
      <c r="O56" s="737"/>
      <c r="P56" s="738" t="s">
        <v>787</v>
      </c>
      <c r="Q56" s="739"/>
      <c r="R56" s="739"/>
      <c r="S56" s="739"/>
      <c r="T56" s="739"/>
      <c r="U56" s="739"/>
      <c r="V56" s="739"/>
      <c r="W56" s="739"/>
      <c r="X56" s="739"/>
      <c r="Y56" s="740">
        <v>83</v>
      </c>
      <c r="Z56" s="741"/>
      <c r="AA56" s="741"/>
      <c r="AB56" s="742"/>
      <c r="AC56" s="779" t="s">
        <v>73</v>
      </c>
      <c r="AD56" s="779"/>
      <c r="AE56" s="779"/>
      <c r="AF56" s="779"/>
      <c r="AG56" s="779"/>
      <c r="AH56" s="745" t="s">
        <v>673</v>
      </c>
      <c r="AI56" s="746"/>
      <c r="AJ56" s="746"/>
      <c r="AK56" s="746"/>
      <c r="AL56" s="729" t="s">
        <v>673</v>
      </c>
      <c r="AM56" s="730"/>
      <c r="AN56" s="730"/>
      <c r="AO56" s="731"/>
      <c r="AP56" s="732"/>
      <c r="AQ56" s="732"/>
      <c r="AR56" s="732"/>
      <c r="AS56" s="732"/>
      <c r="AT56" s="732"/>
      <c r="AU56" s="732"/>
      <c r="AV56" s="732"/>
      <c r="AW56" s="732"/>
      <c r="AX56" s="732"/>
      <c r="AY56" s="34">
        <f>$AY$53</f>
        <v>1</v>
      </c>
    </row>
    <row r="57" spans="1:51" ht="60" customHeight="1" x14ac:dyDescent="0.15">
      <c r="A57" s="778">
        <v>2</v>
      </c>
      <c r="B57" s="778">
        <v>1</v>
      </c>
      <c r="C57" s="734" t="s">
        <v>806</v>
      </c>
      <c r="D57" s="735"/>
      <c r="E57" s="735"/>
      <c r="F57" s="735"/>
      <c r="G57" s="735"/>
      <c r="H57" s="735"/>
      <c r="I57" s="735"/>
      <c r="J57" s="736">
        <v>3010401067948</v>
      </c>
      <c r="K57" s="737"/>
      <c r="L57" s="737"/>
      <c r="M57" s="737"/>
      <c r="N57" s="737"/>
      <c r="O57" s="737"/>
      <c r="P57" s="738" t="s">
        <v>787</v>
      </c>
      <c r="Q57" s="739"/>
      <c r="R57" s="739"/>
      <c r="S57" s="739"/>
      <c r="T57" s="739"/>
      <c r="U57" s="739"/>
      <c r="V57" s="739"/>
      <c r="W57" s="739"/>
      <c r="X57" s="739"/>
      <c r="Y57" s="740">
        <v>74</v>
      </c>
      <c r="Z57" s="741"/>
      <c r="AA57" s="741"/>
      <c r="AB57" s="742"/>
      <c r="AC57" s="779" t="s">
        <v>73</v>
      </c>
      <c r="AD57" s="779"/>
      <c r="AE57" s="779"/>
      <c r="AF57" s="779"/>
      <c r="AG57" s="779"/>
      <c r="AH57" s="745" t="s">
        <v>673</v>
      </c>
      <c r="AI57" s="746"/>
      <c r="AJ57" s="746"/>
      <c r="AK57" s="746"/>
      <c r="AL57" s="729" t="s">
        <v>673</v>
      </c>
      <c r="AM57" s="730"/>
      <c r="AN57" s="730"/>
      <c r="AO57" s="731"/>
      <c r="AP57" s="732"/>
      <c r="AQ57" s="732"/>
      <c r="AR57" s="732"/>
      <c r="AS57" s="732"/>
      <c r="AT57" s="732"/>
      <c r="AU57" s="732"/>
      <c r="AV57" s="732"/>
      <c r="AW57" s="732"/>
      <c r="AX57" s="732"/>
      <c r="AY57">
        <f>COUNTA($C$57)</f>
        <v>1</v>
      </c>
    </row>
    <row r="58" spans="1:51" ht="60" customHeight="1" x14ac:dyDescent="0.15">
      <c r="A58" s="778">
        <v>3</v>
      </c>
      <c r="B58" s="778">
        <v>1</v>
      </c>
      <c r="C58" s="734" t="s">
        <v>793</v>
      </c>
      <c r="D58" s="735"/>
      <c r="E58" s="735"/>
      <c r="F58" s="735"/>
      <c r="G58" s="735"/>
      <c r="H58" s="735"/>
      <c r="I58" s="735"/>
      <c r="J58" s="736">
        <v>6010801009076</v>
      </c>
      <c r="K58" s="737"/>
      <c r="L58" s="737"/>
      <c r="M58" s="737"/>
      <c r="N58" s="737"/>
      <c r="O58" s="737"/>
      <c r="P58" s="738" t="s">
        <v>808</v>
      </c>
      <c r="Q58" s="739"/>
      <c r="R58" s="739"/>
      <c r="S58" s="739"/>
      <c r="T58" s="739"/>
      <c r="U58" s="739"/>
      <c r="V58" s="739"/>
      <c r="W58" s="739"/>
      <c r="X58" s="739"/>
      <c r="Y58" s="740">
        <v>63</v>
      </c>
      <c r="Z58" s="741"/>
      <c r="AA58" s="741"/>
      <c r="AB58" s="742"/>
      <c r="AC58" s="779" t="s">
        <v>73</v>
      </c>
      <c r="AD58" s="779"/>
      <c r="AE58" s="779"/>
      <c r="AF58" s="779"/>
      <c r="AG58" s="779"/>
      <c r="AH58" s="745" t="s">
        <v>673</v>
      </c>
      <c r="AI58" s="746"/>
      <c r="AJ58" s="746"/>
      <c r="AK58" s="746"/>
      <c r="AL58" s="729" t="s">
        <v>673</v>
      </c>
      <c r="AM58" s="730"/>
      <c r="AN58" s="730"/>
      <c r="AO58" s="731"/>
      <c r="AP58" s="732"/>
      <c r="AQ58" s="732"/>
      <c r="AR58" s="732"/>
      <c r="AS58" s="732"/>
      <c r="AT58" s="732"/>
      <c r="AU58" s="732"/>
      <c r="AV58" s="732"/>
      <c r="AW58" s="732"/>
      <c r="AX58" s="732"/>
      <c r="AY58">
        <f>COUNTA($C$58)</f>
        <v>1</v>
      </c>
    </row>
    <row r="59" spans="1:51" ht="60" customHeight="1" x14ac:dyDescent="0.15">
      <c r="A59" s="778">
        <v>4</v>
      </c>
      <c r="B59" s="778">
        <v>1</v>
      </c>
      <c r="C59" s="734" t="s">
        <v>807</v>
      </c>
      <c r="D59" s="735"/>
      <c r="E59" s="735"/>
      <c r="F59" s="735"/>
      <c r="G59" s="735"/>
      <c r="H59" s="735"/>
      <c r="I59" s="735"/>
      <c r="J59" s="736">
        <v>3430001037490</v>
      </c>
      <c r="K59" s="737"/>
      <c r="L59" s="737"/>
      <c r="M59" s="737"/>
      <c r="N59" s="737"/>
      <c r="O59" s="737"/>
      <c r="P59" s="738" t="s">
        <v>809</v>
      </c>
      <c r="Q59" s="739"/>
      <c r="R59" s="739"/>
      <c r="S59" s="739"/>
      <c r="T59" s="739"/>
      <c r="U59" s="739"/>
      <c r="V59" s="739"/>
      <c r="W59" s="739"/>
      <c r="X59" s="739"/>
      <c r="Y59" s="740">
        <v>16</v>
      </c>
      <c r="Z59" s="741"/>
      <c r="AA59" s="741"/>
      <c r="AB59" s="742"/>
      <c r="AC59" s="779" t="s">
        <v>73</v>
      </c>
      <c r="AD59" s="779"/>
      <c r="AE59" s="779"/>
      <c r="AF59" s="779"/>
      <c r="AG59" s="779"/>
      <c r="AH59" s="745" t="s">
        <v>673</v>
      </c>
      <c r="AI59" s="746"/>
      <c r="AJ59" s="746"/>
      <c r="AK59" s="746"/>
      <c r="AL59" s="729" t="s">
        <v>673</v>
      </c>
      <c r="AM59" s="730"/>
      <c r="AN59" s="730"/>
      <c r="AO59" s="731"/>
      <c r="AP59" s="732"/>
      <c r="AQ59" s="732"/>
      <c r="AR59" s="732"/>
      <c r="AS59" s="732"/>
      <c r="AT59" s="732"/>
      <c r="AU59" s="732"/>
      <c r="AV59" s="732"/>
      <c r="AW59" s="732"/>
      <c r="AX59" s="732"/>
      <c r="AY59">
        <f>COUNTA($C$59)</f>
        <v>1</v>
      </c>
    </row>
    <row r="60" spans="1:51" ht="24.95" customHeight="1" x14ac:dyDescent="0.15">
      <c r="P60" s="66"/>
      <c r="Q60" s="66"/>
      <c r="R60" s="66"/>
      <c r="S60" s="66"/>
      <c r="T60" s="66"/>
      <c r="U60" s="66"/>
      <c r="V60" s="66"/>
      <c r="W60" s="66"/>
      <c r="X60" s="66"/>
      <c r="Y60" s="67"/>
      <c r="Z60" s="67"/>
      <c r="AA60" s="67"/>
      <c r="AB60" s="67"/>
      <c r="AC60" s="67"/>
      <c r="AD60" s="67"/>
      <c r="AE60" s="67"/>
      <c r="AF60" s="67"/>
      <c r="AG60" s="67"/>
      <c r="AH60" s="67"/>
      <c r="AI60" s="67"/>
      <c r="AJ60" s="67"/>
      <c r="AK60" s="67"/>
      <c r="AL60" s="67"/>
      <c r="AM60" s="67"/>
      <c r="AN60" s="67"/>
      <c r="AO60" s="67"/>
      <c r="AY60">
        <f>COUNTA($C$63)</f>
        <v>1</v>
      </c>
    </row>
    <row r="61" spans="1:51" ht="24.95" customHeight="1" x14ac:dyDescent="0.15">
      <c r="A61" s="9"/>
      <c r="B61" s="46" t="s">
        <v>179</v>
      </c>
      <c r="C61" s="51"/>
      <c r="D61" s="51"/>
      <c r="E61" s="51"/>
      <c r="F61" s="51"/>
      <c r="G61" s="51"/>
      <c r="H61" s="51"/>
      <c r="I61" s="51"/>
      <c r="J61" s="51"/>
      <c r="K61" s="51"/>
      <c r="L61" s="51"/>
      <c r="M61" s="51"/>
      <c r="N61" s="51"/>
      <c r="O61" s="51"/>
      <c r="P61" s="56"/>
      <c r="Q61" s="56"/>
      <c r="R61" s="56"/>
      <c r="S61" s="56"/>
      <c r="T61" s="56"/>
      <c r="U61" s="56"/>
      <c r="V61" s="56"/>
      <c r="W61" s="56"/>
      <c r="X61" s="56"/>
      <c r="Y61" s="57"/>
      <c r="Z61" s="57"/>
      <c r="AA61" s="57"/>
      <c r="AB61" s="57"/>
      <c r="AC61" s="57"/>
      <c r="AD61" s="57"/>
      <c r="AE61" s="57"/>
      <c r="AF61" s="57"/>
      <c r="AG61" s="57"/>
      <c r="AH61" s="57"/>
      <c r="AI61" s="57"/>
      <c r="AJ61" s="57"/>
      <c r="AK61" s="57"/>
      <c r="AL61" s="57"/>
      <c r="AM61" s="57"/>
      <c r="AN61" s="57"/>
      <c r="AO61" s="57"/>
      <c r="AP61" s="56"/>
      <c r="AQ61" s="56"/>
      <c r="AR61" s="56"/>
      <c r="AS61" s="56"/>
      <c r="AT61" s="56"/>
      <c r="AU61" s="56"/>
      <c r="AV61" s="56"/>
      <c r="AW61" s="56"/>
      <c r="AX61" s="56"/>
      <c r="AY61" s="34">
        <f>$AY$60</f>
        <v>1</v>
      </c>
    </row>
    <row r="62" spans="1:51" customFormat="1" ht="59.25" customHeight="1" x14ac:dyDescent="0.15">
      <c r="A62" s="722"/>
      <c r="B62" s="722"/>
      <c r="C62" s="722" t="s">
        <v>24</v>
      </c>
      <c r="D62" s="722"/>
      <c r="E62" s="722"/>
      <c r="F62" s="722"/>
      <c r="G62" s="722"/>
      <c r="H62" s="722"/>
      <c r="I62" s="722"/>
      <c r="J62" s="781" t="s">
        <v>204</v>
      </c>
      <c r="K62" s="782"/>
      <c r="L62" s="782"/>
      <c r="M62" s="782"/>
      <c r="N62" s="782"/>
      <c r="O62" s="782"/>
      <c r="P62" s="402" t="s">
        <v>25</v>
      </c>
      <c r="Q62" s="402"/>
      <c r="R62" s="402"/>
      <c r="S62" s="402"/>
      <c r="T62" s="402"/>
      <c r="U62" s="402"/>
      <c r="V62" s="402"/>
      <c r="W62" s="402"/>
      <c r="X62" s="402"/>
      <c r="Y62" s="724" t="s">
        <v>240</v>
      </c>
      <c r="Z62" s="725"/>
      <c r="AA62" s="725"/>
      <c r="AB62" s="725"/>
      <c r="AC62" s="781" t="s">
        <v>234</v>
      </c>
      <c r="AD62" s="781"/>
      <c r="AE62" s="781"/>
      <c r="AF62" s="781"/>
      <c r="AG62" s="781"/>
      <c r="AH62" s="724" t="s">
        <v>195</v>
      </c>
      <c r="AI62" s="722"/>
      <c r="AJ62" s="722"/>
      <c r="AK62" s="722"/>
      <c r="AL62" s="722" t="s">
        <v>19</v>
      </c>
      <c r="AM62" s="722"/>
      <c r="AN62" s="722"/>
      <c r="AO62" s="726"/>
      <c r="AP62" s="780" t="s">
        <v>205</v>
      </c>
      <c r="AQ62" s="780"/>
      <c r="AR62" s="780"/>
      <c r="AS62" s="780"/>
      <c r="AT62" s="780"/>
      <c r="AU62" s="780"/>
      <c r="AV62" s="780"/>
      <c r="AW62" s="780"/>
      <c r="AX62" s="780"/>
      <c r="AY62" s="34">
        <f>$AY$60</f>
        <v>1</v>
      </c>
    </row>
    <row r="63" spans="1:51" ht="26.25" customHeight="1" x14ac:dyDescent="0.15">
      <c r="A63" s="778">
        <v>1</v>
      </c>
      <c r="B63" s="778">
        <v>1</v>
      </c>
      <c r="C63" s="734" t="s">
        <v>810</v>
      </c>
      <c r="D63" s="735"/>
      <c r="E63" s="735"/>
      <c r="F63" s="735"/>
      <c r="G63" s="735"/>
      <c r="H63" s="735"/>
      <c r="I63" s="735"/>
      <c r="J63" s="736">
        <v>2020001028235</v>
      </c>
      <c r="K63" s="737"/>
      <c r="L63" s="737"/>
      <c r="M63" s="737"/>
      <c r="N63" s="737"/>
      <c r="O63" s="737"/>
      <c r="P63" s="738" t="s">
        <v>811</v>
      </c>
      <c r="Q63" s="739"/>
      <c r="R63" s="739"/>
      <c r="S63" s="739"/>
      <c r="T63" s="739"/>
      <c r="U63" s="739"/>
      <c r="V63" s="739"/>
      <c r="W63" s="739"/>
      <c r="X63" s="739"/>
      <c r="Y63" s="740">
        <v>5</v>
      </c>
      <c r="Z63" s="741"/>
      <c r="AA63" s="741"/>
      <c r="AB63" s="742"/>
      <c r="AC63" s="779" t="s">
        <v>73</v>
      </c>
      <c r="AD63" s="779"/>
      <c r="AE63" s="779"/>
      <c r="AF63" s="779"/>
      <c r="AG63" s="779"/>
      <c r="AH63" s="745" t="s">
        <v>673</v>
      </c>
      <c r="AI63" s="746"/>
      <c r="AJ63" s="746"/>
      <c r="AK63" s="746"/>
      <c r="AL63" s="729" t="s">
        <v>673</v>
      </c>
      <c r="AM63" s="730"/>
      <c r="AN63" s="730"/>
      <c r="AO63" s="731"/>
      <c r="AP63" s="732"/>
      <c r="AQ63" s="732"/>
      <c r="AR63" s="732"/>
      <c r="AS63" s="732"/>
      <c r="AT63" s="732"/>
      <c r="AU63" s="732"/>
      <c r="AV63" s="732"/>
      <c r="AW63" s="732"/>
      <c r="AX63" s="732"/>
      <c r="AY63" s="34">
        <f>$AY$60</f>
        <v>1</v>
      </c>
    </row>
    <row r="64" spans="1:51" ht="24.95" customHeight="1" x14ac:dyDescent="0.15">
      <c r="P64" s="66"/>
      <c r="Q64" s="66"/>
      <c r="R64" s="66"/>
      <c r="S64" s="66"/>
      <c r="T64" s="66"/>
      <c r="U64" s="66"/>
      <c r="V64" s="66"/>
      <c r="W64" s="66"/>
      <c r="X64" s="66"/>
      <c r="Y64" s="67"/>
      <c r="Z64" s="67"/>
      <c r="AA64" s="67"/>
      <c r="AB64" s="67"/>
      <c r="AC64" s="67"/>
      <c r="AD64" s="67"/>
      <c r="AE64" s="67"/>
      <c r="AF64" s="67"/>
      <c r="AG64" s="67"/>
      <c r="AH64" s="67"/>
      <c r="AI64" s="67"/>
      <c r="AJ64" s="67"/>
      <c r="AK64" s="67"/>
      <c r="AL64" s="67"/>
      <c r="AM64" s="67"/>
      <c r="AN64" s="67"/>
      <c r="AO64" s="67"/>
      <c r="AY64">
        <f>COUNTA($C$67)</f>
        <v>1</v>
      </c>
    </row>
    <row r="65" spans="1:51" ht="24.95" customHeight="1" x14ac:dyDescent="0.15">
      <c r="A65" s="9"/>
      <c r="B65" s="46" t="s">
        <v>180</v>
      </c>
      <c r="C65" s="51"/>
      <c r="D65" s="51"/>
      <c r="E65" s="51"/>
      <c r="F65" s="51"/>
      <c r="G65" s="51"/>
      <c r="H65" s="51"/>
      <c r="I65" s="51"/>
      <c r="J65" s="51"/>
      <c r="K65" s="51"/>
      <c r="L65" s="51"/>
      <c r="M65" s="51"/>
      <c r="N65" s="51"/>
      <c r="O65" s="51"/>
      <c r="P65" s="56"/>
      <c r="Q65" s="56"/>
      <c r="R65" s="56"/>
      <c r="S65" s="56"/>
      <c r="T65" s="56"/>
      <c r="U65" s="56"/>
      <c r="V65" s="56"/>
      <c r="W65" s="56"/>
      <c r="X65" s="56"/>
      <c r="Y65" s="57"/>
      <c r="Z65" s="57"/>
      <c r="AA65" s="57"/>
      <c r="AB65" s="57"/>
      <c r="AC65" s="57"/>
      <c r="AD65" s="57"/>
      <c r="AE65" s="57"/>
      <c r="AF65" s="57"/>
      <c r="AG65" s="57"/>
      <c r="AH65" s="57"/>
      <c r="AI65" s="57"/>
      <c r="AJ65" s="57"/>
      <c r="AK65" s="57"/>
      <c r="AL65" s="57"/>
      <c r="AM65" s="57"/>
      <c r="AN65" s="57"/>
      <c r="AO65" s="57"/>
      <c r="AP65" s="56"/>
      <c r="AQ65" s="56"/>
      <c r="AR65" s="56"/>
      <c r="AS65" s="56"/>
      <c r="AT65" s="56"/>
      <c r="AU65" s="56"/>
      <c r="AV65" s="56"/>
      <c r="AW65" s="56"/>
      <c r="AX65" s="56"/>
      <c r="AY65" s="34">
        <f>$AY$64</f>
        <v>1</v>
      </c>
    </row>
    <row r="66" spans="1:51" customFormat="1" ht="59.25" customHeight="1" x14ac:dyDescent="0.15">
      <c r="A66" s="722"/>
      <c r="B66" s="722"/>
      <c r="C66" s="722" t="s">
        <v>24</v>
      </c>
      <c r="D66" s="722"/>
      <c r="E66" s="722"/>
      <c r="F66" s="722"/>
      <c r="G66" s="722"/>
      <c r="H66" s="722"/>
      <c r="I66" s="722"/>
      <c r="J66" s="781" t="s">
        <v>204</v>
      </c>
      <c r="K66" s="782"/>
      <c r="L66" s="782"/>
      <c r="M66" s="782"/>
      <c r="N66" s="782"/>
      <c r="O66" s="782"/>
      <c r="P66" s="402" t="s">
        <v>25</v>
      </c>
      <c r="Q66" s="402"/>
      <c r="R66" s="402"/>
      <c r="S66" s="402"/>
      <c r="T66" s="402"/>
      <c r="U66" s="402"/>
      <c r="V66" s="402"/>
      <c r="W66" s="402"/>
      <c r="X66" s="402"/>
      <c r="Y66" s="724" t="s">
        <v>240</v>
      </c>
      <c r="Z66" s="725"/>
      <c r="AA66" s="725"/>
      <c r="AB66" s="725"/>
      <c r="AC66" s="781" t="s">
        <v>234</v>
      </c>
      <c r="AD66" s="781"/>
      <c r="AE66" s="781"/>
      <c r="AF66" s="781"/>
      <c r="AG66" s="781"/>
      <c r="AH66" s="724" t="s">
        <v>195</v>
      </c>
      <c r="AI66" s="722"/>
      <c r="AJ66" s="722"/>
      <c r="AK66" s="722"/>
      <c r="AL66" s="722" t="s">
        <v>19</v>
      </c>
      <c r="AM66" s="722"/>
      <c r="AN66" s="722"/>
      <c r="AO66" s="726"/>
      <c r="AP66" s="780" t="s">
        <v>205</v>
      </c>
      <c r="AQ66" s="780"/>
      <c r="AR66" s="780"/>
      <c r="AS66" s="780"/>
      <c r="AT66" s="780"/>
      <c r="AU66" s="780"/>
      <c r="AV66" s="780"/>
      <c r="AW66" s="780"/>
      <c r="AX66" s="780"/>
      <c r="AY66" s="34">
        <f>$AY$64</f>
        <v>1</v>
      </c>
    </row>
    <row r="67" spans="1:51" ht="26.25" customHeight="1" x14ac:dyDescent="0.15">
      <c r="A67" s="778">
        <v>1</v>
      </c>
      <c r="B67" s="778">
        <v>1</v>
      </c>
      <c r="C67" s="734" t="s">
        <v>814</v>
      </c>
      <c r="D67" s="735"/>
      <c r="E67" s="735"/>
      <c r="F67" s="735"/>
      <c r="G67" s="735"/>
      <c r="H67" s="735"/>
      <c r="I67" s="735"/>
      <c r="J67" s="736">
        <v>7290801005328</v>
      </c>
      <c r="K67" s="737"/>
      <c r="L67" s="737"/>
      <c r="M67" s="737"/>
      <c r="N67" s="737"/>
      <c r="O67" s="737"/>
      <c r="P67" s="738" t="s">
        <v>815</v>
      </c>
      <c r="Q67" s="739"/>
      <c r="R67" s="739"/>
      <c r="S67" s="739"/>
      <c r="T67" s="739"/>
      <c r="U67" s="739"/>
      <c r="V67" s="739"/>
      <c r="W67" s="739"/>
      <c r="X67" s="739"/>
      <c r="Y67" s="740">
        <v>1562</v>
      </c>
      <c r="Z67" s="741"/>
      <c r="AA67" s="741"/>
      <c r="AB67" s="742"/>
      <c r="AC67" s="779" t="s">
        <v>73</v>
      </c>
      <c r="AD67" s="779"/>
      <c r="AE67" s="779"/>
      <c r="AF67" s="779"/>
      <c r="AG67" s="779"/>
      <c r="AH67" s="745" t="s">
        <v>673</v>
      </c>
      <c r="AI67" s="746"/>
      <c r="AJ67" s="746"/>
      <c r="AK67" s="746"/>
      <c r="AL67" s="729" t="s">
        <v>673</v>
      </c>
      <c r="AM67" s="730"/>
      <c r="AN67" s="730"/>
      <c r="AO67" s="731"/>
      <c r="AP67" s="732"/>
      <c r="AQ67" s="732"/>
      <c r="AR67" s="732"/>
      <c r="AS67" s="732"/>
      <c r="AT67" s="732"/>
      <c r="AU67" s="732"/>
      <c r="AV67" s="732"/>
      <c r="AW67" s="732"/>
      <c r="AX67" s="732"/>
      <c r="AY67" s="34">
        <f>$AY$64</f>
        <v>1</v>
      </c>
    </row>
    <row r="68" spans="1:51" ht="24.95" customHeight="1" x14ac:dyDescent="0.15">
      <c r="P68" s="66"/>
      <c r="Q68" s="66"/>
      <c r="R68" s="66"/>
      <c r="S68" s="66"/>
      <c r="T68" s="66"/>
      <c r="U68" s="66"/>
      <c r="V68" s="66"/>
      <c r="W68" s="66"/>
      <c r="X68" s="66"/>
      <c r="Y68" s="67"/>
      <c r="Z68" s="67"/>
      <c r="AA68" s="67"/>
      <c r="AB68" s="67"/>
      <c r="AC68" s="67"/>
      <c r="AD68" s="67"/>
      <c r="AE68" s="67"/>
      <c r="AF68" s="67"/>
      <c r="AG68" s="67"/>
      <c r="AH68" s="67"/>
      <c r="AI68" s="67"/>
      <c r="AJ68" s="67"/>
      <c r="AK68" s="67"/>
      <c r="AL68" s="67"/>
      <c r="AM68" s="67"/>
      <c r="AN68" s="67"/>
      <c r="AO68" s="67"/>
      <c r="AY68">
        <f>COUNTA($C$71)</f>
        <v>1</v>
      </c>
    </row>
    <row r="69" spans="1:51" ht="24.95" customHeight="1" x14ac:dyDescent="0.15">
      <c r="A69" s="9"/>
      <c r="B69" s="46" t="s">
        <v>181</v>
      </c>
      <c r="C69" s="51"/>
      <c r="D69" s="51"/>
      <c r="E69" s="51"/>
      <c r="F69" s="51"/>
      <c r="G69" s="51"/>
      <c r="H69" s="51"/>
      <c r="I69" s="51"/>
      <c r="J69" s="51"/>
      <c r="K69" s="51"/>
      <c r="L69" s="51"/>
      <c r="M69" s="51"/>
      <c r="N69" s="51"/>
      <c r="O69" s="51"/>
      <c r="P69" s="56"/>
      <c r="Q69" s="56"/>
      <c r="R69" s="56"/>
      <c r="S69" s="56"/>
      <c r="T69" s="56"/>
      <c r="U69" s="56"/>
      <c r="V69" s="56"/>
      <c r="W69" s="56"/>
      <c r="X69" s="56"/>
      <c r="Y69" s="57"/>
      <c r="Z69" s="57"/>
      <c r="AA69" s="57"/>
      <c r="AB69" s="57"/>
      <c r="AC69" s="57"/>
      <c r="AD69" s="57"/>
      <c r="AE69" s="57"/>
      <c r="AF69" s="57"/>
      <c r="AG69" s="57"/>
      <c r="AH69" s="57"/>
      <c r="AI69" s="57"/>
      <c r="AJ69" s="57"/>
      <c r="AK69" s="57"/>
      <c r="AL69" s="57"/>
      <c r="AM69" s="57"/>
      <c r="AN69" s="57"/>
      <c r="AO69" s="57"/>
      <c r="AP69" s="56"/>
      <c r="AQ69" s="56"/>
      <c r="AR69" s="56"/>
      <c r="AS69" s="56"/>
      <c r="AT69" s="56"/>
      <c r="AU69" s="56"/>
      <c r="AV69" s="56"/>
      <c r="AW69" s="56"/>
      <c r="AX69" s="56"/>
      <c r="AY69" s="34">
        <f>$AY$68</f>
        <v>1</v>
      </c>
    </row>
    <row r="70" spans="1:51" customFormat="1" ht="59.25" customHeight="1" x14ac:dyDescent="0.15">
      <c r="A70" s="722"/>
      <c r="B70" s="722"/>
      <c r="C70" s="722" t="s">
        <v>24</v>
      </c>
      <c r="D70" s="722"/>
      <c r="E70" s="722"/>
      <c r="F70" s="722"/>
      <c r="G70" s="722"/>
      <c r="H70" s="722"/>
      <c r="I70" s="722"/>
      <c r="J70" s="781" t="s">
        <v>204</v>
      </c>
      <c r="K70" s="782"/>
      <c r="L70" s="782"/>
      <c r="M70" s="782"/>
      <c r="N70" s="782"/>
      <c r="O70" s="782"/>
      <c r="P70" s="402" t="s">
        <v>25</v>
      </c>
      <c r="Q70" s="402"/>
      <c r="R70" s="402"/>
      <c r="S70" s="402"/>
      <c r="T70" s="402"/>
      <c r="U70" s="402"/>
      <c r="V70" s="402"/>
      <c r="W70" s="402"/>
      <c r="X70" s="402"/>
      <c r="Y70" s="724" t="s">
        <v>240</v>
      </c>
      <c r="Z70" s="725"/>
      <c r="AA70" s="725"/>
      <c r="AB70" s="725"/>
      <c r="AC70" s="781" t="s">
        <v>234</v>
      </c>
      <c r="AD70" s="781"/>
      <c r="AE70" s="781"/>
      <c r="AF70" s="781"/>
      <c r="AG70" s="781"/>
      <c r="AH70" s="724" t="s">
        <v>195</v>
      </c>
      <c r="AI70" s="722"/>
      <c r="AJ70" s="722"/>
      <c r="AK70" s="722"/>
      <c r="AL70" s="722" t="s">
        <v>19</v>
      </c>
      <c r="AM70" s="722"/>
      <c r="AN70" s="722"/>
      <c r="AO70" s="726"/>
      <c r="AP70" s="780" t="s">
        <v>205</v>
      </c>
      <c r="AQ70" s="780"/>
      <c r="AR70" s="780"/>
      <c r="AS70" s="780"/>
      <c r="AT70" s="780"/>
      <c r="AU70" s="780"/>
      <c r="AV70" s="780"/>
      <c r="AW70" s="780"/>
      <c r="AX70" s="780"/>
      <c r="AY70" s="34">
        <f>$AY$68</f>
        <v>1</v>
      </c>
    </row>
    <row r="71" spans="1:51" ht="26.25" customHeight="1" x14ac:dyDescent="0.15">
      <c r="A71" s="778">
        <v>1</v>
      </c>
      <c r="B71" s="778">
        <v>1</v>
      </c>
      <c r="C71" s="734" t="s">
        <v>814</v>
      </c>
      <c r="D71" s="735"/>
      <c r="E71" s="735"/>
      <c r="F71" s="735"/>
      <c r="G71" s="735"/>
      <c r="H71" s="735"/>
      <c r="I71" s="735"/>
      <c r="J71" s="736">
        <v>7290801005328</v>
      </c>
      <c r="K71" s="737"/>
      <c r="L71" s="737"/>
      <c r="M71" s="737"/>
      <c r="N71" s="737"/>
      <c r="O71" s="737"/>
      <c r="P71" s="738" t="s">
        <v>815</v>
      </c>
      <c r="Q71" s="739"/>
      <c r="R71" s="739"/>
      <c r="S71" s="739"/>
      <c r="T71" s="739"/>
      <c r="U71" s="739"/>
      <c r="V71" s="739"/>
      <c r="W71" s="739"/>
      <c r="X71" s="739"/>
      <c r="Y71" s="740">
        <v>111</v>
      </c>
      <c r="Z71" s="741"/>
      <c r="AA71" s="741"/>
      <c r="AB71" s="742"/>
      <c r="AC71" s="779" t="s">
        <v>73</v>
      </c>
      <c r="AD71" s="779"/>
      <c r="AE71" s="779"/>
      <c r="AF71" s="779"/>
      <c r="AG71" s="779"/>
      <c r="AH71" s="745" t="s">
        <v>673</v>
      </c>
      <c r="AI71" s="746"/>
      <c r="AJ71" s="746"/>
      <c r="AK71" s="746"/>
      <c r="AL71" s="729" t="s">
        <v>673</v>
      </c>
      <c r="AM71" s="730"/>
      <c r="AN71" s="730"/>
      <c r="AO71" s="731"/>
      <c r="AP71" s="732"/>
      <c r="AQ71" s="732"/>
      <c r="AR71" s="732"/>
      <c r="AS71" s="732"/>
      <c r="AT71" s="732"/>
      <c r="AU71" s="732"/>
      <c r="AV71" s="732"/>
      <c r="AW71" s="732"/>
      <c r="AX71" s="732"/>
      <c r="AY71" s="34">
        <f>$AY$68</f>
        <v>1</v>
      </c>
    </row>
    <row r="72" spans="1:51" ht="24.95" customHeight="1" x14ac:dyDescent="0.15">
      <c r="P72" s="66"/>
      <c r="Q72" s="66"/>
      <c r="R72" s="66"/>
      <c r="S72" s="66"/>
      <c r="T72" s="66"/>
      <c r="U72" s="66"/>
      <c r="V72" s="66"/>
      <c r="W72" s="66"/>
      <c r="X72" s="66"/>
      <c r="Y72" s="67"/>
      <c r="Z72" s="67"/>
      <c r="AA72" s="67"/>
      <c r="AB72" s="67"/>
      <c r="AC72" s="67"/>
      <c r="AD72" s="67"/>
      <c r="AE72" s="67"/>
      <c r="AF72" s="67"/>
      <c r="AG72" s="67"/>
      <c r="AH72" s="67"/>
      <c r="AI72" s="67"/>
      <c r="AJ72" s="67"/>
      <c r="AK72" s="67"/>
      <c r="AL72" s="67"/>
      <c r="AM72" s="67"/>
      <c r="AN72" s="67"/>
      <c r="AO72" s="67"/>
      <c r="AY72">
        <f>COUNTA($C$75)</f>
        <v>1</v>
      </c>
    </row>
    <row r="73" spans="1:51" ht="24.95" customHeight="1" x14ac:dyDescent="0.15">
      <c r="A73" s="9"/>
      <c r="B73" s="46" t="s">
        <v>182</v>
      </c>
      <c r="C73" s="51"/>
      <c r="D73" s="51"/>
      <c r="E73" s="51"/>
      <c r="F73" s="51"/>
      <c r="G73" s="51"/>
      <c r="H73" s="51"/>
      <c r="I73" s="51"/>
      <c r="J73" s="51"/>
      <c r="K73" s="51"/>
      <c r="L73" s="51"/>
      <c r="M73" s="51"/>
      <c r="N73" s="51"/>
      <c r="O73" s="51"/>
      <c r="P73" s="56"/>
      <c r="Q73" s="56"/>
      <c r="R73" s="56"/>
      <c r="S73" s="56"/>
      <c r="T73" s="56"/>
      <c r="U73" s="56"/>
      <c r="V73" s="56"/>
      <c r="W73" s="56"/>
      <c r="X73" s="56"/>
      <c r="Y73" s="57"/>
      <c r="Z73" s="57"/>
      <c r="AA73" s="57"/>
      <c r="AB73" s="57"/>
      <c r="AC73" s="57"/>
      <c r="AD73" s="57"/>
      <c r="AE73" s="57"/>
      <c r="AF73" s="57"/>
      <c r="AG73" s="57"/>
      <c r="AH73" s="57"/>
      <c r="AI73" s="57"/>
      <c r="AJ73" s="57"/>
      <c r="AK73" s="57"/>
      <c r="AL73" s="57"/>
      <c r="AM73" s="57"/>
      <c r="AN73" s="57"/>
      <c r="AO73" s="57"/>
      <c r="AP73" s="56"/>
      <c r="AQ73" s="56"/>
      <c r="AR73" s="56"/>
      <c r="AS73" s="56"/>
      <c r="AT73" s="56"/>
      <c r="AU73" s="56"/>
      <c r="AV73" s="56"/>
      <c r="AW73" s="56"/>
      <c r="AX73" s="56"/>
      <c r="AY73" s="34">
        <f>$AY$72</f>
        <v>1</v>
      </c>
    </row>
    <row r="74" spans="1:51" customFormat="1" ht="59.25" customHeight="1" x14ac:dyDescent="0.15">
      <c r="A74" s="722"/>
      <c r="B74" s="722"/>
      <c r="C74" s="722" t="s">
        <v>24</v>
      </c>
      <c r="D74" s="722"/>
      <c r="E74" s="722"/>
      <c r="F74" s="722"/>
      <c r="G74" s="722"/>
      <c r="H74" s="722"/>
      <c r="I74" s="722"/>
      <c r="J74" s="781" t="s">
        <v>204</v>
      </c>
      <c r="K74" s="782"/>
      <c r="L74" s="782"/>
      <c r="M74" s="782"/>
      <c r="N74" s="782"/>
      <c r="O74" s="782"/>
      <c r="P74" s="402" t="s">
        <v>25</v>
      </c>
      <c r="Q74" s="402"/>
      <c r="R74" s="402"/>
      <c r="S74" s="402"/>
      <c r="T74" s="402"/>
      <c r="U74" s="402"/>
      <c r="V74" s="402"/>
      <c r="W74" s="402"/>
      <c r="X74" s="402"/>
      <c r="Y74" s="724" t="s">
        <v>240</v>
      </c>
      <c r="Z74" s="725"/>
      <c r="AA74" s="725"/>
      <c r="AB74" s="725"/>
      <c r="AC74" s="781" t="s">
        <v>234</v>
      </c>
      <c r="AD74" s="781"/>
      <c r="AE74" s="781"/>
      <c r="AF74" s="781"/>
      <c r="AG74" s="781"/>
      <c r="AH74" s="724" t="s">
        <v>195</v>
      </c>
      <c r="AI74" s="722"/>
      <c r="AJ74" s="722"/>
      <c r="AK74" s="722"/>
      <c r="AL74" s="722" t="s">
        <v>19</v>
      </c>
      <c r="AM74" s="722"/>
      <c r="AN74" s="722"/>
      <c r="AO74" s="726"/>
      <c r="AP74" s="780" t="s">
        <v>205</v>
      </c>
      <c r="AQ74" s="780"/>
      <c r="AR74" s="780"/>
      <c r="AS74" s="780"/>
      <c r="AT74" s="780"/>
      <c r="AU74" s="780"/>
      <c r="AV74" s="780"/>
      <c r="AW74" s="780"/>
      <c r="AX74" s="780"/>
      <c r="AY74" s="34">
        <f>$AY$72</f>
        <v>1</v>
      </c>
    </row>
    <row r="75" spans="1:51" ht="60" customHeight="1" x14ac:dyDescent="0.15">
      <c r="A75" s="778">
        <v>1</v>
      </c>
      <c r="B75" s="778">
        <v>1</v>
      </c>
      <c r="C75" s="734" t="s">
        <v>816</v>
      </c>
      <c r="D75" s="735"/>
      <c r="E75" s="735"/>
      <c r="F75" s="735"/>
      <c r="G75" s="735"/>
      <c r="H75" s="735"/>
      <c r="I75" s="735"/>
      <c r="J75" s="736">
        <v>4120001128667</v>
      </c>
      <c r="K75" s="737"/>
      <c r="L75" s="737"/>
      <c r="M75" s="737"/>
      <c r="N75" s="737"/>
      <c r="O75" s="737"/>
      <c r="P75" s="738" t="s">
        <v>817</v>
      </c>
      <c r="Q75" s="739"/>
      <c r="R75" s="739"/>
      <c r="S75" s="739"/>
      <c r="T75" s="739"/>
      <c r="U75" s="739"/>
      <c r="V75" s="739"/>
      <c r="W75" s="739"/>
      <c r="X75" s="739"/>
      <c r="Y75" s="740">
        <v>3</v>
      </c>
      <c r="Z75" s="741"/>
      <c r="AA75" s="741"/>
      <c r="AB75" s="742"/>
      <c r="AC75" s="779" t="s">
        <v>73</v>
      </c>
      <c r="AD75" s="779"/>
      <c r="AE75" s="779"/>
      <c r="AF75" s="779"/>
      <c r="AG75" s="779"/>
      <c r="AH75" s="745" t="s">
        <v>673</v>
      </c>
      <c r="AI75" s="746"/>
      <c r="AJ75" s="746"/>
      <c r="AK75" s="746"/>
      <c r="AL75" s="729" t="s">
        <v>673</v>
      </c>
      <c r="AM75" s="730"/>
      <c r="AN75" s="730"/>
      <c r="AO75" s="731"/>
      <c r="AP75" s="732"/>
      <c r="AQ75" s="732"/>
      <c r="AR75" s="732"/>
      <c r="AS75" s="732"/>
      <c r="AT75" s="732"/>
      <c r="AU75" s="732"/>
      <c r="AV75" s="732"/>
      <c r="AW75" s="732"/>
      <c r="AX75" s="732"/>
      <c r="AY75" s="34">
        <f>$AY$72</f>
        <v>1</v>
      </c>
    </row>
    <row r="76" spans="1:51" ht="24.95" customHeight="1" x14ac:dyDescent="0.15">
      <c r="P76" s="66"/>
      <c r="Q76" s="66"/>
      <c r="R76" s="66"/>
      <c r="S76" s="66"/>
      <c r="T76" s="66"/>
      <c r="U76" s="66"/>
      <c r="V76" s="66"/>
      <c r="W76" s="66"/>
      <c r="X76" s="66"/>
      <c r="Y76" s="67"/>
      <c r="Z76" s="67"/>
      <c r="AA76" s="67"/>
      <c r="AB76" s="67"/>
      <c r="AC76" s="67"/>
      <c r="AD76" s="67"/>
      <c r="AE76" s="67"/>
      <c r="AF76" s="67"/>
      <c r="AG76" s="67"/>
      <c r="AH76" s="67"/>
      <c r="AI76" s="67"/>
      <c r="AJ76" s="67"/>
      <c r="AK76" s="67"/>
      <c r="AL76" s="67"/>
      <c r="AM76" s="67"/>
      <c r="AN76" s="67"/>
      <c r="AO76" s="67"/>
      <c r="AY76">
        <f>COUNTA(C$79)</f>
        <v>1</v>
      </c>
    </row>
    <row r="77" spans="1:51" ht="24.95" customHeight="1" x14ac:dyDescent="0.15">
      <c r="A77" s="9"/>
      <c r="B77" s="46" t="s">
        <v>183</v>
      </c>
      <c r="C77" s="51"/>
      <c r="D77" s="51"/>
      <c r="E77" s="51"/>
      <c r="F77" s="51"/>
      <c r="G77" s="51"/>
      <c r="H77" s="51"/>
      <c r="I77" s="51"/>
      <c r="J77" s="51"/>
      <c r="K77" s="51"/>
      <c r="L77" s="51"/>
      <c r="M77" s="51"/>
      <c r="N77" s="51"/>
      <c r="O77" s="51"/>
      <c r="P77" s="56"/>
      <c r="Q77" s="56"/>
      <c r="R77" s="56"/>
      <c r="S77" s="56"/>
      <c r="T77" s="56"/>
      <c r="U77" s="56"/>
      <c r="V77" s="56"/>
      <c r="W77" s="56"/>
      <c r="X77" s="56"/>
      <c r="Y77" s="57"/>
      <c r="Z77" s="57"/>
      <c r="AA77" s="57"/>
      <c r="AB77" s="57"/>
      <c r="AC77" s="57"/>
      <c r="AD77" s="57"/>
      <c r="AE77" s="57"/>
      <c r="AF77" s="57"/>
      <c r="AG77" s="57"/>
      <c r="AH77" s="57"/>
      <c r="AI77" s="57"/>
      <c r="AJ77" s="57"/>
      <c r="AK77" s="57"/>
      <c r="AL77" s="57"/>
      <c r="AM77" s="57"/>
      <c r="AN77" s="57"/>
      <c r="AO77" s="57"/>
      <c r="AP77" s="56"/>
      <c r="AQ77" s="56"/>
      <c r="AR77" s="56"/>
      <c r="AS77" s="56"/>
      <c r="AT77" s="56"/>
      <c r="AU77" s="56"/>
      <c r="AV77" s="56"/>
      <c r="AW77" s="56"/>
      <c r="AX77" s="56"/>
      <c r="AY77" s="34">
        <f>$AY$76</f>
        <v>1</v>
      </c>
    </row>
    <row r="78" spans="1:51" customFormat="1" ht="59.25" customHeight="1" x14ac:dyDescent="0.15">
      <c r="A78" s="722"/>
      <c r="B78" s="722"/>
      <c r="C78" s="722" t="s">
        <v>24</v>
      </c>
      <c r="D78" s="722"/>
      <c r="E78" s="722"/>
      <c r="F78" s="722"/>
      <c r="G78" s="722"/>
      <c r="H78" s="722"/>
      <c r="I78" s="722"/>
      <c r="J78" s="781" t="s">
        <v>204</v>
      </c>
      <c r="K78" s="782"/>
      <c r="L78" s="782"/>
      <c r="M78" s="782"/>
      <c r="N78" s="782"/>
      <c r="O78" s="782"/>
      <c r="P78" s="402" t="s">
        <v>25</v>
      </c>
      <c r="Q78" s="402"/>
      <c r="R78" s="402"/>
      <c r="S78" s="402"/>
      <c r="T78" s="402"/>
      <c r="U78" s="402"/>
      <c r="V78" s="402"/>
      <c r="W78" s="402"/>
      <c r="X78" s="402"/>
      <c r="Y78" s="724" t="s">
        <v>240</v>
      </c>
      <c r="Z78" s="725"/>
      <c r="AA78" s="725"/>
      <c r="AB78" s="725"/>
      <c r="AC78" s="781" t="s">
        <v>234</v>
      </c>
      <c r="AD78" s="781"/>
      <c r="AE78" s="781"/>
      <c r="AF78" s="781"/>
      <c r="AG78" s="781"/>
      <c r="AH78" s="724" t="s">
        <v>195</v>
      </c>
      <c r="AI78" s="722"/>
      <c r="AJ78" s="722"/>
      <c r="AK78" s="722"/>
      <c r="AL78" s="722" t="s">
        <v>19</v>
      </c>
      <c r="AM78" s="722"/>
      <c r="AN78" s="722"/>
      <c r="AO78" s="726"/>
      <c r="AP78" s="780" t="s">
        <v>205</v>
      </c>
      <c r="AQ78" s="780"/>
      <c r="AR78" s="780"/>
      <c r="AS78" s="780"/>
      <c r="AT78" s="780"/>
      <c r="AU78" s="780"/>
      <c r="AV78" s="780"/>
      <c r="AW78" s="780"/>
      <c r="AX78" s="780"/>
      <c r="AY78" s="34">
        <f>$AY$76</f>
        <v>1</v>
      </c>
    </row>
    <row r="79" spans="1:51" ht="60" customHeight="1" x14ac:dyDescent="0.15">
      <c r="A79" s="778">
        <v>1</v>
      </c>
      <c r="B79" s="778">
        <v>1</v>
      </c>
      <c r="C79" s="734" t="s">
        <v>647</v>
      </c>
      <c r="D79" s="735"/>
      <c r="E79" s="735"/>
      <c r="F79" s="735"/>
      <c r="G79" s="735"/>
      <c r="H79" s="735"/>
      <c r="I79" s="735"/>
      <c r="J79" s="736">
        <v>2010001038268</v>
      </c>
      <c r="K79" s="737"/>
      <c r="L79" s="737"/>
      <c r="M79" s="737"/>
      <c r="N79" s="737"/>
      <c r="O79" s="737"/>
      <c r="P79" s="738" t="s">
        <v>648</v>
      </c>
      <c r="Q79" s="739"/>
      <c r="R79" s="739"/>
      <c r="S79" s="739"/>
      <c r="T79" s="739"/>
      <c r="U79" s="739"/>
      <c r="V79" s="739"/>
      <c r="W79" s="739"/>
      <c r="X79" s="739"/>
      <c r="Y79" s="740">
        <v>54</v>
      </c>
      <c r="Z79" s="741"/>
      <c r="AA79" s="741"/>
      <c r="AB79" s="742"/>
      <c r="AC79" s="779" t="s">
        <v>257</v>
      </c>
      <c r="AD79" s="779"/>
      <c r="AE79" s="779"/>
      <c r="AF79" s="779"/>
      <c r="AG79" s="779"/>
      <c r="AH79" s="745" t="s">
        <v>673</v>
      </c>
      <c r="AI79" s="746"/>
      <c r="AJ79" s="746"/>
      <c r="AK79" s="746"/>
      <c r="AL79" s="729" t="s">
        <v>673</v>
      </c>
      <c r="AM79" s="730"/>
      <c r="AN79" s="730"/>
      <c r="AO79" s="731"/>
      <c r="AP79" s="732"/>
      <c r="AQ79" s="732"/>
      <c r="AR79" s="732"/>
      <c r="AS79" s="732"/>
      <c r="AT79" s="732"/>
      <c r="AU79" s="732"/>
      <c r="AV79" s="732"/>
      <c r="AW79" s="732"/>
      <c r="AX79" s="732"/>
      <c r="AY79" s="34">
        <f>$AY$76</f>
        <v>1</v>
      </c>
    </row>
    <row r="80" spans="1:51" ht="60" customHeight="1" x14ac:dyDescent="0.15">
      <c r="A80" s="778">
        <v>2</v>
      </c>
      <c r="B80" s="778">
        <v>1</v>
      </c>
      <c r="C80" s="734" t="s">
        <v>650</v>
      </c>
      <c r="D80" s="735"/>
      <c r="E80" s="735"/>
      <c r="F80" s="735"/>
      <c r="G80" s="735"/>
      <c r="H80" s="735"/>
      <c r="I80" s="735"/>
      <c r="J80" s="736">
        <v>2120001059666</v>
      </c>
      <c r="K80" s="737"/>
      <c r="L80" s="737"/>
      <c r="M80" s="737"/>
      <c r="N80" s="737"/>
      <c r="O80" s="737"/>
      <c r="P80" s="738" t="s">
        <v>649</v>
      </c>
      <c r="Q80" s="739"/>
      <c r="R80" s="739"/>
      <c r="S80" s="739"/>
      <c r="T80" s="739"/>
      <c r="U80" s="739"/>
      <c r="V80" s="739"/>
      <c r="W80" s="739"/>
      <c r="X80" s="739"/>
      <c r="Y80" s="740">
        <v>37</v>
      </c>
      <c r="Z80" s="741"/>
      <c r="AA80" s="741"/>
      <c r="AB80" s="742"/>
      <c r="AC80" s="779" t="s">
        <v>257</v>
      </c>
      <c r="AD80" s="779"/>
      <c r="AE80" s="779"/>
      <c r="AF80" s="779"/>
      <c r="AG80" s="779"/>
      <c r="AH80" s="745" t="s">
        <v>673</v>
      </c>
      <c r="AI80" s="746"/>
      <c r="AJ80" s="746"/>
      <c r="AK80" s="746"/>
      <c r="AL80" s="729" t="s">
        <v>673</v>
      </c>
      <c r="AM80" s="730"/>
      <c r="AN80" s="730"/>
      <c r="AO80" s="731"/>
      <c r="AP80" s="732"/>
      <c r="AQ80" s="732"/>
      <c r="AR80" s="732"/>
      <c r="AS80" s="732"/>
      <c r="AT80" s="732"/>
      <c r="AU80" s="732"/>
      <c r="AV80" s="732"/>
      <c r="AW80" s="732"/>
      <c r="AX80" s="732"/>
      <c r="AY80">
        <f>COUNTA($C$80)</f>
        <v>1</v>
      </c>
    </row>
    <row r="81" spans="1:51" ht="60" customHeight="1" x14ac:dyDescent="0.15">
      <c r="A81" s="778">
        <v>3</v>
      </c>
      <c r="B81" s="778">
        <v>1</v>
      </c>
      <c r="C81" s="734" t="s">
        <v>652</v>
      </c>
      <c r="D81" s="735"/>
      <c r="E81" s="735"/>
      <c r="F81" s="735"/>
      <c r="G81" s="735"/>
      <c r="H81" s="735"/>
      <c r="I81" s="735"/>
      <c r="J81" s="736">
        <v>3010001016132</v>
      </c>
      <c r="K81" s="737"/>
      <c r="L81" s="737"/>
      <c r="M81" s="737"/>
      <c r="N81" s="737"/>
      <c r="O81" s="737"/>
      <c r="P81" s="738" t="s">
        <v>651</v>
      </c>
      <c r="Q81" s="739"/>
      <c r="R81" s="739"/>
      <c r="S81" s="739"/>
      <c r="T81" s="739"/>
      <c r="U81" s="739"/>
      <c r="V81" s="739"/>
      <c r="W81" s="739"/>
      <c r="X81" s="739"/>
      <c r="Y81" s="740">
        <v>26</v>
      </c>
      <c r="Z81" s="741"/>
      <c r="AA81" s="741"/>
      <c r="AB81" s="742"/>
      <c r="AC81" s="779" t="s">
        <v>257</v>
      </c>
      <c r="AD81" s="779"/>
      <c r="AE81" s="779"/>
      <c r="AF81" s="779"/>
      <c r="AG81" s="779"/>
      <c r="AH81" s="745" t="s">
        <v>673</v>
      </c>
      <c r="AI81" s="746"/>
      <c r="AJ81" s="746"/>
      <c r="AK81" s="746"/>
      <c r="AL81" s="729" t="s">
        <v>673</v>
      </c>
      <c r="AM81" s="730"/>
      <c r="AN81" s="730"/>
      <c r="AO81" s="731"/>
      <c r="AP81" s="732"/>
      <c r="AQ81" s="732"/>
      <c r="AR81" s="732"/>
      <c r="AS81" s="732"/>
      <c r="AT81" s="732"/>
      <c r="AU81" s="732"/>
      <c r="AV81" s="732"/>
      <c r="AW81" s="732"/>
      <c r="AX81" s="732"/>
      <c r="AY81">
        <f>COUNTA($C$81)</f>
        <v>1</v>
      </c>
    </row>
    <row r="82" spans="1:51" ht="60" customHeight="1" x14ac:dyDescent="0.15">
      <c r="A82" s="778">
        <v>4</v>
      </c>
      <c r="B82" s="778">
        <v>1</v>
      </c>
      <c r="C82" s="734" t="s">
        <v>654</v>
      </c>
      <c r="D82" s="735"/>
      <c r="E82" s="735"/>
      <c r="F82" s="735"/>
      <c r="G82" s="735"/>
      <c r="H82" s="735"/>
      <c r="I82" s="735"/>
      <c r="J82" s="736">
        <v>1010001089519</v>
      </c>
      <c r="K82" s="737"/>
      <c r="L82" s="737"/>
      <c r="M82" s="737"/>
      <c r="N82" s="737"/>
      <c r="O82" s="737"/>
      <c r="P82" s="738" t="s">
        <v>653</v>
      </c>
      <c r="Q82" s="739"/>
      <c r="R82" s="739"/>
      <c r="S82" s="739"/>
      <c r="T82" s="739"/>
      <c r="U82" s="739"/>
      <c r="V82" s="739"/>
      <c r="W82" s="739"/>
      <c r="X82" s="739"/>
      <c r="Y82" s="740">
        <v>13</v>
      </c>
      <c r="Z82" s="741"/>
      <c r="AA82" s="741"/>
      <c r="AB82" s="742"/>
      <c r="AC82" s="779" t="s">
        <v>257</v>
      </c>
      <c r="AD82" s="779"/>
      <c r="AE82" s="779"/>
      <c r="AF82" s="779"/>
      <c r="AG82" s="779"/>
      <c r="AH82" s="745" t="s">
        <v>673</v>
      </c>
      <c r="AI82" s="746"/>
      <c r="AJ82" s="746"/>
      <c r="AK82" s="746"/>
      <c r="AL82" s="729" t="s">
        <v>673</v>
      </c>
      <c r="AM82" s="730"/>
      <c r="AN82" s="730"/>
      <c r="AO82" s="731"/>
      <c r="AP82" s="732"/>
      <c r="AQ82" s="732"/>
      <c r="AR82" s="732"/>
      <c r="AS82" s="732"/>
      <c r="AT82" s="732"/>
      <c r="AU82" s="732"/>
      <c r="AV82" s="732"/>
      <c r="AW82" s="732"/>
      <c r="AX82" s="732"/>
      <c r="AY82">
        <f>COUNTA($C$82)</f>
        <v>1</v>
      </c>
    </row>
    <row r="83" spans="1:51" ht="60" customHeight="1" x14ac:dyDescent="0.15">
      <c r="A83" s="778">
        <v>5</v>
      </c>
      <c r="B83" s="778">
        <v>1</v>
      </c>
      <c r="C83" s="734" t="s">
        <v>674</v>
      </c>
      <c r="D83" s="735"/>
      <c r="E83" s="735"/>
      <c r="F83" s="735"/>
      <c r="G83" s="735"/>
      <c r="H83" s="735"/>
      <c r="I83" s="735"/>
      <c r="J83" s="736">
        <v>7010001034840</v>
      </c>
      <c r="K83" s="737"/>
      <c r="L83" s="737"/>
      <c r="M83" s="737"/>
      <c r="N83" s="737"/>
      <c r="O83" s="737"/>
      <c r="P83" s="738" t="s">
        <v>655</v>
      </c>
      <c r="Q83" s="739"/>
      <c r="R83" s="739"/>
      <c r="S83" s="739"/>
      <c r="T83" s="739"/>
      <c r="U83" s="739"/>
      <c r="V83" s="739"/>
      <c r="W83" s="739"/>
      <c r="X83" s="739"/>
      <c r="Y83" s="740">
        <v>9</v>
      </c>
      <c r="Z83" s="741"/>
      <c r="AA83" s="741"/>
      <c r="AB83" s="742"/>
      <c r="AC83" s="779" t="s">
        <v>257</v>
      </c>
      <c r="AD83" s="779"/>
      <c r="AE83" s="779"/>
      <c r="AF83" s="779"/>
      <c r="AG83" s="779"/>
      <c r="AH83" s="745" t="s">
        <v>673</v>
      </c>
      <c r="AI83" s="746"/>
      <c r="AJ83" s="746"/>
      <c r="AK83" s="746"/>
      <c r="AL83" s="729" t="s">
        <v>673</v>
      </c>
      <c r="AM83" s="730"/>
      <c r="AN83" s="730"/>
      <c r="AO83" s="731"/>
      <c r="AP83" s="732"/>
      <c r="AQ83" s="732"/>
      <c r="AR83" s="732"/>
      <c r="AS83" s="732"/>
      <c r="AT83" s="732"/>
      <c r="AU83" s="732"/>
      <c r="AV83" s="732"/>
      <c r="AW83" s="732"/>
      <c r="AX83" s="732"/>
      <c r="AY83">
        <f>COUNTA($C$83)</f>
        <v>1</v>
      </c>
    </row>
    <row r="84" spans="1:51" ht="60" customHeight="1" x14ac:dyDescent="0.15">
      <c r="A84" s="778">
        <v>6</v>
      </c>
      <c r="B84" s="778">
        <v>1</v>
      </c>
      <c r="C84" s="734" t="s">
        <v>650</v>
      </c>
      <c r="D84" s="735"/>
      <c r="E84" s="735"/>
      <c r="F84" s="735"/>
      <c r="G84" s="735"/>
      <c r="H84" s="735"/>
      <c r="I84" s="735"/>
      <c r="J84" s="736">
        <v>2120001059666</v>
      </c>
      <c r="K84" s="737"/>
      <c r="L84" s="737"/>
      <c r="M84" s="737"/>
      <c r="N84" s="737"/>
      <c r="O84" s="737"/>
      <c r="P84" s="738" t="s">
        <v>656</v>
      </c>
      <c r="Q84" s="739"/>
      <c r="R84" s="739"/>
      <c r="S84" s="739"/>
      <c r="T84" s="739"/>
      <c r="U84" s="739"/>
      <c r="V84" s="739"/>
      <c r="W84" s="739"/>
      <c r="X84" s="739"/>
      <c r="Y84" s="740">
        <v>7</v>
      </c>
      <c r="Z84" s="741"/>
      <c r="AA84" s="741"/>
      <c r="AB84" s="742"/>
      <c r="AC84" s="779" t="s">
        <v>257</v>
      </c>
      <c r="AD84" s="779"/>
      <c r="AE84" s="779"/>
      <c r="AF84" s="779"/>
      <c r="AG84" s="779"/>
      <c r="AH84" s="745" t="s">
        <v>673</v>
      </c>
      <c r="AI84" s="746"/>
      <c r="AJ84" s="746"/>
      <c r="AK84" s="746"/>
      <c r="AL84" s="729" t="s">
        <v>673</v>
      </c>
      <c r="AM84" s="730"/>
      <c r="AN84" s="730"/>
      <c r="AO84" s="731"/>
      <c r="AP84" s="732"/>
      <c r="AQ84" s="732"/>
      <c r="AR84" s="732"/>
      <c r="AS84" s="732"/>
      <c r="AT84" s="732"/>
      <c r="AU84" s="732"/>
      <c r="AV84" s="732"/>
      <c r="AW84" s="732"/>
      <c r="AX84" s="732"/>
      <c r="AY84">
        <f>COUNTA($C$84)</f>
        <v>1</v>
      </c>
    </row>
    <row r="85" spans="1:51" ht="60" customHeight="1" x14ac:dyDescent="0.15">
      <c r="A85" s="778">
        <v>7</v>
      </c>
      <c r="B85" s="778">
        <v>1</v>
      </c>
      <c r="C85" s="734" t="s">
        <v>658</v>
      </c>
      <c r="D85" s="735"/>
      <c r="E85" s="735"/>
      <c r="F85" s="735"/>
      <c r="G85" s="735"/>
      <c r="H85" s="735"/>
      <c r="I85" s="735"/>
      <c r="J85" s="736">
        <v>4010005015204</v>
      </c>
      <c r="K85" s="737"/>
      <c r="L85" s="737"/>
      <c r="M85" s="737"/>
      <c r="N85" s="737"/>
      <c r="O85" s="737"/>
      <c r="P85" s="738" t="s">
        <v>657</v>
      </c>
      <c r="Q85" s="739"/>
      <c r="R85" s="739"/>
      <c r="S85" s="739"/>
      <c r="T85" s="739"/>
      <c r="U85" s="739"/>
      <c r="V85" s="739"/>
      <c r="W85" s="739"/>
      <c r="X85" s="739"/>
      <c r="Y85" s="740">
        <v>2</v>
      </c>
      <c r="Z85" s="741"/>
      <c r="AA85" s="741"/>
      <c r="AB85" s="742"/>
      <c r="AC85" s="779" t="s">
        <v>257</v>
      </c>
      <c r="AD85" s="779"/>
      <c r="AE85" s="779"/>
      <c r="AF85" s="779"/>
      <c r="AG85" s="779"/>
      <c r="AH85" s="745" t="s">
        <v>673</v>
      </c>
      <c r="AI85" s="746"/>
      <c r="AJ85" s="746"/>
      <c r="AK85" s="746"/>
      <c r="AL85" s="729" t="s">
        <v>673</v>
      </c>
      <c r="AM85" s="730"/>
      <c r="AN85" s="730"/>
      <c r="AO85" s="731"/>
      <c r="AP85" s="732"/>
      <c r="AQ85" s="732"/>
      <c r="AR85" s="732"/>
      <c r="AS85" s="732"/>
      <c r="AT85" s="732"/>
      <c r="AU85" s="732"/>
      <c r="AV85" s="732"/>
      <c r="AW85" s="732"/>
      <c r="AX85" s="732"/>
      <c r="AY85">
        <f>COUNTA($C$85)</f>
        <v>1</v>
      </c>
    </row>
    <row r="86" spans="1:51" ht="60" customHeight="1" x14ac:dyDescent="0.15">
      <c r="A86" s="778">
        <v>8</v>
      </c>
      <c r="B86" s="778">
        <v>1</v>
      </c>
      <c r="C86" s="734" t="s">
        <v>660</v>
      </c>
      <c r="D86" s="735"/>
      <c r="E86" s="735"/>
      <c r="F86" s="735"/>
      <c r="G86" s="735"/>
      <c r="H86" s="735"/>
      <c r="I86" s="735"/>
      <c r="J86" s="736">
        <v>5010701008682</v>
      </c>
      <c r="K86" s="737"/>
      <c r="L86" s="737"/>
      <c r="M86" s="737"/>
      <c r="N86" s="737"/>
      <c r="O86" s="737"/>
      <c r="P86" s="738" t="s">
        <v>659</v>
      </c>
      <c r="Q86" s="739"/>
      <c r="R86" s="739"/>
      <c r="S86" s="739"/>
      <c r="T86" s="739"/>
      <c r="U86" s="739"/>
      <c r="V86" s="739"/>
      <c r="W86" s="739"/>
      <c r="X86" s="739"/>
      <c r="Y86" s="740">
        <v>2</v>
      </c>
      <c r="Z86" s="741"/>
      <c r="AA86" s="741"/>
      <c r="AB86" s="742"/>
      <c r="AC86" s="779" t="s">
        <v>257</v>
      </c>
      <c r="AD86" s="779"/>
      <c r="AE86" s="779"/>
      <c r="AF86" s="779"/>
      <c r="AG86" s="779"/>
      <c r="AH86" s="745" t="s">
        <v>673</v>
      </c>
      <c r="AI86" s="746"/>
      <c r="AJ86" s="746"/>
      <c r="AK86" s="746"/>
      <c r="AL86" s="729" t="s">
        <v>673</v>
      </c>
      <c r="AM86" s="730"/>
      <c r="AN86" s="730"/>
      <c r="AO86" s="731"/>
      <c r="AP86" s="732"/>
      <c r="AQ86" s="732"/>
      <c r="AR86" s="732"/>
      <c r="AS86" s="732"/>
      <c r="AT86" s="732"/>
      <c r="AU86" s="732"/>
      <c r="AV86" s="732"/>
      <c r="AW86" s="732"/>
      <c r="AX86" s="732"/>
      <c r="AY86">
        <f>COUNTA($C$86)</f>
        <v>1</v>
      </c>
    </row>
    <row r="87" spans="1:51" ht="60" customHeight="1" x14ac:dyDescent="0.15">
      <c r="A87" s="778">
        <v>9</v>
      </c>
      <c r="B87" s="778">
        <v>1</v>
      </c>
      <c r="C87" s="734" t="s">
        <v>662</v>
      </c>
      <c r="D87" s="735"/>
      <c r="E87" s="735"/>
      <c r="F87" s="735"/>
      <c r="G87" s="735"/>
      <c r="H87" s="735"/>
      <c r="I87" s="735"/>
      <c r="J87" s="736">
        <v>8010401012148</v>
      </c>
      <c r="K87" s="737"/>
      <c r="L87" s="737"/>
      <c r="M87" s="737"/>
      <c r="N87" s="737"/>
      <c r="O87" s="737"/>
      <c r="P87" s="738" t="s">
        <v>661</v>
      </c>
      <c r="Q87" s="739"/>
      <c r="R87" s="739"/>
      <c r="S87" s="739"/>
      <c r="T87" s="739"/>
      <c r="U87" s="739"/>
      <c r="V87" s="739"/>
      <c r="W87" s="739"/>
      <c r="X87" s="739"/>
      <c r="Y87" s="740">
        <v>1</v>
      </c>
      <c r="Z87" s="741"/>
      <c r="AA87" s="741"/>
      <c r="AB87" s="742"/>
      <c r="AC87" s="779" t="s">
        <v>256</v>
      </c>
      <c r="AD87" s="779"/>
      <c r="AE87" s="779"/>
      <c r="AF87" s="779"/>
      <c r="AG87" s="779"/>
      <c r="AH87" s="745" t="s">
        <v>673</v>
      </c>
      <c r="AI87" s="746"/>
      <c r="AJ87" s="746"/>
      <c r="AK87" s="746"/>
      <c r="AL87" s="729" t="s">
        <v>673</v>
      </c>
      <c r="AM87" s="730"/>
      <c r="AN87" s="730"/>
      <c r="AO87" s="731"/>
      <c r="AP87" s="732"/>
      <c r="AQ87" s="732"/>
      <c r="AR87" s="732"/>
      <c r="AS87" s="732"/>
      <c r="AT87" s="732"/>
      <c r="AU87" s="732"/>
      <c r="AV87" s="732"/>
      <c r="AW87" s="732"/>
      <c r="AX87" s="732"/>
      <c r="AY87">
        <f>COUNTA($C$87)</f>
        <v>1</v>
      </c>
    </row>
    <row r="88" spans="1:51" ht="60" customHeight="1" x14ac:dyDescent="0.15">
      <c r="A88" s="778">
        <v>10</v>
      </c>
      <c r="B88" s="778">
        <v>1</v>
      </c>
      <c r="C88" s="734" t="s">
        <v>664</v>
      </c>
      <c r="D88" s="735"/>
      <c r="E88" s="735"/>
      <c r="F88" s="735"/>
      <c r="G88" s="735"/>
      <c r="H88" s="735"/>
      <c r="I88" s="735"/>
      <c r="J88" s="736">
        <v>3010401009875</v>
      </c>
      <c r="K88" s="737"/>
      <c r="L88" s="737"/>
      <c r="M88" s="737"/>
      <c r="N88" s="737"/>
      <c r="O88" s="737"/>
      <c r="P88" s="738" t="s">
        <v>663</v>
      </c>
      <c r="Q88" s="739"/>
      <c r="R88" s="739"/>
      <c r="S88" s="739"/>
      <c r="T88" s="739"/>
      <c r="U88" s="739"/>
      <c r="V88" s="739"/>
      <c r="W88" s="739"/>
      <c r="X88" s="739"/>
      <c r="Y88" s="740">
        <v>1</v>
      </c>
      <c r="Z88" s="741"/>
      <c r="AA88" s="741"/>
      <c r="AB88" s="742"/>
      <c r="AC88" s="779" t="s">
        <v>256</v>
      </c>
      <c r="AD88" s="779"/>
      <c r="AE88" s="779"/>
      <c r="AF88" s="779"/>
      <c r="AG88" s="779"/>
      <c r="AH88" s="745" t="s">
        <v>673</v>
      </c>
      <c r="AI88" s="746"/>
      <c r="AJ88" s="746"/>
      <c r="AK88" s="746"/>
      <c r="AL88" s="729" t="s">
        <v>673</v>
      </c>
      <c r="AM88" s="730"/>
      <c r="AN88" s="730"/>
      <c r="AO88" s="731"/>
      <c r="AP88" s="732"/>
      <c r="AQ88" s="732"/>
      <c r="AR88" s="732"/>
      <c r="AS88" s="732"/>
      <c r="AT88" s="732"/>
      <c r="AU88" s="732"/>
      <c r="AV88" s="732"/>
      <c r="AW88" s="732"/>
      <c r="AX88" s="732"/>
      <c r="AY88">
        <f>COUNTA($C$88)</f>
        <v>1</v>
      </c>
    </row>
    <row r="89" spans="1:51" ht="60" customHeight="1" x14ac:dyDescent="0.15">
      <c r="A89" s="778">
        <v>11</v>
      </c>
      <c r="B89" s="778">
        <v>1</v>
      </c>
      <c r="C89" s="734" t="s">
        <v>664</v>
      </c>
      <c r="D89" s="735"/>
      <c r="E89" s="735"/>
      <c r="F89" s="735"/>
      <c r="G89" s="735"/>
      <c r="H89" s="735"/>
      <c r="I89" s="735"/>
      <c r="J89" s="736">
        <v>3010401009875</v>
      </c>
      <c r="K89" s="737"/>
      <c r="L89" s="737"/>
      <c r="M89" s="737"/>
      <c r="N89" s="737"/>
      <c r="O89" s="737"/>
      <c r="P89" s="738" t="s">
        <v>665</v>
      </c>
      <c r="Q89" s="739"/>
      <c r="R89" s="739"/>
      <c r="S89" s="739"/>
      <c r="T89" s="739"/>
      <c r="U89" s="739"/>
      <c r="V89" s="739"/>
      <c r="W89" s="739"/>
      <c r="X89" s="739"/>
      <c r="Y89" s="740">
        <v>1</v>
      </c>
      <c r="Z89" s="741"/>
      <c r="AA89" s="741"/>
      <c r="AB89" s="742"/>
      <c r="AC89" s="779" t="s">
        <v>256</v>
      </c>
      <c r="AD89" s="779"/>
      <c r="AE89" s="779"/>
      <c r="AF89" s="779"/>
      <c r="AG89" s="779"/>
      <c r="AH89" s="745" t="s">
        <v>673</v>
      </c>
      <c r="AI89" s="746"/>
      <c r="AJ89" s="746"/>
      <c r="AK89" s="746"/>
      <c r="AL89" s="729" t="s">
        <v>673</v>
      </c>
      <c r="AM89" s="730"/>
      <c r="AN89" s="730"/>
      <c r="AO89" s="731"/>
      <c r="AP89" s="732"/>
      <c r="AQ89" s="732"/>
      <c r="AR89" s="732"/>
      <c r="AS89" s="732"/>
      <c r="AT89" s="732"/>
      <c r="AU89" s="732"/>
      <c r="AV89" s="732"/>
      <c r="AW89" s="732"/>
      <c r="AX89" s="732"/>
      <c r="AY89">
        <f>COUNTA($C$89)</f>
        <v>1</v>
      </c>
    </row>
    <row r="90" spans="1:51" ht="60" customHeight="1" x14ac:dyDescent="0.15">
      <c r="A90" s="778">
        <v>12</v>
      </c>
      <c r="B90" s="778">
        <v>1</v>
      </c>
      <c r="C90" s="734" t="s">
        <v>664</v>
      </c>
      <c r="D90" s="735"/>
      <c r="E90" s="735"/>
      <c r="F90" s="735"/>
      <c r="G90" s="735"/>
      <c r="H90" s="735"/>
      <c r="I90" s="735"/>
      <c r="J90" s="736">
        <v>3010401009875</v>
      </c>
      <c r="K90" s="737"/>
      <c r="L90" s="737"/>
      <c r="M90" s="737"/>
      <c r="N90" s="737"/>
      <c r="O90" s="737"/>
      <c r="P90" s="738" t="s">
        <v>666</v>
      </c>
      <c r="Q90" s="739"/>
      <c r="R90" s="739"/>
      <c r="S90" s="739"/>
      <c r="T90" s="739"/>
      <c r="U90" s="739"/>
      <c r="V90" s="739"/>
      <c r="W90" s="739"/>
      <c r="X90" s="739"/>
      <c r="Y90" s="740">
        <v>0.6</v>
      </c>
      <c r="Z90" s="741"/>
      <c r="AA90" s="741"/>
      <c r="AB90" s="742"/>
      <c r="AC90" s="779" t="s">
        <v>256</v>
      </c>
      <c r="AD90" s="779"/>
      <c r="AE90" s="779"/>
      <c r="AF90" s="779"/>
      <c r="AG90" s="779"/>
      <c r="AH90" s="745" t="s">
        <v>673</v>
      </c>
      <c r="AI90" s="746"/>
      <c r="AJ90" s="746"/>
      <c r="AK90" s="746"/>
      <c r="AL90" s="729" t="s">
        <v>673</v>
      </c>
      <c r="AM90" s="730"/>
      <c r="AN90" s="730"/>
      <c r="AO90" s="731"/>
      <c r="AP90" s="732"/>
      <c r="AQ90" s="732"/>
      <c r="AR90" s="732"/>
      <c r="AS90" s="732"/>
      <c r="AT90" s="732"/>
      <c r="AU90" s="732"/>
      <c r="AV90" s="732"/>
      <c r="AW90" s="732"/>
      <c r="AX90" s="732"/>
      <c r="AY90">
        <f>COUNTA($C$90)</f>
        <v>1</v>
      </c>
    </row>
    <row r="91" spans="1:51" ht="60" customHeight="1" x14ac:dyDescent="0.15">
      <c r="A91" s="778">
        <v>13</v>
      </c>
      <c r="B91" s="778">
        <v>1</v>
      </c>
      <c r="C91" s="734" t="s">
        <v>668</v>
      </c>
      <c r="D91" s="735"/>
      <c r="E91" s="735"/>
      <c r="F91" s="735"/>
      <c r="G91" s="735"/>
      <c r="H91" s="735"/>
      <c r="I91" s="735"/>
      <c r="J91" s="736">
        <v>9010601040880</v>
      </c>
      <c r="K91" s="737"/>
      <c r="L91" s="737"/>
      <c r="M91" s="737"/>
      <c r="N91" s="737"/>
      <c r="O91" s="737"/>
      <c r="P91" s="738" t="s">
        <v>667</v>
      </c>
      <c r="Q91" s="739"/>
      <c r="R91" s="739"/>
      <c r="S91" s="739"/>
      <c r="T91" s="739"/>
      <c r="U91" s="739"/>
      <c r="V91" s="739"/>
      <c r="W91" s="739"/>
      <c r="X91" s="739"/>
      <c r="Y91" s="740">
        <v>0.3</v>
      </c>
      <c r="Z91" s="741"/>
      <c r="AA91" s="741"/>
      <c r="AB91" s="742"/>
      <c r="AC91" s="779" t="s">
        <v>250</v>
      </c>
      <c r="AD91" s="779"/>
      <c r="AE91" s="779"/>
      <c r="AF91" s="779"/>
      <c r="AG91" s="779"/>
      <c r="AH91" s="745">
        <v>1</v>
      </c>
      <c r="AI91" s="746"/>
      <c r="AJ91" s="746"/>
      <c r="AK91" s="746"/>
      <c r="AL91" s="729" t="s">
        <v>673</v>
      </c>
      <c r="AM91" s="730"/>
      <c r="AN91" s="730"/>
      <c r="AO91" s="731"/>
      <c r="AP91" s="732"/>
      <c r="AQ91" s="732"/>
      <c r="AR91" s="732"/>
      <c r="AS91" s="732"/>
      <c r="AT91" s="732"/>
      <c r="AU91" s="732"/>
      <c r="AV91" s="732"/>
      <c r="AW91" s="732"/>
      <c r="AX91" s="732"/>
      <c r="AY91">
        <f>COUNTA($C$91)</f>
        <v>1</v>
      </c>
    </row>
    <row r="92" spans="1:51" ht="60" customHeight="1" x14ac:dyDescent="0.15">
      <c r="A92" s="778">
        <v>14</v>
      </c>
      <c r="B92" s="778">
        <v>1</v>
      </c>
      <c r="C92" s="734" t="s">
        <v>670</v>
      </c>
      <c r="D92" s="735"/>
      <c r="E92" s="735"/>
      <c r="F92" s="735"/>
      <c r="G92" s="735"/>
      <c r="H92" s="735"/>
      <c r="I92" s="735"/>
      <c r="J92" s="736">
        <v>5010001050740</v>
      </c>
      <c r="K92" s="737"/>
      <c r="L92" s="737"/>
      <c r="M92" s="737"/>
      <c r="N92" s="737"/>
      <c r="O92" s="737"/>
      <c r="P92" s="738" t="s">
        <v>669</v>
      </c>
      <c r="Q92" s="739"/>
      <c r="R92" s="739"/>
      <c r="S92" s="739"/>
      <c r="T92" s="739"/>
      <c r="U92" s="739"/>
      <c r="V92" s="739"/>
      <c r="W92" s="739"/>
      <c r="X92" s="739"/>
      <c r="Y92" s="740">
        <v>0.3</v>
      </c>
      <c r="Z92" s="741"/>
      <c r="AA92" s="741"/>
      <c r="AB92" s="742"/>
      <c r="AC92" s="779" t="s">
        <v>256</v>
      </c>
      <c r="AD92" s="779"/>
      <c r="AE92" s="779"/>
      <c r="AF92" s="779"/>
      <c r="AG92" s="779"/>
      <c r="AH92" s="745" t="s">
        <v>673</v>
      </c>
      <c r="AI92" s="746"/>
      <c r="AJ92" s="746"/>
      <c r="AK92" s="746"/>
      <c r="AL92" s="729" t="s">
        <v>673</v>
      </c>
      <c r="AM92" s="730"/>
      <c r="AN92" s="730"/>
      <c r="AO92" s="731"/>
      <c r="AP92" s="732"/>
      <c r="AQ92" s="732"/>
      <c r="AR92" s="732"/>
      <c r="AS92" s="732"/>
      <c r="AT92" s="732"/>
      <c r="AU92" s="732"/>
      <c r="AV92" s="732"/>
      <c r="AW92" s="732"/>
      <c r="AX92" s="732"/>
      <c r="AY92">
        <f>COUNTA($C$92)</f>
        <v>1</v>
      </c>
    </row>
    <row r="93" spans="1:51" ht="60" customHeight="1" x14ac:dyDescent="0.15">
      <c r="A93" s="778">
        <v>15</v>
      </c>
      <c r="B93" s="778">
        <v>1</v>
      </c>
      <c r="C93" s="734" t="s">
        <v>647</v>
      </c>
      <c r="D93" s="735"/>
      <c r="E93" s="735"/>
      <c r="F93" s="735"/>
      <c r="G93" s="735"/>
      <c r="H93" s="735"/>
      <c r="I93" s="735"/>
      <c r="J93" s="736">
        <v>2010001038268</v>
      </c>
      <c r="K93" s="737"/>
      <c r="L93" s="737"/>
      <c r="M93" s="737"/>
      <c r="N93" s="737"/>
      <c r="O93" s="737"/>
      <c r="P93" s="738" t="s">
        <v>671</v>
      </c>
      <c r="Q93" s="739"/>
      <c r="R93" s="739"/>
      <c r="S93" s="739"/>
      <c r="T93" s="739"/>
      <c r="U93" s="739"/>
      <c r="V93" s="739"/>
      <c r="W93" s="739"/>
      <c r="X93" s="739"/>
      <c r="Y93" s="740">
        <v>0.2</v>
      </c>
      <c r="Z93" s="741"/>
      <c r="AA93" s="741"/>
      <c r="AB93" s="742"/>
      <c r="AC93" s="779" t="s">
        <v>256</v>
      </c>
      <c r="AD93" s="779"/>
      <c r="AE93" s="779"/>
      <c r="AF93" s="779"/>
      <c r="AG93" s="779"/>
      <c r="AH93" s="745" t="s">
        <v>673</v>
      </c>
      <c r="AI93" s="746"/>
      <c r="AJ93" s="746"/>
      <c r="AK93" s="746"/>
      <c r="AL93" s="729" t="s">
        <v>673</v>
      </c>
      <c r="AM93" s="730"/>
      <c r="AN93" s="730"/>
      <c r="AO93" s="731"/>
      <c r="AP93" s="732"/>
      <c r="AQ93" s="732"/>
      <c r="AR93" s="732"/>
      <c r="AS93" s="732"/>
      <c r="AT93" s="732"/>
      <c r="AU93" s="732"/>
      <c r="AV93" s="732"/>
      <c r="AW93" s="732"/>
      <c r="AX93" s="732"/>
      <c r="AY93">
        <f>COUNTA($C$93)</f>
        <v>1</v>
      </c>
    </row>
    <row r="94" spans="1:51" ht="60" customHeight="1" x14ac:dyDescent="0.15">
      <c r="A94" s="778">
        <v>16</v>
      </c>
      <c r="B94" s="778">
        <v>1</v>
      </c>
      <c r="C94" s="734" t="s">
        <v>668</v>
      </c>
      <c r="D94" s="735"/>
      <c r="E94" s="735"/>
      <c r="F94" s="735"/>
      <c r="G94" s="735"/>
      <c r="H94" s="735"/>
      <c r="I94" s="735"/>
      <c r="J94" s="736">
        <v>9010601040880</v>
      </c>
      <c r="K94" s="737"/>
      <c r="L94" s="737"/>
      <c r="M94" s="737"/>
      <c r="N94" s="737"/>
      <c r="O94" s="737"/>
      <c r="P94" s="738" t="s">
        <v>672</v>
      </c>
      <c r="Q94" s="739"/>
      <c r="R94" s="739"/>
      <c r="S94" s="739"/>
      <c r="T94" s="739"/>
      <c r="U94" s="739"/>
      <c r="V94" s="739"/>
      <c r="W94" s="739"/>
      <c r="X94" s="739"/>
      <c r="Y94" s="740">
        <v>0.1</v>
      </c>
      <c r="Z94" s="741"/>
      <c r="AA94" s="741"/>
      <c r="AB94" s="742"/>
      <c r="AC94" s="779" t="s">
        <v>256</v>
      </c>
      <c r="AD94" s="779"/>
      <c r="AE94" s="779"/>
      <c r="AF94" s="779"/>
      <c r="AG94" s="779"/>
      <c r="AH94" s="745" t="s">
        <v>673</v>
      </c>
      <c r="AI94" s="746"/>
      <c r="AJ94" s="746"/>
      <c r="AK94" s="746"/>
      <c r="AL94" s="729" t="s">
        <v>673</v>
      </c>
      <c r="AM94" s="730"/>
      <c r="AN94" s="730"/>
      <c r="AO94" s="731"/>
      <c r="AP94" s="732"/>
      <c r="AQ94" s="732"/>
      <c r="AR94" s="732"/>
      <c r="AS94" s="732"/>
      <c r="AT94" s="732"/>
      <c r="AU94" s="732"/>
      <c r="AV94" s="732"/>
      <c r="AW94" s="732"/>
      <c r="AX94" s="732"/>
      <c r="AY94">
        <f>COUNTA($C$94)</f>
        <v>1</v>
      </c>
    </row>
    <row r="95" spans="1:51" x14ac:dyDescent="0.15">
      <c r="P95" s="66"/>
      <c r="Q95" s="66"/>
      <c r="R95" s="66"/>
      <c r="S95" s="66"/>
      <c r="T95" s="66"/>
      <c r="U95" s="66"/>
      <c r="V95" s="66"/>
      <c r="W95" s="66"/>
      <c r="X95" s="66"/>
      <c r="Y95" s="67"/>
      <c r="Z95" s="67"/>
      <c r="AA95" s="67"/>
      <c r="AB95" s="67"/>
      <c r="AC95" s="67"/>
      <c r="AD95" s="67"/>
      <c r="AE95" s="67"/>
      <c r="AF95" s="67"/>
      <c r="AG95" s="67"/>
      <c r="AH95" s="67"/>
      <c r="AI95" s="67"/>
      <c r="AJ95" s="67"/>
      <c r="AK95" s="67"/>
      <c r="AL95" s="67"/>
      <c r="AM95" s="67"/>
      <c r="AN95" s="67"/>
      <c r="AO95" s="67"/>
      <c r="AY95">
        <f>COUNTA(#REF!)</f>
        <v>1</v>
      </c>
    </row>
  </sheetData>
  <sheetProtection formatRows="0"/>
  <mergeCells count="558">
    <mergeCell ref="AH91:AK91"/>
    <mergeCell ref="AL91:AO91"/>
    <mergeCell ref="AP91:AX91"/>
    <mergeCell ref="AL88:AO88"/>
    <mergeCell ref="AP88:AX88"/>
    <mergeCell ref="AH80:AK80"/>
    <mergeCell ref="AL80:AO80"/>
    <mergeCell ref="AP80:AX80"/>
    <mergeCell ref="AH81:AK81"/>
    <mergeCell ref="AL81:AO81"/>
    <mergeCell ref="AP81:AX81"/>
    <mergeCell ref="AL84:AO84"/>
    <mergeCell ref="AP84:AX84"/>
    <mergeCell ref="AL85:AO85"/>
    <mergeCell ref="AP85:AX85"/>
    <mergeCell ref="AL89:AO89"/>
    <mergeCell ref="AP92:AX92"/>
    <mergeCell ref="AL86:AO86"/>
    <mergeCell ref="AP86:AX86"/>
    <mergeCell ref="C87:I87"/>
    <mergeCell ref="J87:O87"/>
    <mergeCell ref="P87:X87"/>
    <mergeCell ref="Y87:AB87"/>
    <mergeCell ref="AC87:AG87"/>
    <mergeCell ref="AH87:AK87"/>
    <mergeCell ref="AL87:AO87"/>
    <mergeCell ref="AP87:AX87"/>
    <mergeCell ref="C88:I88"/>
    <mergeCell ref="J88:O88"/>
    <mergeCell ref="P88:X88"/>
    <mergeCell ref="Y88:AB88"/>
    <mergeCell ref="AC88:AG88"/>
    <mergeCell ref="AH88:AK88"/>
    <mergeCell ref="AL90:AO90"/>
    <mergeCell ref="AP90:AX90"/>
    <mergeCell ref="C91:I91"/>
    <mergeCell ref="J91:O91"/>
    <mergeCell ref="P91:X91"/>
    <mergeCell ref="Y91:AB91"/>
    <mergeCell ref="AC91:AG91"/>
    <mergeCell ref="AP70:AX70"/>
    <mergeCell ref="AL56:AO56"/>
    <mergeCell ref="AP56:AX56"/>
    <mergeCell ref="C57:I57"/>
    <mergeCell ref="J57:O57"/>
    <mergeCell ref="P57:X57"/>
    <mergeCell ref="Y57:AB57"/>
    <mergeCell ref="AC57:AG57"/>
    <mergeCell ref="AH57:AK57"/>
    <mergeCell ref="AL57:AO57"/>
    <mergeCell ref="AP57:AX57"/>
    <mergeCell ref="C58:I58"/>
    <mergeCell ref="J58:O58"/>
    <mergeCell ref="P58:X58"/>
    <mergeCell ref="Y58:AB58"/>
    <mergeCell ref="AC58:AG58"/>
    <mergeCell ref="AH58:AK58"/>
    <mergeCell ref="AL39:AO39"/>
    <mergeCell ref="AP39:AX39"/>
    <mergeCell ref="AL43:AO43"/>
    <mergeCell ref="AL58:AO58"/>
    <mergeCell ref="AP58:AX58"/>
    <mergeCell ref="AL51:AO51"/>
    <mergeCell ref="AP51:AX51"/>
    <mergeCell ref="C52:I52"/>
    <mergeCell ref="J52:O52"/>
    <mergeCell ref="P52:X52"/>
    <mergeCell ref="Y52:AB52"/>
    <mergeCell ref="AC52:AG52"/>
    <mergeCell ref="AH52:AK52"/>
    <mergeCell ref="AL52:AO52"/>
    <mergeCell ref="AP52:AX52"/>
    <mergeCell ref="AL55:AO55"/>
    <mergeCell ref="AP55:AX55"/>
    <mergeCell ref="AP29:AX29"/>
    <mergeCell ref="AP25:AX25"/>
    <mergeCell ref="AP26:AX26"/>
    <mergeCell ref="AP45:AX45"/>
    <mergeCell ref="C33:I33"/>
    <mergeCell ref="J33:O33"/>
    <mergeCell ref="P33:X33"/>
    <mergeCell ref="Y33:AB33"/>
    <mergeCell ref="AC33:AG33"/>
    <mergeCell ref="AH33:AK33"/>
    <mergeCell ref="AL33:AO33"/>
    <mergeCell ref="AP33:AX33"/>
    <mergeCell ref="C34:I34"/>
    <mergeCell ref="J34:O34"/>
    <mergeCell ref="P34:X34"/>
    <mergeCell ref="Y34:AB34"/>
    <mergeCell ref="AC34:AG34"/>
    <mergeCell ref="AH34:AK34"/>
    <mergeCell ref="AL34:AO34"/>
    <mergeCell ref="AP34:AX34"/>
    <mergeCell ref="AL40:AO40"/>
    <mergeCell ref="AP40:AX40"/>
    <mergeCell ref="AL38:AO38"/>
    <mergeCell ref="AP38:AX38"/>
    <mergeCell ref="AP18:AX18"/>
    <mergeCell ref="AP10:AX10"/>
    <mergeCell ref="C4:I4"/>
    <mergeCell ref="J4:O4"/>
    <mergeCell ref="P4:X4"/>
    <mergeCell ref="Y4:AB4"/>
    <mergeCell ref="AC4:AG4"/>
    <mergeCell ref="AH4:AK4"/>
    <mergeCell ref="AL4:AO4"/>
    <mergeCell ref="AP4:AX4"/>
    <mergeCell ref="AL11:AO11"/>
    <mergeCell ref="AP11:AX11"/>
    <mergeCell ref="AL12:AO12"/>
    <mergeCell ref="AP12:AX12"/>
    <mergeCell ref="AC9:AG9"/>
    <mergeCell ref="AH9:AK9"/>
    <mergeCell ref="AL9:AO9"/>
    <mergeCell ref="AP9:AX9"/>
    <mergeCell ref="AL10:AO10"/>
    <mergeCell ref="AP13:AX13"/>
    <mergeCell ref="AP14:AX14"/>
    <mergeCell ref="AP17:AX17"/>
    <mergeCell ref="A3:B3"/>
    <mergeCell ref="A4:B4"/>
    <mergeCell ref="C3:I3"/>
    <mergeCell ref="J3:O3"/>
    <mergeCell ref="P3:X3"/>
    <mergeCell ref="Y3:AB3"/>
    <mergeCell ref="AC3:AG3"/>
    <mergeCell ref="AH3:AK3"/>
    <mergeCell ref="AL3:AO3"/>
    <mergeCell ref="AP3:AX3"/>
    <mergeCell ref="A9:B9"/>
    <mergeCell ref="A8:B8"/>
    <mergeCell ref="A7:B7"/>
    <mergeCell ref="C7:I7"/>
    <mergeCell ref="J7:O7"/>
    <mergeCell ref="P7:X7"/>
    <mergeCell ref="Y7:AB7"/>
    <mergeCell ref="AC7:AG7"/>
    <mergeCell ref="AH7:AK7"/>
    <mergeCell ref="AL7:AO7"/>
    <mergeCell ref="AP7:AX7"/>
    <mergeCell ref="C8:I8"/>
    <mergeCell ref="J8:O8"/>
    <mergeCell ref="P8:X8"/>
    <mergeCell ref="Y8:AB8"/>
    <mergeCell ref="AC8:AG8"/>
    <mergeCell ref="AH8:AK8"/>
    <mergeCell ref="AL8:AO8"/>
    <mergeCell ref="AP8:AX8"/>
    <mergeCell ref="C9:I9"/>
    <mergeCell ref="J9:O9"/>
    <mergeCell ref="P9:X9"/>
    <mergeCell ref="Y9:AB9"/>
    <mergeCell ref="A12:B12"/>
    <mergeCell ref="A11:B11"/>
    <mergeCell ref="A10:B10"/>
    <mergeCell ref="C11:I11"/>
    <mergeCell ref="J11:O11"/>
    <mergeCell ref="P11:X11"/>
    <mergeCell ref="Y11:AB11"/>
    <mergeCell ref="AC11:AG11"/>
    <mergeCell ref="AH11:AK11"/>
    <mergeCell ref="C12:I12"/>
    <mergeCell ref="J12:O12"/>
    <mergeCell ref="P12:X12"/>
    <mergeCell ref="Y12:AB12"/>
    <mergeCell ref="AC12:AG12"/>
    <mergeCell ref="AH12:AK12"/>
    <mergeCell ref="C10:I10"/>
    <mergeCell ref="J10:O10"/>
    <mergeCell ref="P10:X10"/>
    <mergeCell ref="Y10:AB10"/>
    <mergeCell ref="AC10:AG10"/>
    <mergeCell ref="AH10:AK10"/>
    <mergeCell ref="A14:B14"/>
    <mergeCell ref="A13:B13"/>
    <mergeCell ref="C13:I13"/>
    <mergeCell ref="J13:O13"/>
    <mergeCell ref="P13:X13"/>
    <mergeCell ref="Y13:AB13"/>
    <mergeCell ref="AC13:AG13"/>
    <mergeCell ref="AH13:AK13"/>
    <mergeCell ref="AL13:AO13"/>
    <mergeCell ref="C14:I14"/>
    <mergeCell ref="J14:O14"/>
    <mergeCell ref="P14:X14"/>
    <mergeCell ref="Y14:AB14"/>
    <mergeCell ref="AC14:AG14"/>
    <mergeCell ref="AH14:AK14"/>
    <mergeCell ref="AL14:AO14"/>
    <mergeCell ref="A18:B18"/>
    <mergeCell ref="A17:B17"/>
    <mergeCell ref="C17:I17"/>
    <mergeCell ref="J17:O17"/>
    <mergeCell ref="P17:X17"/>
    <mergeCell ref="Y17:AB17"/>
    <mergeCell ref="AC17:AG17"/>
    <mergeCell ref="AH17:AK17"/>
    <mergeCell ref="AL17:AO17"/>
    <mergeCell ref="C18:I18"/>
    <mergeCell ref="J18:O18"/>
    <mergeCell ref="P18:X18"/>
    <mergeCell ref="Y18:AB18"/>
    <mergeCell ref="AC18:AG18"/>
    <mergeCell ref="AH18:AK18"/>
    <mergeCell ref="AL18:AO18"/>
    <mergeCell ref="A21:B21"/>
    <mergeCell ref="C21:I21"/>
    <mergeCell ref="J21:O21"/>
    <mergeCell ref="P21:X21"/>
    <mergeCell ref="Y21:AB21"/>
    <mergeCell ref="AC21:AG21"/>
    <mergeCell ref="AH21:AK21"/>
    <mergeCell ref="AL21:AO21"/>
    <mergeCell ref="AP21:AX21"/>
    <mergeCell ref="A22:B22"/>
    <mergeCell ref="C22:I22"/>
    <mergeCell ref="J22:O22"/>
    <mergeCell ref="P22:X22"/>
    <mergeCell ref="Y22:AB22"/>
    <mergeCell ref="AC22:AG22"/>
    <mergeCell ref="AH22:AK22"/>
    <mergeCell ref="AL22:AO22"/>
    <mergeCell ref="AP22:AX22"/>
    <mergeCell ref="A25:B25"/>
    <mergeCell ref="C26:I26"/>
    <mergeCell ref="J26:O26"/>
    <mergeCell ref="P26:X26"/>
    <mergeCell ref="Y26:AB26"/>
    <mergeCell ref="AC26:AG26"/>
    <mergeCell ref="AH26:AK26"/>
    <mergeCell ref="AL26:AO26"/>
    <mergeCell ref="C25:I25"/>
    <mergeCell ref="J25:O25"/>
    <mergeCell ref="P25:X25"/>
    <mergeCell ref="Y25:AB25"/>
    <mergeCell ref="AC25:AG25"/>
    <mergeCell ref="AH25:AK25"/>
    <mergeCell ref="AL25:AO25"/>
    <mergeCell ref="A29:B29"/>
    <mergeCell ref="C30:I30"/>
    <mergeCell ref="J30:O30"/>
    <mergeCell ref="P30:X30"/>
    <mergeCell ref="Y30:AB30"/>
    <mergeCell ref="AC30:AG30"/>
    <mergeCell ref="AH30:AK30"/>
    <mergeCell ref="AL30:AO30"/>
    <mergeCell ref="A26:B26"/>
    <mergeCell ref="C29:I29"/>
    <mergeCell ref="J29:O29"/>
    <mergeCell ref="P29:X29"/>
    <mergeCell ref="Y29:AB29"/>
    <mergeCell ref="AC29:AG29"/>
    <mergeCell ref="AH29:AK29"/>
    <mergeCell ref="AL29:AO29"/>
    <mergeCell ref="AP30:AX30"/>
    <mergeCell ref="A33:B33"/>
    <mergeCell ref="A35:B35"/>
    <mergeCell ref="A34:B34"/>
    <mergeCell ref="C35:I35"/>
    <mergeCell ref="J35:O35"/>
    <mergeCell ref="P35:X35"/>
    <mergeCell ref="Y35:AB35"/>
    <mergeCell ref="AC35:AG35"/>
    <mergeCell ref="AH35:AK35"/>
    <mergeCell ref="AL35:AO35"/>
    <mergeCell ref="AP35:AX35"/>
    <mergeCell ref="A30:B30"/>
    <mergeCell ref="A40:B40"/>
    <mergeCell ref="A39:B39"/>
    <mergeCell ref="A38:B38"/>
    <mergeCell ref="C40:I40"/>
    <mergeCell ref="J40:O40"/>
    <mergeCell ref="P40:X40"/>
    <mergeCell ref="Y40:AB40"/>
    <mergeCell ref="AC40:AG40"/>
    <mergeCell ref="AH40:AK40"/>
    <mergeCell ref="C38:I38"/>
    <mergeCell ref="J38:O38"/>
    <mergeCell ref="P38:X38"/>
    <mergeCell ref="Y38:AB38"/>
    <mergeCell ref="AC38:AG38"/>
    <mergeCell ref="AH38:AK38"/>
    <mergeCell ref="C39:I39"/>
    <mergeCell ref="J39:O39"/>
    <mergeCell ref="P39:X39"/>
    <mergeCell ref="Y39:AB39"/>
    <mergeCell ref="AC39:AG39"/>
    <mergeCell ref="AH39:AK39"/>
    <mergeCell ref="A44:B44"/>
    <mergeCell ref="A43:B43"/>
    <mergeCell ref="C43:I43"/>
    <mergeCell ref="J43:O43"/>
    <mergeCell ref="P43:X43"/>
    <mergeCell ref="Y43:AB43"/>
    <mergeCell ref="AC43:AG43"/>
    <mergeCell ref="AH43:AK43"/>
    <mergeCell ref="A47:B47"/>
    <mergeCell ref="A46:B46"/>
    <mergeCell ref="A45:B45"/>
    <mergeCell ref="C46:I46"/>
    <mergeCell ref="J46:O46"/>
    <mergeCell ref="P46:X46"/>
    <mergeCell ref="Y46:AB46"/>
    <mergeCell ref="AC46:AG46"/>
    <mergeCell ref="AH46:AK46"/>
    <mergeCell ref="C45:I45"/>
    <mergeCell ref="J45:O45"/>
    <mergeCell ref="P45:X45"/>
    <mergeCell ref="Y45:AB45"/>
    <mergeCell ref="AC45:AG45"/>
    <mergeCell ref="AH45:AK45"/>
    <mergeCell ref="AP46:AX46"/>
    <mergeCell ref="C47:I47"/>
    <mergeCell ref="J47:O47"/>
    <mergeCell ref="P47:X47"/>
    <mergeCell ref="Y47:AB47"/>
    <mergeCell ref="AC47:AG47"/>
    <mergeCell ref="AH47:AK47"/>
    <mergeCell ref="AL47:AO47"/>
    <mergeCell ref="AP47:AX47"/>
    <mergeCell ref="AP43:AX43"/>
    <mergeCell ref="C44:I44"/>
    <mergeCell ref="J44:O44"/>
    <mergeCell ref="P44:X44"/>
    <mergeCell ref="Y44:AB44"/>
    <mergeCell ref="AC44:AG44"/>
    <mergeCell ref="AH44:AK44"/>
    <mergeCell ref="AL44:AO44"/>
    <mergeCell ref="AP44:AX44"/>
    <mergeCell ref="AL45:AO45"/>
    <mergeCell ref="A48:B48"/>
    <mergeCell ref="C48:I48"/>
    <mergeCell ref="J48:O48"/>
    <mergeCell ref="P48:X48"/>
    <mergeCell ref="Y48:AB48"/>
    <mergeCell ref="AC48:AG48"/>
    <mergeCell ref="AH48:AK48"/>
    <mergeCell ref="AL48:AO48"/>
    <mergeCell ref="AL46:AO46"/>
    <mergeCell ref="AP48:AX48"/>
    <mergeCell ref="A51:B51"/>
    <mergeCell ref="C51:I51"/>
    <mergeCell ref="J51:O51"/>
    <mergeCell ref="P51:X51"/>
    <mergeCell ref="Y51:AB51"/>
    <mergeCell ref="AC51:AG51"/>
    <mergeCell ref="AH51:AK51"/>
    <mergeCell ref="A52:B52"/>
    <mergeCell ref="A56:B56"/>
    <mergeCell ref="A55:B55"/>
    <mergeCell ref="C55:I55"/>
    <mergeCell ref="J55:O55"/>
    <mergeCell ref="P55:X55"/>
    <mergeCell ref="Y55:AB55"/>
    <mergeCell ref="AC55:AG55"/>
    <mergeCell ref="AH55:AK55"/>
    <mergeCell ref="C56:I56"/>
    <mergeCell ref="J56:O56"/>
    <mergeCell ref="P56:X56"/>
    <mergeCell ref="Y56:AB56"/>
    <mergeCell ref="AC56:AG56"/>
    <mergeCell ref="AH56:AK56"/>
    <mergeCell ref="A58:B58"/>
    <mergeCell ref="C59:I59"/>
    <mergeCell ref="J59:O59"/>
    <mergeCell ref="P59:X59"/>
    <mergeCell ref="Y59:AB59"/>
    <mergeCell ref="AC59:AG59"/>
    <mergeCell ref="AH59:AK59"/>
    <mergeCell ref="AL59:AO59"/>
    <mergeCell ref="A57:B57"/>
    <mergeCell ref="AP59:AX59"/>
    <mergeCell ref="A63:B63"/>
    <mergeCell ref="A62:B62"/>
    <mergeCell ref="C62:I62"/>
    <mergeCell ref="J62:O62"/>
    <mergeCell ref="P62:X62"/>
    <mergeCell ref="Y62:AB62"/>
    <mergeCell ref="AC62:AG62"/>
    <mergeCell ref="AH62:AK62"/>
    <mergeCell ref="AL62:AO62"/>
    <mergeCell ref="AP62:AX62"/>
    <mergeCell ref="C63:I63"/>
    <mergeCell ref="J63:O63"/>
    <mergeCell ref="P63:X63"/>
    <mergeCell ref="Y63:AB63"/>
    <mergeCell ref="AC63:AG63"/>
    <mergeCell ref="AH63:AK63"/>
    <mergeCell ref="AL63:AO63"/>
    <mergeCell ref="AP63:AX63"/>
    <mergeCell ref="A59:B59"/>
    <mergeCell ref="AP67:AX67"/>
    <mergeCell ref="A66:B66"/>
    <mergeCell ref="C66:I66"/>
    <mergeCell ref="J66:O66"/>
    <mergeCell ref="P66:X66"/>
    <mergeCell ref="Y66:AB66"/>
    <mergeCell ref="AC66:AG66"/>
    <mergeCell ref="AH66:AK66"/>
    <mergeCell ref="AL66:AO66"/>
    <mergeCell ref="AP66:AX66"/>
    <mergeCell ref="A70:B70"/>
    <mergeCell ref="C71:I71"/>
    <mergeCell ref="J71:O71"/>
    <mergeCell ref="P71:X71"/>
    <mergeCell ref="Y71:AB71"/>
    <mergeCell ref="AC71:AG71"/>
    <mergeCell ref="AH71:AK71"/>
    <mergeCell ref="AL71:AO71"/>
    <mergeCell ref="A67:B67"/>
    <mergeCell ref="C67:I67"/>
    <mergeCell ref="J67:O67"/>
    <mergeCell ref="P67:X67"/>
    <mergeCell ref="Y67:AB67"/>
    <mergeCell ref="AC67:AG67"/>
    <mergeCell ref="AH67:AK67"/>
    <mergeCell ref="AL67:AO67"/>
    <mergeCell ref="C70:I70"/>
    <mergeCell ref="J70:O70"/>
    <mergeCell ref="P70:X70"/>
    <mergeCell ref="Y70:AB70"/>
    <mergeCell ref="AC70:AG70"/>
    <mergeCell ref="AH70:AK70"/>
    <mergeCell ref="AL70:AO70"/>
    <mergeCell ref="AP71:AX71"/>
    <mergeCell ref="A75:B75"/>
    <mergeCell ref="A74:B74"/>
    <mergeCell ref="C75:I75"/>
    <mergeCell ref="J75:O75"/>
    <mergeCell ref="P75:X75"/>
    <mergeCell ref="Y75:AB75"/>
    <mergeCell ref="AC75:AG75"/>
    <mergeCell ref="AH75:AK75"/>
    <mergeCell ref="AL75:AO75"/>
    <mergeCell ref="AP75:AX75"/>
    <mergeCell ref="C74:I74"/>
    <mergeCell ref="J74:O74"/>
    <mergeCell ref="P74:X74"/>
    <mergeCell ref="Y74:AB74"/>
    <mergeCell ref="AC74:AG74"/>
    <mergeCell ref="AH74:AK74"/>
    <mergeCell ref="AL74:AO74"/>
    <mergeCell ref="AP74:AX74"/>
    <mergeCell ref="A71:B71"/>
    <mergeCell ref="A78:B78"/>
    <mergeCell ref="A81:B81"/>
    <mergeCell ref="A80:B80"/>
    <mergeCell ref="A79:B79"/>
    <mergeCell ref="C80:I80"/>
    <mergeCell ref="J80:O80"/>
    <mergeCell ref="P80:X80"/>
    <mergeCell ref="Y80:AB80"/>
    <mergeCell ref="AC80:AG80"/>
    <mergeCell ref="C81:I81"/>
    <mergeCell ref="J81:O81"/>
    <mergeCell ref="P81:X81"/>
    <mergeCell ref="Y81:AB81"/>
    <mergeCell ref="AC81:AG81"/>
    <mergeCell ref="C78:I78"/>
    <mergeCell ref="J78:O78"/>
    <mergeCell ref="P78:X78"/>
    <mergeCell ref="Y78:AB78"/>
    <mergeCell ref="AC78:AG78"/>
    <mergeCell ref="AH78:AK78"/>
    <mergeCell ref="AL78:AO78"/>
    <mergeCell ref="AP78:AX78"/>
    <mergeCell ref="C79:I79"/>
    <mergeCell ref="J79:O79"/>
    <mergeCell ref="P79:X79"/>
    <mergeCell ref="Y79:AB79"/>
    <mergeCell ref="AC79:AG79"/>
    <mergeCell ref="AH79:AK79"/>
    <mergeCell ref="AL79:AO79"/>
    <mergeCell ref="AP79:AX79"/>
    <mergeCell ref="A84:B84"/>
    <mergeCell ref="A83:B83"/>
    <mergeCell ref="A82:B82"/>
    <mergeCell ref="C84:I84"/>
    <mergeCell ref="J84:O84"/>
    <mergeCell ref="P84:X84"/>
    <mergeCell ref="Y84:AB84"/>
    <mergeCell ref="AC84:AG84"/>
    <mergeCell ref="AH84:AK84"/>
    <mergeCell ref="A85:B85"/>
    <mergeCell ref="C85:I85"/>
    <mergeCell ref="J85:O85"/>
    <mergeCell ref="P85:X85"/>
    <mergeCell ref="Y85:AB85"/>
    <mergeCell ref="AC85:AG85"/>
    <mergeCell ref="AH85:AK85"/>
    <mergeCell ref="C86:I86"/>
    <mergeCell ref="J86:O86"/>
    <mergeCell ref="P86:X86"/>
    <mergeCell ref="Y86:AB86"/>
    <mergeCell ref="AC86:AG86"/>
    <mergeCell ref="AH86:AK86"/>
    <mergeCell ref="A88:B88"/>
    <mergeCell ref="C89:I89"/>
    <mergeCell ref="J89:O89"/>
    <mergeCell ref="P89:X89"/>
    <mergeCell ref="Y89:AB89"/>
    <mergeCell ref="AC89:AG89"/>
    <mergeCell ref="AH89:AK89"/>
    <mergeCell ref="A87:B87"/>
    <mergeCell ref="A86:B86"/>
    <mergeCell ref="C82:I82"/>
    <mergeCell ref="J82:O82"/>
    <mergeCell ref="P82:X82"/>
    <mergeCell ref="Y82:AB82"/>
    <mergeCell ref="AC82:AG82"/>
    <mergeCell ref="AH82:AK82"/>
    <mergeCell ref="AL82:AO82"/>
    <mergeCell ref="AP82:AX82"/>
    <mergeCell ref="C83:I83"/>
    <mergeCell ref="J83:O83"/>
    <mergeCell ref="P83:X83"/>
    <mergeCell ref="Y83:AB83"/>
    <mergeCell ref="AC83:AG83"/>
    <mergeCell ref="AH83:AK83"/>
    <mergeCell ref="AL83:AO83"/>
    <mergeCell ref="AP83:AX83"/>
    <mergeCell ref="A92:B92"/>
    <mergeCell ref="A91:B91"/>
    <mergeCell ref="C93:I93"/>
    <mergeCell ref="J93:O93"/>
    <mergeCell ref="P93:X93"/>
    <mergeCell ref="Y93:AB93"/>
    <mergeCell ref="AC93:AG93"/>
    <mergeCell ref="AH93:AK93"/>
    <mergeCell ref="AP89:AX89"/>
    <mergeCell ref="C90:I90"/>
    <mergeCell ref="J90:O90"/>
    <mergeCell ref="P90:X90"/>
    <mergeCell ref="Y90:AB90"/>
    <mergeCell ref="AC90:AG90"/>
    <mergeCell ref="AH90:AK90"/>
    <mergeCell ref="A90:B90"/>
    <mergeCell ref="A89:B89"/>
    <mergeCell ref="C92:I92"/>
    <mergeCell ref="J92:O92"/>
    <mergeCell ref="P92:X92"/>
    <mergeCell ref="Y92:AB92"/>
    <mergeCell ref="AC92:AG92"/>
    <mergeCell ref="AH92:AK92"/>
    <mergeCell ref="AL92:AO92"/>
    <mergeCell ref="AL93:AO93"/>
    <mergeCell ref="AP93:AX93"/>
    <mergeCell ref="A94:B94"/>
    <mergeCell ref="C94:I94"/>
    <mergeCell ref="J94:O94"/>
    <mergeCell ref="P94:X94"/>
    <mergeCell ref="Y94:AB94"/>
    <mergeCell ref="AC94:AG94"/>
    <mergeCell ref="AH94:AK94"/>
    <mergeCell ref="AL94:AO94"/>
    <mergeCell ref="AP94:AX94"/>
    <mergeCell ref="A93:B93"/>
  </mergeCells>
  <phoneticPr fontId="5"/>
  <conditionalFormatting sqref="AL4:AO4">
    <cfRule type="expression" dxfId="159" priority="359">
      <formula>IF(AND(AL4&gt;=0, RIGHT(TEXT(AL4,"0.#"),1)&lt;&gt;"."),TRUE,FALSE)</formula>
    </cfRule>
    <cfRule type="expression" dxfId="158" priority="360">
      <formula>IF(AND(AL4&gt;=0, RIGHT(TEXT(AL4,"0.#"),1)="."),TRUE,FALSE)</formula>
    </cfRule>
    <cfRule type="expression" dxfId="157" priority="361">
      <formula>IF(AND(AL4&lt;0, RIGHT(TEXT(AL4,"0.#"),1)&lt;&gt;"."),TRUE,FALSE)</formula>
    </cfRule>
    <cfRule type="expression" dxfId="156" priority="362">
      <formula>IF(AND(AL4&lt;0, RIGHT(TEXT(AL4,"0.#"),1)="."),TRUE,FALSE)</formula>
    </cfRule>
  </conditionalFormatting>
  <conditionalFormatting sqref="Y4">
    <cfRule type="expression" dxfId="155" priority="357">
      <formula>IF(RIGHT(TEXT(Y4,"0.#"),1)=".",FALSE,TRUE)</formula>
    </cfRule>
    <cfRule type="expression" dxfId="154" priority="358">
      <formula>IF(RIGHT(TEXT(Y4,"0.#"),1)=".",TRUE,FALSE)</formula>
    </cfRule>
  </conditionalFormatting>
  <conditionalFormatting sqref="AL8:AO8">
    <cfRule type="expression" dxfId="153" priority="353">
      <formula>IF(AND(AL8&gt;=0, RIGHT(TEXT(AL8,"0.#"),1)&lt;&gt;"."),TRUE,FALSE)</formula>
    </cfRule>
    <cfRule type="expression" dxfId="152" priority="354">
      <formula>IF(AND(AL8&gt;=0, RIGHT(TEXT(AL8,"0.#"),1)="."),TRUE,FALSE)</formula>
    </cfRule>
    <cfRule type="expression" dxfId="151" priority="355">
      <formula>IF(AND(AL8&lt;0, RIGHT(TEXT(AL8,"0.#"),1)&lt;&gt;"."),TRUE,FALSE)</formula>
    </cfRule>
    <cfRule type="expression" dxfId="150" priority="356">
      <formula>IF(AND(AL8&lt;0, RIGHT(TEXT(AL8,"0.#"),1)="."),TRUE,FALSE)</formula>
    </cfRule>
  </conditionalFormatting>
  <conditionalFormatting sqref="Y8:Y14">
    <cfRule type="expression" dxfId="149" priority="351">
      <formula>IF(RIGHT(TEXT(Y8,"0.#"),1)=".",FALSE,TRUE)</formula>
    </cfRule>
    <cfRule type="expression" dxfId="148" priority="352">
      <formula>IF(RIGHT(TEXT(Y8,"0.#"),1)=".",TRUE,FALSE)</formula>
    </cfRule>
  </conditionalFormatting>
  <conditionalFormatting sqref="Y18">
    <cfRule type="expression" dxfId="147" priority="345">
      <formula>IF(RIGHT(TEXT(Y18,"0.#"),1)=".",FALSE,TRUE)</formula>
    </cfRule>
    <cfRule type="expression" dxfId="146" priority="346">
      <formula>IF(RIGHT(TEXT(Y18,"0.#"),1)=".",TRUE,FALSE)</formula>
    </cfRule>
  </conditionalFormatting>
  <conditionalFormatting sqref="Y22">
    <cfRule type="expression" dxfId="145" priority="339">
      <formula>IF(RIGHT(TEXT(Y22,"0.#"),1)=".",FALSE,TRUE)</formula>
    </cfRule>
    <cfRule type="expression" dxfId="144" priority="340">
      <formula>IF(RIGHT(TEXT(Y22,"0.#"),1)=".",TRUE,FALSE)</formula>
    </cfRule>
  </conditionalFormatting>
  <conditionalFormatting sqref="Y26">
    <cfRule type="expression" dxfId="143" priority="333">
      <formula>IF(RIGHT(TEXT(Y26,"0.#"),1)=".",FALSE,TRUE)</formula>
    </cfRule>
    <cfRule type="expression" dxfId="142" priority="334">
      <formula>IF(RIGHT(TEXT(Y26,"0.#"),1)=".",TRUE,FALSE)</formula>
    </cfRule>
  </conditionalFormatting>
  <conditionalFormatting sqref="AL30:AO30">
    <cfRule type="expression" dxfId="141" priority="329">
      <formula>IF(AND(AL30&gt;=0, RIGHT(TEXT(AL30,"0.#"),1)&lt;&gt;"."),TRUE,FALSE)</formula>
    </cfRule>
    <cfRule type="expression" dxfId="140" priority="330">
      <formula>IF(AND(AL30&gt;=0, RIGHT(TEXT(AL30,"0.#"),1)="."),TRUE,FALSE)</formula>
    </cfRule>
    <cfRule type="expression" dxfId="139" priority="331">
      <formula>IF(AND(AL30&lt;0, RIGHT(TEXT(AL30,"0.#"),1)&lt;&gt;"."),TRUE,FALSE)</formula>
    </cfRule>
    <cfRule type="expression" dxfId="138" priority="332">
      <formula>IF(AND(AL30&lt;0, RIGHT(TEXT(AL30,"0.#"),1)="."),TRUE,FALSE)</formula>
    </cfRule>
  </conditionalFormatting>
  <conditionalFormatting sqref="Y30">
    <cfRule type="expression" dxfId="137" priority="327">
      <formula>IF(RIGHT(TEXT(Y30,"0.#"),1)=".",FALSE,TRUE)</formula>
    </cfRule>
    <cfRule type="expression" dxfId="136" priority="328">
      <formula>IF(RIGHT(TEXT(Y30,"0.#"),1)=".",TRUE,FALSE)</formula>
    </cfRule>
  </conditionalFormatting>
  <conditionalFormatting sqref="AL34:AO35">
    <cfRule type="expression" dxfId="135" priority="323">
      <formula>IF(AND(AL34&gt;=0, RIGHT(TEXT(AL34,"0.#"),1)&lt;&gt;"."),TRUE,FALSE)</formula>
    </cfRule>
    <cfRule type="expression" dxfId="134" priority="324">
      <formula>IF(AND(AL34&gt;=0, RIGHT(TEXT(AL34,"0.#"),1)="."),TRUE,FALSE)</formula>
    </cfRule>
    <cfRule type="expression" dxfId="133" priority="325">
      <formula>IF(AND(AL34&lt;0, RIGHT(TEXT(AL34,"0.#"),1)&lt;&gt;"."),TRUE,FALSE)</formula>
    </cfRule>
    <cfRule type="expression" dxfId="132" priority="326">
      <formula>IF(AND(AL34&lt;0, RIGHT(TEXT(AL34,"0.#"),1)="."),TRUE,FALSE)</formula>
    </cfRule>
  </conditionalFormatting>
  <conditionalFormatting sqref="Y34:Y35">
    <cfRule type="expression" dxfId="131" priority="321">
      <formula>IF(RIGHT(TEXT(Y34,"0.#"),1)=".",FALSE,TRUE)</formula>
    </cfRule>
    <cfRule type="expression" dxfId="130" priority="322">
      <formula>IF(RIGHT(TEXT(Y34,"0.#"),1)=".",TRUE,FALSE)</formula>
    </cfRule>
  </conditionalFormatting>
  <conditionalFormatting sqref="Y39:Y40">
    <cfRule type="expression" dxfId="129" priority="315">
      <formula>IF(RIGHT(TEXT(Y39,"0.#"),1)=".",FALSE,TRUE)</formula>
    </cfRule>
    <cfRule type="expression" dxfId="128" priority="316">
      <formula>IF(RIGHT(TEXT(Y39,"0.#"),1)=".",TRUE,FALSE)</formula>
    </cfRule>
  </conditionalFormatting>
  <conditionalFormatting sqref="Y44:Y48">
    <cfRule type="expression" dxfId="127" priority="309">
      <formula>IF(RIGHT(TEXT(Y44,"0.#"),1)=".",FALSE,TRUE)</formula>
    </cfRule>
    <cfRule type="expression" dxfId="126" priority="310">
      <formula>IF(RIGHT(TEXT(Y44,"0.#"),1)=".",TRUE,FALSE)</formula>
    </cfRule>
  </conditionalFormatting>
  <conditionalFormatting sqref="Y52">
    <cfRule type="expression" dxfId="125" priority="303">
      <formula>IF(RIGHT(TEXT(Y52,"0.#"),1)=".",FALSE,TRUE)</formula>
    </cfRule>
    <cfRule type="expression" dxfId="124" priority="304">
      <formula>IF(RIGHT(TEXT(Y52,"0.#"),1)=".",TRUE,FALSE)</formula>
    </cfRule>
  </conditionalFormatting>
  <conditionalFormatting sqref="Y56:Y59">
    <cfRule type="expression" dxfId="123" priority="297">
      <formula>IF(RIGHT(TEXT(Y56,"0.#"),1)=".",FALSE,TRUE)</formula>
    </cfRule>
    <cfRule type="expression" dxfId="122" priority="298">
      <formula>IF(RIGHT(TEXT(Y56,"0.#"),1)=".",TRUE,FALSE)</formula>
    </cfRule>
  </conditionalFormatting>
  <conditionalFormatting sqref="Y63">
    <cfRule type="expression" dxfId="121" priority="291">
      <formula>IF(RIGHT(TEXT(Y63,"0.#"),1)=".",FALSE,TRUE)</formula>
    </cfRule>
    <cfRule type="expression" dxfId="120" priority="292">
      <formula>IF(RIGHT(TEXT(Y63,"0.#"),1)=".",TRUE,FALSE)</formula>
    </cfRule>
  </conditionalFormatting>
  <conditionalFormatting sqref="Y67">
    <cfRule type="expression" dxfId="119" priority="285">
      <formula>IF(RIGHT(TEXT(Y67,"0.#"),1)=".",FALSE,TRUE)</formula>
    </cfRule>
    <cfRule type="expression" dxfId="118" priority="286">
      <formula>IF(RIGHT(TEXT(Y67,"0.#"),1)=".",TRUE,FALSE)</formula>
    </cfRule>
  </conditionalFormatting>
  <conditionalFormatting sqref="Y71">
    <cfRule type="expression" dxfId="117" priority="279">
      <formula>IF(RIGHT(TEXT(Y71,"0.#"),1)=".",FALSE,TRUE)</formula>
    </cfRule>
    <cfRule type="expression" dxfId="116" priority="280">
      <formula>IF(RIGHT(TEXT(Y71,"0.#"),1)=".",TRUE,FALSE)</formula>
    </cfRule>
  </conditionalFormatting>
  <conditionalFormatting sqref="Y75">
    <cfRule type="expression" dxfId="115" priority="273">
      <formula>IF(RIGHT(TEXT(Y75,"0.#"),1)=".",FALSE,TRUE)</formula>
    </cfRule>
    <cfRule type="expression" dxfId="114" priority="274">
      <formula>IF(RIGHT(TEXT(Y75,"0.#"),1)=".",TRUE,FALSE)</formula>
    </cfRule>
  </conditionalFormatting>
  <conditionalFormatting sqref="AL9:AO9">
    <cfRule type="expression" dxfId="113" priority="111">
      <formula>IF(AND(AL9&gt;=0, RIGHT(TEXT(AL9,"0.#"),1)&lt;&gt;"."),TRUE,FALSE)</formula>
    </cfRule>
    <cfRule type="expression" dxfId="112" priority="112">
      <formula>IF(AND(AL9&gt;=0, RIGHT(TEXT(AL9,"0.#"),1)="."),TRUE,FALSE)</formula>
    </cfRule>
    <cfRule type="expression" dxfId="111" priority="113">
      <formula>IF(AND(AL9&lt;0, RIGHT(TEXT(AL9,"0.#"),1)&lt;&gt;"."),TRUE,FALSE)</formula>
    </cfRule>
    <cfRule type="expression" dxfId="110" priority="114">
      <formula>IF(AND(AL9&lt;0, RIGHT(TEXT(AL9,"0.#"),1)="."),TRUE,FALSE)</formula>
    </cfRule>
  </conditionalFormatting>
  <conditionalFormatting sqref="AL10:AO10">
    <cfRule type="expression" dxfId="109" priority="107">
      <formula>IF(AND(AL10&gt;=0, RIGHT(TEXT(AL10,"0.#"),1)&lt;&gt;"."),TRUE,FALSE)</formula>
    </cfRule>
    <cfRule type="expression" dxfId="108" priority="108">
      <formula>IF(AND(AL10&gt;=0, RIGHT(TEXT(AL10,"0.#"),1)="."),TRUE,FALSE)</formula>
    </cfRule>
    <cfRule type="expression" dxfId="107" priority="109">
      <formula>IF(AND(AL10&lt;0, RIGHT(TEXT(AL10,"0.#"),1)&lt;&gt;"."),TRUE,FALSE)</formula>
    </cfRule>
    <cfRule type="expression" dxfId="106" priority="110">
      <formula>IF(AND(AL10&lt;0, RIGHT(TEXT(AL10,"0.#"),1)="."),TRUE,FALSE)</formula>
    </cfRule>
  </conditionalFormatting>
  <conditionalFormatting sqref="AL11:AO11">
    <cfRule type="expression" dxfId="105" priority="103">
      <formula>IF(AND(AL11&gt;=0, RIGHT(TEXT(AL11,"0.#"),1)&lt;&gt;"."),TRUE,FALSE)</formula>
    </cfRule>
    <cfRule type="expression" dxfId="104" priority="104">
      <formula>IF(AND(AL11&gt;=0, RIGHT(TEXT(AL11,"0.#"),1)="."),TRUE,FALSE)</formula>
    </cfRule>
    <cfRule type="expression" dxfId="103" priority="105">
      <formula>IF(AND(AL11&lt;0, RIGHT(TEXT(AL11,"0.#"),1)&lt;&gt;"."),TRUE,FALSE)</formula>
    </cfRule>
    <cfRule type="expression" dxfId="102" priority="106">
      <formula>IF(AND(AL11&lt;0, RIGHT(TEXT(AL11,"0.#"),1)="."),TRUE,FALSE)</formula>
    </cfRule>
  </conditionalFormatting>
  <conditionalFormatting sqref="AL12:AO12">
    <cfRule type="expression" dxfId="101" priority="99">
      <formula>IF(AND(AL12&gt;=0, RIGHT(TEXT(AL12,"0.#"),1)&lt;&gt;"."),TRUE,FALSE)</formula>
    </cfRule>
    <cfRule type="expression" dxfId="100" priority="100">
      <formula>IF(AND(AL12&gt;=0, RIGHT(TEXT(AL12,"0.#"),1)="."),TRUE,FALSE)</formula>
    </cfRule>
    <cfRule type="expression" dxfId="99" priority="101">
      <formula>IF(AND(AL12&lt;0, RIGHT(TEXT(AL12,"0.#"),1)&lt;&gt;"."),TRUE,FALSE)</formula>
    </cfRule>
    <cfRule type="expression" dxfId="98" priority="102">
      <formula>IF(AND(AL12&lt;0, RIGHT(TEXT(AL12,"0.#"),1)="."),TRUE,FALSE)</formula>
    </cfRule>
  </conditionalFormatting>
  <conditionalFormatting sqref="AL13:AO13">
    <cfRule type="expression" dxfId="97" priority="95">
      <formula>IF(AND(AL13&gt;=0, RIGHT(TEXT(AL13,"0.#"),1)&lt;&gt;"."),TRUE,FALSE)</formula>
    </cfRule>
    <cfRule type="expression" dxfId="96" priority="96">
      <formula>IF(AND(AL13&gt;=0, RIGHT(TEXT(AL13,"0.#"),1)="."),TRUE,FALSE)</formula>
    </cfRule>
    <cfRule type="expression" dxfId="95" priority="97">
      <formula>IF(AND(AL13&lt;0, RIGHT(TEXT(AL13,"0.#"),1)&lt;&gt;"."),TRUE,FALSE)</formula>
    </cfRule>
    <cfRule type="expression" dxfId="94" priority="98">
      <formula>IF(AND(AL13&lt;0, RIGHT(TEXT(AL13,"0.#"),1)="."),TRUE,FALSE)</formula>
    </cfRule>
  </conditionalFormatting>
  <conditionalFormatting sqref="AL14:AO14">
    <cfRule type="expression" dxfId="93" priority="91">
      <formula>IF(AND(AL14&gt;=0, RIGHT(TEXT(AL14,"0.#"),1)&lt;&gt;"."),TRUE,FALSE)</formula>
    </cfRule>
    <cfRule type="expression" dxfId="92" priority="92">
      <formula>IF(AND(AL14&gt;=0, RIGHT(TEXT(AL14,"0.#"),1)="."),TRUE,FALSE)</formula>
    </cfRule>
    <cfRule type="expression" dxfId="91" priority="93">
      <formula>IF(AND(AL14&lt;0, RIGHT(TEXT(AL14,"0.#"),1)&lt;&gt;"."),TRUE,FALSE)</formula>
    </cfRule>
    <cfRule type="expression" dxfId="90" priority="94">
      <formula>IF(AND(AL14&lt;0, RIGHT(TEXT(AL14,"0.#"),1)="."),TRUE,FALSE)</formula>
    </cfRule>
  </conditionalFormatting>
  <conditionalFormatting sqref="AL18:AO18">
    <cfRule type="expression" dxfId="89" priority="87">
      <formula>IF(AND(AL18&gt;=0, RIGHT(TEXT(AL18,"0.#"),1)&lt;&gt;"."),TRUE,FALSE)</formula>
    </cfRule>
    <cfRule type="expression" dxfId="88" priority="88">
      <formula>IF(AND(AL18&gt;=0, RIGHT(TEXT(AL18,"0.#"),1)="."),TRUE,FALSE)</formula>
    </cfRule>
    <cfRule type="expression" dxfId="87" priority="89">
      <formula>IF(AND(AL18&lt;0, RIGHT(TEXT(AL18,"0.#"),1)&lt;&gt;"."),TRUE,FALSE)</formula>
    </cfRule>
    <cfRule type="expression" dxfId="86" priority="90">
      <formula>IF(AND(AL18&lt;0, RIGHT(TEXT(AL18,"0.#"),1)="."),TRUE,FALSE)</formula>
    </cfRule>
  </conditionalFormatting>
  <conditionalFormatting sqref="AL22:AO22">
    <cfRule type="expression" dxfId="85" priority="83">
      <formula>IF(AND(AL22&gt;=0, RIGHT(TEXT(AL22,"0.#"),1)&lt;&gt;"."),TRUE,FALSE)</formula>
    </cfRule>
    <cfRule type="expression" dxfId="84" priority="84">
      <formula>IF(AND(AL22&gt;=0, RIGHT(TEXT(AL22,"0.#"),1)="."),TRUE,FALSE)</formula>
    </cfRule>
    <cfRule type="expression" dxfId="83" priority="85">
      <formula>IF(AND(AL22&lt;0, RIGHT(TEXT(AL22,"0.#"),1)&lt;&gt;"."),TRUE,FALSE)</formula>
    </cfRule>
    <cfRule type="expression" dxfId="82" priority="86">
      <formula>IF(AND(AL22&lt;0, RIGHT(TEXT(AL22,"0.#"),1)="."),TRUE,FALSE)</formula>
    </cfRule>
  </conditionalFormatting>
  <conditionalFormatting sqref="AL26:AO26">
    <cfRule type="expression" dxfId="81" priority="79">
      <formula>IF(AND(AL26&gt;=0, RIGHT(TEXT(AL26,"0.#"),1)&lt;&gt;"."),TRUE,FALSE)</formula>
    </cfRule>
    <cfRule type="expression" dxfId="80" priority="80">
      <formula>IF(AND(AL26&gt;=0, RIGHT(TEXT(AL26,"0.#"),1)="."),TRUE,FALSE)</formula>
    </cfRule>
    <cfRule type="expression" dxfId="79" priority="81">
      <formula>IF(AND(AL26&lt;0, RIGHT(TEXT(AL26,"0.#"),1)&lt;&gt;"."),TRUE,FALSE)</formula>
    </cfRule>
    <cfRule type="expression" dxfId="78" priority="82">
      <formula>IF(AND(AL26&lt;0, RIGHT(TEXT(AL26,"0.#"),1)="."),TRUE,FALSE)</formula>
    </cfRule>
  </conditionalFormatting>
  <conditionalFormatting sqref="AL79:AO80">
    <cfRule type="expression" dxfId="77" priority="75">
      <formula>IF(AND(AL79&gt;=0, RIGHT(TEXT(AL79,"0.#"),1)&lt;&gt;"."),TRUE,FALSE)</formula>
    </cfRule>
    <cfRule type="expression" dxfId="76" priority="76">
      <formula>IF(AND(AL79&gt;=0, RIGHT(TEXT(AL79,"0.#"),1)="."),TRUE,FALSE)</formula>
    </cfRule>
    <cfRule type="expression" dxfId="75" priority="77">
      <formula>IF(AND(AL79&lt;0, RIGHT(TEXT(AL79,"0.#"),1)&lt;&gt;"."),TRUE,FALSE)</formula>
    </cfRule>
    <cfRule type="expression" dxfId="74" priority="78">
      <formula>IF(AND(AL79&lt;0, RIGHT(TEXT(AL79,"0.#"),1)="."),TRUE,FALSE)</formula>
    </cfRule>
  </conditionalFormatting>
  <conditionalFormatting sqref="Y79:Y94">
    <cfRule type="expression" dxfId="73" priority="73">
      <formula>IF(RIGHT(TEXT(Y79,"0.#"),1)=".",FALSE,TRUE)</formula>
    </cfRule>
    <cfRule type="expression" dxfId="72" priority="74">
      <formula>IF(RIGHT(TEXT(Y79,"0.#"),1)=".",TRUE,FALSE)</formula>
    </cfRule>
  </conditionalFormatting>
  <conditionalFormatting sqref="AL81:AO81">
    <cfRule type="expression" dxfId="71" priority="69">
      <formula>IF(AND(AL81&gt;=0, RIGHT(TEXT(AL81,"0.#"),1)&lt;&gt;"."),TRUE,FALSE)</formula>
    </cfRule>
    <cfRule type="expression" dxfId="70" priority="70">
      <formula>IF(AND(AL81&gt;=0, RIGHT(TEXT(AL81,"0.#"),1)="."),TRUE,FALSE)</formula>
    </cfRule>
    <cfRule type="expression" dxfId="69" priority="71">
      <formula>IF(AND(AL81&lt;0, RIGHT(TEXT(AL81,"0.#"),1)&lt;&gt;"."),TRUE,FALSE)</formula>
    </cfRule>
    <cfRule type="expression" dxfId="68" priority="72">
      <formula>IF(AND(AL81&lt;0, RIGHT(TEXT(AL81,"0.#"),1)="."),TRUE,FALSE)</formula>
    </cfRule>
  </conditionalFormatting>
  <conditionalFormatting sqref="AL82:AO94">
    <cfRule type="expression" dxfId="67" priority="65">
      <formula>IF(AND(AL82&gt;=0, RIGHT(TEXT(AL82,"0.#"),1)&lt;&gt;"."),TRUE,FALSE)</formula>
    </cfRule>
    <cfRule type="expression" dxfId="66" priority="66">
      <formula>IF(AND(AL82&gt;=0, RIGHT(TEXT(AL82,"0.#"),1)="."),TRUE,FALSE)</formula>
    </cfRule>
    <cfRule type="expression" dxfId="65" priority="67">
      <formula>IF(AND(AL82&lt;0, RIGHT(TEXT(AL82,"0.#"),1)&lt;&gt;"."),TRUE,FALSE)</formula>
    </cfRule>
    <cfRule type="expression" dxfId="64" priority="68">
      <formula>IF(AND(AL82&lt;0, RIGHT(TEXT(AL82,"0.#"),1)="."),TRUE,FALSE)</formula>
    </cfRule>
  </conditionalFormatting>
  <conditionalFormatting sqref="AL39:AO39">
    <cfRule type="expression" dxfId="63" priority="61">
      <formula>IF(AND(AL39&gt;=0, RIGHT(TEXT(AL39,"0.#"),1)&lt;&gt;"."),TRUE,FALSE)</formula>
    </cfRule>
    <cfRule type="expression" dxfId="62" priority="62">
      <formula>IF(AND(AL39&gt;=0, RIGHT(TEXT(AL39,"0.#"),1)="."),TRUE,FALSE)</formula>
    </cfRule>
    <cfRule type="expression" dxfId="61" priority="63">
      <formula>IF(AND(AL39&lt;0, RIGHT(TEXT(AL39,"0.#"),1)&lt;&gt;"."),TRUE,FALSE)</formula>
    </cfRule>
    <cfRule type="expression" dxfId="60" priority="64">
      <formula>IF(AND(AL39&lt;0, RIGHT(TEXT(AL39,"0.#"),1)="."),TRUE,FALSE)</formula>
    </cfRule>
  </conditionalFormatting>
  <conditionalFormatting sqref="AL40:AO40">
    <cfRule type="expression" dxfId="59" priority="57">
      <formula>IF(AND(AL40&gt;=0, RIGHT(TEXT(AL40,"0.#"),1)&lt;&gt;"."),TRUE,FALSE)</formula>
    </cfRule>
    <cfRule type="expression" dxfId="58" priority="58">
      <formula>IF(AND(AL40&gt;=0, RIGHT(TEXT(AL40,"0.#"),1)="."),TRUE,FALSE)</formula>
    </cfRule>
    <cfRule type="expression" dxfId="57" priority="59">
      <formula>IF(AND(AL40&lt;0, RIGHT(TEXT(AL40,"0.#"),1)&lt;&gt;"."),TRUE,FALSE)</formula>
    </cfRule>
    <cfRule type="expression" dxfId="56" priority="60">
      <formula>IF(AND(AL40&lt;0, RIGHT(TEXT(AL40,"0.#"),1)="."),TRUE,FALSE)</formula>
    </cfRule>
  </conditionalFormatting>
  <conditionalFormatting sqref="AL44:AO44">
    <cfRule type="expression" dxfId="55" priority="53">
      <formula>IF(AND(AL44&gt;=0, RIGHT(TEXT(AL44,"0.#"),1)&lt;&gt;"."),TRUE,FALSE)</formula>
    </cfRule>
    <cfRule type="expression" dxfId="54" priority="54">
      <formula>IF(AND(AL44&gt;=0, RIGHT(TEXT(AL44,"0.#"),1)="."),TRUE,FALSE)</formula>
    </cfRule>
    <cfRule type="expression" dxfId="53" priority="55">
      <formula>IF(AND(AL44&lt;0, RIGHT(TEXT(AL44,"0.#"),1)&lt;&gt;"."),TRUE,FALSE)</formula>
    </cfRule>
    <cfRule type="expression" dxfId="52" priority="56">
      <formula>IF(AND(AL44&lt;0, RIGHT(TEXT(AL44,"0.#"),1)="."),TRUE,FALSE)</formula>
    </cfRule>
  </conditionalFormatting>
  <conditionalFormatting sqref="AL45:AO45">
    <cfRule type="expression" dxfId="51" priority="49">
      <formula>IF(AND(AL45&gt;=0, RIGHT(TEXT(AL45,"0.#"),1)&lt;&gt;"."),TRUE,FALSE)</formula>
    </cfRule>
    <cfRule type="expression" dxfId="50" priority="50">
      <formula>IF(AND(AL45&gt;=0, RIGHT(TEXT(AL45,"0.#"),1)="."),TRUE,FALSE)</formula>
    </cfRule>
    <cfRule type="expression" dxfId="49" priority="51">
      <formula>IF(AND(AL45&lt;0, RIGHT(TEXT(AL45,"0.#"),1)&lt;&gt;"."),TRUE,FALSE)</formula>
    </cfRule>
    <cfRule type="expression" dxfId="48" priority="52">
      <formula>IF(AND(AL45&lt;0, RIGHT(TEXT(AL45,"0.#"),1)="."),TRUE,FALSE)</formula>
    </cfRule>
  </conditionalFormatting>
  <conditionalFormatting sqref="AL46:AO46">
    <cfRule type="expression" dxfId="47" priority="45">
      <formula>IF(AND(AL46&gt;=0, RIGHT(TEXT(AL46,"0.#"),1)&lt;&gt;"."),TRUE,FALSE)</formula>
    </cfRule>
    <cfRule type="expression" dxfId="46" priority="46">
      <formula>IF(AND(AL46&gt;=0, RIGHT(TEXT(AL46,"0.#"),1)="."),TRUE,FALSE)</formula>
    </cfRule>
    <cfRule type="expression" dxfId="45" priority="47">
      <formula>IF(AND(AL46&lt;0, RIGHT(TEXT(AL46,"0.#"),1)&lt;&gt;"."),TRUE,FALSE)</formula>
    </cfRule>
    <cfRule type="expression" dxfId="44" priority="48">
      <formula>IF(AND(AL46&lt;0, RIGHT(TEXT(AL46,"0.#"),1)="."),TRUE,FALSE)</formula>
    </cfRule>
  </conditionalFormatting>
  <conditionalFormatting sqref="AL47:AO47">
    <cfRule type="expression" dxfId="43" priority="41">
      <formula>IF(AND(AL47&gt;=0, RIGHT(TEXT(AL47,"0.#"),1)&lt;&gt;"."),TRUE,FALSE)</formula>
    </cfRule>
    <cfRule type="expression" dxfId="42" priority="42">
      <formula>IF(AND(AL47&gt;=0, RIGHT(TEXT(AL47,"0.#"),1)="."),TRUE,FALSE)</formula>
    </cfRule>
    <cfRule type="expression" dxfId="41" priority="43">
      <formula>IF(AND(AL47&lt;0, RIGHT(TEXT(AL47,"0.#"),1)&lt;&gt;"."),TRUE,FALSE)</formula>
    </cfRule>
    <cfRule type="expression" dxfId="40" priority="44">
      <formula>IF(AND(AL47&lt;0, RIGHT(TEXT(AL47,"0.#"),1)="."),TRUE,FALSE)</formula>
    </cfRule>
  </conditionalFormatting>
  <conditionalFormatting sqref="AL48:AO48">
    <cfRule type="expression" dxfId="39" priority="37">
      <formula>IF(AND(AL48&gt;=0, RIGHT(TEXT(AL48,"0.#"),1)&lt;&gt;"."),TRUE,FALSE)</formula>
    </cfRule>
    <cfRule type="expression" dxfId="38" priority="38">
      <formula>IF(AND(AL48&gt;=0, RIGHT(TEXT(AL48,"0.#"),1)="."),TRUE,FALSE)</formula>
    </cfRule>
    <cfRule type="expression" dxfId="37" priority="39">
      <formula>IF(AND(AL48&lt;0, RIGHT(TEXT(AL48,"0.#"),1)&lt;&gt;"."),TRUE,FALSE)</formula>
    </cfRule>
    <cfRule type="expression" dxfId="36" priority="40">
      <formula>IF(AND(AL48&lt;0, RIGHT(TEXT(AL48,"0.#"),1)="."),TRUE,FALSE)</formula>
    </cfRule>
  </conditionalFormatting>
  <conditionalFormatting sqref="AL52:AO52">
    <cfRule type="expression" dxfId="35" priority="33">
      <formula>IF(AND(AL52&gt;=0, RIGHT(TEXT(AL52,"0.#"),1)&lt;&gt;"."),TRUE,FALSE)</formula>
    </cfRule>
    <cfRule type="expression" dxfId="34" priority="34">
      <formula>IF(AND(AL52&gt;=0, RIGHT(TEXT(AL52,"0.#"),1)="."),TRUE,FALSE)</formula>
    </cfRule>
    <cfRule type="expression" dxfId="33" priority="35">
      <formula>IF(AND(AL52&lt;0, RIGHT(TEXT(AL52,"0.#"),1)&lt;&gt;"."),TRUE,FALSE)</formula>
    </cfRule>
    <cfRule type="expression" dxfId="32" priority="36">
      <formula>IF(AND(AL52&lt;0, RIGHT(TEXT(AL52,"0.#"),1)="."),TRUE,FALSE)</formula>
    </cfRule>
  </conditionalFormatting>
  <conditionalFormatting sqref="AL56:AO56">
    <cfRule type="expression" dxfId="31" priority="29">
      <formula>IF(AND(AL56&gt;=0, RIGHT(TEXT(AL56,"0.#"),1)&lt;&gt;"."),TRUE,FALSE)</formula>
    </cfRule>
    <cfRule type="expression" dxfId="30" priority="30">
      <formula>IF(AND(AL56&gt;=0, RIGHT(TEXT(AL56,"0.#"),1)="."),TRUE,FALSE)</formula>
    </cfRule>
    <cfRule type="expression" dxfId="29" priority="31">
      <formula>IF(AND(AL56&lt;0, RIGHT(TEXT(AL56,"0.#"),1)&lt;&gt;"."),TRUE,FALSE)</formula>
    </cfRule>
    <cfRule type="expression" dxfId="28" priority="32">
      <formula>IF(AND(AL56&lt;0, RIGHT(TEXT(AL56,"0.#"),1)="."),TRUE,FALSE)</formula>
    </cfRule>
  </conditionalFormatting>
  <conditionalFormatting sqref="AL57:AO57">
    <cfRule type="expression" dxfId="27" priority="25">
      <formula>IF(AND(AL57&gt;=0, RIGHT(TEXT(AL57,"0.#"),1)&lt;&gt;"."),TRUE,FALSE)</formula>
    </cfRule>
    <cfRule type="expression" dxfId="26" priority="26">
      <formula>IF(AND(AL57&gt;=0, RIGHT(TEXT(AL57,"0.#"),1)="."),TRUE,FALSE)</formula>
    </cfRule>
    <cfRule type="expression" dxfId="25" priority="27">
      <formula>IF(AND(AL57&lt;0, RIGHT(TEXT(AL57,"0.#"),1)&lt;&gt;"."),TRUE,FALSE)</formula>
    </cfRule>
    <cfRule type="expression" dxfId="24" priority="28">
      <formula>IF(AND(AL57&lt;0, RIGHT(TEXT(AL57,"0.#"),1)="."),TRUE,FALSE)</formula>
    </cfRule>
  </conditionalFormatting>
  <conditionalFormatting sqref="AL58:AO58">
    <cfRule type="expression" dxfId="23" priority="21">
      <formula>IF(AND(AL58&gt;=0, RIGHT(TEXT(AL58,"0.#"),1)&lt;&gt;"."),TRUE,FALSE)</formula>
    </cfRule>
    <cfRule type="expression" dxfId="22" priority="22">
      <formula>IF(AND(AL58&gt;=0, RIGHT(TEXT(AL58,"0.#"),1)="."),TRUE,FALSE)</formula>
    </cfRule>
    <cfRule type="expression" dxfId="21" priority="23">
      <formula>IF(AND(AL58&lt;0, RIGHT(TEXT(AL58,"0.#"),1)&lt;&gt;"."),TRUE,FALSE)</formula>
    </cfRule>
    <cfRule type="expression" dxfId="20" priority="24">
      <formula>IF(AND(AL58&lt;0, RIGHT(TEXT(AL58,"0.#"),1)="."),TRUE,FALSE)</formula>
    </cfRule>
  </conditionalFormatting>
  <conditionalFormatting sqref="AL59:AO59">
    <cfRule type="expression" dxfId="19" priority="17">
      <formula>IF(AND(AL59&gt;=0, RIGHT(TEXT(AL59,"0.#"),1)&lt;&gt;"."),TRUE,FALSE)</formula>
    </cfRule>
    <cfRule type="expression" dxfId="18" priority="18">
      <formula>IF(AND(AL59&gt;=0, RIGHT(TEXT(AL59,"0.#"),1)="."),TRUE,FALSE)</formula>
    </cfRule>
    <cfRule type="expression" dxfId="17" priority="19">
      <formula>IF(AND(AL59&lt;0, RIGHT(TEXT(AL59,"0.#"),1)&lt;&gt;"."),TRUE,FALSE)</formula>
    </cfRule>
    <cfRule type="expression" dxfId="16" priority="20">
      <formula>IF(AND(AL59&lt;0, RIGHT(TEXT(AL59,"0.#"),1)="."),TRUE,FALSE)</formula>
    </cfRule>
  </conditionalFormatting>
  <conditionalFormatting sqref="AL63:AO63">
    <cfRule type="expression" dxfId="15" priority="13">
      <formula>IF(AND(AL63&gt;=0, RIGHT(TEXT(AL63,"0.#"),1)&lt;&gt;"."),TRUE,FALSE)</formula>
    </cfRule>
    <cfRule type="expression" dxfId="14" priority="14">
      <formula>IF(AND(AL63&gt;=0, RIGHT(TEXT(AL63,"0.#"),1)="."),TRUE,FALSE)</formula>
    </cfRule>
    <cfRule type="expression" dxfId="13" priority="15">
      <formula>IF(AND(AL63&lt;0, RIGHT(TEXT(AL63,"0.#"),1)&lt;&gt;"."),TRUE,FALSE)</formula>
    </cfRule>
    <cfRule type="expression" dxfId="12" priority="16">
      <formula>IF(AND(AL63&lt;0, RIGHT(TEXT(AL63,"0.#"),1)="."),TRUE,FALSE)</formula>
    </cfRule>
  </conditionalFormatting>
  <conditionalFormatting sqref="AL67:AO67">
    <cfRule type="expression" dxfId="11" priority="9">
      <formula>IF(AND(AL67&gt;=0, RIGHT(TEXT(AL67,"0.#"),1)&lt;&gt;"."),TRUE,FALSE)</formula>
    </cfRule>
    <cfRule type="expression" dxfId="10" priority="10">
      <formula>IF(AND(AL67&gt;=0, RIGHT(TEXT(AL67,"0.#"),1)="."),TRUE,FALSE)</formula>
    </cfRule>
    <cfRule type="expression" dxfId="9" priority="11">
      <formula>IF(AND(AL67&lt;0, RIGHT(TEXT(AL67,"0.#"),1)&lt;&gt;"."),TRUE,FALSE)</formula>
    </cfRule>
    <cfRule type="expression" dxfId="8" priority="12">
      <formula>IF(AND(AL67&lt;0, RIGHT(TEXT(AL67,"0.#"),1)="."),TRUE,FALSE)</formula>
    </cfRule>
  </conditionalFormatting>
  <conditionalFormatting sqref="AL71:AO71">
    <cfRule type="expression" dxfId="7" priority="5">
      <formula>IF(AND(AL71&gt;=0, RIGHT(TEXT(AL71,"0.#"),1)&lt;&gt;"."),TRUE,FALSE)</formula>
    </cfRule>
    <cfRule type="expression" dxfId="6" priority="6">
      <formula>IF(AND(AL71&gt;=0, RIGHT(TEXT(AL71,"0.#"),1)="."),TRUE,FALSE)</formula>
    </cfRule>
    <cfRule type="expression" dxfId="5" priority="7">
      <formula>IF(AND(AL71&lt;0, RIGHT(TEXT(AL71,"0.#"),1)&lt;&gt;"."),TRUE,FALSE)</formula>
    </cfRule>
    <cfRule type="expression" dxfId="4" priority="8">
      <formula>IF(AND(AL71&lt;0, RIGHT(TEXT(AL71,"0.#"),1)="."),TRUE,FALSE)</formula>
    </cfRule>
  </conditionalFormatting>
  <conditionalFormatting sqref="AL75:AO75">
    <cfRule type="expression" dxfId="3" priority="1">
      <formula>IF(AND(AL75&gt;=0, RIGHT(TEXT(AL75,"0.#"),1)&lt;&gt;"."),TRUE,FALSE)</formula>
    </cfRule>
    <cfRule type="expression" dxfId="2" priority="2">
      <formula>IF(AND(AL75&gt;=0, RIGHT(TEXT(AL75,"0.#"),1)="."),TRUE,FALSE)</formula>
    </cfRule>
    <cfRule type="expression" dxfId="1" priority="3">
      <formula>IF(AND(AL75&lt;0, RIGHT(TEXT(AL75,"0.#"),1)&lt;&gt;"."),TRUE,FALSE)</formula>
    </cfRule>
    <cfRule type="expression" dxfId="0" priority="4">
      <formula>IF(AND(AL75&lt;0, RIGHT(TEXT(AL75,"0.#"),1)="."),TRUE,FALSE)</formula>
    </cfRule>
  </conditionalFormatting>
  <dataValidations count="3">
    <dataValidation type="custom" imeMode="disabled" allowBlank="1" showInputMessage="1" showErrorMessage="1" sqref="AL75 AL79:AL94 AL8:AL14 AL30 AL34:AL35 AL18 AL39:AL40 AL44:AL48 AL52 AL56:AL59 AL63 AL67 AL71 AL26 AL22 AL4 Y4:AB4 Y8:AB14 Y18:AB18 Y22:AB22 Y26:AB26 Y30:AB30 Y34:AB35 Y39:AB40 Y44:AB48 Y52:AB52 Y56:AB59 Y63:AB63 Y67:AB67 Y71:AB71 Y75:AB75 Y79:AB94">
      <formula1>OR(ISNUMBER(Y4), Y4="-")</formula1>
    </dataValidation>
    <dataValidation type="custom" imeMode="disabled" allowBlank="1" showInputMessage="1" showErrorMessage="1" sqref="AH4:AK4 AH8:AK14 AH18:AK18 AH22:AK22 AH26:AK26 AH30:AK30 AH34:AK35 AH39:AK40 AH44:AK48 AH52:AK52 AH56:AK59 AH63:AK63 AH67:AK67 AH71:AK71 AH75:AK75 AH79:AK94">
      <formula1>OR(AND(MOD(IF(ISNUMBER(AH4), AH4, 0.5),1)=0, 0&lt;=AH4), AH4="-")</formula1>
    </dataValidation>
    <dataValidation type="custom" allowBlank="1" showInputMessage="1" showErrorMessage="1" errorTitle="法人番号チェック" error="法人番号は13桁の数字で入力してください。" sqref="J79:O94 J75:O75 J71:O71 J67:O67 J63:O63 J56:O59 J52:O52 J44:O48 J39:O40 J34:O35 J30:O30 J26:O26 J22:O22 J18:O18 J8:O14 J4:O4">
      <formula1>OR(J4="-",AND(LEN(J4)=13,IFERROR(SEARCH("-",J4),"")="",IFERROR(SEARCH(".",J4),"")="",ISNUMBER(J4)))</formula1>
    </dataValidation>
  </dataValidations>
  <pageMargins left="0.62992125984251968" right="0.39370078740157483" top="0.59055118110236227" bottom="0.39370078740157483" header="0.51181102362204722" footer="0.51181102362204722"/>
  <pageSetup paperSize="9" scale="66" fitToHeight="4" orientation="portrait" r:id="rId1"/>
  <headerFooter differentFirst="1" alignWithMargins="0">
    <firstHeader>&amp;R&amp;"-,太字"&amp;18別紙３</firstHeader>
  </headerFooter>
  <rowBreaks count="3" manualBreakCount="3">
    <brk id="22" max="49" man="1"/>
    <brk id="48" max="49" man="1"/>
    <brk id="75" max="49" man="1"/>
  </rowBreaks>
  <colBreaks count="1" manualBreakCount="1">
    <brk id="50" max="1319" man="1"/>
  </colBreaks>
  <extLst>
    <ext xmlns:x14="http://schemas.microsoft.com/office/spreadsheetml/2009/9/main" uri="{CCE6A557-97BC-4b89-ADB6-D9C93CAAB3DF}">
      <x14:dataValidations xmlns:xm="http://schemas.microsoft.com/office/excel/2006/main" count="1">
        <x14:dataValidation type="list" allowBlank="1" showInputMessage="1" showErrorMessage="1">
          <x14:formula1>
            <xm:f>入力規則等!$AG$2:$AG$13</xm:f>
          </x14:formula1>
          <xm:sqref>AC4:AG4 AC8:AG14 AC18:AG18 AC22:AG22 AC26:AG26 AC30:AG30 AC34:AG35 AC39:AG40 AC44:AG48 AC52:AG52 AC56:AG59 AC63:AG63 AC67:AG67 AC71:AG71 AC75:AG75 AC79:AG94</xm:sqref>
        </x14:dataValidation>
      </x14:dataValidations>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4</vt:i4>
      </vt:variant>
      <vt:variant>
        <vt:lpstr>名前付き一覧</vt:lpstr>
      </vt:variant>
      <vt:variant>
        <vt:i4>9</vt:i4>
      </vt:variant>
    </vt:vector>
  </HeadingPairs>
  <TitlesOfParts>
    <vt:vector size="13" baseType="lpstr">
      <vt:lpstr>行政事業レビューシート</vt:lpstr>
      <vt:lpstr>入力規則等</vt:lpstr>
      <vt:lpstr>別紙2</vt:lpstr>
      <vt:lpstr>別紙3</vt:lpstr>
      <vt:lpstr>行政事業レビューシート!Print_Area</vt:lpstr>
      <vt:lpstr>別紙2!Print_Area</vt:lpstr>
      <vt:lpstr>別紙3!Print_Area</vt:lpstr>
      <vt:lpstr>T開始年度</vt:lpstr>
      <vt:lpstr>T行政事業レビュー推進チームの所見</vt:lpstr>
      <vt:lpstr>T事業番号</vt:lpstr>
      <vt:lpstr>T終了年度</vt:lpstr>
      <vt:lpstr>T所見を踏まえた改善点</vt:lpstr>
      <vt:lpstr>T省庁</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2022-08-24T13:51:56Z</dcterms:created>
  <dcterms:modified xsi:type="dcterms:W3CDTF">2022-09-14T02:56:54Z</dcterms:modified>
</cp:coreProperties>
</file>