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1" sheetId="5" r:id="rId3"/>
  </sheets>
  <definedNames>
    <definedName name="_xlnm._FilterDatabase" localSheetId="0" hidden="1">行政事業レビューシート!$A$2:$BG$195</definedName>
    <definedName name="_xlnm._FilterDatabase" localSheetId="2" hidden="1">別紙1!$A$1:$BJ$8</definedName>
    <definedName name="_xlnm.Print_Area" localSheetId="0">行政事業レビューシート!$A$1:$AY$195</definedName>
    <definedName name="_xlnm.Print_Area" localSheetId="2">別紙1!$A$1:$AX$8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6" i="5" l="1"/>
  <c r="P29" i="11" l="1"/>
  <c r="AY51" i="11" l="1"/>
  <c r="AY56" i="11" s="1"/>
  <c r="AY48" i="11"/>
  <c r="AY49" i="11" s="1"/>
  <c r="AY45" i="11"/>
  <c r="AY47" i="11" s="1"/>
  <c r="AY44" i="11"/>
  <c r="AY174" i="11"/>
  <c r="AY176" i="11" s="1"/>
  <c r="AY172" i="11"/>
  <c r="AY171" i="11"/>
  <c r="AY170" i="11"/>
  <c r="AY169" i="11"/>
  <c r="AY168" i="11"/>
  <c r="AY167" i="11"/>
  <c r="AY156" i="11"/>
  <c r="AY159" i="11" s="1"/>
  <c r="AY175" i="11" l="1"/>
  <c r="AY177" i="11"/>
  <c r="AY157" i="11"/>
  <c r="AY158" i="11"/>
  <c r="AY50" i="11"/>
  <c r="AY46" i="11"/>
  <c r="AY55" i="11"/>
  <c r="AY53" i="11"/>
  <c r="AY57" i="11"/>
  <c r="AY54" i="11"/>
  <c r="AY52" i="11"/>
  <c r="AY79" i="11"/>
  <c r="AY72" i="11"/>
  <c r="AY77" i="11" s="1"/>
  <c r="AY65" i="11"/>
  <c r="AY70" i="11" s="1"/>
  <c r="AY67" i="11" l="1"/>
  <c r="AY69" i="11"/>
  <c r="AY71" i="11"/>
  <c r="AY74" i="11"/>
  <c r="AY76" i="11"/>
  <c r="AY78" i="11"/>
  <c r="AY66" i="11"/>
  <c r="AY68" i="11"/>
  <c r="AY73" i="11"/>
  <c r="AY75" i="11"/>
  <c r="AY58" i="11" l="1"/>
  <c r="AY64" i="11" s="1"/>
  <c r="AY61" i="11" l="1"/>
  <c r="AY62" i="11"/>
  <c r="AY59" i="11"/>
  <c r="AY63" i="11"/>
  <c r="AY60" i="11"/>
  <c r="AW129" i="11" l="1"/>
  <c r="AT129" i="11"/>
  <c r="AQ129" i="11"/>
  <c r="AL129" i="11"/>
  <c r="AI129" i="11"/>
  <c r="AF129" i="11"/>
  <c r="Z129" i="11"/>
  <c r="W129" i="11"/>
  <c r="T129" i="11"/>
  <c r="N129" i="11"/>
  <c r="AW128" i="11"/>
  <c r="AT128" i="11"/>
  <c r="AQ128" i="11"/>
  <c r="AL128" i="11"/>
  <c r="AI128" i="11"/>
  <c r="AF128" i="11"/>
  <c r="Z128" i="11"/>
  <c r="W128" i="11"/>
  <c r="T128" i="11"/>
  <c r="N128" i="11"/>
  <c r="K128" i="11"/>
  <c r="H128" i="11"/>
  <c r="AY195" i="11" l="1"/>
  <c r="AY194" i="11"/>
  <c r="AY193" i="11"/>
  <c r="AY192" i="11"/>
  <c r="AY191" i="11"/>
  <c r="AY190" i="11"/>
  <c r="AY189" i="11"/>
  <c r="AY188" i="11"/>
  <c r="AY184" i="11"/>
  <c r="AY186" i="11" s="1"/>
  <c r="AY183" i="11"/>
  <c r="AY182" i="11"/>
  <c r="AY178" i="11"/>
  <c r="AY181" i="11" s="1"/>
  <c r="AY173" i="11"/>
  <c r="AY160" i="11"/>
  <c r="AU159" i="11"/>
  <c r="Y159" i="11"/>
  <c r="AU155" i="11"/>
  <c r="Y155" i="11"/>
  <c r="W29" i="11"/>
  <c r="AD21" i="11"/>
  <c r="W21" i="11"/>
  <c r="P21" i="11"/>
  <c r="AR18" i="11"/>
  <c r="AK18" i="11"/>
  <c r="AD18" i="11"/>
  <c r="AD20" i="11" s="1"/>
  <c r="W18" i="11"/>
  <c r="W20" i="11" s="1"/>
  <c r="P18" i="11"/>
  <c r="P20" i="11" s="1"/>
  <c r="AV2" i="11"/>
  <c r="AY187" i="11" l="1"/>
  <c r="AY185" i="11"/>
  <c r="AY180" i="11"/>
  <c r="AY179" i="11"/>
  <c r="AY2" i="5" l="1"/>
  <c r="AY3" i="5" s="1"/>
  <c r="AY6" i="5" l="1"/>
  <c r="AY8" i="5"/>
  <c r="AY5" i="5"/>
  <c r="AY4" i="5"/>
  <c r="AY7" i="5"/>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<sst xmlns="http://schemas.openxmlformats.org/spreadsheetml/2006/main" count="1103" uniqueCount="696">
  <si>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</si>
  <si>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</si>
  <si>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</si>
  <si>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</si>
  <si>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</si>
  <si>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</si>
  <si>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</si>
  <si>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</si>
  <si>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</si>
  <si>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</si>
  <si>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</si>
  <si>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</si>
  <si>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</si>
  <si>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</si>
  <si>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</si>
  <si>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</si>
  <si>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</si>
  <si>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</si>
  <si>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</si>
  <si>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</si>
  <si>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</si>
  <si>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</si>
  <si>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</si>
  <si>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</si>
  <si>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</si>
  <si>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</si>
  <si>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</si>
  <si>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</si>
  <si>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</si>
  <si>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</si>
  <si>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</si>
  <si>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</si>
  <si>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</si>
  <si>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</si>
  <si>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</si>
  <si>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</si>
  <si>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</si>
  <si>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</si>
  <si>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</si>
  <si>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</si>
  <si>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</si>
  <si>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</si>
  <si>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</si>
  <si>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</si>
  <si>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</si>
  <si>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</si>
  <si>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</si>
  <si>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</si>
  <si>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</si>
  <si>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</si>
  <si>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</si>
  <si>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</si>
  <si>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</si>
  <si>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</si>
  <si>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</si>
  <si>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</si>
  <si>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</si>
  <si>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</si>
  <si>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</si>
  <si>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</si>
  <si>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</si>
  <si>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</si>
  <si>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</si>
  <si>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</si>
  <si>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</si>
  <si>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</si>
  <si>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</si>
  <si>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</si>
  <si>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</si>
  <si>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</si>
  <si>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</si>
  <si>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</si>
  <si>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</si>
  <si>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</si>
  <si>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</si>
  <si>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</si>
  <si>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</si>
  <si>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</si>
  <si>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</si>
  <si>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</si>
  <si>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</si>
  <si>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</si>
  <si>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</si>
  <si>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</si>
  <si>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</si>
  <si>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</si>
  <si>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</si>
  <si>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</si>
  <si>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</si>
  <si>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</si>
  <si>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</si>
  <si>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</si>
  <si>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</si>
  <si>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</si>
  <si>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</si>
  <si>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</si>
  <si>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</si>
  <si>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</si>
  <si>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</si>
  <si>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</si>
  <si>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</si>
  <si>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</si>
  <si>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</si>
  <si>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</si>
  <si>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</si>
  <si>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</si>
  <si>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</si>
  <si>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</si>
  <si>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</si>
  <si>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</si>
  <si>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</si>
  <si>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</si>
  <si>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</si>
  <si>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</si>
  <si>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</si>
  <si>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</si>
  <si>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</si>
  <si>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</si>
  <si>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</si>
  <si>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</si>
  <si>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</si>
  <si>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</si>
  <si>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</si>
  <si>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</si>
  <si>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</si>
  <si>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</si>
  <si>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</si>
  <si>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</si>
  <si>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</si>
  <si>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</si>
  <si>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</si>
  <si>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</si>
  <si>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</si>
  <si>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</si>
  <si>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</si>
  <si>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</si>
  <si>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</si>
  <si>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</si>
  <si>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</si>
  <si>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</si>
  <si>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</si>
  <si>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</si>
  <si>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</si>
  <si>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</si>
  <si>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</si>
  <si>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</si>
  <si>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</si>
  <si>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</si>
  <si>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</si>
  <si>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</si>
  <si>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</si>
  <si>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</si>
  <si>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</si>
  <si>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</si>
  <si>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</si>
  <si>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</si>
  <si>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</si>
  <si>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</si>
  <si>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</si>
  <si>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</si>
  <si>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</si>
  <si>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</si>
  <si>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</si>
  <si>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</si>
  <si>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</si>
  <si>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</si>
  <si>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</si>
  <si>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</si>
  <si>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</si>
  <si>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</si>
  <si>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</si>
  <si>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</si>
  <si>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</si>
  <si>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</si>
  <si>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</si>
  <si>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</si>
  <si>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</si>
  <si>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</si>
  <si>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</si>
  <si>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</si>
  <si>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</si>
  <si>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</si>
  <si>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</si>
  <si>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</si>
  <si>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</si>
  <si>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</si>
  <si>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</si>
  <si>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</si>
  <si>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</si>
  <si>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</si>
  <si>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</si>
  <si>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</si>
  <si>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</si>
  <si>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</si>
  <si>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</si>
  <si>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</si>
  <si>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</si>
  <si>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</si>
  <si>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</si>
  <si>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</si>
  <si>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</si>
  <si>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</si>
  <si>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</si>
  <si>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</si>
  <si>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</si>
  <si>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</si>
  <si>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</si>
  <si>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</si>
  <si>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</si>
  <si>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</si>
  <si>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</si>
  <si>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</si>
  <si>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</si>
  <si>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</si>
  <si>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</si>
  <si>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</si>
  <si>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</si>
  <si>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</si>
  <si>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</si>
  <si>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</si>
  <si>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</si>
  <si>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</si>
  <si>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</si>
  <si>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</si>
  <si>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</si>
  <si>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</si>
  <si>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</si>
  <si>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</si>
  <si>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</si>
  <si>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</si>
  <si>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</si>
  <si>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</si>
  <si>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</si>
  <si>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</si>
  <si>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</si>
  <si>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</si>
  <si>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</si>
  <si>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</si>
  <si>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</si>
  <si>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</si>
  <si>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</si>
  <si>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</si>
  <si>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</si>
  <si>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</si>
  <si>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</si>
  <si>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</si>
  <si>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</si>
  <si>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</si>
  <si>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</si>
  <si>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</si>
  <si>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</si>
  <si>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</si>
  <si>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</si>
  <si>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</si>
  <si>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</si>
  <si>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</si>
  <si>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</si>
  <si>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</si>
  <si>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</si>
  <si>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</si>
  <si>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</si>
  <si>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</si>
  <si>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</si>
  <si>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</si>
  <si>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</si>
  <si>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</si>
  <si>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</si>
  <si>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</si>
  <si>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</si>
  <si>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</si>
  <si>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</si>
  <si>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</si>
  <si>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</si>
  <si>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</si>
  <si>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</si>
  <si>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</si>
  <si>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</si>
  <si>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</si>
  <si>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</si>
  <si>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</si>
  <si>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</si>
  <si>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</si>
  <si>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</si>
  <si>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</si>
  <si>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</si>
  <si>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</si>
  <si>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</si>
  <si>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</si>
  <si>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</si>
  <si>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</si>
  <si>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</si>
  <si>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</si>
  <si>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</si>
  <si>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</si>
  <si>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</si>
  <si>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</si>
  <si>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</si>
  <si>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</si>
  <si>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</si>
  <si>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</si>
  <si>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</si>
  <si>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</si>
  <si>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</si>
  <si>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</si>
  <si>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</si>
  <si>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</si>
  <si>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</si>
  <si>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</si>
  <si>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</si>
  <si>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</si>
  <si>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</si>
  <si>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</si>
  <si>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</si>
  <si>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</si>
  <si>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</si>
  <si>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</si>
  <si>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</si>
  <si>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</si>
  <si>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</si>
  <si>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</si>
  <si>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</si>
  <si>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</si>
  <si>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</si>
  <si>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</si>
  <si>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</si>
  <si>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</si>
  <si>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</si>
  <si>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</si>
  <si>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</si>
  <si>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</si>
  <si>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</si>
  <si>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</si>
  <si>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</si>
  <si>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</si>
  <si>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</si>
  <si>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</si>
  <si>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</si>
  <si>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</si>
  <si>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</si>
  <si>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</si>
  <si>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</si>
  <si>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</si>
  <si>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</si>
  <si>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</si>
  <si>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</si>
  <si>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</si>
  <si>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</si>
  <si>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</si>
  <si>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</si>
  <si>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</si>
  <si>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</si>
  <si>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</si>
  <si>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</si>
  <si>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</si>
  <si>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</si>
  <si>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</si>
  <si>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</si>
  <si>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</si>
  <si>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</si>
  <si>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</si>
  <si>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</si>
  <si>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</si>
  <si>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</si>
  <si>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</si>
  <si>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</si>
  <si>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</si>
  <si>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</si>
  <si>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</si>
  <si>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</si>
  <si>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</si>
  <si>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</si>
  <si>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</si>
  <si>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</si>
  <si>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</si>
  <si>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</si>
  <si>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</si>
  <si>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</si>
  <si>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</si>
  <si>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</si>
  <si>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</si>
  <si>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</si>
  <si>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</si>
  <si>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</si>
  <si>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</si>
  <si>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</si>
  <si>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</si>
  <si>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</si>
  <si>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</si>
  <si>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</si>
  <si>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</si>
  <si>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</si>
  <si>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</si>
  <si>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</si>
  <si>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</si>
  <si>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</si>
  <si>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</si>
  <si>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</si>
  <si>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</si>
  <si>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</si>
  <si>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</si>
  <si>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</si>
  <si>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</si>
  <si>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</si>
  <si>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</si>
  <si>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</si>
  <si>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</si>
  <si>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</si>
  <si>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</si>
  <si>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</si>
  <si>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</si>
  <si>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</si>
  <si>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</si>
  <si>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</si>
  <si>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</si>
  <si>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</si>
  <si>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</si>
  <si>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</si>
  <si>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</si>
  <si>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</si>
  <si>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</si>
  <si>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</si>
  <si>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</si>
  <si>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</si>
  <si>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</si>
  <si>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</si>
  <si>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</si>
  <si>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</si>
  <si>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</si>
  <si>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</si>
  <si>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</si>
  <si>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</si>
  <si>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</si>
  <si>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</si>
  <si>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</si>
  <si>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</si>
  <si>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</si>
  <si>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</si>
  <si>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</si>
  <si>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</si>
  <si>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</si>
  <si>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</si>
  <si>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</si>
  <si>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</si>
  <si>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</si>
  <si>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</si>
  <si>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</si>
  <si>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</si>
  <si>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</si>
  <si>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</si>
  <si>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</si>
  <si>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</si>
  <si>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</si>
  <si>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</si>
  <si>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</si>
  <si>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</si>
  <si>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</si>
  <si>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</si>
  <si>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</si>
  <si>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</si>
  <si>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</si>
  <si>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</si>
  <si>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</si>
  <si>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</si>
  <si>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</si>
  <si>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</si>
  <si>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</si>
  <si>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</si>
  <si>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</si>
  <si>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</si>
  <si>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</si>
  <si>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</si>
  <si>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</si>
  <si>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</si>
  <si>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</si>
  <si>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</si>
  <si>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</si>
  <si>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</si>
  <si>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</si>
  <si>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</si>
  <si>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</si>
  <si>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</si>
  <si>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</si>
  <si>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</si>
  <si>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</si>
  <si>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</si>
  <si>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</si>
  <si>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</si>
  <si>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</si>
  <si>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</si>
  <si>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</si>
  <si>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</si>
  <si>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</si>
  <si>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</si>
  <si>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</si>
  <si>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</si>
  <si>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</si>
  <si>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</si>
  <si>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</si>
  <si>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</si>
  <si>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</si>
  <si>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</si>
  <si>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</si>
  <si>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</si>
  <si>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</si>
  <si>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</si>
  <si>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</si>
  <si>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</si>
  <si>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</si>
  <si>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</si>
  <si>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</si>
  <si>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</si>
  <si>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</si>
  <si>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</si>
  <si>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</si>
  <si>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</si>
  <si>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</si>
  <si>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</si>
  <si>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</si>
  <si>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</si>
  <si>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</si>
  <si>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</si>
  <si>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</si>
  <si>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</si>
  <si>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</si>
  <si>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</si>
  <si>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</si>
  <si>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</si>
  <si>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</si>
  <si>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</si>
  <si>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</si>
  <si>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</si>
  <si>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</si>
  <si>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</si>
  <si>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</si>
  <si>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</si>
  <si>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</si>
  <si>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</si>
  <si>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</si>
  <si>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</si>
  <si>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</si>
  <si>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</si>
  <si>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</si>
  <si>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</si>
  <si>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</si>
  <si>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</si>
  <si>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</si>
  <si>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</si>
  <si>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</si>
  <si>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</si>
  <si>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</si>
  <si>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</si>
  <si>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</si>
  <si>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</si>
  <si>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</si>
  <si>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</si>
  <si>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</si>
  <si>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</si>
  <si>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</si>
  <si>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</si>
  <si>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</si>
  <si>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</si>
  <si>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</si>
  <si>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</si>
  <si>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</si>
  <si>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</si>
  <si>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</si>
  <si>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</si>
  <si>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</si>
  <si>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</si>
  <si>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</si>
  <si>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青年国際交流経費</t>
  </si>
  <si>
    <t>政策統括官（政策調整担当）</t>
  </si>
  <si>
    <t>昭和34年度</t>
  </si>
  <si>
    <t>終了予定なし</t>
  </si>
  <si>
    <t>青年国際交流担当</t>
  </si>
  <si>
    <t>内閣府設置法（平成11年７月16日　法律第89号）　
第４条第３項二十七
「青少年の健全な育成に関する関係行政機関の事務の連絡調整及びこれに伴い必要となる当該事務の実施の推進に関すること」</t>
  </si>
  <si>
    <t>「子供・若者育成支援推進大綱」（令和３年４月６日　子ども・若者育成支援推進本部決定）</t>
  </si>
  <si>
    <t>①青年の国際的視野を広げ、国際協調の精神やリーダーシップを持った青年を育成する。
②事後活動として、青年の社会貢献活動等による活躍を促進する。
③国境を越えた青年相互の友好と理解を促進し、長期にわたる緊密な人的つながりを形成する。</t>
  </si>
  <si>
    <t>-</t>
  </si>
  <si>
    <t>青年の船運航費</t>
  </si>
  <si>
    <t>諸謝金</t>
  </si>
  <si>
    <t>職員旅費</t>
  </si>
  <si>
    <t>庁費</t>
  </si>
  <si>
    <t>内閣府青年国際交流事業既参加日本青年フォローアップ調査報告書</t>
  </si>
  <si>
    <t>青年国際交流事業フォローアップ調査（回収率50％以上）において、事業から5年後、「事業参加経験をきっかけに社会貢献（ボランティア活動等）に取り組むようになった」に対する回答（①そう思う、②ややそう思う、③どちらでもない、④あまりそう思わない、⑤そう思わない）の5段階評価において、①及び②を選択した者の割合を70％以上とする。
※　当該目標は令和2年度新規目標であるが、実績を把握できるため、成果実績については過年度分も記載</t>
  </si>
  <si>
    <t>青年国際交流事業フォローアップ調査において、事業から5年後、「事業参加経験をきっかけに社会貢献（ボランティア活動等）に取り組むようになった」に対する影響（社会貢献活動の促進）を示す割合</t>
  </si>
  <si>
    <t>青年国際交流事業フォローアップ調査（回収率75％以上）において、事業から1年後、「同事業に参加した外国参加青年と現時点でも交流が続いているか」に対する回答（①続いている、②続いていない）において、①を選択した者の割合を85％以上とする。　</t>
  </si>
  <si>
    <t>☑</t>
  </si>
  <si>
    <t>人</t>
  </si>
  <si>
    <t>円</t>
  </si>
  <si>
    <t>X/Y</t>
    <phoneticPr fontId="5"/>
  </si>
  <si>
    <t>1,372,379,682
/33,004</t>
  </si>
  <si>
    <t>0134</t>
  </si>
  <si>
    <t>0131</t>
  </si>
  <si>
    <t>0092</t>
  </si>
  <si>
    <t>0088</t>
  </si>
  <si>
    <t>0095</t>
  </si>
  <si>
    <t>0084</t>
  </si>
  <si>
    <t>0096</t>
  </si>
  <si>
    <t>青年国際交流事業フォローアップ調査（回収率50％以上）において、事業から5年後、「同事業に参加した外国参加青年と現時点でも交流が続いているか」に対する回答（①続いている、②続いていない）において、①を選択した者の割合を85％以上とする。　
※　当該目標は令和2年度新規目標であるが、実績を把握できるため、成果実績については過年度分も記載</t>
  </si>
  <si>
    <t>青年国際交流事業フォローアップ調査において、事業から5年後、「同事業に参加した外国参加青年と現時点でも交流が続いているか」に対する影響（人的ネットワーク構築）を示す割合　</t>
  </si>
  <si>
    <t>○</t>
  </si>
  <si>
    <t>-</t>
    <phoneticPr fontId="5"/>
  </si>
  <si>
    <t>青年国際交流事業フォローアップ調査（回収率50％以上）において、事業から5年後、「事業で得たﾘｰﾀﾞｰｼｯﾌﾟ能力等を発揮する具体的機会を得た」に対する回答（①そう思う、②ややそう思う、③どちらでもない、④あまりそう思わない、⑤そう思わない）の5段階評価において、①及び②を選択した者の割合を85％以上とする。　
※　当該目標は令和2年度新規目標であるが、実績を把握できるため、成果実績については過年度分も記載</t>
    <phoneticPr fontId="5"/>
  </si>
  <si>
    <t>A.（一財）青少年国際交流推進センター</t>
    <rPh sb="3" eb="4">
      <t>イチ</t>
    </rPh>
    <rPh sb="4" eb="5">
      <t>ザイ</t>
    </rPh>
    <rPh sb="6" eb="9">
      <t>セイショウネン</t>
    </rPh>
    <rPh sb="9" eb="11">
      <t>コクサイ</t>
    </rPh>
    <rPh sb="11" eb="13">
      <t>コウリュウ</t>
    </rPh>
    <rPh sb="13" eb="15">
      <t>スイシン</t>
    </rPh>
    <phoneticPr fontId="5"/>
  </si>
  <si>
    <t>賃金</t>
    <rPh sb="0" eb="2">
      <t>チンギン</t>
    </rPh>
    <phoneticPr fontId="5"/>
  </si>
  <si>
    <t>人件費</t>
    <rPh sb="0" eb="3">
      <t>ジンケンヒ</t>
    </rPh>
    <phoneticPr fontId="5"/>
  </si>
  <si>
    <t>事業費</t>
    <rPh sb="0" eb="2">
      <t>ジギョウ</t>
    </rPh>
    <rPh sb="2" eb="3">
      <t>ヒ</t>
    </rPh>
    <phoneticPr fontId="5"/>
  </si>
  <si>
    <t>（100万円未満）</t>
    <rPh sb="4" eb="6">
      <t>マンエン</t>
    </rPh>
    <rPh sb="6" eb="8">
      <t>ミマン</t>
    </rPh>
    <phoneticPr fontId="5"/>
  </si>
  <si>
    <t>「東南アジア青年の船」青年会議（オンライン）運営業務</t>
    <rPh sb="1" eb="3">
      <t>トウナン</t>
    </rPh>
    <rPh sb="6" eb="8">
      <t>セイネン</t>
    </rPh>
    <rPh sb="9" eb="10">
      <t>フネ</t>
    </rPh>
    <rPh sb="11" eb="13">
      <t>セイネン</t>
    </rPh>
    <rPh sb="13" eb="15">
      <t>カイギ</t>
    </rPh>
    <rPh sb="22" eb="24">
      <t>ウンエイ</t>
    </rPh>
    <rPh sb="24" eb="26">
      <t>ギョウム</t>
    </rPh>
    <phoneticPr fontId="5"/>
  </si>
  <si>
    <t>予定価格が類推されるおそれがあるため、落札率は記載していない。</t>
    <rPh sb="0" eb="2">
      <t>ヨテイ</t>
    </rPh>
    <rPh sb="2" eb="4">
      <t>カカク</t>
    </rPh>
    <rPh sb="5" eb="7">
      <t>ルイスイ</t>
    </rPh>
    <rPh sb="19" eb="21">
      <t>ラクサツ</t>
    </rPh>
    <rPh sb="21" eb="22">
      <t>リツ</t>
    </rPh>
    <rPh sb="23" eb="25">
      <t>キサイ</t>
    </rPh>
    <phoneticPr fontId="5"/>
  </si>
  <si>
    <t>令和３年度「世界青年の船」事業のオンライン交流プログラムに関する運営業務</t>
    <rPh sb="0" eb="2">
      <t>レイワ</t>
    </rPh>
    <rPh sb="3" eb="4">
      <t>ネン</t>
    </rPh>
    <rPh sb="4" eb="5">
      <t>ド</t>
    </rPh>
    <rPh sb="6" eb="8">
      <t>セカイ</t>
    </rPh>
    <rPh sb="8" eb="10">
      <t>セイネン</t>
    </rPh>
    <rPh sb="11" eb="12">
      <t>フネ</t>
    </rPh>
    <rPh sb="13" eb="15">
      <t>ジギョウ</t>
    </rPh>
    <rPh sb="21" eb="23">
      <t>コウリュウ</t>
    </rPh>
    <rPh sb="29" eb="30">
      <t>カン</t>
    </rPh>
    <rPh sb="32" eb="34">
      <t>ウンエイ</t>
    </rPh>
    <rPh sb="34" eb="36">
      <t>ギョウム</t>
    </rPh>
    <phoneticPr fontId="5"/>
  </si>
  <si>
    <t>令和３年度国際社会青年育成事業のオンライン交流等に関する運営業務</t>
    <rPh sb="0" eb="2">
      <t>レイワ</t>
    </rPh>
    <rPh sb="3" eb="4">
      <t>ネン</t>
    </rPh>
    <rPh sb="4" eb="5">
      <t>ド</t>
    </rPh>
    <rPh sb="5" eb="7">
      <t>コクサイ</t>
    </rPh>
    <rPh sb="7" eb="9">
      <t>シャカイ</t>
    </rPh>
    <rPh sb="9" eb="11">
      <t>セイネン</t>
    </rPh>
    <rPh sb="11" eb="13">
      <t>イクセイ</t>
    </rPh>
    <rPh sb="13" eb="15">
      <t>ジギョウ</t>
    </rPh>
    <rPh sb="21" eb="23">
      <t>コウリュウ</t>
    </rPh>
    <rPh sb="23" eb="24">
      <t>トウ</t>
    </rPh>
    <rPh sb="25" eb="26">
      <t>カン</t>
    </rPh>
    <rPh sb="28" eb="30">
      <t>ウンエイ</t>
    </rPh>
    <rPh sb="30" eb="32">
      <t>ギョウム</t>
    </rPh>
    <phoneticPr fontId="5"/>
  </si>
  <si>
    <t>令和３年度青少年国際交流事業の活動強化における支援業務</t>
    <rPh sb="0" eb="2">
      <t>レイワ</t>
    </rPh>
    <rPh sb="3" eb="4">
      <t>ネン</t>
    </rPh>
    <rPh sb="4" eb="5">
      <t>ド</t>
    </rPh>
    <rPh sb="5" eb="8">
      <t>セイショウネン</t>
    </rPh>
    <rPh sb="8" eb="10">
      <t>コクサイ</t>
    </rPh>
    <rPh sb="10" eb="12">
      <t>コウリュウ</t>
    </rPh>
    <rPh sb="12" eb="14">
      <t>ジギョウ</t>
    </rPh>
    <rPh sb="15" eb="17">
      <t>カツドウ</t>
    </rPh>
    <rPh sb="17" eb="19">
      <t>キョウカ</t>
    </rPh>
    <rPh sb="23" eb="25">
      <t>シエン</t>
    </rPh>
    <rPh sb="25" eb="27">
      <t>ギョウム</t>
    </rPh>
    <phoneticPr fontId="5"/>
  </si>
  <si>
    <t>令和３年度日本・韓国青年親善交流事業及び日本・中国青年親善交流事業のオンライン交流等に関する運営業務</t>
    <rPh sb="0" eb="2">
      <t>レイワ</t>
    </rPh>
    <rPh sb="3" eb="4">
      <t>ネン</t>
    </rPh>
    <rPh sb="4" eb="5">
      <t>ド</t>
    </rPh>
    <rPh sb="5" eb="7">
      <t>ニホン</t>
    </rPh>
    <rPh sb="8" eb="10">
      <t>カンコク</t>
    </rPh>
    <rPh sb="10" eb="12">
      <t>セイネン</t>
    </rPh>
    <rPh sb="12" eb="14">
      <t>シンゼン</t>
    </rPh>
    <rPh sb="14" eb="16">
      <t>コウリュウ</t>
    </rPh>
    <rPh sb="16" eb="18">
      <t>ジギョウ</t>
    </rPh>
    <rPh sb="18" eb="19">
      <t>オヨ</t>
    </rPh>
    <rPh sb="20" eb="22">
      <t>ニホン</t>
    </rPh>
    <rPh sb="23" eb="25">
      <t>チュウゴク</t>
    </rPh>
    <rPh sb="25" eb="27">
      <t>セイネン</t>
    </rPh>
    <rPh sb="27" eb="29">
      <t>シンゼン</t>
    </rPh>
    <rPh sb="29" eb="31">
      <t>コウリュウ</t>
    </rPh>
    <rPh sb="31" eb="33">
      <t>ジギョウ</t>
    </rPh>
    <rPh sb="39" eb="41">
      <t>コウリュウ</t>
    </rPh>
    <rPh sb="41" eb="42">
      <t>トウ</t>
    </rPh>
    <rPh sb="43" eb="44">
      <t>カン</t>
    </rPh>
    <rPh sb="46" eb="48">
      <t>ウンエイ</t>
    </rPh>
    <rPh sb="48" eb="50">
      <t>ギョウム</t>
    </rPh>
    <phoneticPr fontId="5"/>
  </si>
  <si>
    <t>令和３年度内閣府青年国際交流事業（オンライン）参加青年の選考における支援業務</t>
    <rPh sb="0" eb="2">
      <t>レイワ</t>
    </rPh>
    <rPh sb="3" eb="4">
      <t>ネン</t>
    </rPh>
    <rPh sb="4" eb="5">
      <t>ド</t>
    </rPh>
    <rPh sb="5" eb="7">
      <t>ナイカク</t>
    </rPh>
    <rPh sb="7" eb="8">
      <t>フ</t>
    </rPh>
    <rPh sb="8" eb="10">
      <t>セイネン</t>
    </rPh>
    <rPh sb="10" eb="12">
      <t>コクサイ</t>
    </rPh>
    <rPh sb="12" eb="14">
      <t>コウリュウ</t>
    </rPh>
    <rPh sb="14" eb="16">
      <t>ジギョウ</t>
    </rPh>
    <rPh sb="23" eb="25">
      <t>サンカ</t>
    </rPh>
    <rPh sb="25" eb="27">
      <t>セイネン</t>
    </rPh>
    <rPh sb="28" eb="30">
      <t>センコウ</t>
    </rPh>
    <rPh sb="34" eb="36">
      <t>シエン</t>
    </rPh>
    <rPh sb="36" eb="38">
      <t>ギョウム</t>
    </rPh>
    <phoneticPr fontId="5"/>
  </si>
  <si>
    <t>賃金等</t>
    <rPh sb="0" eb="2">
      <t>チンギン</t>
    </rPh>
    <rPh sb="2" eb="3">
      <t>トウ</t>
    </rPh>
    <phoneticPr fontId="5"/>
  </si>
  <si>
    <t>一般管理費</t>
    <rPh sb="0" eb="2">
      <t>イッパン</t>
    </rPh>
    <rPh sb="2" eb="5">
      <t>カンリヒ</t>
    </rPh>
    <phoneticPr fontId="5"/>
  </si>
  <si>
    <t>担当者の人件費</t>
    <rPh sb="0" eb="3">
      <t>タントウシャ</t>
    </rPh>
    <rPh sb="4" eb="7">
      <t>ジンケンヒ</t>
    </rPh>
    <phoneticPr fontId="5"/>
  </si>
  <si>
    <t>旅費、謝金、借料、会議費、雑役務費等</t>
    <rPh sb="0" eb="2">
      <t>リョヒ</t>
    </rPh>
    <rPh sb="3" eb="5">
      <t>シャキン</t>
    </rPh>
    <rPh sb="6" eb="8">
      <t>シャクリョウ</t>
    </rPh>
    <rPh sb="9" eb="11">
      <t>カイギ</t>
    </rPh>
    <rPh sb="11" eb="12">
      <t>ヒ</t>
    </rPh>
    <rPh sb="13" eb="14">
      <t>ザツ</t>
    </rPh>
    <rPh sb="14" eb="16">
      <t>エキム</t>
    </rPh>
    <rPh sb="16" eb="17">
      <t>ヒ</t>
    </rPh>
    <rPh sb="17" eb="18">
      <t>トウ</t>
    </rPh>
    <phoneticPr fontId="5"/>
  </si>
  <si>
    <t>-</t>
    <phoneticPr fontId="5"/>
  </si>
  <si>
    <t>府</t>
  </si>
  <si>
    <t>参事官
　田中　駒子</t>
    <rPh sb="0" eb="3">
      <t>サンジカン</t>
    </rPh>
    <rPh sb="5" eb="7">
      <t>タナカ</t>
    </rPh>
    <phoneticPr fontId="5"/>
  </si>
  <si>
    <t>青年国際交流事業フォローアップ調査（回収率75％以上）において、事業から1年後、「事業参加経験をきっかけに社会貢献（ボランティア活動等）に取り組むようになった」に対する回答（①そう思う、②ややそう思う、③どちらでもない、④あまりそう思わない、⑤そう思わない）の5段階評価において、①及び②を選択した者の割合を65％以上とする。なお、当該指標は目標最終年度（令和4年度）を前に目標が達成されたため、令和2年度から目標値を60％から65％に引き上げた。</t>
    <phoneticPr fontId="5"/>
  </si>
  <si>
    <t>-</t>
    <phoneticPr fontId="5"/>
  </si>
  <si>
    <t>青年国際交流事業フォローアップ調査（回収率75％以上）において、事業から1年後、「事業で得たﾘｰﾀﾞｰｼｯﾌﾟ能力等を発揮する具体的機会を得た」に対する回答（①そう思う、②ややそう思う、③どちらでもない、④あまりそう思わない、⑤そう思わない）の5段階評価において、①及び②を選択した者の割合を80％以上とする。　</t>
    <phoneticPr fontId="5"/>
  </si>
  <si>
    <t>青年国際交流事業フォローアップ調査において、事業から1年後、「事業で得たﾘｰﾀﾞｰｼｯﾌﾟ能力等を発揮する具体的機会を得た」に対する影響（青年リーダー育成の自覚）を示す割合
※なお、令和３年度実施の同調査においては、本来令和２年度事業参加青年を対象に調査を行う予定であったが、令和２年度に実施した事業は過年度の事業と実施方法が異なるため、調査対象から除外している。そのため、表中に令和３年度の実績は記載していない。</t>
    <phoneticPr fontId="5"/>
  </si>
  <si>
    <t>1,372,379,682
/33,004</t>
    <phoneticPr fontId="5"/>
  </si>
  <si>
    <t>13.　共生社会政策</t>
    <rPh sb="4" eb="6">
      <t>キョウセイ</t>
    </rPh>
    <rPh sb="6" eb="8">
      <t>シャカイ</t>
    </rPh>
    <rPh sb="8" eb="10">
      <t>セイサク</t>
    </rPh>
    <phoneticPr fontId="5"/>
  </si>
  <si>
    <t>19.　青年国際交流の推進</t>
    <rPh sb="4" eb="6">
      <t>セイネン</t>
    </rPh>
    <rPh sb="6" eb="8">
      <t>コクサイ</t>
    </rPh>
    <rPh sb="8" eb="10">
      <t>コウリュウ</t>
    </rPh>
    <rPh sb="11" eb="13">
      <t>スイシン</t>
    </rPh>
    <phoneticPr fontId="5"/>
  </si>
  <si>
    <t>有</t>
  </si>
  <si>
    <t>グローバル化が進展し、あらゆる分野で国境を越えた協力・調整・交渉が不可欠となっている現在、グローバル人材の育成は我が国の最重要課題の一つであり、社会のニーズを反映しているといえる。</t>
    <phoneticPr fontId="5"/>
  </si>
  <si>
    <t>本事業は、関係各国政府との共同事業及び当該政府の協力を得て進めている事業であり、地方自治体、民間等に委ねることができず、国が実施する必要がある。</t>
    <phoneticPr fontId="5"/>
  </si>
  <si>
    <t>「子供・若者育成支援推進大綱」（令和3年4月6日　子ども・若者育成推進本部決定）においても、若者の国際理解を促し、グローバル化に対応したリーダーシップ能力、異文化対応力を育成するとともに、日本人としてのアイディンティティの確立を図るため、国際交流の機会を提供することとされている。</t>
    <phoneticPr fontId="5"/>
  </si>
  <si>
    <t>‐</t>
  </si>
  <si>
    <t>毎年度事業内容の見直しを行うとともに、既参加青年を始めとするボランティアの支援等により、経費の削減に努めている。</t>
    <phoneticPr fontId="5"/>
  </si>
  <si>
    <t>事業に必要となる費目・使途に限定している。</t>
    <phoneticPr fontId="5"/>
  </si>
  <si>
    <t>印刷物のページ数、冊数を減らすなどコスト削減に努めている。</t>
    <phoneticPr fontId="5"/>
  </si>
  <si>
    <t>概ね成果目標に見合ったものとなっている。</t>
    <phoneticPr fontId="5"/>
  </si>
  <si>
    <t>過去に国際交流事業の実績を有する事業者に委託することで安全性等の観点からより効果的に実施ができている。</t>
    <phoneticPr fontId="5"/>
  </si>
  <si>
    <t>事業に参加した青年が組織する日本及び世界40か国以上に設立された各国事後活動組織は、ネットワークを発展させるとともに、様々な社会貢献活動を行っている。</t>
    <phoneticPr fontId="5"/>
  </si>
  <si>
    <t>-</t>
    <phoneticPr fontId="5"/>
  </si>
  <si>
    <t>D.職員A</t>
    <rPh sb="2" eb="4">
      <t>ショクイン</t>
    </rPh>
    <phoneticPr fontId="5"/>
  </si>
  <si>
    <t>職員A</t>
    <rPh sb="0" eb="2">
      <t>ショクイン</t>
    </rPh>
    <phoneticPr fontId="5"/>
  </si>
  <si>
    <t>法人B</t>
    <rPh sb="0" eb="2">
      <t>ホウジン</t>
    </rPh>
    <phoneticPr fontId="5"/>
  </si>
  <si>
    <t>個人C</t>
    <rPh sb="0" eb="2">
      <t>コジン</t>
    </rPh>
    <phoneticPr fontId="5"/>
  </si>
  <si>
    <t>個人D</t>
    <rPh sb="0" eb="2">
      <t>コジン</t>
    </rPh>
    <phoneticPr fontId="5"/>
  </si>
  <si>
    <t>個人H</t>
    <phoneticPr fontId="5"/>
  </si>
  <si>
    <t>個人I</t>
    <phoneticPr fontId="5"/>
  </si>
  <si>
    <t>令和3年度は新型コロナウイルス感染症拡大のため、通常事業を中止し、オンラインによる交流事業を行った。そのため令和3年度実績は、通常事業実施を想定した見込みと比較が困難な結果となった。</t>
    <phoneticPr fontId="5"/>
  </si>
  <si>
    <t>令和3年度はコロナ禍の影響により、全ての事業をオンラインで実施し、パソコン等情報通信機器や通信回線に係る費用等について参加者個人の負担としている。なお、通常事業を実施した際には、日本参加青年の参加費については、応分の費用負担としている。近年は日本参加青年の負担額を増加させており、適宜見直しを行っている。</t>
    <phoneticPr fontId="5"/>
  </si>
  <si>
    <r>
      <t>国際社会青年育成事業、日本・中国青年親善交流事業、日本・韓国青年親善交流事業、「世界青年の船」事業、「東南アジア青年の船」事業及び地域課題対応人材育成事業「地域コアリーダープログラム」において、外国青年と交流を行った日本参加青年の人数
※なお、令和2年度及び令和3年度</t>
    </r>
    <r>
      <rPr>
        <sz val="11"/>
        <rFont val="ＭＳ Ｐゴシック"/>
        <family val="3"/>
        <charset val="128"/>
      </rPr>
      <t>は新型コロナウイルス感染症拡大のため、通常事業を中止し、急遽オンラインによる交流事業を行った。オンライン事業での活動実績は令和</t>
    </r>
    <r>
      <rPr>
        <sz val="11"/>
        <rFont val="ＭＳ Ｐゴシック"/>
        <family val="3"/>
        <charset val="128"/>
      </rPr>
      <t>2年度は</t>
    </r>
    <r>
      <rPr>
        <sz val="11"/>
        <rFont val="ＭＳ Ｐゴシック"/>
        <family val="3"/>
        <charset val="128"/>
      </rPr>
      <t>1320人、令和</t>
    </r>
    <r>
      <rPr>
        <sz val="11"/>
        <rFont val="ＭＳ Ｐゴシック"/>
        <family val="3"/>
        <charset val="128"/>
      </rPr>
      <t>3年度は128人。</t>
    </r>
    <r>
      <rPr>
        <sz val="11"/>
        <rFont val="ＭＳ Ｐゴシック"/>
        <family val="3"/>
        <charset val="128"/>
      </rPr>
      <t xml:space="preserve">
過年度の事業と実施方法等が異なり、比較ができないため表中に令和2年度及び令和</t>
    </r>
    <r>
      <rPr>
        <sz val="11"/>
        <rFont val="ＭＳ Ｐゴシック"/>
        <family val="3"/>
        <charset val="128"/>
      </rPr>
      <t>3年度</t>
    </r>
    <r>
      <rPr>
        <sz val="11"/>
        <rFont val="ＭＳ Ｐゴシック"/>
        <family val="3"/>
        <charset val="128"/>
      </rPr>
      <t>の実績は記載していない。</t>
    </r>
    <rPh sb="127" eb="128">
      <t>オヨ</t>
    </rPh>
    <rPh sb="129" eb="131">
      <t>レイワ</t>
    </rPh>
    <rPh sb="132" eb="133">
      <t>ネン</t>
    </rPh>
    <rPh sb="133" eb="134">
      <t>ド</t>
    </rPh>
    <rPh sb="195" eb="197">
      <t>レイワ</t>
    </rPh>
    <rPh sb="198" eb="199">
      <t>ネン</t>
    </rPh>
    <rPh sb="199" eb="200">
      <t>ド</t>
    </rPh>
    <rPh sb="207" eb="209">
      <t>レイワ</t>
    </rPh>
    <rPh sb="210" eb="211">
      <t>ネン</t>
    </rPh>
    <rPh sb="211" eb="212">
      <t>ド</t>
    </rPh>
    <rPh sb="216" eb="217">
      <t>ヒト</t>
    </rPh>
    <rPh sb="253" eb="254">
      <t>オヨ</t>
    </rPh>
    <rPh sb="255" eb="257">
      <t>レイワ</t>
    </rPh>
    <rPh sb="258" eb="259">
      <t>ネン</t>
    </rPh>
    <rPh sb="259" eb="260">
      <t>ド</t>
    </rPh>
    <phoneticPr fontId="5"/>
  </si>
  <si>
    <t xml:space="preserve">　青年国際交流事業では、日本青年を「国際社会・地域社会で活躍する次世代グローバルリーダー」に育成することを目的に、航空機による派遣・招へい事業及び船による多国間交流事業を実施する。
　日本及び諸外国から選抜された青年が、世界的な共通課題についての研究・討議、自国文化の紹介などの各種交流活動、産業・文化・教育施設等の視察・意見交換などを行うほか、各国の代表者として、皇室の御引見を賜わったり、各国の元首級等を表敬訪問している。　
　日本を含む訪問国では、各地方のホストファミリーや地元青年もホームステイ受入れやディスカッションを通じて国際交流の機会を得る。
</t>
    <phoneticPr fontId="5"/>
  </si>
  <si>
    <t>青年国際交流事業フォローアップ調査において、事業から5年後、「事業で得たﾘｰﾀﾞｰｼｯﾌﾟ能力等を発揮する具体的機会を得た」に対する影響（青年リーダー育成の自覚）を示す割合　　</t>
    <phoneticPr fontId="5"/>
  </si>
  <si>
    <t>青年国際交流事業フォローアップ調査において、事業から1年後、「事業参加経験をきっかけに社会貢献（ボランティア活動等）に取り組むようになった」に対する影響（社会貢献活動の促進）を示す割合
※なお、令和3年度実施の同調査においては、本来令和2年度事業参加青年を対象に調査を行う予定であったが、令和2年度に実施した事業は過年度の事業と実施方法が異なるため、調査対象から除外している。そのため、表中に令和3年度の実績は記載していない。</t>
    <phoneticPr fontId="5"/>
  </si>
  <si>
    <t>青年国際交流事業フォローアップ調査において、事業から1年後、「同事業に参加した外国参加青年と現時点でも交流が続いているか」に対する影響（人的ネットワーク構築）を示す割合
※なお、令和3年度実施の同調査においては、本来令和2年度事業参加青年を対象に調査を行う予定であったが、令和2年度に実施した事業は過年度の事業と実施方法が異なるため、調査対象から除外している。そのため、表中に令和3年度の実績は記載していない。</t>
    <phoneticPr fontId="5"/>
  </si>
  <si>
    <t>無</t>
  </si>
  <si>
    <t>一般競争入札又は公募型随意契約により、競争性ある調達方式を実施している。一者応札については、平成31年3月の総務省公共サービス改革推進室によるヒアリングを経て、業界団体への調達情報の周知等改善に向けて努めていた。
令和3年度は新型コロナウイルス感染症拡大のため、全事業を中止し、急遽、オンラインでの事業実施に切り替えたところ、結果として一者応札となった事業あり。令和4年度以降、通常事業実施に際しては、これまでの指摘を踏まえ、今後も改善に向けて取り組む。</t>
    <phoneticPr fontId="5"/>
  </si>
  <si>
    <t>〇事業目的①リーダーシップ関係の指標の実績向上に向け、青年が事後活動に主体的に参加できるよう、本事業同窓会組織である日本青年国際交流推進機構と新たなスキーム構築を進める。
〇一者応札改善に向けた取組や事業内容等の見直しを行い、経費削減を進める。</t>
    <rPh sb="19" eb="21">
      <t>ジッセキ</t>
    </rPh>
    <rPh sb="21" eb="23">
      <t>コウジョウ</t>
    </rPh>
    <rPh sb="24" eb="25">
      <t>ム</t>
    </rPh>
    <rPh sb="87" eb="89">
      <t>イッシャ</t>
    </rPh>
    <rPh sb="89" eb="91">
      <t>オウサツ</t>
    </rPh>
    <rPh sb="91" eb="93">
      <t>カイゼン</t>
    </rPh>
    <rPh sb="94" eb="95">
      <t>ム</t>
    </rPh>
    <rPh sb="97" eb="99">
      <t>トリクミ</t>
    </rPh>
    <rPh sb="100" eb="102">
      <t>ジギョウ</t>
    </rPh>
    <rPh sb="102" eb="104">
      <t>ナイヨウ</t>
    </rPh>
    <rPh sb="104" eb="105">
      <t>トウ</t>
    </rPh>
    <rPh sb="106" eb="108">
      <t>ミナオ</t>
    </rPh>
    <rPh sb="110" eb="111">
      <t>オコナ</t>
    </rPh>
    <rPh sb="113" eb="115">
      <t>ケイヒ</t>
    </rPh>
    <rPh sb="115" eb="117">
      <t>サクゲン</t>
    </rPh>
    <rPh sb="118" eb="119">
      <t>スス</t>
    </rPh>
    <phoneticPr fontId="5"/>
  </si>
  <si>
    <t>物品の調達等</t>
    <rPh sb="0" eb="2">
      <t>ブッピン</t>
    </rPh>
    <rPh sb="3" eb="5">
      <t>チョウタツ</t>
    </rPh>
    <rPh sb="5" eb="6">
      <t>トウ</t>
    </rPh>
    <phoneticPr fontId="5"/>
  </si>
  <si>
    <t>青年国際交流事業に係る無線機の購入及び免許局の申請</t>
    <rPh sb="0" eb="2">
      <t>セイネン</t>
    </rPh>
    <rPh sb="2" eb="4">
      <t>コクサイ</t>
    </rPh>
    <rPh sb="4" eb="6">
      <t>コウリュウ</t>
    </rPh>
    <rPh sb="6" eb="8">
      <t>ジギョウ</t>
    </rPh>
    <rPh sb="9" eb="10">
      <t>カカ</t>
    </rPh>
    <rPh sb="11" eb="14">
      <t>ムセンキ</t>
    </rPh>
    <rPh sb="15" eb="17">
      <t>コウニュウ</t>
    </rPh>
    <rPh sb="17" eb="18">
      <t>オヨ</t>
    </rPh>
    <rPh sb="19" eb="21">
      <t>メンキョ</t>
    </rPh>
    <rPh sb="21" eb="22">
      <t>キョク</t>
    </rPh>
    <rPh sb="23" eb="25">
      <t>シンセイ</t>
    </rPh>
    <phoneticPr fontId="5"/>
  </si>
  <si>
    <t>青年国際交流事業の在り方検討会（第２回）におけるWEB会議準備等業務</t>
    <rPh sb="0" eb="2">
      <t>セイネン</t>
    </rPh>
    <rPh sb="2" eb="4">
      <t>コクサイ</t>
    </rPh>
    <rPh sb="4" eb="6">
      <t>コウリュウ</t>
    </rPh>
    <rPh sb="6" eb="8">
      <t>ジギョウ</t>
    </rPh>
    <rPh sb="9" eb="10">
      <t>ア</t>
    </rPh>
    <rPh sb="11" eb="12">
      <t>カタ</t>
    </rPh>
    <rPh sb="12" eb="15">
      <t>ケントウカイ</t>
    </rPh>
    <rPh sb="16" eb="17">
      <t>ダイ</t>
    </rPh>
    <rPh sb="18" eb="19">
      <t>カイ</t>
    </rPh>
    <rPh sb="27" eb="29">
      <t>カイギ</t>
    </rPh>
    <rPh sb="29" eb="31">
      <t>ジュンビ</t>
    </rPh>
    <rPh sb="31" eb="32">
      <t>トウ</t>
    </rPh>
    <rPh sb="32" eb="34">
      <t>ギョウム</t>
    </rPh>
    <phoneticPr fontId="5"/>
  </si>
  <si>
    <t>会議での速記業務</t>
    <rPh sb="0" eb="2">
      <t>カイギ</t>
    </rPh>
    <rPh sb="4" eb="6">
      <t>ソッキ</t>
    </rPh>
    <rPh sb="6" eb="8">
      <t>ギョウム</t>
    </rPh>
    <phoneticPr fontId="5"/>
  </si>
  <si>
    <t>会議での飲料水の提供</t>
    <rPh sb="0" eb="2">
      <t>カイギ</t>
    </rPh>
    <rPh sb="4" eb="7">
      <t>インリョウスイ</t>
    </rPh>
    <rPh sb="8" eb="10">
      <t>テイキョウ</t>
    </rPh>
    <phoneticPr fontId="5"/>
  </si>
  <si>
    <t>令和３年度「東南アジア青年の船」事業（第４７回）に係る関係各国連絡会議の運営支援業務</t>
    <phoneticPr fontId="5"/>
  </si>
  <si>
    <t>令和４年度「東南アジア青年の船」事業（第４７回）に係る関係各国連絡会議の運営支援業務</t>
    <phoneticPr fontId="5"/>
  </si>
  <si>
    <t>C.（株）ステージ</t>
    <rPh sb="2" eb="5">
      <t>カブ</t>
    </rPh>
    <phoneticPr fontId="5"/>
  </si>
  <si>
    <t>消費税</t>
    <rPh sb="0" eb="3">
      <t>ショウヒゼイ</t>
    </rPh>
    <phoneticPr fontId="5"/>
  </si>
  <si>
    <t>会議出席謝金</t>
    <rPh sb="0" eb="2">
      <t>カイギ</t>
    </rPh>
    <rPh sb="2" eb="4">
      <t>シュッセキ</t>
    </rPh>
    <rPh sb="4" eb="6">
      <t>シャキン</t>
    </rPh>
    <phoneticPr fontId="5"/>
  </si>
  <si>
    <t>会議出席謝金及び旅費等</t>
    <rPh sb="0" eb="2">
      <t>カイギ</t>
    </rPh>
    <rPh sb="2" eb="4">
      <t>シュッセキ</t>
    </rPh>
    <rPh sb="4" eb="6">
      <t>シャキン</t>
    </rPh>
    <rPh sb="6" eb="7">
      <t>オヨ</t>
    </rPh>
    <rPh sb="8" eb="10">
      <t>リョヒ</t>
    </rPh>
    <rPh sb="10" eb="11">
      <t>トウ</t>
    </rPh>
    <phoneticPr fontId="5"/>
  </si>
  <si>
    <t>法人E</t>
    <rPh sb="0" eb="2">
      <t>ホウジン</t>
    </rPh>
    <phoneticPr fontId="5"/>
  </si>
  <si>
    <t>法人F</t>
    <rPh sb="0" eb="2">
      <t>ホウジン</t>
    </rPh>
    <phoneticPr fontId="5"/>
  </si>
  <si>
    <t>法人G</t>
    <rPh sb="0" eb="2">
      <t>ホウジン</t>
    </rPh>
    <phoneticPr fontId="5"/>
  </si>
  <si>
    <t>-</t>
    <phoneticPr fontId="5"/>
  </si>
  <si>
    <t>1,297,840,000
/33,393</t>
    <phoneticPr fontId="5"/>
  </si>
  <si>
    <t>X=事業のための予算執行額／Y=事業参加人数・交流日数
※なお、令和2年度及び令和3年度は新型コロナウイルス感染症拡大のため、通常事業を中止し、急遽オンラインによる交流事業を行った。オンライン事業での単位当たりコストは令和2年度は6,323円、計算式は94,698,000/14,977　、令和3年度は31,372円、計算式は86,556,702/2,759。
過年度の事業と実施方法等が異なり、比較ができないため表中に令和2年度及び令和3年度の実績は記載していない。　　　　　　　　　</t>
    <rPh sb="37" eb="38">
      <t>オヨ</t>
    </rPh>
    <rPh sb="39" eb="41">
      <t>レイワ</t>
    </rPh>
    <rPh sb="42" eb="43">
      <t>ネン</t>
    </rPh>
    <rPh sb="43" eb="44">
      <t>ド</t>
    </rPh>
    <rPh sb="109" eb="111">
      <t>レイワ</t>
    </rPh>
    <rPh sb="112" eb="113">
      <t>ネン</t>
    </rPh>
    <rPh sb="113" eb="114">
      <t>ド</t>
    </rPh>
    <rPh sb="145" eb="147">
      <t>レイワ</t>
    </rPh>
    <rPh sb="148" eb="149">
      <t>ネン</t>
    </rPh>
    <rPh sb="149" eb="150">
      <t>ド</t>
    </rPh>
    <rPh sb="215" eb="216">
      <t>オヨ</t>
    </rPh>
    <rPh sb="217" eb="219">
      <t>レイワ</t>
    </rPh>
    <rPh sb="220" eb="221">
      <t>ネン</t>
    </rPh>
    <rPh sb="221" eb="222">
      <t>ド</t>
    </rPh>
    <phoneticPr fontId="5"/>
  </si>
  <si>
    <t>国際社会青年育成事業、日本・中国青年親善交流事業、日本・韓国青年親善交流事業、「世界青年の船」事業、「東南アジア青年の船」事業及び地域課題対応人材育成事業「地域コアリーダープログラム」において、日本青年と交流を行った外国参加青年の人数
※なお、令和2年度及び令和3年度は新型コロナウイルス感染症拡大のため、通常事業を中止し、オンラインによる交流事業を行った。オンライン事業での活動実績は、令和2年度は1328人、令和3年度は350人。
過年度の事業と実施方法等が異なり、比較ができないため表中に令和2年度及び令和3年度の実績は記載していない。</t>
    <rPh sb="127" eb="128">
      <t>オヨ</t>
    </rPh>
    <rPh sb="129" eb="131">
      <t>レイワ</t>
    </rPh>
    <rPh sb="132" eb="133">
      <t>ネン</t>
    </rPh>
    <rPh sb="133" eb="134">
      <t>ド</t>
    </rPh>
    <rPh sb="194" eb="196">
      <t>レイワ</t>
    </rPh>
    <rPh sb="197" eb="198">
      <t>ネン</t>
    </rPh>
    <rPh sb="198" eb="199">
      <t>ド</t>
    </rPh>
    <rPh sb="206" eb="208">
      <t>レイワ</t>
    </rPh>
    <rPh sb="209" eb="210">
      <t>ネン</t>
    </rPh>
    <rPh sb="210" eb="211">
      <t>ド</t>
    </rPh>
    <rPh sb="215" eb="216">
      <t>ヒト</t>
    </rPh>
    <rPh sb="252" eb="253">
      <t>オヨ</t>
    </rPh>
    <rPh sb="254" eb="256">
      <t>レイワ</t>
    </rPh>
    <rPh sb="257" eb="258">
      <t>ネン</t>
    </rPh>
    <rPh sb="258" eb="259">
      <t>ド</t>
    </rPh>
    <phoneticPr fontId="5"/>
  </si>
  <si>
    <t>日本青年を「国際社会・地域社会で活躍する次世代グローバルリーダー」に育成することを目的に、日本及び諸外国から選抜された青年を対象に、世界的な共通課題についての研究・討議、自国文化の紹介などの各種交流活動、産業・文化・教育施設等の視察・意見交換を通じて国際交流の機会を提供する。</t>
    <rPh sb="62" eb="64">
      <t>タイショウ</t>
    </rPh>
    <rPh sb="122" eb="123">
      <t>ツウ</t>
    </rPh>
    <rPh sb="133" eb="135">
      <t>テイキョウ</t>
    </rPh>
    <phoneticPr fontId="5"/>
  </si>
  <si>
    <t>https://www8.cao.go.jp/hyouka/h29hyouka/kokusaikoryu/hontai.pdf</t>
    <phoneticPr fontId="5"/>
  </si>
  <si>
    <t>4ページ</t>
    <phoneticPr fontId="5"/>
  </si>
  <si>
    <t>〇成果実績について、一部コロナ禍の影響により測定できなかったものの、令和２年度から追加した指標である事業参加から５年後の実績については、コロナ禍の影響を受けつつも、３つの指標全てが前年度と同水準以上を維持している。
〇活動実績及び単位当たりコストについては、上述のとおりコロナ禍の影響により全ての事業をオンラインで実施したことにより、例年と比較が困難な結果となった。</t>
    <rPh sb="1" eb="3">
      <t>セイカ</t>
    </rPh>
    <rPh sb="3" eb="5">
      <t>ジッセキ</t>
    </rPh>
    <rPh sb="10" eb="12">
      <t>イチブ</t>
    </rPh>
    <rPh sb="22" eb="24">
      <t>ソクテイ</t>
    </rPh>
    <rPh sb="34" eb="36">
      <t>レイワ</t>
    </rPh>
    <rPh sb="37" eb="39">
      <t>ネンド</t>
    </rPh>
    <rPh sb="41" eb="43">
      <t>ツイカ</t>
    </rPh>
    <rPh sb="45" eb="47">
      <t>シヒョウ</t>
    </rPh>
    <rPh sb="50" eb="52">
      <t>ジギョウ</t>
    </rPh>
    <rPh sb="52" eb="54">
      <t>サンカ</t>
    </rPh>
    <rPh sb="57" eb="59">
      <t>ネンゴ</t>
    </rPh>
    <rPh sb="60" eb="62">
      <t>ジッセキ</t>
    </rPh>
    <rPh sb="97" eb="99">
      <t>イジョウ</t>
    </rPh>
    <rPh sb="109" eb="111">
      <t>カツドウ</t>
    </rPh>
    <rPh sb="111" eb="113">
      <t>ジッセキ</t>
    </rPh>
    <rPh sb="113" eb="114">
      <t>オヨ</t>
    </rPh>
    <rPh sb="115" eb="117">
      <t>タンイ</t>
    </rPh>
    <rPh sb="117" eb="118">
      <t>ア</t>
    </rPh>
    <rPh sb="129" eb="131">
      <t>ジョウジュツ</t>
    </rPh>
    <rPh sb="138" eb="139">
      <t>カ</t>
    </rPh>
    <rPh sb="140" eb="142">
      <t>エイキョウ</t>
    </rPh>
    <rPh sb="145" eb="146">
      <t>スベ</t>
    </rPh>
    <rPh sb="148" eb="150">
      <t>ジギョウ</t>
    </rPh>
    <rPh sb="157" eb="159">
      <t>ジッシ</t>
    </rPh>
    <rPh sb="167" eb="169">
      <t>レイネン</t>
    </rPh>
    <rPh sb="170" eb="172">
      <t>ヒカク</t>
    </rPh>
    <rPh sb="173" eb="175">
      <t>コンナン</t>
    </rPh>
    <rPh sb="176" eb="178">
      <t>ケッカ</t>
    </rPh>
    <phoneticPr fontId="5"/>
  </si>
  <si>
    <t>国際交流を通じて、国際的視野を広げ、国際協調の精神やリーダーシップを持つ青年を輩出する。</t>
    <rPh sb="0" eb="2">
      <t>コクサイ</t>
    </rPh>
    <rPh sb="2" eb="4">
      <t>コウリュウ</t>
    </rPh>
    <rPh sb="5" eb="6">
      <t>ツウ</t>
    </rPh>
    <rPh sb="9" eb="12">
      <t>コクサイテキ</t>
    </rPh>
    <rPh sb="12" eb="14">
      <t>シヤ</t>
    </rPh>
    <rPh sb="15" eb="16">
      <t>ヒロ</t>
    </rPh>
    <rPh sb="18" eb="20">
      <t>コクサイ</t>
    </rPh>
    <rPh sb="20" eb="22">
      <t>キョウチョウ</t>
    </rPh>
    <rPh sb="23" eb="25">
      <t>セイシン</t>
    </rPh>
    <rPh sb="34" eb="35">
      <t>モ</t>
    </rPh>
    <rPh sb="36" eb="38">
      <t>セイネン</t>
    </rPh>
    <rPh sb="39" eb="41">
      <t>ハイシュツ</t>
    </rPh>
    <phoneticPr fontId="5"/>
  </si>
  <si>
    <t>B.櫻護謨（株）</t>
    <phoneticPr fontId="5"/>
  </si>
  <si>
    <t>青年海外派遣旅費</t>
    <rPh sb="0" eb="2">
      <t>セイネン</t>
    </rPh>
    <rPh sb="2" eb="4">
      <t>カイガイ</t>
    </rPh>
    <rPh sb="4" eb="6">
      <t>ハケン</t>
    </rPh>
    <rPh sb="6" eb="8">
      <t>リョヒ</t>
    </rPh>
    <phoneticPr fontId="5"/>
  </si>
  <si>
    <t>平成24年度行政事業レビュー公開プロセス（０１３１）　青年国際交流経費
【結果】廃止【取りまとめコメント】全体プログラム、スキームの大幅な見直し、改善、効果測定が無い限り、廃止するべきである。様々な御意見があったことを踏まえつつ、十分検討し対応する。
・「青年国際交流事業の効果測定・評価に関する検討会」（平成24年7月に３回開催）中間報告（http://www8.cao.go.jp/youth/kouryu/kouka_kentoukai/index.html）
ポイント：グローバル人材の育成が急務となる中、青年国際交流事業について必要な見直しを行いつつ、発展的に継続すべき。
・「青年国際交流事業に関する検討会」（平成25年4月～同年6月に３回開催）報告書（http://www8.cao.go.jp/youth/kouryu/kouryu_kentoukai/index.html）
ポイント：「世界青年の船」の優れた点を活かしながら、グローバル人材の育成のため、発展的見直しを行うべき。
・「平成26年度青年国際交流事業の効果測定・評価に関する調査・研究」報告書（http://www8.cao.go.jp/youth/kouryu/research/h26/index.html）
ポイント：　
- 内閣府事業参加者は他の国際交流事業参加者に比べ、仕事や社会貢献活動においてリーダーシップを発揮する機会をより多く有している。
- 船上研修経験者は、非経験者と比べ、事業への参加を通じてその後の人生やｷｬﾘｱにより大きな影響を受け、人脈やﾈｯﾄﾜｰｸもより広がったと考えている。
- 船上研修では、逃げ場のない空間で文化や価値観の衝突を経験し、それを乗り越えることで他では得られない絆や人間力が育まれるが、そのような学びを得るためには１か月を超える航海期間が必要と多くの参加者が考えている。
・平成26年度「秋のレビュー」の指摘事項に対する対応状況について
【指摘事項】
　成果指標として掲げられている「青年国際交流事業の各事業における参加青年アンケート調査において、事業参加者が青年本人の将来に役立つと思う者の割合」については、真に国益に資する事業か否かを測ることができる指標に置き換えた上で、改めて事業の効果を検証し、自己負担の在り方を含む事業の見直しにつなげていくべきである。特に、来年度予算として要望のある「次世代グローバルリーダー事業」については、これまでの指摘等を踏まえ、①自己負担の在り方、②適切な効果の測定手法の設定及びその検証、③経費削減を通じた効率化等について十分な検討を尽くすべきである。
【対応状況】
　青年国際交流事業の効果検証に関する検討会（http://www8.cao.go.jp/youth/kouryu/kouryu_kenshou/pdf/houkokusho.pdf）において、今後の効果測定の方向性について、以下の指摘がなされた。①事業中～終了直後／事業から１年後／中長期のフォローアップの計３回に分けて、事業目的に沿って実施する、②参加青年の成長については、次世代グローバルリーダーに必要な能力に絞って評価を行う。これらを踏まえ、成果指標を設定したほか、事業参加者の一年後のフォローアップ調査を行い、有識者による検討会においても議論を行っている。引き続き、効果の検証を進めながら、事業の不断の見直し・改善を行う。
　自己負担額について、平成27年度事業から、これまでの同様の事業に比べ、約４割の引上げを実施。今後も引き続き、効果の検証を図りながら、自己負担の在り方について不断の見直し・改善を行う。
　また、事業日程の効率化、青年主体の交流促進という趣旨を踏まえたレセプション等行事の効率化、外国寄港時の当地活動費用の節減に向けた外国政府への協力依頼、民間企業・団体に対する協力依頼（必要な物品等の提供、事業期間中の講義への協力及び広報への協力依頼等）等を行い、事業の効率化及び経費縮減のため不断の見直し・改善を行う。</t>
    <phoneticPr fontId="5"/>
  </si>
  <si>
    <t>青年の国際交流自体は国として推進すべきものと考えるが、今のままの事業内容でいいのいか検討していただきたい。また、成果目標が主観的なアンケートの回答では、効果を定量的に測定しているとは言い難い。客観的なデータにできないか検討すべき。</t>
    <phoneticPr fontId="5"/>
  </si>
  <si>
    <t>外部有識者の所見も踏まえ、事業内容を検討し、成果目標について客観的なデータに基づく定量的に測定できるものを検討すべきではないか。</t>
    <rPh sb="0" eb="2">
      <t>ガイブ</t>
    </rPh>
    <rPh sb="2" eb="5">
      <t>ユウシキシャ</t>
    </rPh>
    <rPh sb="6" eb="8">
      <t>ショケン</t>
    </rPh>
    <rPh sb="9" eb="10">
      <t>フ</t>
    </rPh>
    <rPh sb="13" eb="15">
      <t>ジギョウ</t>
    </rPh>
    <rPh sb="15" eb="17">
      <t>ナイヨウ</t>
    </rPh>
    <rPh sb="18" eb="20">
      <t>ケントウ</t>
    </rPh>
    <rPh sb="22" eb="24">
      <t>セイカ</t>
    </rPh>
    <rPh sb="24" eb="26">
      <t>モクヒョウ</t>
    </rPh>
    <rPh sb="30" eb="33">
      <t>キャッカンテキ</t>
    </rPh>
    <rPh sb="38" eb="39">
      <t>モト</t>
    </rPh>
    <rPh sb="41" eb="44">
      <t>テイリョウテキ</t>
    </rPh>
    <rPh sb="45" eb="47">
      <t>ソクテイ</t>
    </rPh>
    <rPh sb="53" eb="55">
      <t>ケントウ</t>
    </rPh>
    <phoneticPr fontId="5"/>
  </si>
  <si>
    <t>重要政策推進枠：193</t>
    <rPh sb="0" eb="2">
      <t>ジュウヨウ</t>
    </rPh>
    <rPh sb="2" eb="4">
      <t>セイサク</t>
    </rPh>
    <rPh sb="4" eb="6">
      <t>スイシン</t>
    </rPh>
    <rPh sb="6" eb="7">
      <t>ワク</t>
    </rPh>
    <phoneticPr fontId="5"/>
  </si>
  <si>
    <t>令和４年１月から計６回にわたり「青年国際交流事業の在り方検討会」を開催し、事業内容の再検討を行った。令和５年度事業については、同検討会報告書を踏まえて、募集選考段階、事業実施段階、事後活動段階という３つの局面において、「意欲の高い青年の参加」、「効果的なプログラムの実施」、「グローバルネットワークを生かした事後活動の継続」という下位目標となる強化の視点を設定し、それに沿った評価を行いながら、事業の充実に向けた取組を進める。令和５年度概算要求においては、特に「世界青年の船」事業について、同検討会で報告書を踏まえた新たなプログラムを実施するための要求を行う。</t>
    <rPh sb="0" eb="2">
      <t>レイワ</t>
    </rPh>
    <rPh sb="3" eb="4">
      <t>ネン</t>
    </rPh>
    <rPh sb="5" eb="6">
      <t>ガツ</t>
    </rPh>
    <rPh sb="8" eb="9">
      <t>ケイ</t>
    </rPh>
    <rPh sb="10" eb="11">
      <t>カイ</t>
    </rPh>
    <rPh sb="16" eb="18">
      <t>セイネン</t>
    </rPh>
    <rPh sb="18" eb="20">
      <t>コクサイ</t>
    </rPh>
    <rPh sb="20" eb="22">
      <t>コウリュウ</t>
    </rPh>
    <rPh sb="22" eb="24">
      <t>ジギョウ</t>
    </rPh>
    <rPh sb="25" eb="26">
      <t>ア</t>
    </rPh>
    <rPh sb="27" eb="28">
      <t>カタ</t>
    </rPh>
    <rPh sb="28" eb="31">
      <t>ケントウカイ</t>
    </rPh>
    <rPh sb="33" eb="35">
      <t>カイサイ</t>
    </rPh>
    <rPh sb="37" eb="39">
      <t>ジギョウ</t>
    </rPh>
    <rPh sb="39" eb="41">
      <t>ナイヨウ</t>
    </rPh>
    <rPh sb="42" eb="45">
      <t>サイケントウ</t>
    </rPh>
    <rPh sb="46" eb="47">
      <t>オコナ</t>
    </rPh>
    <rPh sb="50" eb="52">
      <t>レイワ</t>
    </rPh>
    <rPh sb="53" eb="55">
      <t>ネンド</t>
    </rPh>
    <rPh sb="55" eb="57">
      <t>ジギョウ</t>
    </rPh>
    <rPh sb="63" eb="64">
      <t>ドウ</t>
    </rPh>
    <rPh sb="64" eb="67">
      <t>ケントウカイ</t>
    </rPh>
    <rPh sb="67" eb="70">
      <t>ホウコクショ</t>
    </rPh>
    <rPh sb="71" eb="72">
      <t>フ</t>
    </rPh>
    <rPh sb="76" eb="78">
      <t>ボシュウ</t>
    </rPh>
    <rPh sb="78" eb="80">
      <t>センコウ</t>
    </rPh>
    <rPh sb="80" eb="82">
      <t>ダンカイ</t>
    </rPh>
    <rPh sb="83" eb="85">
      <t>ジギョウ</t>
    </rPh>
    <rPh sb="85" eb="87">
      <t>ジッシ</t>
    </rPh>
    <rPh sb="87" eb="89">
      <t>ダンカイ</t>
    </rPh>
    <rPh sb="90" eb="92">
      <t>ジゴ</t>
    </rPh>
    <rPh sb="92" eb="94">
      <t>カツドウ</t>
    </rPh>
    <rPh sb="94" eb="96">
      <t>ダンカイ</t>
    </rPh>
    <rPh sb="102" eb="104">
      <t>キョクメン</t>
    </rPh>
    <rPh sb="110" eb="112">
      <t>イヨク</t>
    </rPh>
    <rPh sb="113" eb="114">
      <t>タカ</t>
    </rPh>
    <rPh sb="115" eb="117">
      <t>セイネン</t>
    </rPh>
    <rPh sb="118" eb="120">
      <t>サンカ</t>
    </rPh>
    <rPh sb="123" eb="126">
      <t>コウカテキ</t>
    </rPh>
    <rPh sb="133" eb="135">
      <t>ジッシ</t>
    </rPh>
    <rPh sb="150" eb="151">
      <t>イ</t>
    </rPh>
    <rPh sb="154" eb="156">
      <t>ジゴ</t>
    </rPh>
    <rPh sb="156" eb="158">
      <t>カツドウ</t>
    </rPh>
    <rPh sb="159" eb="161">
      <t>ケイゾク</t>
    </rPh>
    <rPh sb="165" eb="167">
      <t>カイ</t>
    </rPh>
    <rPh sb="167" eb="169">
      <t>モクヒョウ</t>
    </rPh>
    <rPh sb="172" eb="174">
      <t>キョウカ</t>
    </rPh>
    <rPh sb="175" eb="177">
      <t>シテン</t>
    </rPh>
    <rPh sb="178" eb="180">
      <t>セッテイ</t>
    </rPh>
    <rPh sb="185" eb="186">
      <t>ソ</t>
    </rPh>
    <rPh sb="188" eb="190">
      <t>ヒョウカ</t>
    </rPh>
    <rPh sb="191" eb="192">
      <t>オコナ</t>
    </rPh>
    <rPh sb="197" eb="199">
      <t>ジギョウ</t>
    </rPh>
    <rPh sb="200" eb="202">
      <t>ジュウジツ</t>
    </rPh>
    <rPh sb="203" eb="204">
      <t>ム</t>
    </rPh>
    <rPh sb="206" eb="207">
      <t>ト</t>
    </rPh>
    <rPh sb="207" eb="208">
      <t>ク</t>
    </rPh>
    <rPh sb="209" eb="210">
      <t>スス</t>
    </rPh>
    <rPh sb="213" eb="215">
      <t>レイワ</t>
    </rPh>
    <rPh sb="216" eb="218">
      <t>ネンド</t>
    </rPh>
    <rPh sb="218" eb="220">
      <t>ガイサン</t>
    </rPh>
    <rPh sb="220" eb="222">
      <t>ヨウキュウ</t>
    </rPh>
    <rPh sb="228" eb="229">
      <t>トク</t>
    </rPh>
    <rPh sb="231" eb="233">
      <t>セカイ</t>
    </rPh>
    <rPh sb="233" eb="235">
      <t>セイネン</t>
    </rPh>
    <rPh sb="236" eb="237">
      <t>フネ</t>
    </rPh>
    <rPh sb="238" eb="240">
      <t>ジギョウ</t>
    </rPh>
    <rPh sb="245" eb="246">
      <t>ドウ</t>
    </rPh>
    <rPh sb="246" eb="249">
      <t>ケントウカイ</t>
    </rPh>
    <rPh sb="250" eb="253">
      <t>ホウコクショ</t>
    </rPh>
    <rPh sb="254" eb="255">
      <t>フ</t>
    </rPh>
    <rPh sb="258" eb="259">
      <t>アラ</t>
    </rPh>
    <rPh sb="267" eb="269">
      <t>ジッシ</t>
    </rPh>
    <rPh sb="274" eb="276">
      <t>ヨウキュウ</t>
    </rPh>
    <rPh sb="277" eb="278">
      <t>オコナ</t>
    </rPh>
    <phoneticPr fontId="5"/>
  </si>
  <si>
    <t>-</t>
    <phoneticPr fontId="5"/>
  </si>
  <si>
    <t>その他</t>
    <rPh sb="2" eb="3">
      <t>タ</t>
    </rPh>
    <phoneticPr fontId="5"/>
  </si>
  <si>
    <t>一般財団法人青少年国際交流推進センター</t>
    <phoneticPr fontId="5"/>
  </si>
  <si>
    <t>櫻護謨株式会社</t>
    <phoneticPr fontId="5"/>
  </si>
  <si>
    <t>株式会社ステージ</t>
    <phoneticPr fontId="5"/>
  </si>
  <si>
    <t>扶桑速記印刷株式会社</t>
    <phoneticPr fontId="5"/>
  </si>
  <si>
    <t>株式会社福本園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</si>
</sst>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 fillId="2" borderId="122"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2" xfId="0" applyFont="1" applyFill="1" applyBorder="1" applyAlignment="1">
      <alignmen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95"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0" fillId="0" borderId="38" xfId="0" applyFont="1" applyBorder="1" applyAlignment="1">
      <alignment horizontal="center" vertical="center"/>
    </xf>
    <xf numFmtId="0" fontId="3" fillId="0" borderId="38" xfId="0" applyFont="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9" xfId="0" applyFont="1" applyFill="1" applyBorder="1" applyAlignment="1" applyProtection="1">
      <alignment horizontal="left" vertical="center"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0" borderId="15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52" xfId="0" applyNumberFormat="1" applyFont="1" applyFill="1" applyBorder="1" applyAlignment="1" applyProtection="1">
      <alignment horizontal="center" vertical="center"/>
      <protection locked="0"/>
    </xf>
    <xf numFmtId="177" fontId="0" fillId="0" borderId="153" xfId="0" applyNumberFormat="1" applyFont="1" applyFill="1" applyBorder="1" applyAlignment="1" applyProtection="1">
      <alignment horizontal="center" vertical="center"/>
      <protection locked="0"/>
    </xf>
    <xf numFmtId="177" fontId="0" fillId="0" borderId="154"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6" borderId="38" xfId="0" applyFont="1" applyFill="1" applyBorder="1" applyAlignment="1">
      <alignment horizontal="center" vertical="center"/>
    </xf>
    <xf numFmtId="49" fontId="20" fillId="0" borderId="40" xfId="0" applyNumberFormat="1" applyFont="1" applyFill="1" applyBorder="1" applyAlignment="1" applyProtection="1">
      <alignment horizontal="center" vertical="center" wrapText="1"/>
      <protection locked="0"/>
    </xf>
    <xf numFmtId="49" fontId="20" fillId="0" borderId="41" xfId="0" applyNumberFormat="1" applyFont="1" applyFill="1" applyBorder="1" applyAlignment="1" applyProtection="1">
      <alignment horizontal="center" vertical="center" wrapText="1"/>
      <protection locked="0"/>
    </xf>
    <xf numFmtId="0" fontId="22" fillId="0" borderId="41" xfId="0" applyFont="1" applyFill="1" applyBorder="1" applyAlignment="1" applyProtection="1">
      <alignment horizontal="center" vertical="center" wrapText="1"/>
      <protection locked="0"/>
    </xf>
    <xf numFmtId="179" fontId="22" fillId="0" borderId="41" xfId="0" applyNumberFormat="1" applyFont="1" applyFill="1" applyBorder="1" applyAlignment="1" applyProtection="1">
      <alignment horizontal="center" vertical="center" wrapText="1"/>
      <protection locked="0"/>
    </xf>
    <xf numFmtId="49" fontId="20" fillId="0" borderId="42" xfId="0" applyNumberFormat="1" applyFont="1" applyFill="1" applyBorder="1" applyAlignment="1" applyProtection="1">
      <alignment horizontal="center" vertical="center" wrapText="1"/>
      <protection locked="0"/>
    </xf>
    <xf numFmtId="178" fontId="22" fillId="0" borderId="62" xfId="0" applyNumberFormat="1" applyFont="1" applyFill="1" applyBorder="1" applyAlignment="1" applyProtection="1">
      <alignment horizontal="center" vertical="center" wrapText="1"/>
      <protection locked="0"/>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11" fillId="0" borderId="155"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56"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220</xdr:colOff>
      <xdr:row>131</xdr:row>
      <xdr:rowOff>54976</xdr:rowOff>
    </xdr:from>
    <xdr:to>
      <xdr:col>44</xdr:col>
      <xdr:colOff>77376</xdr:colOff>
      <xdr:row>147</xdr:row>
      <xdr:rowOff>54941</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3283" y="74675414"/>
          <a:ext cx="6573206" cy="63102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5"/>
  <sheetViews>
    <sheetView tabSelected="1" view="pageBreakPreview" zoomScaleNormal="100" zoomScaleSheetLayoutView="100" zoomScalePageLayoutView="85" workbookViewId="0"/>
  </sheetViews>
  <sheetFormatPr defaultRowHeight="13.5" x14ac:dyDescent="0.15"/>
  <cols>
    <col min="1" max="23" width="2.625" customWidth="1"/>
    <col min="24" max="24" width="4.25" customWidth="1"/>
    <col min="25" max="49" width="2.625" customWidth="1"/>
    <col min="50" max="50" width="6.625" customWidth="1"/>
    <col min="51" max="51" width="8.625" hidden="1" customWidth="1"/>
    <col min="52" max="56" width="2.125" customWidth="1"/>
    <col min="61" max="61" width="27.875" customWidth="1"/>
    <col min="62" max="62" width="12.125" customWidth="1"/>
  </cols>
  <sheetData>
    <row r="1" spans="1:50" ht="23.25" customHeight="1" x14ac:dyDescent="0.15">
      <c r="AP1" s="10"/>
      <c r="AQ1" s="10"/>
      <c r="AR1" s="10"/>
      <c r="AS1" s="10"/>
      <c r="AT1" s="10"/>
      <c r="AU1" s="10"/>
      <c r="AV1" s="10"/>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7" t="s">
        <v>0</v>
      </c>
      <c r="Y2" s="60"/>
      <c r="Z2" s="46"/>
      <c r="AA2" s="46"/>
      <c r="AB2" s="46"/>
      <c r="AC2" s="46"/>
      <c r="AD2" s="125">
        <v>2022</v>
      </c>
      <c r="AE2" s="125"/>
      <c r="AF2" s="125"/>
      <c r="AG2" s="125"/>
      <c r="AH2" s="125"/>
      <c r="AI2" s="69" t="s">
        <v>254</v>
      </c>
      <c r="AJ2" s="125" t="s">
        <v>621</v>
      </c>
      <c r="AK2" s="125"/>
      <c r="AL2" s="125"/>
      <c r="AM2" s="125"/>
      <c r="AN2" s="69" t="s">
        <v>254</v>
      </c>
      <c r="AO2" s="125">
        <v>21</v>
      </c>
      <c r="AP2" s="125"/>
      <c r="AQ2" s="125"/>
      <c r="AR2" s="70" t="s">
        <v>254</v>
      </c>
      <c r="AS2" s="126">
        <v>117</v>
      </c>
      <c r="AT2" s="126"/>
      <c r="AU2" s="126"/>
      <c r="AV2" s="69" t="str">
        <f>IF(AW2="","","-")</f>
        <v/>
      </c>
      <c r="AW2" s="127"/>
      <c r="AX2" s="127"/>
    </row>
    <row r="3" spans="1:50" ht="21" customHeight="1" thickBot="1" x14ac:dyDescent="0.2">
      <c r="A3" s="128" t="s">
        <v>561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22" t="s">
        <v>56</v>
      </c>
      <c r="AJ3" s="130" t="s">
        <v>569</v>
      </c>
      <c r="AK3" s="130"/>
      <c r="AL3" s="130"/>
      <c r="AM3" s="130"/>
      <c r="AN3" s="130"/>
      <c r="AO3" s="130"/>
      <c r="AP3" s="130"/>
      <c r="AQ3" s="130"/>
      <c r="AR3" s="130"/>
      <c r="AS3" s="130"/>
      <c r="AT3" s="130"/>
      <c r="AU3" s="130"/>
      <c r="AV3" s="130"/>
      <c r="AW3" s="130"/>
      <c r="AX3" s="23" t="s">
        <v>57</v>
      </c>
    </row>
    <row r="4" spans="1:50" ht="24.75" customHeight="1" x14ac:dyDescent="0.15">
      <c r="A4" s="171" t="s">
        <v>23</v>
      </c>
      <c r="B4" s="172"/>
      <c r="C4" s="172"/>
      <c r="D4" s="172"/>
      <c r="E4" s="172"/>
      <c r="F4" s="172"/>
      <c r="G4" s="173" t="s">
        <v>570</v>
      </c>
      <c r="H4" s="174"/>
      <c r="I4" s="174"/>
      <c r="J4" s="174"/>
      <c r="K4" s="174"/>
      <c r="L4" s="174"/>
      <c r="M4" s="174"/>
      <c r="N4" s="174"/>
      <c r="O4" s="174"/>
      <c r="P4" s="174"/>
      <c r="Q4" s="174"/>
      <c r="R4" s="174"/>
      <c r="S4" s="174"/>
      <c r="T4" s="174"/>
      <c r="U4" s="174"/>
      <c r="V4" s="174"/>
      <c r="W4" s="174"/>
      <c r="X4" s="174"/>
      <c r="Y4" s="175" t="s">
        <v>1</v>
      </c>
      <c r="Z4" s="176"/>
      <c r="AA4" s="176"/>
      <c r="AB4" s="176"/>
      <c r="AC4" s="176"/>
      <c r="AD4" s="177"/>
      <c r="AE4" s="178" t="s">
        <v>571</v>
      </c>
      <c r="AF4" s="179"/>
      <c r="AG4" s="179"/>
      <c r="AH4" s="179"/>
      <c r="AI4" s="179"/>
      <c r="AJ4" s="179"/>
      <c r="AK4" s="179"/>
      <c r="AL4" s="179"/>
      <c r="AM4" s="179"/>
      <c r="AN4" s="179"/>
      <c r="AO4" s="179"/>
      <c r="AP4" s="180"/>
      <c r="AQ4" s="181" t="s">
        <v>2</v>
      </c>
      <c r="AR4" s="176"/>
      <c r="AS4" s="176"/>
      <c r="AT4" s="176"/>
      <c r="AU4" s="176"/>
      <c r="AV4" s="176"/>
      <c r="AW4" s="176"/>
      <c r="AX4" s="182"/>
    </row>
    <row r="5" spans="1:50" ht="30" customHeight="1" x14ac:dyDescent="0.15">
      <c r="A5" s="183" t="s">
        <v>59</v>
      </c>
      <c r="B5" s="184"/>
      <c r="C5" s="184"/>
      <c r="D5" s="184"/>
      <c r="E5" s="184"/>
      <c r="F5" s="185"/>
      <c r="G5" s="186" t="s">
        <v>572</v>
      </c>
      <c r="H5" s="187"/>
      <c r="I5" s="187"/>
      <c r="J5" s="187"/>
      <c r="K5" s="187"/>
      <c r="L5" s="187"/>
      <c r="M5" s="188" t="s">
        <v>58</v>
      </c>
      <c r="N5" s="189"/>
      <c r="O5" s="189"/>
      <c r="P5" s="189"/>
      <c r="Q5" s="189"/>
      <c r="R5" s="190"/>
      <c r="S5" s="191" t="s">
        <v>573</v>
      </c>
      <c r="T5" s="187"/>
      <c r="U5" s="187"/>
      <c r="V5" s="187"/>
      <c r="W5" s="187"/>
      <c r="X5" s="192"/>
      <c r="Y5" s="193" t="s">
        <v>3</v>
      </c>
      <c r="Z5" s="194"/>
      <c r="AA5" s="194"/>
      <c r="AB5" s="194"/>
      <c r="AC5" s="194"/>
      <c r="AD5" s="195"/>
      <c r="AE5" s="142" t="s">
        <v>574</v>
      </c>
      <c r="AF5" s="142"/>
      <c r="AG5" s="142"/>
      <c r="AH5" s="142"/>
      <c r="AI5" s="142"/>
      <c r="AJ5" s="142"/>
      <c r="AK5" s="142"/>
      <c r="AL5" s="142"/>
      <c r="AM5" s="142"/>
      <c r="AN5" s="142"/>
      <c r="AO5" s="142"/>
      <c r="AP5" s="143"/>
      <c r="AQ5" s="144" t="s">
        <v>622</v>
      </c>
      <c r="AR5" s="145"/>
      <c r="AS5" s="145"/>
      <c r="AT5" s="145"/>
      <c r="AU5" s="145"/>
      <c r="AV5" s="145"/>
      <c r="AW5" s="145"/>
      <c r="AX5" s="146"/>
    </row>
    <row r="6" spans="1:50" ht="39" customHeight="1" x14ac:dyDescent="0.15">
      <c r="A6" s="147" t="s">
        <v>4</v>
      </c>
      <c r="B6" s="148"/>
      <c r="C6" s="148"/>
      <c r="D6" s="148"/>
      <c r="E6" s="148"/>
      <c r="F6" s="148"/>
      <c r="G6" s="149" t="str">
        <f>入力規則等!F39</f>
        <v>一般会計</v>
      </c>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1"/>
    </row>
    <row r="7" spans="1:50" ht="82.5" customHeight="1" x14ac:dyDescent="0.15">
      <c r="A7" s="131" t="s">
        <v>20</v>
      </c>
      <c r="B7" s="132"/>
      <c r="C7" s="132"/>
      <c r="D7" s="132"/>
      <c r="E7" s="132"/>
      <c r="F7" s="133"/>
      <c r="G7" s="152" t="s">
        <v>575</v>
      </c>
      <c r="H7" s="153"/>
      <c r="I7" s="153"/>
      <c r="J7" s="153"/>
      <c r="K7" s="153"/>
      <c r="L7" s="153"/>
      <c r="M7" s="153"/>
      <c r="N7" s="153"/>
      <c r="O7" s="153"/>
      <c r="P7" s="153"/>
      <c r="Q7" s="153"/>
      <c r="R7" s="153"/>
      <c r="S7" s="153"/>
      <c r="T7" s="153"/>
      <c r="U7" s="153"/>
      <c r="V7" s="153"/>
      <c r="W7" s="153"/>
      <c r="X7" s="154"/>
      <c r="Y7" s="155" t="s">
        <v>240</v>
      </c>
      <c r="Z7" s="156"/>
      <c r="AA7" s="156"/>
      <c r="AB7" s="156"/>
      <c r="AC7" s="156"/>
      <c r="AD7" s="157"/>
      <c r="AE7" s="213" t="s">
        <v>576</v>
      </c>
      <c r="AF7" s="214"/>
      <c r="AG7" s="214"/>
      <c r="AH7" s="214"/>
      <c r="AI7" s="214"/>
      <c r="AJ7" s="214"/>
      <c r="AK7" s="214"/>
      <c r="AL7" s="214"/>
      <c r="AM7" s="214"/>
      <c r="AN7" s="214"/>
      <c r="AO7" s="214"/>
      <c r="AP7" s="214"/>
      <c r="AQ7" s="214"/>
      <c r="AR7" s="214"/>
      <c r="AS7" s="214"/>
      <c r="AT7" s="214"/>
      <c r="AU7" s="214"/>
      <c r="AV7" s="214"/>
      <c r="AW7" s="214"/>
      <c r="AX7" s="215"/>
    </row>
    <row r="8" spans="1:50" ht="42.75" customHeight="1" x14ac:dyDescent="0.15">
      <c r="A8" s="131" t="s">
        <v>174</v>
      </c>
      <c r="B8" s="132"/>
      <c r="C8" s="132"/>
      <c r="D8" s="132"/>
      <c r="E8" s="132"/>
      <c r="F8" s="133"/>
      <c r="G8" s="134" t="str">
        <f>入力規則等!A27</f>
        <v>子ども・若者育成支援</v>
      </c>
      <c r="H8" s="135"/>
      <c r="I8" s="135"/>
      <c r="J8" s="135"/>
      <c r="K8" s="135"/>
      <c r="L8" s="135"/>
      <c r="M8" s="135"/>
      <c r="N8" s="135"/>
      <c r="O8" s="135"/>
      <c r="P8" s="135"/>
      <c r="Q8" s="135"/>
      <c r="R8" s="135"/>
      <c r="S8" s="135"/>
      <c r="T8" s="135"/>
      <c r="U8" s="135"/>
      <c r="V8" s="135"/>
      <c r="W8" s="135"/>
      <c r="X8" s="136"/>
      <c r="Y8" s="137" t="s">
        <v>175</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58.5" customHeight="1" x14ac:dyDescent="0.15">
      <c r="A9" s="196" t="s">
        <v>21</v>
      </c>
      <c r="B9" s="197"/>
      <c r="C9" s="197"/>
      <c r="D9" s="197"/>
      <c r="E9" s="197"/>
      <c r="F9" s="197"/>
      <c r="G9" s="198" t="s">
        <v>577</v>
      </c>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200"/>
    </row>
    <row r="10" spans="1:50" ht="71.25" customHeight="1" x14ac:dyDescent="0.15">
      <c r="A10" s="228" t="s">
        <v>27</v>
      </c>
      <c r="B10" s="229"/>
      <c r="C10" s="229"/>
      <c r="D10" s="229"/>
      <c r="E10" s="229"/>
      <c r="F10" s="229"/>
      <c r="G10" s="230" t="s">
        <v>652</v>
      </c>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2"/>
    </row>
    <row r="11" spans="1:50" ht="42" customHeight="1" x14ac:dyDescent="0.15">
      <c r="A11" s="228" t="s">
        <v>5</v>
      </c>
      <c r="B11" s="229"/>
      <c r="C11" s="229"/>
      <c r="D11" s="229"/>
      <c r="E11" s="229"/>
      <c r="F11" s="233"/>
      <c r="G11" s="234" t="str">
        <f>入力規則等!P10</f>
        <v>委託・請負</v>
      </c>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6"/>
    </row>
    <row r="12" spans="1:50" ht="21" customHeight="1" x14ac:dyDescent="0.15">
      <c r="A12" s="237" t="s">
        <v>22</v>
      </c>
      <c r="B12" s="238"/>
      <c r="C12" s="238"/>
      <c r="D12" s="238"/>
      <c r="E12" s="238"/>
      <c r="F12" s="239"/>
      <c r="G12" s="244"/>
      <c r="H12" s="245"/>
      <c r="I12" s="245"/>
      <c r="J12" s="245"/>
      <c r="K12" s="245"/>
      <c r="L12" s="245"/>
      <c r="M12" s="245"/>
      <c r="N12" s="245"/>
      <c r="O12" s="245"/>
      <c r="P12" s="219" t="s">
        <v>387</v>
      </c>
      <c r="Q12" s="220"/>
      <c r="R12" s="220"/>
      <c r="S12" s="220"/>
      <c r="T12" s="220"/>
      <c r="U12" s="220"/>
      <c r="V12" s="246"/>
      <c r="W12" s="219" t="s">
        <v>539</v>
      </c>
      <c r="X12" s="220"/>
      <c r="Y12" s="220"/>
      <c r="Z12" s="220"/>
      <c r="AA12" s="220"/>
      <c r="AB12" s="220"/>
      <c r="AC12" s="246"/>
      <c r="AD12" s="219" t="s">
        <v>541</v>
      </c>
      <c r="AE12" s="220"/>
      <c r="AF12" s="220"/>
      <c r="AG12" s="220"/>
      <c r="AH12" s="220"/>
      <c r="AI12" s="220"/>
      <c r="AJ12" s="246"/>
      <c r="AK12" s="219" t="s">
        <v>553</v>
      </c>
      <c r="AL12" s="220"/>
      <c r="AM12" s="220"/>
      <c r="AN12" s="220"/>
      <c r="AO12" s="220"/>
      <c r="AP12" s="220"/>
      <c r="AQ12" s="246"/>
      <c r="AR12" s="219" t="s">
        <v>554</v>
      </c>
      <c r="AS12" s="220"/>
      <c r="AT12" s="220"/>
      <c r="AU12" s="220"/>
      <c r="AV12" s="220"/>
      <c r="AW12" s="220"/>
      <c r="AX12" s="221"/>
    </row>
    <row r="13" spans="1:50" ht="21" customHeight="1" x14ac:dyDescent="0.15">
      <c r="A13" s="240"/>
      <c r="B13" s="241"/>
      <c r="C13" s="241"/>
      <c r="D13" s="241"/>
      <c r="E13" s="241"/>
      <c r="F13" s="242"/>
      <c r="G13" s="203" t="s">
        <v>6</v>
      </c>
      <c r="H13" s="204"/>
      <c r="I13" s="222" t="s">
        <v>7</v>
      </c>
      <c r="J13" s="223"/>
      <c r="K13" s="223"/>
      <c r="L13" s="223"/>
      <c r="M13" s="223"/>
      <c r="N13" s="223"/>
      <c r="O13" s="224"/>
      <c r="P13" s="161">
        <v>1403</v>
      </c>
      <c r="Q13" s="162"/>
      <c r="R13" s="162"/>
      <c r="S13" s="162"/>
      <c r="T13" s="162"/>
      <c r="U13" s="162"/>
      <c r="V13" s="163"/>
      <c r="W13" s="161">
        <v>1383</v>
      </c>
      <c r="X13" s="162"/>
      <c r="Y13" s="162"/>
      <c r="Z13" s="162"/>
      <c r="AA13" s="162"/>
      <c r="AB13" s="162"/>
      <c r="AC13" s="163"/>
      <c r="AD13" s="161">
        <v>1383</v>
      </c>
      <c r="AE13" s="162"/>
      <c r="AF13" s="162"/>
      <c r="AG13" s="162"/>
      <c r="AH13" s="162"/>
      <c r="AI13" s="162"/>
      <c r="AJ13" s="163"/>
      <c r="AK13" s="161">
        <v>1328</v>
      </c>
      <c r="AL13" s="162"/>
      <c r="AM13" s="162"/>
      <c r="AN13" s="162"/>
      <c r="AO13" s="162"/>
      <c r="AP13" s="162"/>
      <c r="AQ13" s="163"/>
      <c r="AR13" s="225">
        <v>1371</v>
      </c>
      <c r="AS13" s="226"/>
      <c r="AT13" s="226"/>
      <c r="AU13" s="226"/>
      <c r="AV13" s="226"/>
      <c r="AW13" s="226"/>
      <c r="AX13" s="227"/>
    </row>
    <row r="14" spans="1:50" ht="21" customHeight="1" x14ac:dyDescent="0.15">
      <c r="A14" s="240"/>
      <c r="B14" s="241"/>
      <c r="C14" s="241"/>
      <c r="D14" s="241"/>
      <c r="E14" s="241"/>
      <c r="F14" s="242"/>
      <c r="G14" s="205"/>
      <c r="H14" s="206"/>
      <c r="I14" s="158" t="s">
        <v>8</v>
      </c>
      <c r="J14" s="159"/>
      <c r="K14" s="159"/>
      <c r="L14" s="159"/>
      <c r="M14" s="159"/>
      <c r="N14" s="159"/>
      <c r="O14" s="160"/>
      <c r="P14" s="161" t="s">
        <v>578</v>
      </c>
      <c r="Q14" s="162"/>
      <c r="R14" s="162"/>
      <c r="S14" s="162"/>
      <c r="T14" s="162"/>
      <c r="U14" s="162"/>
      <c r="V14" s="163"/>
      <c r="W14" s="161">
        <v>-1260</v>
      </c>
      <c r="X14" s="162"/>
      <c r="Y14" s="162"/>
      <c r="Z14" s="162"/>
      <c r="AA14" s="162"/>
      <c r="AB14" s="162"/>
      <c r="AC14" s="163"/>
      <c r="AD14" s="161">
        <v>-1231</v>
      </c>
      <c r="AE14" s="162"/>
      <c r="AF14" s="162"/>
      <c r="AG14" s="162"/>
      <c r="AH14" s="162"/>
      <c r="AI14" s="162"/>
      <c r="AJ14" s="163"/>
      <c r="AK14" s="161" t="s">
        <v>602</v>
      </c>
      <c r="AL14" s="162"/>
      <c r="AM14" s="162"/>
      <c r="AN14" s="162"/>
      <c r="AO14" s="162"/>
      <c r="AP14" s="162"/>
      <c r="AQ14" s="163"/>
      <c r="AR14" s="209"/>
      <c r="AS14" s="209"/>
      <c r="AT14" s="209"/>
      <c r="AU14" s="209"/>
      <c r="AV14" s="209"/>
      <c r="AW14" s="209"/>
      <c r="AX14" s="210"/>
    </row>
    <row r="15" spans="1:50" ht="21" customHeight="1" x14ac:dyDescent="0.15">
      <c r="A15" s="240"/>
      <c r="B15" s="241"/>
      <c r="C15" s="241"/>
      <c r="D15" s="241"/>
      <c r="E15" s="241"/>
      <c r="F15" s="242"/>
      <c r="G15" s="205"/>
      <c r="H15" s="206"/>
      <c r="I15" s="158" t="s">
        <v>47</v>
      </c>
      <c r="J15" s="211"/>
      <c r="K15" s="211"/>
      <c r="L15" s="211"/>
      <c r="M15" s="211"/>
      <c r="N15" s="211"/>
      <c r="O15" s="212"/>
      <c r="P15" s="161" t="s">
        <v>578</v>
      </c>
      <c r="Q15" s="162"/>
      <c r="R15" s="162"/>
      <c r="S15" s="162"/>
      <c r="T15" s="162"/>
      <c r="U15" s="162"/>
      <c r="V15" s="163"/>
      <c r="W15" s="161" t="s">
        <v>578</v>
      </c>
      <c r="X15" s="162"/>
      <c r="Y15" s="162"/>
      <c r="Z15" s="162"/>
      <c r="AA15" s="162"/>
      <c r="AB15" s="162"/>
      <c r="AC15" s="163"/>
      <c r="AD15" s="161" t="s">
        <v>578</v>
      </c>
      <c r="AE15" s="162"/>
      <c r="AF15" s="162"/>
      <c r="AG15" s="162"/>
      <c r="AH15" s="162"/>
      <c r="AI15" s="162"/>
      <c r="AJ15" s="163"/>
      <c r="AK15" s="161" t="s">
        <v>602</v>
      </c>
      <c r="AL15" s="162"/>
      <c r="AM15" s="162"/>
      <c r="AN15" s="162"/>
      <c r="AO15" s="162"/>
      <c r="AP15" s="162"/>
      <c r="AQ15" s="163"/>
      <c r="AR15" s="161" t="s">
        <v>689</v>
      </c>
      <c r="AS15" s="162"/>
      <c r="AT15" s="162"/>
      <c r="AU15" s="162"/>
      <c r="AV15" s="162"/>
      <c r="AW15" s="162"/>
      <c r="AX15" s="164"/>
    </row>
    <row r="16" spans="1:50" ht="21" customHeight="1" x14ac:dyDescent="0.15">
      <c r="A16" s="240"/>
      <c r="B16" s="241"/>
      <c r="C16" s="241"/>
      <c r="D16" s="241"/>
      <c r="E16" s="241"/>
      <c r="F16" s="242"/>
      <c r="G16" s="205"/>
      <c r="H16" s="206"/>
      <c r="I16" s="158" t="s">
        <v>48</v>
      </c>
      <c r="J16" s="211"/>
      <c r="K16" s="211"/>
      <c r="L16" s="211"/>
      <c r="M16" s="211"/>
      <c r="N16" s="211"/>
      <c r="O16" s="212"/>
      <c r="P16" s="161" t="s">
        <v>578</v>
      </c>
      <c r="Q16" s="162"/>
      <c r="R16" s="162"/>
      <c r="S16" s="162"/>
      <c r="T16" s="162"/>
      <c r="U16" s="162"/>
      <c r="V16" s="163"/>
      <c r="W16" s="161" t="s">
        <v>578</v>
      </c>
      <c r="X16" s="162"/>
      <c r="Y16" s="162"/>
      <c r="Z16" s="162"/>
      <c r="AA16" s="162"/>
      <c r="AB16" s="162"/>
      <c r="AC16" s="163"/>
      <c r="AD16" s="161" t="s">
        <v>578</v>
      </c>
      <c r="AE16" s="162"/>
      <c r="AF16" s="162"/>
      <c r="AG16" s="162"/>
      <c r="AH16" s="162"/>
      <c r="AI16" s="162"/>
      <c r="AJ16" s="163"/>
      <c r="AK16" s="161" t="s">
        <v>602</v>
      </c>
      <c r="AL16" s="162"/>
      <c r="AM16" s="162"/>
      <c r="AN16" s="162"/>
      <c r="AO16" s="162"/>
      <c r="AP16" s="162"/>
      <c r="AQ16" s="163"/>
      <c r="AR16" s="216"/>
      <c r="AS16" s="217"/>
      <c r="AT16" s="217"/>
      <c r="AU16" s="217"/>
      <c r="AV16" s="217"/>
      <c r="AW16" s="217"/>
      <c r="AX16" s="218"/>
    </row>
    <row r="17" spans="1:50" ht="24.75" customHeight="1" x14ac:dyDescent="0.15">
      <c r="A17" s="240"/>
      <c r="B17" s="241"/>
      <c r="C17" s="241"/>
      <c r="D17" s="241"/>
      <c r="E17" s="241"/>
      <c r="F17" s="242"/>
      <c r="G17" s="205"/>
      <c r="H17" s="206"/>
      <c r="I17" s="158" t="s">
        <v>46</v>
      </c>
      <c r="J17" s="159"/>
      <c r="K17" s="159"/>
      <c r="L17" s="159"/>
      <c r="M17" s="159"/>
      <c r="N17" s="159"/>
      <c r="O17" s="160"/>
      <c r="P17" s="161" t="s">
        <v>578</v>
      </c>
      <c r="Q17" s="162"/>
      <c r="R17" s="162"/>
      <c r="S17" s="162"/>
      <c r="T17" s="162"/>
      <c r="U17" s="162"/>
      <c r="V17" s="163"/>
      <c r="W17" s="161" t="s">
        <v>578</v>
      </c>
      <c r="X17" s="162"/>
      <c r="Y17" s="162"/>
      <c r="Z17" s="162"/>
      <c r="AA17" s="162"/>
      <c r="AB17" s="162"/>
      <c r="AC17" s="163"/>
      <c r="AD17" s="161" t="s">
        <v>578</v>
      </c>
      <c r="AE17" s="162"/>
      <c r="AF17" s="162"/>
      <c r="AG17" s="162"/>
      <c r="AH17" s="162"/>
      <c r="AI17" s="162"/>
      <c r="AJ17" s="163"/>
      <c r="AK17" s="161" t="s">
        <v>602</v>
      </c>
      <c r="AL17" s="162"/>
      <c r="AM17" s="162"/>
      <c r="AN17" s="162"/>
      <c r="AO17" s="162"/>
      <c r="AP17" s="162"/>
      <c r="AQ17" s="163"/>
      <c r="AR17" s="201"/>
      <c r="AS17" s="201"/>
      <c r="AT17" s="201"/>
      <c r="AU17" s="201"/>
      <c r="AV17" s="201"/>
      <c r="AW17" s="201"/>
      <c r="AX17" s="202"/>
    </row>
    <row r="18" spans="1:50" ht="24.75" customHeight="1" x14ac:dyDescent="0.15">
      <c r="A18" s="240"/>
      <c r="B18" s="241"/>
      <c r="C18" s="241"/>
      <c r="D18" s="241"/>
      <c r="E18" s="241"/>
      <c r="F18" s="242"/>
      <c r="G18" s="207"/>
      <c r="H18" s="208"/>
      <c r="I18" s="251" t="s">
        <v>18</v>
      </c>
      <c r="J18" s="252"/>
      <c r="K18" s="252"/>
      <c r="L18" s="252"/>
      <c r="M18" s="252"/>
      <c r="N18" s="252"/>
      <c r="O18" s="253"/>
      <c r="P18" s="254">
        <f>SUM(P13:V17)</f>
        <v>1403</v>
      </c>
      <c r="Q18" s="255"/>
      <c r="R18" s="255"/>
      <c r="S18" s="255"/>
      <c r="T18" s="255"/>
      <c r="U18" s="255"/>
      <c r="V18" s="256"/>
      <c r="W18" s="254">
        <f>SUM(W13:AC17)</f>
        <v>123</v>
      </c>
      <c r="X18" s="255"/>
      <c r="Y18" s="255"/>
      <c r="Z18" s="255"/>
      <c r="AA18" s="255"/>
      <c r="AB18" s="255"/>
      <c r="AC18" s="256"/>
      <c r="AD18" s="254">
        <f>SUM(AD13:AJ17)</f>
        <v>152</v>
      </c>
      <c r="AE18" s="255"/>
      <c r="AF18" s="255"/>
      <c r="AG18" s="255"/>
      <c r="AH18" s="255"/>
      <c r="AI18" s="255"/>
      <c r="AJ18" s="256"/>
      <c r="AK18" s="254">
        <f>SUM(AK13:AQ17)</f>
        <v>1328</v>
      </c>
      <c r="AL18" s="255"/>
      <c r="AM18" s="255"/>
      <c r="AN18" s="255"/>
      <c r="AO18" s="255"/>
      <c r="AP18" s="255"/>
      <c r="AQ18" s="256"/>
      <c r="AR18" s="254">
        <f>SUM(AR13:AX17)</f>
        <v>1371</v>
      </c>
      <c r="AS18" s="255"/>
      <c r="AT18" s="255"/>
      <c r="AU18" s="255"/>
      <c r="AV18" s="255"/>
      <c r="AW18" s="255"/>
      <c r="AX18" s="257"/>
    </row>
    <row r="19" spans="1:50" ht="24.75" customHeight="1" x14ac:dyDescent="0.15">
      <c r="A19" s="240"/>
      <c r="B19" s="241"/>
      <c r="C19" s="241"/>
      <c r="D19" s="241"/>
      <c r="E19" s="241"/>
      <c r="F19" s="242"/>
      <c r="G19" s="247" t="s">
        <v>9</v>
      </c>
      <c r="H19" s="248"/>
      <c r="I19" s="248"/>
      <c r="J19" s="248"/>
      <c r="K19" s="248"/>
      <c r="L19" s="248"/>
      <c r="M19" s="248"/>
      <c r="N19" s="248"/>
      <c r="O19" s="248"/>
      <c r="P19" s="161">
        <v>1404</v>
      </c>
      <c r="Q19" s="162"/>
      <c r="R19" s="162"/>
      <c r="S19" s="162"/>
      <c r="T19" s="162"/>
      <c r="U19" s="162"/>
      <c r="V19" s="163"/>
      <c r="W19" s="161">
        <v>91</v>
      </c>
      <c r="X19" s="162"/>
      <c r="Y19" s="162"/>
      <c r="Z19" s="162"/>
      <c r="AA19" s="162"/>
      <c r="AB19" s="162"/>
      <c r="AC19" s="163"/>
      <c r="AD19" s="161">
        <v>108</v>
      </c>
      <c r="AE19" s="162"/>
      <c r="AF19" s="162"/>
      <c r="AG19" s="162"/>
      <c r="AH19" s="162"/>
      <c r="AI19" s="162"/>
      <c r="AJ19" s="163"/>
      <c r="AK19" s="249"/>
      <c r="AL19" s="249"/>
      <c r="AM19" s="249"/>
      <c r="AN19" s="249"/>
      <c r="AO19" s="249"/>
      <c r="AP19" s="249"/>
      <c r="AQ19" s="249"/>
      <c r="AR19" s="249"/>
      <c r="AS19" s="249"/>
      <c r="AT19" s="249"/>
      <c r="AU19" s="249"/>
      <c r="AV19" s="249"/>
      <c r="AW19" s="249"/>
      <c r="AX19" s="250"/>
    </row>
    <row r="20" spans="1:50" ht="24.75" customHeight="1" x14ac:dyDescent="0.15">
      <c r="A20" s="240"/>
      <c r="B20" s="241"/>
      <c r="C20" s="241"/>
      <c r="D20" s="241"/>
      <c r="E20" s="241"/>
      <c r="F20" s="242"/>
      <c r="G20" s="247" t="s">
        <v>10</v>
      </c>
      <c r="H20" s="248"/>
      <c r="I20" s="248"/>
      <c r="J20" s="248"/>
      <c r="K20" s="248"/>
      <c r="L20" s="248"/>
      <c r="M20" s="248"/>
      <c r="N20" s="248"/>
      <c r="O20" s="248"/>
      <c r="P20" s="260">
        <f>IF(P18=0, "-", SUM(P19)/P18)</f>
        <v>1.0007127583749109</v>
      </c>
      <c r="Q20" s="260"/>
      <c r="R20" s="260"/>
      <c r="S20" s="260"/>
      <c r="T20" s="260"/>
      <c r="U20" s="260"/>
      <c r="V20" s="260"/>
      <c r="W20" s="260">
        <f>IF(W18=0, "-", SUM(W19)/W18)</f>
        <v>0.73983739837398377</v>
      </c>
      <c r="X20" s="260"/>
      <c r="Y20" s="260"/>
      <c r="Z20" s="260"/>
      <c r="AA20" s="260"/>
      <c r="AB20" s="260"/>
      <c r="AC20" s="260"/>
      <c r="AD20" s="260">
        <f>IF(AD18=0, "-", SUM(AD19)/AD18)</f>
        <v>0.71052631578947367</v>
      </c>
      <c r="AE20" s="260"/>
      <c r="AF20" s="260"/>
      <c r="AG20" s="260"/>
      <c r="AH20" s="260"/>
      <c r="AI20" s="260"/>
      <c r="AJ20" s="260"/>
      <c r="AK20" s="249"/>
      <c r="AL20" s="249"/>
      <c r="AM20" s="249"/>
      <c r="AN20" s="249"/>
      <c r="AO20" s="249"/>
      <c r="AP20" s="249"/>
      <c r="AQ20" s="261"/>
      <c r="AR20" s="261"/>
      <c r="AS20" s="261"/>
      <c r="AT20" s="261"/>
      <c r="AU20" s="249"/>
      <c r="AV20" s="249"/>
      <c r="AW20" s="249"/>
      <c r="AX20" s="250"/>
    </row>
    <row r="21" spans="1:50" ht="25.5" customHeight="1" x14ac:dyDescent="0.15">
      <c r="A21" s="196"/>
      <c r="B21" s="197"/>
      <c r="C21" s="197"/>
      <c r="D21" s="197"/>
      <c r="E21" s="197"/>
      <c r="F21" s="243"/>
      <c r="G21" s="258" t="s">
        <v>214</v>
      </c>
      <c r="H21" s="259"/>
      <c r="I21" s="259"/>
      <c r="J21" s="259"/>
      <c r="K21" s="259"/>
      <c r="L21" s="259"/>
      <c r="M21" s="259"/>
      <c r="N21" s="259"/>
      <c r="O21" s="259"/>
      <c r="P21" s="260">
        <f>IF(P19=0, "-", SUM(P19)/SUM(P13,P14))</f>
        <v>1.0007127583749109</v>
      </c>
      <c r="Q21" s="260"/>
      <c r="R21" s="260"/>
      <c r="S21" s="260"/>
      <c r="T21" s="260"/>
      <c r="U21" s="260"/>
      <c r="V21" s="260"/>
      <c r="W21" s="260">
        <f>IF(W19=0, "-", SUM(W19)/SUM(W13,W14))</f>
        <v>0.73983739837398377</v>
      </c>
      <c r="X21" s="260"/>
      <c r="Y21" s="260"/>
      <c r="Z21" s="260"/>
      <c r="AA21" s="260"/>
      <c r="AB21" s="260"/>
      <c r="AC21" s="260"/>
      <c r="AD21" s="260">
        <f>IF(AD19=0, "-", SUM(AD19)/SUM(AD13,AD14))</f>
        <v>0.71052631578947367</v>
      </c>
      <c r="AE21" s="260"/>
      <c r="AF21" s="260"/>
      <c r="AG21" s="260"/>
      <c r="AH21" s="260"/>
      <c r="AI21" s="260"/>
      <c r="AJ21" s="260"/>
      <c r="AK21" s="249"/>
      <c r="AL21" s="249"/>
      <c r="AM21" s="249"/>
      <c r="AN21" s="249"/>
      <c r="AO21" s="249"/>
      <c r="AP21" s="249"/>
      <c r="AQ21" s="261"/>
      <c r="AR21" s="261"/>
      <c r="AS21" s="261"/>
      <c r="AT21" s="261"/>
      <c r="AU21" s="249"/>
      <c r="AV21" s="249"/>
      <c r="AW21" s="249"/>
      <c r="AX21" s="250"/>
    </row>
    <row r="22" spans="1:50" ht="18.75" customHeight="1" x14ac:dyDescent="0.15">
      <c r="A22" s="262" t="s">
        <v>557</v>
      </c>
      <c r="B22" s="263"/>
      <c r="C22" s="263"/>
      <c r="D22" s="263"/>
      <c r="E22" s="263"/>
      <c r="F22" s="264"/>
      <c r="G22" s="268" t="s">
        <v>206</v>
      </c>
      <c r="H22" s="269"/>
      <c r="I22" s="269"/>
      <c r="J22" s="269"/>
      <c r="K22" s="269"/>
      <c r="L22" s="269"/>
      <c r="M22" s="269"/>
      <c r="N22" s="269"/>
      <c r="O22" s="270"/>
      <c r="P22" s="271" t="s">
        <v>555</v>
      </c>
      <c r="Q22" s="269"/>
      <c r="R22" s="269"/>
      <c r="S22" s="269"/>
      <c r="T22" s="269"/>
      <c r="U22" s="269"/>
      <c r="V22" s="270"/>
      <c r="W22" s="271" t="s">
        <v>556</v>
      </c>
      <c r="X22" s="269"/>
      <c r="Y22" s="269"/>
      <c r="Z22" s="269"/>
      <c r="AA22" s="269"/>
      <c r="AB22" s="269"/>
      <c r="AC22" s="270"/>
      <c r="AD22" s="271" t="s">
        <v>205</v>
      </c>
      <c r="AE22" s="269"/>
      <c r="AF22" s="269"/>
      <c r="AG22" s="269"/>
      <c r="AH22" s="269"/>
      <c r="AI22" s="269"/>
      <c r="AJ22" s="269"/>
      <c r="AK22" s="269"/>
      <c r="AL22" s="269"/>
      <c r="AM22" s="269"/>
      <c r="AN22" s="269"/>
      <c r="AO22" s="269"/>
      <c r="AP22" s="269"/>
      <c r="AQ22" s="269"/>
      <c r="AR22" s="269"/>
      <c r="AS22" s="269"/>
      <c r="AT22" s="269"/>
      <c r="AU22" s="269"/>
      <c r="AV22" s="269"/>
      <c r="AW22" s="269"/>
      <c r="AX22" s="278"/>
    </row>
    <row r="23" spans="1:50" ht="25.5" customHeight="1" x14ac:dyDescent="0.15">
      <c r="A23" s="265"/>
      <c r="B23" s="266"/>
      <c r="C23" s="266"/>
      <c r="D23" s="266"/>
      <c r="E23" s="266"/>
      <c r="F23" s="267"/>
      <c r="G23" s="279" t="s">
        <v>579</v>
      </c>
      <c r="H23" s="280"/>
      <c r="I23" s="280"/>
      <c r="J23" s="280"/>
      <c r="K23" s="280"/>
      <c r="L23" s="280"/>
      <c r="M23" s="280"/>
      <c r="N23" s="280"/>
      <c r="O23" s="281"/>
      <c r="P23" s="225">
        <v>781</v>
      </c>
      <c r="Q23" s="226"/>
      <c r="R23" s="226"/>
      <c r="S23" s="226"/>
      <c r="T23" s="226"/>
      <c r="U23" s="226"/>
      <c r="V23" s="282"/>
      <c r="W23" s="225">
        <v>724</v>
      </c>
      <c r="X23" s="226"/>
      <c r="Y23" s="226"/>
      <c r="Z23" s="226"/>
      <c r="AA23" s="226"/>
      <c r="AB23" s="226"/>
      <c r="AC23" s="282"/>
      <c r="AD23" s="283" t="s">
        <v>687</v>
      </c>
      <c r="AE23" s="284"/>
      <c r="AF23" s="284"/>
      <c r="AG23" s="284"/>
      <c r="AH23" s="284"/>
      <c r="AI23" s="284"/>
      <c r="AJ23" s="284"/>
      <c r="AK23" s="284"/>
      <c r="AL23" s="284"/>
      <c r="AM23" s="284"/>
      <c r="AN23" s="284"/>
      <c r="AO23" s="284"/>
      <c r="AP23" s="284"/>
      <c r="AQ23" s="284"/>
      <c r="AR23" s="284"/>
      <c r="AS23" s="284"/>
      <c r="AT23" s="284"/>
      <c r="AU23" s="284"/>
      <c r="AV23" s="284"/>
      <c r="AW23" s="284"/>
      <c r="AX23" s="285"/>
    </row>
    <row r="24" spans="1:50" ht="25.5" customHeight="1" x14ac:dyDescent="0.15">
      <c r="A24" s="265"/>
      <c r="B24" s="266"/>
      <c r="C24" s="266"/>
      <c r="D24" s="266"/>
      <c r="E24" s="266"/>
      <c r="F24" s="267"/>
      <c r="G24" s="289" t="s">
        <v>580</v>
      </c>
      <c r="H24" s="290"/>
      <c r="I24" s="290"/>
      <c r="J24" s="290"/>
      <c r="K24" s="290"/>
      <c r="L24" s="290"/>
      <c r="M24" s="290"/>
      <c r="N24" s="290"/>
      <c r="O24" s="291"/>
      <c r="P24" s="161">
        <v>530</v>
      </c>
      <c r="Q24" s="162"/>
      <c r="R24" s="162"/>
      <c r="S24" s="162"/>
      <c r="T24" s="162"/>
      <c r="U24" s="162"/>
      <c r="V24" s="163"/>
      <c r="W24" s="161">
        <v>627</v>
      </c>
      <c r="X24" s="162"/>
      <c r="Y24" s="162"/>
      <c r="Z24" s="162"/>
      <c r="AA24" s="162"/>
      <c r="AB24" s="162"/>
      <c r="AC24" s="163"/>
      <c r="AD24" s="286"/>
      <c r="AE24" s="287"/>
      <c r="AF24" s="287"/>
      <c r="AG24" s="287"/>
      <c r="AH24" s="287"/>
      <c r="AI24" s="287"/>
      <c r="AJ24" s="287"/>
      <c r="AK24" s="287"/>
      <c r="AL24" s="287"/>
      <c r="AM24" s="287"/>
      <c r="AN24" s="287"/>
      <c r="AO24" s="287"/>
      <c r="AP24" s="287"/>
      <c r="AQ24" s="287"/>
      <c r="AR24" s="287"/>
      <c r="AS24" s="287"/>
      <c r="AT24" s="287"/>
      <c r="AU24" s="287"/>
      <c r="AV24" s="287"/>
      <c r="AW24" s="287"/>
      <c r="AX24" s="288"/>
    </row>
    <row r="25" spans="1:50" ht="25.5" customHeight="1" x14ac:dyDescent="0.15">
      <c r="A25" s="265"/>
      <c r="B25" s="266"/>
      <c r="C25" s="266"/>
      <c r="D25" s="266"/>
      <c r="E25" s="266"/>
      <c r="F25" s="267"/>
      <c r="G25" s="289" t="s">
        <v>581</v>
      </c>
      <c r="H25" s="290"/>
      <c r="I25" s="290"/>
      <c r="J25" s="290"/>
      <c r="K25" s="290"/>
      <c r="L25" s="290"/>
      <c r="M25" s="290"/>
      <c r="N25" s="290"/>
      <c r="O25" s="291"/>
      <c r="P25" s="161">
        <v>10</v>
      </c>
      <c r="Q25" s="162"/>
      <c r="R25" s="162"/>
      <c r="S25" s="162"/>
      <c r="T25" s="162"/>
      <c r="U25" s="162"/>
      <c r="V25" s="163"/>
      <c r="W25" s="161">
        <v>11</v>
      </c>
      <c r="X25" s="162"/>
      <c r="Y25" s="162"/>
      <c r="Z25" s="162"/>
      <c r="AA25" s="162"/>
      <c r="AB25" s="162"/>
      <c r="AC25" s="163"/>
      <c r="AD25" s="286"/>
      <c r="AE25" s="287"/>
      <c r="AF25" s="287"/>
      <c r="AG25" s="287"/>
      <c r="AH25" s="287"/>
      <c r="AI25" s="287"/>
      <c r="AJ25" s="287"/>
      <c r="AK25" s="287"/>
      <c r="AL25" s="287"/>
      <c r="AM25" s="287"/>
      <c r="AN25" s="287"/>
      <c r="AO25" s="287"/>
      <c r="AP25" s="287"/>
      <c r="AQ25" s="287"/>
      <c r="AR25" s="287"/>
      <c r="AS25" s="287"/>
      <c r="AT25" s="287"/>
      <c r="AU25" s="287"/>
      <c r="AV25" s="287"/>
      <c r="AW25" s="287"/>
      <c r="AX25" s="288"/>
    </row>
    <row r="26" spans="1:50" ht="25.5" customHeight="1" x14ac:dyDescent="0.15">
      <c r="A26" s="265"/>
      <c r="B26" s="266"/>
      <c r="C26" s="266"/>
      <c r="D26" s="266"/>
      <c r="E26" s="266"/>
      <c r="F26" s="267"/>
      <c r="G26" s="289" t="s">
        <v>582</v>
      </c>
      <c r="H26" s="290"/>
      <c r="I26" s="290"/>
      <c r="J26" s="290"/>
      <c r="K26" s="290"/>
      <c r="L26" s="290"/>
      <c r="M26" s="290"/>
      <c r="N26" s="290"/>
      <c r="O26" s="291"/>
      <c r="P26" s="161">
        <v>4</v>
      </c>
      <c r="Q26" s="162"/>
      <c r="R26" s="162"/>
      <c r="S26" s="162"/>
      <c r="T26" s="162"/>
      <c r="U26" s="162"/>
      <c r="V26" s="163"/>
      <c r="W26" s="161">
        <v>7</v>
      </c>
      <c r="X26" s="162"/>
      <c r="Y26" s="162"/>
      <c r="Z26" s="162"/>
      <c r="AA26" s="162"/>
      <c r="AB26" s="162"/>
      <c r="AC26" s="163"/>
      <c r="AD26" s="286"/>
      <c r="AE26" s="287"/>
      <c r="AF26" s="287"/>
      <c r="AG26" s="287"/>
      <c r="AH26" s="287"/>
      <c r="AI26" s="287"/>
      <c r="AJ26" s="287"/>
      <c r="AK26" s="287"/>
      <c r="AL26" s="287"/>
      <c r="AM26" s="287"/>
      <c r="AN26" s="287"/>
      <c r="AO26" s="287"/>
      <c r="AP26" s="287"/>
      <c r="AQ26" s="287"/>
      <c r="AR26" s="287"/>
      <c r="AS26" s="287"/>
      <c r="AT26" s="287"/>
      <c r="AU26" s="287"/>
      <c r="AV26" s="287"/>
      <c r="AW26" s="287"/>
      <c r="AX26" s="288"/>
    </row>
    <row r="27" spans="1:50" ht="25.5" customHeight="1" x14ac:dyDescent="0.15">
      <c r="A27" s="265"/>
      <c r="B27" s="266"/>
      <c r="C27" s="266"/>
      <c r="D27" s="266"/>
      <c r="E27" s="266"/>
      <c r="F27" s="267"/>
      <c r="G27" s="289" t="s">
        <v>683</v>
      </c>
      <c r="H27" s="290"/>
      <c r="I27" s="290"/>
      <c r="J27" s="290"/>
      <c r="K27" s="290"/>
      <c r="L27" s="290"/>
      <c r="M27" s="290"/>
      <c r="N27" s="290"/>
      <c r="O27" s="291"/>
      <c r="P27" s="161">
        <v>2</v>
      </c>
      <c r="Q27" s="162"/>
      <c r="R27" s="162"/>
      <c r="S27" s="162"/>
      <c r="T27" s="162"/>
      <c r="U27" s="162"/>
      <c r="V27" s="163"/>
      <c r="W27" s="161">
        <v>1</v>
      </c>
      <c r="X27" s="162"/>
      <c r="Y27" s="162"/>
      <c r="Z27" s="162"/>
      <c r="AA27" s="162"/>
      <c r="AB27" s="162"/>
      <c r="AC27" s="163"/>
      <c r="AD27" s="286"/>
      <c r="AE27" s="287"/>
      <c r="AF27" s="287"/>
      <c r="AG27" s="287"/>
      <c r="AH27" s="287"/>
      <c r="AI27" s="287"/>
      <c r="AJ27" s="287"/>
      <c r="AK27" s="287"/>
      <c r="AL27" s="287"/>
      <c r="AM27" s="287"/>
      <c r="AN27" s="287"/>
      <c r="AO27" s="287"/>
      <c r="AP27" s="287"/>
      <c r="AQ27" s="287"/>
      <c r="AR27" s="287"/>
      <c r="AS27" s="287"/>
      <c r="AT27" s="287"/>
      <c r="AU27" s="287"/>
      <c r="AV27" s="287"/>
      <c r="AW27" s="287"/>
      <c r="AX27" s="288"/>
    </row>
    <row r="28" spans="1:50" ht="25.5" customHeight="1" x14ac:dyDescent="0.15">
      <c r="A28" s="265"/>
      <c r="B28" s="266"/>
      <c r="C28" s="266"/>
      <c r="D28" s="266"/>
      <c r="E28" s="266"/>
      <c r="F28" s="267"/>
      <c r="G28" s="289" t="s">
        <v>690</v>
      </c>
      <c r="H28" s="290"/>
      <c r="I28" s="290"/>
      <c r="J28" s="290"/>
      <c r="K28" s="290"/>
      <c r="L28" s="290"/>
      <c r="M28" s="290"/>
      <c r="N28" s="290"/>
      <c r="O28" s="291"/>
      <c r="P28" s="292">
        <v>0.6</v>
      </c>
      <c r="Q28" s="293"/>
      <c r="R28" s="293"/>
      <c r="S28" s="293"/>
      <c r="T28" s="293"/>
      <c r="U28" s="293"/>
      <c r="V28" s="294"/>
      <c r="W28" s="292">
        <v>0.6</v>
      </c>
      <c r="X28" s="293"/>
      <c r="Y28" s="293"/>
      <c r="Z28" s="293"/>
      <c r="AA28" s="293"/>
      <c r="AB28" s="293"/>
      <c r="AC28" s="294"/>
      <c r="AD28" s="286"/>
      <c r="AE28" s="287"/>
      <c r="AF28" s="287"/>
      <c r="AG28" s="287"/>
      <c r="AH28" s="287"/>
      <c r="AI28" s="287"/>
      <c r="AJ28" s="287"/>
      <c r="AK28" s="287"/>
      <c r="AL28" s="287"/>
      <c r="AM28" s="287"/>
      <c r="AN28" s="287"/>
      <c r="AO28" s="287"/>
      <c r="AP28" s="287"/>
      <c r="AQ28" s="287"/>
      <c r="AR28" s="287"/>
      <c r="AS28" s="287"/>
      <c r="AT28" s="287"/>
      <c r="AU28" s="287"/>
      <c r="AV28" s="287"/>
      <c r="AW28" s="287"/>
      <c r="AX28" s="288"/>
    </row>
    <row r="29" spans="1:50" ht="25.5" customHeight="1" thickBot="1" x14ac:dyDescent="0.2">
      <c r="A29" s="758"/>
      <c r="B29" s="759"/>
      <c r="C29" s="759"/>
      <c r="D29" s="759"/>
      <c r="E29" s="759"/>
      <c r="F29" s="760"/>
      <c r="G29" s="761" t="s">
        <v>18</v>
      </c>
      <c r="H29" s="762"/>
      <c r="I29" s="762"/>
      <c r="J29" s="762"/>
      <c r="K29" s="762"/>
      <c r="L29" s="762"/>
      <c r="M29" s="762"/>
      <c r="N29" s="762"/>
      <c r="O29" s="763"/>
      <c r="P29" s="764">
        <f>AK13</f>
        <v>1328</v>
      </c>
      <c r="Q29" s="765"/>
      <c r="R29" s="765"/>
      <c r="S29" s="765"/>
      <c r="T29" s="765"/>
      <c r="U29" s="765"/>
      <c r="V29" s="766"/>
      <c r="W29" s="767">
        <f>AR13</f>
        <v>1371</v>
      </c>
      <c r="X29" s="768"/>
      <c r="Y29" s="768"/>
      <c r="Z29" s="768"/>
      <c r="AA29" s="768"/>
      <c r="AB29" s="768"/>
      <c r="AC29" s="769"/>
      <c r="AD29" s="770"/>
      <c r="AE29" s="770"/>
      <c r="AF29" s="770"/>
      <c r="AG29" s="770"/>
      <c r="AH29" s="770"/>
      <c r="AI29" s="770"/>
      <c r="AJ29" s="770"/>
      <c r="AK29" s="770"/>
      <c r="AL29" s="770"/>
      <c r="AM29" s="770"/>
      <c r="AN29" s="770"/>
      <c r="AO29" s="770"/>
      <c r="AP29" s="770"/>
      <c r="AQ29" s="770"/>
      <c r="AR29" s="770"/>
      <c r="AS29" s="770"/>
      <c r="AT29" s="770"/>
      <c r="AU29" s="770"/>
      <c r="AV29" s="770"/>
      <c r="AW29" s="770"/>
      <c r="AX29" s="771"/>
    </row>
    <row r="30" spans="1:50" ht="47.25" customHeight="1" x14ac:dyDescent="0.15">
      <c r="A30" s="272" t="s">
        <v>546</v>
      </c>
      <c r="B30" s="273"/>
      <c r="C30" s="273"/>
      <c r="D30" s="273"/>
      <c r="E30" s="273"/>
      <c r="F30" s="274"/>
      <c r="G30" s="275" t="s">
        <v>677</v>
      </c>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7"/>
    </row>
    <row r="31" spans="1:50" ht="31.5" customHeight="1" x14ac:dyDescent="0.15">
      <c r="A31" s="367" t="s">
        <v>547</v>
      </c>
      <c r="B31" s="368"/>
      <c r="C31" s="368"/>
      <c r="D31" s="368"/>
      <c r="E31" s="368"/>
      <c r="F31" s="369"/>
      <c r="G31" s="347" t="s">
        <v>543</v>
      </c>
      <c r="H31" s="348"/>
      <c r="I31" s="348"/>
      <c r="J31" s="348"/>
      <c r="K31" s="348"/>
      <c r="L31" s="348"/>
      <c r="M31" s="348"/>
      <c r="N31" s="348"/>
      <c r="O31" s="348"/>
      <c r="P31" s="349" t="s">
        <v>542</v>
      </c>
      <c r="Q31" s="348"/>
      <c r="R31" s="348"/>
      <c r="S31" s="348"/>
      <c r="T31" s="348"/>
      <c r="U31" s="348"/>
      <c r="V31" s="348"/>
      <c r="W31" s="348"/>
      <c r="X31" s="350"/>
      <c r="Y31" s="351"/>
      <c r="Z31" s="352"/>
      <c r="AA31" s="353"/>
      <c r="AB31" s="362" t="s">
        <v>11</v>
      </c>
      <c r="AC31" s="362"/>
      <c r="AD31" s="362"/>
      <c r="AE31" s="325" t="s">
        <v>387</v>
      </c>
      <c r="AF31" s="326"/>
      <c r="AG31" s="326"/>
      <c r="AH31" s="327"/>
      <c r="AI31" s="325" t="s">
        <v>539</v>
      </c>
      <c r="AJ31" s="326"/>
      <c r="AK31" s="326"/>
      <c r="AL31" s="327"/>
      <c r="AM31" s="325" t="s">
        <v>355</v>
      </c>
      <c r="AN31" s="326"/>
      <c r="AO31" s="326"/>
      <c r="AP31" s="327"/>
      <c r="AQ31" s="328" t="s">
        <v>386</v>
      </c>
      <c r="AR31" s="329"/>
      <c r="AS31" s="329"/>
      <c r="AT31" s="330"/>
      <c r="AU31" s="328" t="s">
        <v>558</v>
      </c>
      <c r="AV31" s="329"/>
      <c r="AW31" s="329"/>
      <c r="AX31" s="331"/>
    </row>
    <row r="32" spans="1:50" ht="189.95" customHeight="1" x14ac:dyDescent="0.15">
      <c r="A32" s="367"/>
      <c r="B32" s="368"/>
      <c r="C32" s="368"/>
      <c r="D32" s="368"/>
      <c r="E32" s="368"/>
      <c r="F32" s="369"/>
      <c r="G32" s="311" t="s">
        <v>681</v>
      </c>
      <c r="H32" s="312"/>
      <c r="I32" s="312"/>
      <c r="J32" s="312"/>
      <c r="K32" s="312"/>
      <c r="L32" s="312"/>
      <c r="M32" s="312"/>
      <c r="N32" s="312"/>
      <c r="O32" s="312"/>
      <c r="P32" s="315" t="s">
        <v>651</v>
      </c>
      <c r="Q32" s="316"/>
      <c r="R32" s="316"/>
      <c r="S32" s="316"/>
      <c r="T32" s="316"/>
      <c r="U32" s="316"/>
      <c r="V32" s="316"/>
      <c r="W32" s="316"/>
      <c r="X32" s="317"/>
      <c r="Y32" s="321" t="s">
        <v>51</v>
      </c>
      <c r="Z32" s="322"/>
      <c r="AA32" s="323"/>
      <c r="AB32" s="324" t="s">
        <v>588</v>
      </c>
      <c r="AC32" s="324"/>
      <c r="AD32" s="324"/>
      <c r="AE32" s="342">
        <v>280</v>
      </c>
      <c r="AF32" s="342"/>
      <c r="AG32" s="342"/>
      <c r="AH32" s="342"/>
      <c r="AI32" s="342" t="s">
        <v>578</v>
      </c>
      <c r="AJ32" s="342"/>
      <c r="AK32" s="342"/>
      <c r="AL32" s="342"/>
      <c r="AM32" s="306" t="s">
        <v>620</v>
      </c>
      <c r="AN32" s="342"/>
      <c r="AO32" s="342"/>
      <c r="AP32" s="342"/>
      <c r="AQ32" s="306" t="s">
        <v>673</v>
      </c>
      <c r="AR32" s="342"/>
      <c r="AS32" s="342"/>
      <c r="AT32" s="342"/>
      <c r="AU32" s="363"/>
      <c r="AV32" s="364"/>
      <c r="AW32" s="364"/>
      <c r="AX32" s="365"/>
    </row>
    <row r="33" spans="1:51" ht="189.95" customHeight="1" x14ac:dyDescent="0.15">
      <c r="A33" s="370"/>
      <c r="B33" s="371"/>
      <c r="C33" s="371"/>
      <c r="D33" s="371"/>
      <c r="E33" s="371"/>
      <c r="F33" s="372"/>
      <c r="G33" s="313"/>
      <c r="H33" s="314"/>
      <c r="I33" s="314"/>
      <c r="J33" s="314"/>
      <c r="K33" s="314"/>
      <c r="L33" s="314"/>
      <c r="M33" s="314"/>
      <c r="N33" s="314"/>
      <c r="O33" s="314"/>
      <c r="P33" s="318"/>
      <c r="Q33" s="319"/>
      <c r="R33" s="319"/>
      <c r="S33" s="319"/>
      <c r="T33" s="319"/>
      <c r="U33" s="319"/>
      <c r="V33" s="319"/>
      <c r="W33" s="319"/>
      <c r="X33" s="320"/>
      <c r="Y33" s="373" t="s">
        <v>52</v>
      </c>
      <c r="Z33" s="374"/>
      <c r="AA33" s="375"/>
      <c r="AB33" s="324" t="s">
        <v>588</v>
      </c>
      <c r="AC33" s="324"/>
      <c r="AD33" s="324"/>
      <c r="AE33" s="342">
        <v>291</v>
      </c>
      <c r="AF33" s="342"/>
      <c r="AG33" s="342"/>
      <c r="AH33" s="342"/>
      <c r="AI33" s="342">
        <v>291</v>
      </c>
      <c r="AJ33" s="342"/>
      <c r="AK33" s="342"/>
      <c r="AL33" s="342"/>
      <c r="AM33" s="306">
        <v>291</v>
      </c>
      <c r="AN33" s="342"/>
      <c r="AO33" s="342"/>
      <c r="AP33" s="342"/>
      <c r="AQ33" s="342">
        <v>279</v>
      </c>
      <c r="AR33" s="342"/>
      <c r="AS33" s="342"/>
      <c r="AT33" s="342"/>
      <c r="AU33" s="363">
        <v>242</v>
      </c>
      <c r="AV33" s="364"/>
      <c r="AW33" s="364"/>
      <c r="AX33" s="365"/>
    </row>
    <row r="34" spans="1:51" ht="23.25" customHeight="1" x14ac:dyDescent="0.15">
      <c r="A34" s="381" t="s">
        <v>548</v>
      </c>
      <c r="B34" s="382"/>
      <c r="C34" s="382"/>
      <c r="D34" s="382"/>
      <c r="E34" s="382"/>
      <c r="F34" s="383"/>
      <c r="G34" s="220" t="s">
        <v>549</v>
      </c>
      <c r="H34" s="220"/>
      <c r="I34" s="220"/>
      <c r="J34" s="220"/>
      <c r="K34" s="220"/>
      <c r="L34" s="220"/>
      <c r="M34" s="220"/>
      <c r="N34" s="220"/>
      <c r="O34" s="220"/>
      <c r="P34" s="220"/>
      <c r="Q34" s="220"/>
      <c r="R34" s="220"/>
      <c r="S34" s="220"/>
      <c r="T34" s="220"/>
      <c r="U34" s="220"/>
      <c r="V34" s="220"/>
      <c r="W34" s="220"/>
      <c r="X34" s="246"/>
      <c r="Y34" s="389"/>
      <c r="Z34" s="390"/>
      <c r="AA34" s="391"/>
      <c r="AB34" s="219" t="s">
        <v>11</v>
      </c>
      <c r="AC34" s="220"/>
      <c r="AD34" s="246"/>
      <c r="AE34" s="219" t="s">
        <v>387</v>
      </c>
      <c r="AF34" s="220"/>
      <c r="AG34" s="220"/>
      <c r="AH34" s="246"/>
      <c r="AI34" s="219" t="s">
        <v>539</v>
      </c>
      <c r="AJ34" s="220"/>
      <c r="AK34" s="220"/>
      <c r="AL34" s="246"/>
      <c r="AM34" s="219" t="s">
        <v>355</v>
      </c>
      <c r="AN34" s="220"/>
      <c r="AO34" s="220"/>
      <c r="AP34" s="246"/>
      <c r="AQ34" s="333" t="s">
        <v>559</v>
      </c>
      <c r="AR34" s="334"/>
      <c r="AS34" s="334"/>
      <c r="AT34" s="334"/>
      <c r="AU34" s="334"/>
      <c r="AV34" s="334"/>
      <c r="AW34" s="334"/>
      <c r="AX34" s="335"/>
    </row>
    <row r="35" spans="1:51" ht="77.45" customHeight="1" x14ac:dyDescent="0.15">
      <c r="A35" s="384"/>
      <c r="B35" s="385"/>
      <c r="C35" s="385"/>
      <c r="D35" s="385"/>
      <c r="E35" s="385"/>
      <c r="F35" s="386"/>
      <c r="G35" s="302" t="s">
        <v>675</v>
      </c>
      <c r="H35" s="303"/>
      <c r="I35" s="303"/>
      <c r="J35" s="303"/>
      <c r="K35" s="303"/>
      <c r="L35" s="303"/>
      <c r="M35" s="303"/>
      <c r="N35" s="303"/>
      <c r="O35" s="303"/>
      <c r="P35" s="303"/>
      <c r="Q35" s="303"/>
      <c r="R35" s="303"/>
      <c r="S35" s="303"/>
      <c r="T35" s="303"/>
      <c r="U35" s="303"/>
      <c r="V35" s="303"/>
      <c r="W35" s="303"/>
      <c r="X35" s="303"/>
      <c r="Y35" s="336" t="s">
        <v>548</v>
      </c>
      <c r="Z35" s="337"/>
      <c r="AA35" s="338"/>
      <c r="AB35" s="339" t="s">
        <v>589</v>
      </c>
      <c r="AC35" s="340"/>
      <c r="AD35" s="341"/>
      <c r="AE35" s="306">
        <v>41582</v>
      </c>
      <c r="AF35" s="306"/>
      <c r="AG35" s="306"/>
      <c r="AH35" s="306"/>
      <c r="AI35" s="306" t="s">
        <v>578</v>
      </c>
      <c r="AJ35" s="306"/>
      <c r="AK35" s="306"/>
      <c r="AL35" s="306"/>
      <c r="AM35" s="306" t="s">
        <v>641</v>
      </c>
      <c r="AN35" s="306"/>
      <c r="AO35" s="306"/>
      <c r="AP35" s="306"/>
      <c r="AQ35" s="297">
        <v>38866</v>
      </c>
      <c r="AR35" s="298"/>
      <c r="AS35" s="298"/>
      <c r="AT35" s="298"/>
      <c r="AU35" s="298"/>
      <c r="AV35" s="298"/>
      <c r="AW35" s="298"/>
      <c r="AX35" s="307"/>
    </row>
    <row r="36" spans="1:51" ht="73.5" customHeight="1" x14ac:dyDescent="0.15">
      <c r="A36" s="387"/>
      <c r="B36" s="156"/>
      <c r="C36" s="156"/>
      <c r="D36" s="156"/>
      <c r="E36" s="156"/>
      <c r="F36" s="388"/>
      <c r="G36" s="304"/>
      <c r="H36" s="305"/>
      <c r="I36" s="305"/>
      <c r="J36" s="305"/>
      <c r="K36" s="305"/>
      <c r="L36" s="305"/>
      <c r="M36" s="305"/>
      <c r="N36" s="305"/>
      <c r="O36" s="305"/>
      <c r="P36" s="305"/>
      <c r="Q36" s="305"/>
      <c r="R36" s="305"/>
      <c r="S36" s="305"/>
      <c r="T36" s="305"/>
      <c r="U36" s="305"/>
      <c r="V36" s="305"/>
      <c r="W36" s="305"/>
      <c r="X36" s="305"/>
      <c r="Y36" s="308" t="s">
        <v>550</v>
      </c>
      <c r="Z36" s="309"/>
      <c r="AA36" s="310"/>
      <c r="AB36" s="432" t="s">
        <v>590</v>
      </c>
      <c r="AC36" s="433"/>
      <c r="AD36" s="434"/>
      <c r="AE36" s="354" t="s">
        <v>591</v>
      </c>
      <c r="AF36" s="355"/>
      <c r="AG36" s="355"/>
      <c r="AH36" s="355"/>
      <c r="AI36" s="355" t="s">
        <v>578</v>
      </c>
      <c r="AJ36" s="355"/>
      <c r="AK36" s="355"/>
      <c r="AL36" s="355"/>
      <c r="AM36" s="355" t="s">
        <v>254</v>
      </c>
      <c r="AN36" s="355"/>
      <c r="AO36" s="355"/>
      <c r="AP36" s="355"/>
      <c r="AQ36" s="354" t="s">
        <v>674</v>
      </c>
      <c r="AR36" s="355"/>
      <c r="AS36" s="355"/>
      <c r="AT36" s="355"/>
      <c r="AU36" s="355"/>
      <c r="AV36" s="355"/>
      <c r="AW36" s="355"/>
      <c r="AX36" s="356"/>
    </row>
    <row r="37" spans="1:51" ht="30.95" customHeight="1" x14ac:dyDescent="0.15">
      <c r="A37" s="403" t="s">
        <v>212</v>
      </c>
      <c r="B37" s="404"/>
      <c r="C37" s="404"/>
      <c r="D37" s="404"/>
      <c r="E37" s="404"/>
      <c r="F37" s="405"/>
      <c r="G37" s="413" t="s">
        <v>135</v>
      </c>
      <c r="H37" s="379"/>
      <c r="I37" s="379"/>
      <c r="J37" s="379"/>
      <c r="K37" s="379"/>
      <c r="L37" s="379"/>
      <c r="M37" s="379"/>
      <c r="N37" s="379"/>
      <c r="O37" s="414"/>
      <c r="P37" s="417" t="s">
        <v>55</v>
      </c>
      <c r="Q37" s="379"/>
      <c r="R37" s="379"/>
      <c r="S37" s="379"/>
      <c r="T37" s="379"/>
      <c r="U37" s="379"/>
      <c r="V37" s="379"/>
      <c r="W37" s="379"/>
      <c r="X37" s="414"/>
      <c r="Y37" s="419"/>
      <c r="Z37" s="420"/>
      <c r="AA37" s="421"/>
      <c r="AB37" s="425" t="s">
        <v>11</v>
      </c>
      <c r="AC37" s="426"/>
      <c r="AD37" s="427"/>
      <c r="AE37" s="425" t="s">
        <v>387</v>
      </c>
      <c r="AF37" s="426"/>
      <c r="AG37" s="426"/>
      <c r="AH37" s="427"/>
      <c r="AI37" s="430" t="s">
        <v>539</v>
      </c>
      <c r="AJ37" s="430"/>
      <c r="AK37" s="430"/>
      <c r="AL37" s="425"/>
      <c r="AM37" s="430" t="s">
        <v>355</v>
      </c>
      <c r="AN37" s="430"/>
      <c r="AO37" s="430"/>
      <c r="AP37" s="425"/>
      <c r="AQ37" s="376" t="s">
        <v>166</v>
      </c>
      <c r="AR37" s="377"/>
      <c r="AS37" s="377"/>
      <c r="AT37" s="378"/>
      <c r="AU37" s="379" t="s">
        <v>125</v>
      </c>
      <c r="AV37" s="379"/>
      <c r="AW37" s="379"/>
      <c r="AX37" s="380"/>
    </row>
    <row r="38" spans="1:51" ht="15.6" customHeight="1" x14ac:dyDescent="0.15">
      <c r="A38" s="406"/>
      <c r="B38" s="407"/>
      <c r="C38" s="407"/>
      <c r="D38" s="407"/>
      <c r="E38" s="407"/>
      <c r="F38" s="408"/>
      <c r="G38" s="415"/>
      <c r="H38" s="295"/>
      <c r="I38" s="295"/>
      <c r="J38" s="295"/>
      <c r="K38" s="295"/>
      <c r="L38" s="295"/>
      <c r="M38" s="295"/>
      <c r="N38" s="295"/>
      <c r="O38" s="416"/>
      <c r="P38" s="418"/>
      <c r="Q38" s="295"/>
      <c r="R38" s="295"/>
      <c r="S38" s="295"/>
      <c r="T38" s="295"/>
      <c r="U38" s="295"/>
      <c r="V38" s="295"/>
      <c r="W38" s="295"/>
      <c r="X38" s="416"/>
      <c r="Y38" s="422"/>
      <c r="Z38" s="423"/>
      <c r="AA38" s="424"/>
      <c r="AB38" s="325"/>
      <c r="AC38" s="428"/>
      <c r="AD38" s="429"/>
      <c r="AE38" s="325"/>
      <c r="AF38" s="428"/>
      <c r="AG38" s="428"/>
      <c r="AH38" s="429"/>
      <c r="AI38" s="431"/>
      <c r="AJ38" s="431"/>
      <c r="AK38" s="431"/>
      <c r="AL38" s="325"/>
      <c r="AM38" s="431"/>
      <c r="AN38" s="431"/>
      <c r="AO38" s="431"/>
      <c r="AP38" s="325"/>
      <c r="AQ38" s="357" t="s">
        <v>578</v>
      </c>
      <c r="AR38" s="358"/>
      <c r="AS38" s="359" t="s">
        <v>167</v>
      </c>
      <c r="AT38" s="360"/>
      <c r="AU38" s="361">
        <v>4</v>
      </c>
      <c r="AV38" s="361"/>
      <c r="AW38" s="295" t="s">
        <v>162</v>
      </c>
      <c r="AX38" s="296"/>
    </row>
    <row r="39" spans="1:51" ht="89.45" customHeight="1" x14ac:dyDescent="0.15">
      <c r="A39" s="409"/>
      <c r="B39" s="407"/>
      <c r="C39" s="407"/>
      <c r="D39" s="407"/>
      <c r="E39" s="407"/>
      <c r="F39" s="408"/>
      <c r="G39" s="392" t="s">
        <v>625</v>
      </c>
      <c r="H39" s="393"/>
      <c r="I39" s="393"/>
      <c r="J39" s="393"/>
      <c r="K39" s="393"/>
      <c r="L39" s="393"/>
      <c r="M39" s="393"/>
      <c r="N39" s="393"/>
      <c r="O39" s="394"/>
      <c r="P39" s="166" t="s">
        <v>626</v>
      </c>
      <c r="Q39" s="166"/>
      <c r="R39" s="166"/>
      <c r="S39" s="166"/>
      <c r="T39" s="166"/>
      <c r="U39" s="166"/>
      <c r="V39" s="166"/>
      <c r="W39" s="166"/>
      <c r="X39" s="167"/>
      <c r="Y39" s="308" t="s">
        <v>12</v>
      </c>
      <c r="Z39" s="343"/>
      <c r="AA39" s="344"/>
      <c r="AB39" s="345" t="s">
        <v>223</v>
      </c>
      <c r="AC39" s="345"/>
      <c r="AD39" s="345"/>
      <c r="AE39" s="297">
        <v>75.5</v>
      </c>
      <c r="AF39" s="298"/>
      <c r="AG39" s="298"/>
      <c r="AH39" s="298"/>
      <c r="AI39" s="297">
        <v>75.900000000000006</v>
      </c>
      <c r="AJ39" s="298"/>
      <c r="AK39" s="298"/>
      <c r="AL39" s="298"/>
      <c r="AM39" s="297" t="s">
        <v>602</v>
      </c>
      <c r="AN39" s="298"/>
      <c r="AO39" s="298"/>
      <c r="AP39" s="298"/>
      <c r="AQ39" s="299" t="s">
        <v>578</v>
      </c>
      <c r="AR39" s="300"/>
      <c r="AS39" s="300"/>
      <c r="AT39" s="301"/>
      <c r="AU39" s="298" t="s">
        <v>578</v>
      </c>
      <c r="AV39" s="298"/>
      <c r="AW39" s="298"/>
      <c r="AX39" s="307"/>
    </row>
    <row r="40" spans="1:51" ht="89.45" customHeight="1" x14ac:dyDescent="0.15">
      <c r="A40" s="410"/>
      <c r="B40" s="411"/>
      <c r="C40" s="411"/>
      <c r="D40" s="411"/>
      <c r="E40" s="411"/>
      <c r="F40" s="412"/>
      <c r="G40" s="395"/>
      <c r="H40" s="396"/>
      <c r="I40" s="396"/>
      <c r="J40" s="396"/>
      <c r="K40" s="396"/>
      <c r="L40" s="396"/>
      <c r="M40" s="396"/>
      <c r="N40" s="396"/>
      <c r="O40" s="397"/>
      <c r="P40" s="401"/>
      <c r="Q40" s="401"/>
      <c r="R40" s="401"/>
      <c r="S40" s="401"/>
      <c r="T40" s="401"/>
      <c r="U40" s="401"/>
      <c r="V40" s="401"/>
      <c r="W40" s="401"/>
      <c r="X40" s="402"/>
      <c r="Y40" s="219" t="s">
        <v>50</v>
      </c>
      <c r="Z40" s="220"/>
      <c r="AA40" s="246"/>
      <c r="AB40" s="366" t="s">
        <v>223</v>
      </c>
      <c r="AC40" s="366"/>
      <c r="AD40" s="366"/>
      <c r="AE40" s="297">
        <v>80</v>
      </c>
      <c r="AF40" s="298"/>
      <c r="AG40" s="298"/>
      <c r="AH40" s="298"/>
      <c r="AI40" s="297">
        <v>80</v>
      </c>
      <c r="AJ40" s="298"/>
      <c r="AK40" s="298"/>
      <c r="AL40" s="298"/>
      <c r="AM40" s="297" t="s">
        <v>602</v>
      </c>
      <c r="AN40" s="298"/>
      <c r="AO40" s="298"/>
      <c r="AP40" s="298"/>
      <c r="AQ40" s="299" t="s">
        <v>578</v>
      </c>
      <c r="AR40" s="300"/>
      <c r="AS40" s="300"/>
      <c r="AT40" s="301"/>
      <c r="AU40" s="298">
        <v>80</v>
      </c>
      <c r="AV40" s="298"/>
      <c r="AW40" s="298"/>
      <c r="AX40" s="307"/>
    </row>
    <row r="41" spans="1:51" ht="89.45" customHeight="1" x14ac:dyDescent="0.15">
      <c r="A41" s="409"/>
      <c r="B41" s="407"/>
      <c r="C41" s="407"/>
      <c r="D41" s="407"/>
      <c r="E41" s="407"/>
      <c r="F41" s="408"/>
      <c r="G41" s="398"/>
      <c r="H41" s="399"/>
      <c r="I41" s="399"/>
      <c r="J41" s="399"/>
      <c r="K41" s="399"/>
      <c r="L41" s="399"/>
      <c r="M41" s="399"/>
      <c r="N41" s="399"/>
      <c r="O41" s="400"/>
      <c r="P41" s="169"/>
      <c r="Q41" s="169"/>
      <c r="R41" s="169"/>
      <c r="S41" s="169"/>
      <c r="T41" s="169"/>
      <c r="U41" s="169"/>
      <c r="V41" s="169"/>
      <c r="W41" s="169"/>
      <c r="X41" s="170"/>
      <c r="Y41" s="219" t="s">
        <v>13</v>
      </c>
      <c r="Z41" s="220"/>
      <c r="AA41" s="246"/>
      <c r="AB41" s="346" t="s">
        <v>14</v>
      </c>
      <c r="AC41" s="346"/>
      <c r="AD41" s="346"/>
      <c r="AE41" s="297">
        <v>94.375</v>
      </c>
      <c r="AF41" s="298"/>
      <c r="AG41" s="298"/>
      <c r="AH41" s="298"/>
      <c r="AI41" s="297">
        <v>94.875</v>
      </c>
      <c r="AJ41" s="298"/>
      <c r="AK41" s="298"/>
      <c r="AL41" s="298"/>
      <c r="AM41" s="297" t="s">
        <v>602</v>
      </c>
      <c r="AN41" s="298"/>
      <c r="AO41" s="298"/>
      <c r="AP41" s="298"/>
      <c r="AQ41" s="299" t="s">
        <v>578</v>
      </c>
      <c r="AR41" s="300"/>
      <c r="AS41" s="300"/>
      <c r="AT41" s="301"/>
      <c r="AU41" s="298" t="s">
        <v>578</v>
      </c>
      <c r="AV41" s="298"/>
      <c r="AW41" s="298"/>
      <c r="AX41" s="307"/>
    </row>
    <row r="42" spans="1:51" ht="23.25" customHeight="1" x14ac:dyDescent="0.15">
      <c r="A42" s="435" t="s">
        <v>232</v>
      </c>
      <c r="B42" s="436"/>
      <c r="C42" s="436"/>
      <c r="D42" s="436"/>
      <c r="E42" s="436"/>
      <c r="F42" s="437"/>
      <c r="G42" s="438" t="s">
        <v>583</v>
      </c>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c r="AM42" s="439"/>
      <c r="AN42" s="439"/>
      <c r="AO42" s="439"/>
      <c r="AP42" s="439"/>
      <c r="AQ42" s="439"/>
      <c r="AR42" s="439"/>
      <c r="AS42" s="439"/>
      <c r="AT42" s="439"/>
      <c r="AU42" s="439"/>
      <c r="AV42" s="439"/>
      <c r="AW42" s="439"/>
      <c r="AX42" s="440"/>
    </row>
    <row r="43" spans="1:51" ht="23.25" customHeight="1" thickBot="1" x14ac:dyDescent="0.2">
      <c r="A43" s="370"/>
      <c r="B43" s="371"/>
      <c r="C43" s="371"/>
      <c r="D43" s="371"/>
      <c r="E43" s="371"/>
      <c r="F43" s="372"/>
      <c r="G43" s="441"/>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K43" s="442"/>
      <c r="AL43" s="442"/>
      <c r="AM43" s="442"/>
      <c r="AN43" s="442"/>
      <c r="AO43" s="442"/>
      <c r="AP43" s="442"/>
      <c r="AQ43" s="442"/>
      <c r="AR43" s="442"/>
      <c r="AS43" s="442"/>
      <c r="AT43" s="442"/>
      <c r="AU43" s="442"/>
      <c r="AV43" s="442"/>
      <c r="AW43" s="442"/>
      <c r="AX43" s="443"/>
    </row>
    <row r="44" spans="1:51" ht="47.25" customHeight="1" x14ac:dyDescent="0.15">
      <c r="A44" s="272" t="s">
        <v>546</v>
      </c>
      <c r="B44" s="273"/>
      <c r="C44" s="273"/>
      <c r="D44" s="273"/>
      <c r="E44" s="273"/>
      <c r="F44" s="274"/>
      <c r="G44" s="275" t="s">
        <v>677</v>
      </c>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7"/>
      <c r="AY44">
        <f>COUNTA($G$44)</f>
        <v>1</v>
      </c>
    </row>
    <row r="45" spans="1:51" ht="38.450000000000003" customHeight="1" x14ac:dyDescent="0.15">
      <c r="A45" s="367" t="s">
        <v>547</v>
      </c>
      <c r="B45" s="368"/>
      <c r="C45" s="368"/>
      <c r="D45" s="368"/>
      <c r="E45" s="368"/>
      <c r="F45" s="369"/>
      <c r="G45" s="347" t="s">
        <v>543</v>
      </c>
      <c r="H45" s="348"/>
      <c r="I45" s="348"/>
      <c r="J45" s="348"/>
      <c r="K45" s="348"/>
      <c r="L45" s="348"/>
      <c r="M45" s="348"/>
      <c r="N45" s="348"/>
      <c r="O45" s="348"/>
      <c r="P45" s="349" t="s">
        <v>542</v>
      </c>
      <c r="Q45" s="348"/>
      <c r="R45" s="348"/>
      <c r="S45" s="348"/>
      <c r="T45" s="348"/>
      <c r="U45" s="348"/>
      <c r="V45" s="348"/>
      <c r="W45" s="348"/>
      <c r="X45" s="350"/>
      <c r="Y45" s="351"/>
      <c r="Z45" s="352"/>
      <c r="AA45" s="353"/>
      <c r="AB45" s="362" t="s">
        <v>11</v>
      </c>
      <c r="AC45" s="362"/>
      <c r="AD45" s="362"/>
      <c r="AE45" s="325" t="s">
        <v>387</v>
      </c>
      <c r="AF45" s="326"/>
      <c r="AG45" s="326"/>
      <c r="AH45" s="327"/>
      <c r="AI45" s="325" t="s">
        <v>539</v>
      </c>
      <c r="AJ45" s="326"/>
      <c r="AK45" s="326"/>
      <c r="AL45" s="327"/>
      <c r="AM45" s="325" t="s">
        <v>355</v>
      </c>
      <c r="AN45" s="326"/>
      <c r="AO45" s="326"/>
      <c r="AP45" s="327"/>
      <c r="AQ45" s="328" t="s">
        <v>386</v>
      </c>
      <c r="AR45" s="329"/>
      <c r="AS45" s="329"/>
      <c r="AT45" s="330"/>
      <c r="AU45" s="328" t="s">
        <v>558</v>
      </c>
      <c r="AV45" s="329"/>
      <c r="AW45" s="329"/>
      <c r="AX45" s="331"/>
      <c r="AY45">
        <f>COUNTA($G$46)</f>
        <v>1</v>
      </c>
    </row>
    <row r="46" spans="1:51" ht="159.75" customHeight="1" x14ac:dyDescent="0.15">
      <c r="A46" s="367"/>
      <c r="B46" s="368"/>
      <c r="C46" s="368"/>
      <c r="D46" s="368"/>
      <c r="E46" s="368"/>
      <c r="F46" s="369"/>
      <c r="G46" s="311" t="s">
        <v>681</v>
      </c>
      <c r="H46" s="312"/>
      <c r="I46" s="312"/>
      <c r="J46" s="312"/>
      <c r="K46" s="312"/>
      <c r="L46" s="312"/>
      <c r="M46" s="312"/>
      <c r="N46" s="312"/>
      <c r="O46" s="312"/>
      <c r="P46" s="315" t="s">
        <v>676</v>
      </c>
      <c r="Q46" s="316"/>
      <c r="R46" s="316"/>
      <c r="S46" s="316"/>
      <c r="T46" s="316"/>
      <c r="U46" s="316"/>
      <c r="V46" s="316"/>
      <c r="W46" s="316"/>
      <c r="X46" s="317"/>
      <c r="Y46" s="321" t="s">
        <v>51</v>
      </c>
      <c r="Z46" s="322"/>
      <c r="AA46" s="323"/>
      <c r="AB46" s="324" t="s">
        <v>588</v>
      </c>
      <c r="AC46" s="324"/>
      <c r="AD46" s="324"/>
      <c r="AE46" s="342">
        <v>534</v>
      </c>
      <c r="AF46" s="342"/>
      <c r="AG46" s="342"/>
      <c r="AH46" s="342"/>
      <c r="AI46" s="342" t="s">
        <v>578</v>
      </c>
      <c r="AJ46" s="342"/>
      <c r="AK46" s="342"/>
      <c r="AL46" s="342"/>
      <c r="AM46" s="306" t="s">
        <v>620</v>
      </c>
      <c r="AN46" s="342"/>
      <c r="AO46" s="342"/>
      <c r="AP46" s="342"/>
      <c r="AQ46" s="306" t="s">
        <v>624</v>
      </c>
      <c r="AR46" s="342"/>
      <c r="AS46" s="342"/>
      <c r="AT46" s="342"/>
      <c r="AU46" s="363"/>
      <c r="AV46" s="364"/>
      <c r="AW46" s="364"/>
      <c r="AX46" s="365"/>
      <c r="AY46">
        <f>$AY$45</f>
        <v>1</v>
      </c>
    </row>
    <row r="47" spans="1:51" ht="172.5" customHeight="1" x14ac:dyDescent="0.15">
      <c r="A47" s="370"/>
      <c r="B47" s="371"/>
      <c r="C47" s="371"/>
      <c r="D47" s="371"/>
      <c r="E47" s="371"/>
      <c r="F47" s="372"/>
      <c r="G47" s="313"/>
      <c r="H47" s="314"/>
      <c r="I47" s="314"/>
      <c r="J47" s="314"/>
      <c r="K47" s="314"/>
      <c r="L47" s="314"/>
      <c r="M47" s="314"/>
      <c r="N47" s="314"/>
      <c r="O47" s="314"/>
      <c r="P47" s="318"/>
      <c r="Q47" s="319"/>
      <c r="R47" s="319"/>
      <c r="S47" s="319"/>
      <c r="T47" s="319"/>
      <c r="U47" s="319"/>
      <c r="V47" s="319"/>
      <c r="W47" s="319"/>
      <c r="X47" s="320"/>
      <c r="Y47" s="373" t="s">
        <v>52</v>
      </c>
      <c r="Z47" s="374"/>
      <c r="AA47" s="375"/>
      <c r="AB47" s="324" t="s">
        <v>588</v>
      </c>
      <c r="AC47" s="324"/>
      <c r="AD47" s="324"/>
      <c r="AE47" s="342">
        <v>545</v>
      </c>
      <c r="AF47" s="342"/>
      <c r="AG47" s="342"/>
      <c r="AH47" s="342"/>
      <c r="AI47" s="342">
        <v>529</v>
      </c>
      <c r="AJ47" s="342"/>
      <c r="AK47" s="342"/>
      <c r="AL47" s="342"/>
      <c r="AM47" s="306">
        <v>529</v>
      </c>
      <c r="AN47" s="342"/>
      <c r="AO47" s="342"/>
      <c r="AP47" s="342"/>
      <c r="AQ47" s="342">
        <v>524</v>
      </c>
      <c r="AR47" s="342"/>
      <c r="AS47" s="342"/>
      <c r="AT47" s="342"/>
      <c r="AU47" s="363">
        <v>574</v>
      </c>
      <c r="AV47" s="364"/>
      <c r="AW47" s="364"/>
      <c r="AX47" s="365"/>
      <c r="AY47">
        <f>$AY$45</f>
        <v>1</v>
      </c>
    </row>
    <row r="48" spans="1:51" ht="30" customHeight="1" x14ac:dyDescent="0.15">
      <c r="A48" s="381" t="s">
        <v>548</v>
      </c>
      <c r="B48" s="382"/>
      <c r="C48" s="382"/>
      <c r="D48" s="382"/>
      <c r="E48" s="382"/>
      <c r="F48" s="383"/>
      <c r="G48" s="220" t="s">
        <v>549</v>
      </c>
      <c r="H48" s="220"/>
      <c r="I48" s="220"/>
      <c r="J48" s="220"/>
      <c r="K48" s="220"/>
      <c r="L48" s="220"/>
      <c r="M48" s="220"/>
      <c r="N48" s="220"/>
      <c r="O48" s="220"/>
      <c r="P48" s="220"/>
      <c r="Q48" s="220"/>
      <c r="R48" s="220"/>
      <c r="S48" s="220"/>
      <c r="T48" s="220"/>
      <c r="U48" s="220"/>
      <c r="V48" s="220"/>
      <c r="W48" s="220"/>
      <c r="X48" s="246"/>
      <c r="Y48" s="389"/>
      <c r="Z48" s="390"/>
      <c r="AA48" s="391"/>
      <c r="AB48" s="219" t="s">
        <v>11</v>
      </c>
      <c r="AC48" s="220"/>
      <c r="AD48" s="246"/>
      <c r="AE48" s="332" t="s">
        <v>387</v>
      </c>
      <c r="AF48" s="332"/>
      <c r="AG48" s="332"/>
      <c r="AH48" s="332"/>
      <c r="AI48" s="332" t="s">
        <v>539</v>
      </c>
      <c r="AJ48" s="332"/>
      <c r="AK48" s="332"/>
      <c r="AL48" s="332"/>
      <c r="AM48" s="332" t="s">
        <v>355</v>
      </c>
      <c r="AN48" s="332"/>
      <c r="AO48" s="332"/>
      <c r="AP48" s="332"/>
      <c r="AQ48" s="333" t="s">
        <v>559</v>
      </c>
      <c r="AR48" s="334"/>
      <c r="AS48" s="334"/>
      <c r="AT48" s="334"/>
      <c r="AU48" s="334"/>
      <c r="AV48" s="334"/>
      <c r="AW48" s="334"/>
      <c r="AX48" s="335"/>
      <c r="AY48">
        <f>IF(SUBSTITUTE(SUBSTITUTE($G$49,"／",""),"　","")="",0,1)</f>
        <v>1</v>
      </c>
    </row>
    <row r="49" spans="1:51" ht="80.45" customHeight="1" x14ac:dyDescent="0.15">
      <c r="A49" s="384"/>
      <c r="B49" s="385"/>
      <c r="C49" s="385"/>
      <c r="D49" s="385"/>
      <c r="E49" s="385"/>
      <c r="F49" s="386"/>
      <c r="G49" s="302" t="s">
        <v>675</v>
      </c>
      <c r="H49" s="303"/>
      <c r="I49" s="303"/>
      <c r="J49" s="303"/>
      <c r="K49" s="303"/>
      <c r="L49" s="303"/>
      <c r="M49" s="303"/>
      <c r="N49" s="303"/>
      <c r="O49" s="303"/>
      <c r="P49" s="303"/>
      <c r="Q49" s="303"/>
      <c r="R49" s="303"/>
      <c r="S49" s="303"/>
      <c r="T49" s="303"/>
      <c r="U49" s="303"/>
      <c r="V49" s="303"/>
      <c r="W49" s="303"/>
      <c r="X49" s="303"/>
      <c r="Y49" s="336" t="s">
        <v>548</v>
      </c>
      <c r="Z49" s="337"/>
      <c r="AA49" s="338"/>
      <c r="AB49" s="339" t="s">
        <v>589</v>
      </c>
      <c r="AC49" s="340"/>
      <c r="AD49" s="341"/>
      <c r="AE49" s="306">
        <v>41582</v>
      </c>
      <c r="AF49" s="306"/>
      <c r="AG49" s="306"/>
      <c r="AH49" s="306"/>
      <c r="AI49" s="306" t="s">
        <v>624</v>
      </c>
      <c r="AJ49" s="306"/>
      <c r="AK49" s="306"/>
      <c r="AL49" s="306"/>
      <c r="AM49" s="306" t="s">
        <v>624</v>
      </c>
      <c r="AN49" s="306"/>
      <c r="AO49" s="306"/>
      <c r="AP49" s="306"/>
      <c r="AQ49" s="297">
        <v>38866</v>
      </c>
      <c r="AR49" s="298"/>
      <c r="AS49" s="298"/>
      <c r="AT49" s="298"/>
      <c r="AU49" s="298"/>
      <c r="AV49" s="298"/>
      <c r="AW49" s="298"/>
      <c r="AX49" s="307"/>
      <c r="AY49">
        <f>$AY$48</f>
        <v>1</v>
      </c>
    </row>
    <row r="50" spans="1:51" ht="66" customHeight="1" x14ac:dyDescent="0.15">
      <c r="A50" s="387"/>
      <c r="B50" s="156"/>
      <c r="C50" s="156"/>
      <c r="D50" s="156"/>
      <c r="E50" s="156"/>
      <c r="F50" s="388"/>
      <c r="G50" s="304"/>
      <c r="H50" s="305"/>
      <c r="I50" s="305"/>
      <c r="J50" s="305"/>
      <c r="K50" s="305"/>
      <c r="L50" s="305"/>
      <c r="M50" s="305"/>
      <c r="N50" s="305"/>
      <c r="O50" s="305"/>
      <c r="P50" s="305"/>
      <c r="Q50" s="305"/>
      <c r="R50" s="305"/>
      <c r="S50" s="305"/>
      <c r="T50" s="305"/>
      <c r="U50" s="305"/>
      <c r="V50" s="305"/>
      <c r="W50" s="305"/>
      <c r="X50" s="305"/>
      <c r="Y50" s="308" t="s">
        <v>550</v>
      </c>
      <c r="Z50" s="309"/>
      <c r="AA50" s="310"/>
      <c r="AB50" s="432" t="s">
        <v>590</v>
      </c>
      <c r="AC50" s="433"/>
      <c r="AD50" s="434"/>
      <c r="AE50" s="354" t="s">
        <v>627</v>
      </c>
      <c r="AF50" s="355"/>
      <c r="AG50" s="355"/>
      <c r="AH50" s="355"/>
      <c r="AI50" s="355" t="s">
        <v>254</v>
      </c>
      <c r="AJ50" s="355"/>
      <c r="AK50" s="355"/>
      <c r="AL50" s="355"/>
      <c r="AM50" s="355" t="s">
        <v>254</v>
      </c>
      <c r="AN50" s="355"/>
      <c r="AO50" s="355"/>
      <c r="AP50" s="355"/>
      <c r="AQ50" s="354" t="s">
        <v>674</v>
      </c>
      <c r="AR50" s="355"/>
      <c r="AS50" s="355"/>
      <c r="AT50" s="355"/>
      <c r="AU50" s="355"/>
      <c r="AV50" s="355"/>
      <c r="AW50" s="355"/>
      <c r="AX50" s="356"/>
      <c r="AY50">
        <f>$AY$48</f>
        <v>1</v>
      </c>
    </row>
    <row r="51" spans="1:51" ht="18.75" customHeight="1" x14ac:dyDescent="0.15">
      <c r="A51" s="444" t="s">
        <v>212</v>
      </c>
      <c r="B51" s="445"/>
      <c r="C51" s="445"/>
      <c r="D51" s="445"/>
      <c r="E51" s="445"/>
      <c r="F51" s="446"/>
      <c r="G51" s="413" t="s">
        <v>135</v>
      </c>
      <c r="H51" s="379"/>
      <c r="I51" s="379"/>
      <c r="J51" s="379"/>
      <c r="K51" s="379"/>
      <c r="L51" s="379"/>
      <c r="M51" s="379"/>
      <c r="N51" s="379"/>
      <c r="O51" s="414"/>
      <c r="P51" s="417" t="s">
        <v>55</v>
      </c>
      <c r="Q51" s="379"/>
      <c r="R51" s="379"/>
      <c r="S51" s="379"/>
      <c r="T51" s="379"/>
      <c r="U51" s="379"/>
      <c r="V51" s="379"/>
      <c r="W51" s="379"/>
      <c r="X51" s="414"/>
      <c r="Y51" s="419"/>
      <c r="Z51" s="420"/>
      <c r="AA51" s="421"/>
      <c r="AB51" s="425" t="s">
        <v>11</v>
      </c>
      <c r="AC51" s="426"/>
      <c r="AD51" s="427"/>
      <c r="AE51" s="332" t="s">
        <v>387</v>
      </c>
      <c r="AF51" s="332"/>
      <c r="AG51" s="332"/>
      <c r="AH51" s="332"/>
      <c r="AI51" s="332" t="s">
        <v>539</v>
      </c>
      <c r="AJ51" s="332"/>
      <c r="AK51" s="332"/>
      <c r="AL51" s="332"/>
      <c r="AM51" s="332" t="s">
        <v>355</v>
      </c>
      <c r="AN51" s="332"/>
      <c r="AO51" s="332"/>
      <c r="AP51" s="332"/>
      <c r="AQ51" s="376" t="s">
        <v>166</v>
      </c>
      <c r="AR51" s="377"/>
      <c r="AS51" s="377"/>
      <c r="AT51" s="378"/>
      <c r="AU51" s="379" t="s">
        <v>125</v>
      </c>
      <c r="AV51" s="379"/>
      <c r="AW51" s="379"/>
      <c r="AX51" s="380"/>
      <c r="AY51">
        <f>COUNTA($G$53)</f>
        <v>1</v>
      </c>
    </row>
    <row r="52" spans="1:51" ht="18.75" customHeight="1" x14ac:dyDescent="0.15">
      <c r="A52" s="447"/>
      <c r="B52" s="448"/>
      <c r="C52" s="448"/>
      <c r="D52" s="448"/>
      <c r="E52" s="448"/>
      <c r="F52" s="449"/>
      <c r="G52" s="415"/>
      <c r="H52" s="295"/>
      <c r="I52" s="295"/>
      <c r="J52" s="295"/>
      <c r="K52" s="295"/>
      <c r="L52" s="295"/>
      <c r="M52" s="295"/>
      <c r="N52" s="295"/>
      <c r="O52" s="416"/>
      <c r="P52" s="418"/>
      <c r="Q52" s="295"/>
      <c r="R52" s="295"/>
      <c r="S52" s="295"/>
      <c r="T52" s="295"/>
      <c r="U52" s="295"/>
      <c r="V52" s="295"/>
      <c r="W52" s="295"/>
      <c r="X52" s="416"/>
      <c r="Y52" s="422"/>
      <c r="Z52" s="423"/>
      <c r="AA52" s="424"/>
      <c r="AB52" s="325"/>
      <c r="AC52" s="428"/>
      <c r="AD52" s="429"/>
      <c r="AE52" s="332"/>
      <c r="AF52" s="332"/>
      <c r="AG52" s="332"/>
      <c r="AH52" s="332"/>
      <c r="AI52" s="332"/>
      <c r="AJ52" s="332"/>
      <c r="AK52" s="332"/>
      <c r="AL52" s="332"/>
      <c r="AM52" s="332"/>
      <c r="AN52" s="332"/>
      <c r="AO52" s="332"/>
      <c r="AP52" s="332"/>
      <c r="AQ52" s="357" t="s">
        <v>578</v>
      </c>
      <c r="AR52" s="358"/>
      <c r="AS52" s="359" t="s">
        <v>167</v>
      </c>
      <c r="AT52" s="360"/>
      <c r="AU52" s="361">
        <v>4</v>
      </c>
      <c r="AV52" s="361"/>
      <c r="AW52" s="295" t="s">
        <v>162</v>
      </c>
      <c r="AX52" s="296"/>
      <c r="AY52">
        <f t="shared" ref="AY52:AY57" si="0">$AY$51</f>
        <v>1</v>
      </c>
    </row>
    <row r="53" spans="1:51" ht="87.95" customHeight="1" x14ac:dyDescent="0.15">
      <c r="A53" s="450"/>
      <c r="B53" s="448"/>
      <c r="C53" s="448"/>
      <c r="D53" s="448"/>
      <c r="E53" s="448"/>
      <c r="F53" s="449"/>
      <c r="G53" s="392" t="s">
        <v>603</v>
      </c>
      <c r="H53" s="393"/>
      <c r="I53" s="393"/>
      <c r="J53" s="393"/>
      <c r="K53" s="393"/>
      <c r="L53" s="393"/>
      <c r="M53" s="393"/>
      <c r="N53" s="393"/>
      <c r="O53" s="394"/>
      <c r="P53" s="166" t="s">
        <v>653</v>
      </c>
      <c r="Q53" s="166"/>
      <c r="R53" s="166"/>
      <c r="S53" s="166"/>
      <c r="T53" s="166"/>
      <c r="U53" s="166"/>
      <c r="V53" s="166"/>
      <c r="W53" s="166"/>
      <c r="X53" s="167"/>
      <c r="Y53" s="308" t="s">
        <v>12</v>
      </c>
      <c r="Z53" s="343"/>
      <c r="AA53" s="344"/>
      <c r="AB53" s="345" t="s">
        <v>223</v>
      </c>
      <c r="AC53" s="345"/>
      <c r="AD53" s="345"/>
      <c r="AE53" s="297">
        <v>72.900000000000006</v>
      </c>
      <c r="AF53" s="298"/>
      <c r="AG53" s="298"/>
      <c r="AH53" s="298"/>
      <c r="AI53" s="297">
        <v>78.5</v>
      </c>
      <c r="AJ53" s="298"/>
      <c r="AK53" s="298"/>
      <c r="AL53" s="298"/>
      <c r="AM53" s="297">
        <v>78.900000000000006</v>
      </c>
      <c r="AN53" s="298"/>
      <c r="AO53" s="298"/>
      <c r="AP53" s="298"/>
      <c r="AQ53" s="299" t="s">
        <v>578</v>
      </c>
      <c r="AR53" s="300"/>
      <c r="AS53" s="300"/>
      <c r="AT53" s="301"/>
      <c r="AU53" s="298" t="s">
        <v>578</v>
      </c>
      <c r="AV53" s="298"/>
      <c r="AW53" s="298"/>
      <c r="AX53" s="307"/>
      <c r="AY53">
        <f t="shared" si="0"/>
        <v>1</v>
      </c>
    </row>
    <row r="54" spans="1:51" ht="87.95" customHeight="1" x14ac:dyDescent="0.15">
      <c r="A54" s="451"/>
      <c r="B54" s="452"/>
      <c r="C54" s="452"/>
      <c r="D54" s="452"/>
      <c r="E54" s="452"/>
      <c r="F54" s="453"/>
      <c r="G54" s="395"/>
      <c r="H54" s="396"/>
      <c r="I54" s="396"/>
      <c r="J54" s="396"/>
      <c r="K54" s="396"/>
      <c r="L54" s="396"/>
      <c r="M54" s="396"/>
      <c r="N54" s="396"/>
      <c r="O54" s="397"/>
      <c r="P54" s="401"/>
      <c r="Q54" s="401"/>
      <c r="R54" s="401"/>
      <c r="S54" s="401"/>
      <c r="T54" s="401"/>
      <c r="U54" s="401"/>
      <c r="V54" s="401"/>
      <c r="W54" s="401"/>
      <c r="X54" s="402"/>
      <c r="Y54" s="219" t="s">
        <v>50</v>
      </c>
      <c r="Z54" s="220"/>
      <c r="AA54" s="246"/>
      <c r="AB54" s="366" t="s">
        <v>223</v>
      </c>
      <c r="AC54" s="366"/>
      <c r="AD54" s="366"/>
      <c r="AE54" s="297" t="s">
        <v>578</v>
      </c>
      <c r="AF54" s="298"/>
      <c r="AG54" s="298"/>
      <c r="AH54" s="298"/>
      <c r="AI54" s="297">
        <v>85</v>
      </c>
      <c r="AJ54" s="298"/>
      <c r="AK54" s="298"/>
      <c r="AL54" s="298"/>
      <c r="AM54" s="297">
        <v>85</v>
      </c>
      <c r="AN54" s="298"/>
      <c r="AO54" s="298"/>
      <c r="AP54" s="298"/>
      <c r="AQ54" s="299" t="s">
        <v>578</v>
      </c>
      <c r="AR54" s="300"/>
      <c r="AS54" s="300"/>
      <c r="AT54" s="301"/>
      <c r="AU54" s="298">
        <v>85</v>
      </c>
      <c r="AV54" s="298"/>
      <c r="AW54" s="298"/>
      <c r="AX54" s="307"/>
      <c r="AY54">
        <f t="shared" si="0"/>
        <v>1</v>
      </c>
    </row>
    <row r="55" spans="1:51" ht="87.95" customHeight="1" x14ac:dyDescent="0.15">
      <c r="A55" s="450"/>
      <c r="B55" s="448"/>
      <c r="C55" s="448"/>
      <c r="D55" s="448"/>
      <c r="E55" s="448"/>
      <c r="F55" s="449"/>
      <c r="G55" s="398"/>
      <c r="H55" s="399"/>
      <c r="I55" s="399"/>
      <c r="J55" s="399"/>
      <c r="K55" s="399"/>
      <c r="L55" s="399"/>
      <c r="M55" s="399"/>
      <c r="N55" s="399"/>
      <c r="O55" s="400"/>
      <c r="P55" s="169"/>
      <c r="Q55" s="169"/>
      <c r="R55" s="169"/>
      <c r="S55" s="169"/>
      <c r="T55" s="169"/>
      <c r="U55" s="169"/>
      <c r="V55" s="169"/>
      <c r="W55" s="169"/>
      <c r="X55" s="170"/>
      <c r="Y55" s="219" t="s">
        <v>13</v>
      </c>
      <c r="Z55" s="220"/>
      <c r="AA55" s="246"/>
      <c r="AB55" s="346" t="s">
        <v>14</v>
      </c>
      <c r="AC55" s="346"/>
      <c r="AD55" s="346"/>
      <c r="AE55" s="297" t="s">
        <v>578</v>
      </c>
      <c r="AF55" s="298"/>
      <c r="AG55" s="298"/>
      <c r="AH55" s="298"/>
      <c r="AI55" s="297">
        <v>92.352941176470594</v>
      </c>
      <c r="AJ55" s="298"/>
      <c r="AK55" s="298"/>
      <c r="AL55" s="298"/>
      <c r="AM55" s="297">
        <v>92.8</v>
      </c>
      <c r="AN55" s="298"/>
      <c r="AO55" s="298"/>
      <c r="AP55" s="298"/>
      <c r="AQ55" s="299" t="s">
        <v>578</v>
      </c>
      <c r="AR55" s="300"/>
      <c r="AS55" s="300"/>
      <c r="AT55" s="301"/>
      <c r="AU55" s="298" t="s">
        <v>578</v>
      </c>
      <c r="AV55" s="298"/>
      <c r="AW55" s="298"/>
      <c r="AX55" s="307"/>
      <c r="AY55">
        <f t="shared" si="0"/>
        <v>1</v>
      </c>
    </row>
    <row r="56" spans="1:51" ht="23.25" customHeight="1" x14ac:dyDescent="0.15">
      <c r="A56" s="435" t="s">
        <v>232</v>
      </c>
      <c r="B56" s="436"/>
      <c r="C56" s="436"/>
      <c r="D56" s="436"/>
      <c r="E56" s="436"/>
      <c r="F56" s="437"/>
      <c r="G56" s="438" t="s">
        <v>583</v>
      </c>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40"/>
      <c r="AY56">
        <f t="shared" si="0"/>
        <v>1</v>
      </c>
    </row>
    <row r="57" spans="1:51" ht="23.25" customHeight="1" x14ac:dyDescent="0.15">
      <c r="A57" s="370"/>
      <c r="B57" s="371"/>
      <c r="C57" s="371"/>
      <c r="D57" s="371"/>
      <c r="E57" s="371"/>
      <c r="F57" s="372"/>
      <c r="G57" s="441"/>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c r="AG57" s="442"/>
      <c r="AH57" s="442"/>
      <c r="AI57" s="442"/>
      <c r="AJ57" s="442"/>
      <c r="AK57" s="442"/>
      <c r="AL57" s="442"/>
      <c r="AM57" s="442"/>
      <c r="AN57" s="442"/>
      <c r="AO57" s="442"/>
      <c r="AP57" s="442"/>
      <c r="AQ57" s="442"/>
      <c r="AR57" s="442"/>
      <c r="AS57" s="442"/>
      <c r="AT57" s="442"/>
      <c r="AU57" s="442"/>
      <c r="AV57" s="442"/>
      <c r="AW57" s="442"/>
      <c r="AX57" s="443"/>
      <c r="AY57">
        <f t="shared" si="0"/>
        <v>1</v>
      </c>
    </row>
    <row r="58" spans="1:51" ht="18.75" customHeight="1" x14ac:dyDescent="0.15">
      <c r="A58" s="444" t="s">
        <v>212</v>
      </c>
      <c r="B58" s="445"/>
      <c r="C58" s="445"/>
      <c r="D58" s="445"/>
      <c r="E58" s="445"/>
      <c r="F58" s="446"/>
      <c r="G58" s="413" t="s">
        <v>135</v>
      </c>
      <c r="H58" s="379"/>
      <c r="I58" s="379"/>
      <c r="J58" s="379"/>
      <c r="K58" s="379"/>
      <c r="L58" s="379"/>
      <c r="M58" s="379"/>
      <c r="N58" s="379"/>
      <c r="O58" s="414"/>
      <c r="P58" s="417" t="s">
        <v>55</v>
      </c>
      <c r="Q58" s="379"/>
      <c r="R58" s="379"/>
      <c r="S58" s="379"/>
      <c r="T58" s="379"/>
      <c r="U58" s="379"/>
      <c r="V58" s="379"/>
      <c r="W58" s="379"/>
      <c r="X58" s="414"/>
      <c r="Y58" s="419"/>
      <c r="Z58" s="420"/>
      <c r="AA58" s="421"/>
      <c r="AB58" s="425" t="s">
        <v>11</v>
      </c>
      <c r="AC58" s="426"/>
      <c r="AD58" s="427"/>
      <c r="AE58" s="332" t="s">
        <v>387</v>
      </c>
      <c r="AF58" s="332"/>
      <c r="AG58" s="332"/>
      <c r="AH58" s="332"/>
      <c r="AI58" s="332" t="s">
        <v>539</v>
      </c>
      <c r="AJ58" s="332"/>
      <c r="AK58" s="332"/>
      <c r="AL58" s="332"/>
      <c r="AM58" s="332" t="s">
        <v>355</v>
      </c>
      <c r="AN58" s="332"/>
      <c r="AO58" s="332"/>
      <c r="AP58" s="332"/>
      <c r="AQ58" s="376" t="s">
        <v>166</v>
      </c>
      <c r="AR58" s="377"/>
      <c r="AS58" s="377"/>
      <c r="AT58" s="378"/>
      <c r="AU58" s="379" t="s">
        <v>125</v>
      </c>
      <c r="AV58" s="379"/>
      <c r="AW58" s="379"/>
      <c r="AX58" s="380"/>
      <c r="AY58">
        <f>COUNTA($G$60)</f>
        <v>1</v>
      </c>
    </row>
    <row r="59" spans="1:51" ht="18.75" customHeight="1" x14ac:dyDescent="0.15">
      <c r="A59" s="447"/>
      <c r="B59" s="448"/>
      <c r="C59" s="448"/>
      <c r="D59" s="448"/>
      <c r="E59" s="448"/>
      <c r="F59" s="449"/>
      <c r="G59" s="415"/>
      <c r="H59" s="295"/>
      <c r="I59" s="295"/>
      <c r="J59" s="295"/>
      <c r="K59" s="295"/>
      <c r="L59" s="295"/>
      <c r="M59" s="295"/>
      <c r="N59" s="295"/>
      <c r="O59" s="416"/>
      <c r="P59" s="418"/>
      <c r="Q59" s="295"/>
      <c r="R59" s="295"/>
      <c r="S59" s="295"/>
      <c r="T59" s="295"/>
      <c r="U59" s="295"/>
      <c r="V59" s="295"/>
      <c r="W59" s="295"/>
      <c r="X59" s="416"/>
      <c r="Y59" s="422"/>
      <c r="Z59" s="423"/>
      <c r="AA59" s="424"/>
      <c r="AB59" s="325"/>
      <c r="AC59" s="428"/>
      <c r="AD59" s="429"/>
      <c r="AE59" s="332"/>
      <c r="AF59" s="332"/>
      <c r="AG59" s="332"/>
      <c r="AH59" s="332"/>
      <c r="AI59" s="332"/>
      <c r="AJ59" s="332"/>
      <c r="AK59" s="332"/>
      <c r="AL59" s="332"/>
      <c r="AM59" s="332"/>
      <c r="AN59" s="332"/>
      <c r="AO59" s="332"/>
      <c r="AP59" s="332"/>
      <c r="AQ59" s="357" t="s">
        <v>578</v>
      </c>
      <c r="AR59" s="358"/>
      <c r="AS59" s="359" t="s">
        <v>167</v>
      </c>
      <c r="AT59" s="360"/>
      <c r="AU59" s="361">
        <v>4</v>
      </c>
      <c r="AV59" s="361"/>
      <c r="AW59" s="295" t="s">
        <v>162</v>
      </c>
      <c r="AX59" s="296"/>
      <c r="AY59">
        <f t="shared" ref="AY59:AY64" si="1">$AY$58</f>
        <v>1</v>
      </c>
    </row>
    <row r="60" spans="1:51" ht="93.95" customHeight="1" x14ac:dyDescent="0.15">
      <c r="A60" s="450"/>
      <c r="B60" s="448"/>
      <c r="C60" s="448"/>
      <c r="D60" s="448"/>
      <c r="E60" s="448"/>
      <c r="F60" s="449"/>
      <c r="G60" s="392" t="s">
        <v>623</v>
      </c>
      <c r="H60" s="393"/>
      <c r="I60" s="393"/>
      <c r="J60" s="393"/>
      <c r="K60" s="393"/>
      <c r="L60" s="393"/>
      <c r="M60" s="393"/>
      <c r="N60" s="393"/>
      <c r="O60" s="394"/>
      <c r="P60" s="166" t="s">
        <v>654</v>
      </c>
      <c r="Q60" s="166"/>
      <c r="R60" s="166"/>
      <c r="S60" s="166"/>
      <c r="T60" s="166"/>
      <c r="U60" s="166"/>
      <c r="V60" s="166"/>
      <c r="W60" s="166"/>
      <c r="X60" s="167"/>
      <c r="Y60" s="308" t="s">
        <v>12</v>
      </c>
      <c r="Z60" s="343"/>
      <c r="AA60" s="344"/>
      <c r="AB60" s="345" t="s">
        <v>223</v>
      </c>
      <c r="AC60" s="345"/>
      <c r="AD60" s="345"/>
      <c r="AE60" s="297">
        <v>63.2</v>
      </c>
      <c r="AF60" s="298"/>
      <c r="AG60" s="298"/>
      <c r="AH60" s="298"/>
      <c r="AI60" s="297">
        <v>61.8</v>
      </c>
      <c r="AJ60" s="298"/>
      <c r="AK60" s="298"/>
      <c r="AL60" s="298"/>
      <c r="AM60" s="297" t="s">
        <v>620</v>
      </c>
      <c r="AN60" s="298"/>
      <c r="AO60" s="298"/>
      <c r="AP60" s="298"/>
      <c r="AQ60" s="299" t="s">
        <v>578</v>
      </c>
      <c r="AR60" s="300"/>
      <c r="AS60" s="300"/>
      <c r="AT60" s="301"/>
      <c r="AU60" s="298" t="s">
        <v>578</v>
      </c>
      <c r="AV60" s="298"/>
      <c r="AW60" s="298"/>
      <c r="AX60" s="307"/>
      <c r="AY60">
        <f t="shared" si="1"/>
        <v>1</v>
      </c>
    </row>
    <row r="61" spans="1:51" ht="93.95" customHeight="1" x14ac:dyDescent="0.15">
      <c r="A61" s="451"/>
      <c r="B61" s="452"/>
      <c r="C61" s="452"/>
      <c r="D61" s="452"/>
      <c r="E61" s="452"/>
      <c r="F61" s="453"/>
      <c r="G61" s="395"/>
      <c r="H61" s="396"/>
      <c r="I61" s="396"/>
      <c r="J61" s="396"/>
      <c r="K61" s="396"/>
      <c r="L61" s="396"/>
      <c r="M61" s="396"/>
      <c r="N61" s="396"/>
      <c r="O61" s="397"/>
      <c r="P61" s="401"/>
      <c r="Q61" s="401"/>
      <c r="R61" s="401"/>
      <c r="S61" s="401"/>
      <c r="T61" s="401"/>
      <c r="U61" s="401"/>
      <c r="V61" s="401"/>
      <c r="W61" s="401"/>
      <c r="X61" s="402"/>
      <c r="Y61" s="219" t="s">
        <v>50</v>
      </c>
      <c r="Z61" s="220"/>
      <c r="AA61" s="246"/>
      <c r="AB61" s="366" t="s">
        <v>223</v>
      </c>
      <c r="AC61" s="366"/>
      <c r="AD61" s="366"/>
      <c r="AE61" s="297">
        <v>60</v>
      </c>
      <c r="AF61" s="298"/>
      <c r="AG61" s="298"/>
      <c r="AH61" s="298"/>
      <c r="AI61" s="297">
        <v>65</v>
      </c>
      <c r="AJ61" s="298"/>
      <c r="AK61" s="298"/>
      <c r="AL61" s="298"/>
      <c r="AM61" s="297" t="s">
        <v>620</v>
      </c>
      <c r="AN61" s="298"/>
      <c r="AO61" s="298"/>
      <c r="AP61" s="298"/>
      <c r="AQ61" s="299" t="s">
        <v>578</v>
      </c>
      <c r="AR61" s="300"/>
      <c r="AS61" s="300"/>
      <c r="AT61" s="301"/>
      <c r="AU61" s="298">
        <v>65</v>
      </c>
      <c r="AV61" s="298"/>
      <c r="AW61" s="298"/>
      <c r="AX61" s="307"/>
      <c r="AY61">
        <f t="shared" si="1"/>
        <v>1</v>
      </c>
    </row>
    <row r="62" spans="1:51" ht="93.95" customHeight="1" x14ac:dyDescent="0.15">
      <c r="A62" s="450"/>
      <c r="B62" s="448"/>
      <c r="C62" s="448"/>
      <c r="D62" s="448"/>
      <c r="E62" s="448"/>
      <c r="F62" s="449"/>
      <c r="G62" s="398"/>
      <c r="H62" s="399"/>
      <c r="I62" s="399"/>
      <c r="J62" s="399"/>
      <c r="K62" s="399"/>
      <c r="L62" s="399"/>
      <c r="M62" s="399"/>
      <c r="N62" s="399"/>
      <c r="O62" s="400"/>
      <c r="P62" s="169"/>
      <c r="Q62" s="169"/>
      <c r="R62" s="169"/>
      <c r="S62" s="169"/>
      <c r="T62" s="169"/>
      <c r="U62" s="169"/>
      <c r="V62" s="169"/>
      <c r="W62" s="169"/>
      <c r="X62" s="170"/>
      <c r="Y62" s="219" t="s">
        <v>13</v>
      </c>
      <c r="Z62" s="220"/>
      <c r="AA62" s="246"/>
      <c r="AB62" s="346" t="s">
        <v>14</v>
      </c>
      <c r="AC62" s="346"/>
      <c r="AD62" s="346"/>
      <c r="AE62" s="297">
        <v>105.333333333333</v>
      </c>
      <c r="AF62" s="298"/>
      <c r="AG62" s="298"/>
      <c r="AH62" s="298"/>
      <c r="AI62" s="297">
        <v>95.076923076923094</v>
      </c>
      <c r="AJ62" s="298"/>
      <c r="AK62" s="298"/>
      <c r="AL62" s="298"/>
      <c r="AM62" s="297" t="s">
        <v>620</v>
      </c>
      <c r="AN62" s="298"/>
      <c r="AO62" s="298"/>
      <c r="AP62" s="298"/>
      <c r="AQ62" s="299" t="s">
        <v>578</v>
      </c>
      <c r="AR62" s="300"/>
      <c r="AS62" s="300"/>
      <c r="AT62" s="301"/>
      <c r="AU62" s="298" t="s">
        <v>578</v>
      </c>
      <c r="AV62" s="298"/>
      <c r="AW62" s="298"/>
      <c r="AX62" s="307"/>
      <c r="AY62">
        <f t="shared" si="1"/>
        <v>1</v>
      </c>
    </row>
    <row r="63" spans="1:51" ht="23.25" customHeight="1" x14ac:dyDescent="0.15">
      <c r="A63" s="435" t="s">
        <v>232</v>
      </c>
      <c r="B63" s="436"/>
      <c r="C63" s="436"/>
      <c r="D63" s="436"/>
      <c r="E63" s="436"/>
      <c r="F63" s="437"/>
      <c r="G63" s="438" t="s">
        <v>583</v>
      </c>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39"/>
      <c r="AN63" s="439"/>
      <c r="AO63" s="439"/>
      <c r="AP63" s="439"/>
      <c r="AQ63" s="439"/>
      <c r="AR63" s="439"/>
      <c r="AS63" s="439"/>
      <c r="AT63" s="439"/>
      <c r="AU63" s="439"/>
      <c r="AV63" s="439"/>
      <c r="AW63" s="439"/>
      <c r="AX63" s="440"/>
      <c r="AY63">
        <f t="shared" si="1"/>
        <v>1</v>
      </c>
    </row>
    <row r="64" spans="1:51" ht="23.25" customHeight="1" x14ac:dyDescent="0.15">
      <c r="A64" s="370"/>
      <c r="B64" s="371"/>
      <c r="C64" s="371"/>
      <c r="D64" s="371"/>
      <c r="E64" s="371"/>
      <c r="F64" s="372"/>
      <c r="G64" s="441"/>
      <c r="H64" s="442"/>
      <c r="I64" s="442"/>
      <c r="J64" s="442"/>
      <c r="K64" s="442"/>
      <c r="L64" s="442"/>
      <c r="M64" s="442"/>
      <c r="N64" s="442"/>
      <c r="O64" s="442"/>
      <c r="P64" s="442"/>
      <c r="Q64" s="442"/>
      <c r="R64" s="442"/>
      <c r="S64" s="442"/>
      <c r="T64" s="442"/>
      <c r="U64" s="442"/>
      <c r="V64" s="442"/>
      <c r="W64" s="442"/>
      <c r="X64" s="442"/>
      <c r="Y64" s="442"/>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2"/>
      <c r="AW64" s="442"/>
      <c r="AX64" s="443"/>
      <c r="AY64">
        <f t="shared" si="1"/>
        <v>1</v>
      </c>
    </row>
    <row r="65" spans="1:51" ht="18.75" customHeight="1" x14ac:dyDescent="0.15">
      <c r="A65" s="444" t="s">
        <v>212</v>
      </c>
      <c r="B65" s="445"/>
      <c r="C65" s="445"/>
      <c r="D65" s="445"/>
      <c r="E65" s="445"/>
      <c r="F65" s="446"/>
      <c r="G65" s="413" t="s">
        <v>135</v>
      </c>
      <c r="H65" s="379"/>
      <c r="I65" s="379"/>
      <c r="J65" s="379"/>
      <c r="K65" s="379"/>
      <c r="L65" s="379"/>
      <c r="M65" s="379"/>
      <c r="N65" s="379"/>
      <c r="O65" s="414"/>
      <c r="P65" s="417" t="s">
        <v>55</v>
      </c>
      <c r="Q65" s="379"/>
      <c r="R65" s="379"/>
      <c r="S65" s="379"/>
      <c r="T65" s="379"/>
      <c r="U65" s="379"/>
      <c r="V65" s="379"/>
      <c r="W65" s="379"/>
      <c r="X65" s="414"/>
      <c r="Y65" s="419"/>
      <c r="Z65" s="420"/>
      <c r="AA65" s="421"/>
      <c r="AB65" s="425" t="s">
        <v>11</v>
      </c>
      <c r="AC65" s="426"/>
      <c r="AD65" s="427"/>
      <c r="AE65" s="332" t="s">
        <v>387</v>
      </c>
      <c r="AF65" s="332"/>
      <c r="AG65" s="332"/>
      <c r="AH65" s="332"/>
      <c r="AI65" s="332" t="s">
        <v>539</v>
      </c>
      <c r="AJ65" s="332"/>
      <c r="AK65" s="332"/>
      <c r="AL65" s="332"/>
      <c r="AM65" s="332" t="s">
        <v>355</v>
      </c>
      <c r="AN65" s="332"/>
      <c r="AO65" s="332"/>
      <c r="AP65" s="332"/>
      <c r="AQ65" s="376" t="s">
        <v>166</v>
      </c>
      <c r="AR65" s="377"/>
      <c r="AS65" s="377"/>
      <c r="AT65" s="378"/>
      <c r="AU65" s="379" t="s">
        <v>125</v>
      </c>
      <c r="AV65" s="379"/>
      <c r="AW65" s="379"/>
      <c r="AX65" s="380"/>
      <c r="AY65">
        <f>COUNTA($G$67)</f>
        <v>1</v>
      </c>
    </row>
    <row r="66" spans="1:51" ht="18.75" customHeight="1" x14ac:dyDescent="0.15">
      <c r="A66" s="447"/>
      <c r="B66" s="448"/>
      <c r="C66" s="448"/>
      <c r="D66" s="448"/>
      <c r="E66" s="448"/>
      <c r="F66" s="449"/>
      <c r="G66" s="415"/>
      <c r="H66" s="295"/>
      <c r="I66" s="295"/>
      <c r="J66" s="295"/>
      <c r="K66" s="295"/>
      <c r="L66" s="295"/>
      <c r="M66" s="295"/>
      <c r="N66" s="295"/>
      <c r="O66" s="416"/>
      <c r="P66" s="418"/>
      <c r="Q66" s="295"/>
      <c r="R66" s="295"/>
      <c r="S66" s="295"/>
      <c r="T66" s="295"/>
      <c r="U66" s="295"/>
      <c r="V66" s="295"/>
      <c r="W66" s="295"/>
      <c r="X66" s="416"/>
      <c r="Y66" s="422"/>
      <c r="Z66" s="423"/>
      <c r="AA66" s="424"/>
      <c r="AB66" s="325"/>
      <c r="AC66" s="428"/>
      <c r="AD66" s="429"/>
      <c r="AE66" s="332"/>
      <c r="AF66" s="332"/>
      <c r="AG66" s="332"/>
      <c r="AH66" s="332"/>
      <c r="AI66" s="332"/>
      <c r="AJ66" s="332"/>
      <c r="AK66" s="332"/>
      <c r="AL66" s="332"/>
      <c r="AM66" s="332"/>
      <c r="AN66" s="332"/>
      <c r="AO66" s="332"/>
      <c r="AP66" s="332"/>
      <c r="AQ66" s="357" t="s">
        <v>578</v>
      </c>
      <c r="AR66" s="358"/>
      <c r="AS66" s="359" t="s">
        <v>167</v>
      </c>
      <c r="AT66" s="360"/>
      <c r="AU66" s="361">
        <v>4</v>
      </c>
      <c r="AV66" s="361"/>
      <c r="AW66" s="295" t="s">
        <v>162</v>
      </c>
      <c r="AX66" s="296"/>
      <c r="AY66">
        <f t="shared" ref="AY66:AY71" si="2">$AY$65</f>
        <v>1</v>
      </c>
    </row>
    <row r="67" spans="1:51" ht="83.45" customHeight="1" x14ac:dyDescent="0.15">
      <c r="A67" s="450"/>
      <c r="B67" s="448"/>
      <c r="C67" s="448"/>
      <c r="D67" s="448"/>
      <c r="E67" s="448"/>
      <c r="F67" s="449"/>
      <c r="G67" s="392" t="s">
        <v>584</v>
      </c>
      <c r="H67" s="393"/>
      <c r="I67" s="393"/>
      <c r="J67" s="393"/>
      <c r="K67" s="393"/>
      <c r="L67" s="393"/>
      <c r="M67" s="393"/>
      <c r="N67" s="393"/>
      <c r="O67" s="394"/>
      <c r="P67" s="166" t="s">
        <v>585</v>
      </c>
      <c r="Q67" s="166"/>
      <c r="R67" s="166"/>
      <c r="S67" s="166"/>
      <c r="T67" s="166"/>
      <c r="U67" s="166"/>
      <c r="V67" s="166"/>
      <c r="W67" s="166"/>
      <c r="X67" s="167"/>
      <c r="Y67" s="308" t="s">
        <v>12</v>
      </c>
      <c r="Z67" s="343"/>
      <c r="AA67" s="344"/>
      <c r="AB67" s="345" t="s">
        <v>223</v>
      </c>
      <c r="AC67" s="345"/>
      <c r="AD67" s="345"/>
      <c r="AE67" s="297">
        <v>65.099999999999994</v>
      </c>
      <c r="AF67" s="298"/>
      <c r="AG67" s="298"/>
      <c r="AH67" s="298"/>
      <c r="AI67" s="297">
        <v>60.7</v>
      </c>
      <c r="AJ67" s="298"/>
      <c r="AK67" s="298"/>
      <c r="AL67" s="298"/>
      <c r="AM67" s="297">
        <v>69.900000000000006</v>
      </c>
      <c r="AN67" s="298"/>
      <c r="AO67" s="298"/>
      <c r="AP67" s="298"/>
      <c r="AQ67" s="299" t="s">
        <v>578</v>
      </c>
      <c r="AR67" s="300"/>
      <c r="AS67" s="300"/>
      <c r="AT67" s="301"/>
      <c r="AU67" s="298" t="s">
        <v>578</v>
      </c>
      <c r="AV67" s="298"/>
      <c r="AW67" s="298"/>
      <c r="AX67" s="307"/>
      <c r="AY67">
        <f t="shared" si="2"/>
        <v>1</v>
      </c>
    </row>
    <row r="68" spans="1:51" ht="83.45" customHeight="1" x14ac:dyDescent="0.15">
      <c r="A68" s="451"/>
      <c r="B68" s="452"/>
      <c r="C68" s="452"/>
      <c r="D68" s="452"/>
      <c r="E68" s="452"/>
      <c r="F68" s="453"/>
      <c r="G68" s="395"/>
      <c r="H68" s="396"/>
      <c r="I68" s="396"/>
      <c r="J68" s="396"/>
      <c r="K68" s="396"/>
      <c r="L68" s="396"/>
      <c r="M68" s="396"/>
      <c r="N68" s="396"/>
      <c r="O68" s="397"/>
      <c r="P68" s="401"/>
      <c r="Q68" s="401"/>
      <c r="R68" s="401"/>
      <c r="S68" s="401"/>
      <c r="T68" s="401"/>
      <c r="U68" s="401"/>
      <c r="V68" s="401"/>
      <c r="W68" s="401"/>
      <c r="X68" s="402"/>
      <c r="Y68" s="219" t="s">
        <v>50</v>
      </c>
      <c r="Z68" s="220"/>
      <c r="AA68" s="246"/>
      <c r="AB68" s="366" t="s">
        <v>223</v>
      </c>
      <c r="AC68" s="366"/>
      <c r="AD68" s="366"/>
      <c r="AE68" s="297" t="s">
        <v>578</v>
      </c>
      <c r="AF68" s="298"/>
      <c r="AG68" s="298"/>
      <c r="AH68" s="298"/>
      <c r="AI68" s="297">
        <v>70</v>
      </c>
      <c r="AJ68" s="298"/>
      <c r="AK68" s="298"/>
      <c r="AL68" s="298"/>
      <c r="AM68" s="297">
        <v>70</v>
      </c>
      <c r="AN68" s="298"/>
      <c r="AO68" s="298"/>
      <c r="AP68" s="298"/>
      <c r="AQ68" s="299" t="s">
        <v>578</v>
      </c>
      <c r="AR68" s="300"/>
      <c r="AS68" s="300"/>
      <c r="AT68" s="301"/>
      <c r="AU68" s="298">
        <v>70</v>
      </c>
      <c r="AV68" s="298"/>
      <c r="AW68" s="298"/>
      <c r="AX68" s="307"/>
      <c r="AY68">
        <f t="shared" si="2"/>
        <v>1</v>
      </c>
    </row>
    <row r="69" spans="1:51" ht="83.45" customHeight="1" x14ac:dyDescent="0.15">
      <c r="A69" s="450"/>
      <c r="B69" s="448"/>
      <c r="C69" s="448"/>
      <c r="D69" s="448"/>
      <c r="E69" s="448"/>
      <c r="F69" s="449"/>
      <c r="G69" s="398"/>
      <c r="H69" s="399"/>
      <c r="I69" s="399"/>
      <c r="J69" s="399"/>
      <c r="K69" s="399"/>
      <c r="L69" s="399"/>
      <c r="M69" s="399"/>
      <c r="N69" s="399"/>
      <c r="O69" s="400"/>
      <c r="P69" s="169"/>
      <c r="Q69" s="169"/>
      <c r="R69" s="169"/>
      <c r="S69" s="169"/>
      <c r="T69" s="169"/>
      <c r="U69" s="169"/>
      <c r="V69" s="169"/>
      <c r="W69" s="169"/>
      <c r="X69" s="170"/>
      <c r="Y69" s="219" t="s">
        <v>13</v>
      </c>
      <c r="Z69" s="220"/>
      <c r="AA69" s="246"/>
      <c r="AB69" s="346" t="s">
        <v>14</v>
      </c>
      <c r="AC69" s="346"/>
      <c r="AD69" s="346"/>
      <c r="AE69" s="297" t="s">
        <v>578</v>
      </c>
      <c r="AF69" s="298"/>
      <c r="AG69" s="298"/>
      <c r="AH69" s="298"/>
      <c r="AI69" s="297">
        <v>86.714285714285694</v>
      </c>
      <c r="AJ69" s="298"/>
      <c r="AK69" s="298"/>
      <c r="AL69" s="298"/>
      <c r="AM69" s="297">
        <v>99.9</v>
      </c>
      <c r="AN69" s="298"/>
      <c r="AO69" s="298"/>
      <c r="AP69" s="298"/>
      <c r="AQ69" s="299" t="s">
        <v>578</v>
      </c>
      <c r="AR69" s="300"/>
      <c r="AS69" s="300"/>
      <c r="AT69" s="301"/>
      <c r="AU69" s="298" t="s">
        <v>578</v>
      </c>
      <c r="AV69" s="298"/>
      <c r="AW69" s="298"/>
      <c r="AX69" s="307"/>
      <c r="AY69">
        <f t="shared" si="2"/>
        <v>1</v>
      </c>
    </row>
    <row r="70" spans="1:51" ht="23.25" customHeight="1" x14ac:dyDescent="0.15">
      <c r="A70" s="435" t="s">
        <v>232</v>
      </c>
      <c r="B70" s="436"/>
      <c r="C70" s="436"/>
      <c r="D70" s="436"/>
      <c r="E70" s="436"/>
      <c r="F70" s="437"/>
      <c r="G70" s="438" t="s">
        <v>583</v>
      </c>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40"/>
      <c r="AY70">
        <f t="shared" si="2"/>
        <v>1</v>
      </c>
    </row>
    <row r="71" spans="1:51" ht="23.25" customHeight="1" x14ac:dyDescent="0.15">
      <c r="A71" s="370"/>
      <c r="B71" s="371"/>
      <c r="C71" s="371"/>
      <c r="D71" s="371"/>
      <c r="E71" s="371"/>
      <c r="F71" s="372"/>
      <c r="G71" s="441"/>
      <c r="H71" s="442"/>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3"/>
      <c r="AY71">
        <f t="shared" si="2"/>
        <v>1</v>
      </c>
    </row>
    <row r="72" spans="1:51" ht="18.75" customHeight="1" x14ac:dyDescent="0.15">
      <c r="A72" s="444" t="s">
        <v>212</v>
      </c>
      <c r="B72" s="445"/>
      <c r="C72" s="445"/>
      <c r="D72" s="445"/>
      <c r="E72" s="445"/>
      <c r="F72" s="446"/>
      <c r="G72" s="413" t="s">
        <v>135</v>
      </c>
      <c r="H72" s="379"/>
      <c r="I72" s="379"/>
      <c r="J72" s="379"/>
      <c r="K72" s="379"/>
      <c r="L72" s="379"/>
      <c r="M72" s="379"/>
      <c r="N72" s="379"/>
      <c r="O72" s="414"/>
      <c r="P72" s="417" t="s">
        <v>55</v>
      </c>
      <c r="Q72" s="379"/>
      <c r="R72" s="379"/>
      <c r="S72" s="379"/>
      <c r="T72" s="379"/>
      <c r="U72" s="379"/>
      <c r="V72" s="379"/>
      <c r="W72" s="379"/>
      <c r="X72" s="414"/>
      <c r="Y72" s="419"/>
      <c r="Z72" s="420"/>
      <c r="AA72" s="421"/>
      <c r="AB72" s="425" t="s">
        <v>11</v>
      </c>
      <c r="AC72" s="426"/>
      <c r="AD72" s="427"/>
      <c r="AE72" s="332" t="s">
        <v>387</v>
      </c>
      <c r="AF72" s="332"/>
      <c r="AG72" s="332"/>
      <c r="AH72" s="332"/>
      <c r="AI72" s="332" t="s">
        <v>539</v>
      </c>
      <c r="AJ72" s="332"/>
      <c r="AK72" s="332"/>
      <c r="AL72" s="332"/>
      <c r="AM72" s="332" t="s">
        <v>355</v>
      </c>
      <c r="AN72" s="332"/>
      <c r="AO72" s="332"/>
      <c r="AP72" s="332"/>
      <c r="AQ72" s="376" t="s">
        <v>166</v>
      </c>
      <c r="AR72" s="377"/>
      <c r="AS72" s="377"/>
      <c r="AT72" s="378"/>
      <c r="AU72" s="379" t="s">
        <v>125</v>
      </c>
      <c r="AV72" s="379"/>
      <c r="AW72" s="379"/>
      <c r="AX72" s="380"/>
      <c r="AY72">
        <f>COUNTA($G$74)</f>
        <v>1</v>
      </c>
    </row>
    <row r="73" spans="1:51" ht="18.75" customHeight="1" x14ac:dyDescent="0.15">
      <c r="A73" s="447"/>
      <c r="B73" s="448"/>
      <c r="C73" s="448"/>
      <c r="D73" s="448"/>
      <c r="E73" s="448"/>
      <c r="F73" s="449"/>
      <c r="G73" s="415"/>
      <c r="H73" s="295"/>
      <c r="I73" s="295"/>
      <c r="J73" s="295"/>
      <c r="K73" s="295"/>
      <c r="L73" s="295"/>
      <c r="M73" s="295"/>
      <c r="N73" s="295"/>
      <c r="O73" s="416"/>
      <c r="P73" s="418"/>
      <c r="Q73" s="295"/>
      <c r="R73" s="295"/>
      <c r="S73" s="295"/>
      <c r="T73" s="295"/>
      <c r="U73" s="295"/>
      <c r="V73" s="295"/>
      <c r="W73" s="295"/>
      <c r="X73" s="416"/>
      <c r="Y73" s="422"/>
      <c r="Z73" s="423"/>
      <c r="AA73" s="424"/>
      <c r="AB73" s="325"/>
      <c r="AC73" s="428"/>
      <c r="AD73" s="429"/>
      <c r="AE73" s="332"/>
      <c r="AF73" s="332"/>
      <c r="AG73" s="332"/>
      <c r="AH73" s="332"/>
      <c r="AI73" s="332"/>
      <c r="AJ73" s="332"/>
      <c r="AK73" s="332"/>
      <c r="AL73" s="332"/>
      <c r="AM73" s="332"/>
      <c r="AN73" s="332"/>
      <c r="AO73" s="332"/>
      <c r="AP73" s="332"/>
      <c r="AQ73" s="357" t="s">
        <v>578</v>
      </c>
      <c r="AR73" s="358"/>
      <c r="AS73" s="359" t="s">
        <v>167</v>
      </c>
      <c r="AT73" s="360"/>
      <c r="AU73" s="361">
        <v>4</v>
      </c>
      <c r="AV73" s="361"/>
      <c r="AW73" s="295" t="s">
        <v>162</v>
      </c>
      <c r="AX73" s="296"/>
      <c r="AY73">
        <f t="shared" ref="AY73:AY78" si="3">$AY$72</f>
        <v>1</v>
      </c>
    </row>
    <row r="74" spans="1:51" ht="87.95" customHeight="1" x14ac:dyDescent="0.15">
      <c r="A74" s="450"/>
      <c r="B74" s="448"/>
      <c r="C74" s="448"/>
      <c r="D74" s="448"/>
      <c r="E74" s="448"/>
      <c r="F74" s="449"/>
      <c r="G74" s="392" t="s">
        <v>586</v>
      </c>
      <c r="H74" s="393"/>
      <c r="I74" s="393"/>
      <c r="J74" s="393"/>
      <c r="K74" s="393"/>
      <c r="L74" s="393"/>
      <c r="M74" s="393"/>
      <c r="N74" s="393"/>
      <c r="O74" s="394"/>
      <c r="P74" s="166" t="s">
        <v>655</v>
      </c>
      <c r="Q74" s="166"/>
      <c r="R74" s="166"/>
      <c r="S74" s="166"/>
      <c r="T74" s="166"/>
      <c r="U74" s="166"/>
      <c r="V74" s="166"/>
      <c r="W74" s="166"/>
      <c r="X74" s="167"/>
      <c r="Y74" s="308" t="s">
        <v>12</v>
      </c>
      <c r="Z74" s="343"/>
      <c r="AA74" s="344"/>
      <c r="AB74" s="345" t="s">
        <v>223</v>
      </c>
      <c r="AC74" s="345"/>
      <c r="AD74" s="345"/>
      <c r="AE74" s="297">
        <v>86.8</v>
      </c>
      <c r="AF74" s="298"/>
      <c r="AG74" s="298"/>
      <c r="AH74" s="298"/>
      <c r="AI74" s="297">
        <v>83.4</v>
      </c>
      <c r="AJ74" s="298"/>
      <c r="AK74" s="298"/>
      <c r="AL74" s="298"/>
      <c r="AM74" s="297" t="s">
        <v>620</v>
      </c>
      <c r="AN74" s="298"/>
      <c r="AO74" s="298"/>
      <c r="AP74" s="298"/>
      <c r="AQ74" s="299" t="s">
        <v>578</v>
      </c>
      <c r="AR74" s="300"/>
      <c r="AS74" s="300"/>
      <c r="AT74" s="301"/>
      <c r="AU74" s="298" t="s">
        <v>578</v>
      </c>
      <c r="AV74" s="298"/>
      <c r="AW74" s="298"/>
      <c r="AX74" s="307"/>
      <c r="AY74">
        <f t="shared" si="3"/>
        <v>1</v>
      </c>
    </row>
    <row r="75" spans="1:51" ht="87.95" customHeight="1" x14ac:dyDescent="0.15">
      <c r="A75" s="451"/>
      <c r="B75" s="452"/>
      <c r="C75" s="452"/>
      <c r="D75" s="452"/>
      <c r="E75" s="452"/>
      <c r="F75" s="453"/>
      <c r="G75" s="395"/>
      <c r="H75" s="396"/>
      <c r="I75" s="396"/>
      <c r="J75" s="396"/>
      <c r="K75" s="396"/>
      <c r="L75" s="396"/>
      <c r="M75" s="396"/>
      <c r="N75" s="396"/>
      <c r="O75" s="397"/>
      <c r="P75" s="401"/>
      <c r="Q75" s="401"/>
      <c r="R75" s="401"/>
      <c r="S75" s="401"/>
      <c r="T75" s="401"/>
      <c r="U75" s="401"/>
      <c r="V75" s="401"/>
      <c r="W75" s="401"/>
      <c r="X75" s="402"/>
      <c r="Y75" s="219" t="s">
        <v>50</v>
      </c>
      <c r="Z75" s="220"/>
      <c r="AA75" s="246"/>
      <c r="AB75" s="366" t="s">
        <v>223</v>
      </c>
      <c r="AC75" s="366"/>
      <c r="AD75" s="366"/>
      <c r="AE75" s="297">
        <v>85</v>
      </c>
      <c r="AF75" s="298"/>
      <c r="AG75" s="298"/>
      <c r="AH75" s="298"/>
      <c r="AI75" s="297">
        <v>85</v>
      </c>
      <c r="AJ75" s="298"/>
      <c r="AK75" s="298"/>
      <c r="AL75" s="298"/>
      <c r="AM75" s="297" t="s">
        <v>620</v>
      </c>
      <c r="AN75" s="298"/>
      <c r="AO75" s="298"/>
      <c r="AP75" s="298"/>
      <c r="AQ75" s="299" t="s">
        <v>578</v>
      </c>
      <c r="AR75" s="300"/>
      <c r="AS75" s="300"/>
      <c r="AT75" s="301"/>
      <c r="AU75" s="298">
        <v>85</v>
      </c>
      <c r="AV75" s="298"/>
      <c r="AW75" s="298"/>
      <c r="AX75" s="307"/>
      <c r="AY75">
        <f t="shared" si="3"/>
        <v>1</v>
      </c>
    </row>
    <row r="76" spans="1:51" ht="87.95" customHeight="1" x14ac:dyDescent="0.15">
      <c r="A76" s="450"/>
      <c r="B76" s="448"/>
      <c r="C76" s="448"/>
      <c r="D76" s="448"/>
      <c r="E76" s="448"/>
      <c r="F76" s="449"/>
      <c r="G76" s="398"/>
      <c r="H76" s="399"/>
      <c r="I76" s="399"/>
      <c r="J76" s="399"/>
      <c r="K76" s="399"/>
      <c r="L76" s="399"/>
      <c r="M76" s="399"/>
      <c r="N76" s="399"/>
      <c r="O76" s="400"/>
      <c r="P76" s="169"/>
      <c r="Q76" s="169"/>
      <c r="R76" s="169"/>
      <c r="S76" s="169"/>
      <c r="T76" s="169"/>
      <c r="U76" s="169"/>
      <c r="V76" s="169"/>
      <c r="W76" s="169"/>
      <c r="X76" s="170"/>
      <c r="Y76" s="219" t="s">
        <v>13</v>
      </c>
      <c r="Z76" s="220"/>
      <c r="AA76" s="246"/>
      <c r="AB76" s="346" t="s">
        <v>14</v>
      </c>
      <c r="AC76" s="346"/>
      <c r="AD76" s="346"/>
      <c r="AE76" s="297">
        <v>102.11764705882401</v>
      </c>
      <c r="AF76" s="298"/>
      <c r="AG76" s="298"/>
      <c r="AH76" s="298"/>
      <c r="AI76" s="297">
        <v>98.117647058823493</v>
      </c>
      <c r="AJ76" s="298"/>
      <c r="AK76" s="298"/>
      <c r="AL76" s="298"/>
      <c r="AM76" s="297" t="s">
        <v>620</v>
      </c>
      <c r="AN76" s="298"/>
      <c r="AO76" s="298"/>
      <c r="AP76" s="298"/>
      <c r="AQ76" s="299" t="s">
        <v>578</v>
      </c>
      <c r="AR76" s="300"/>
      <c r="AS76" s="300"/>
      <c r="AT76" s="301"/>
      <c r="AU76" s="298" t="s">
        <v>578</v>
      </c>
      <c r="AV76" s="298"/>
      <c r="AW76" s="298"/>
      <c r="AX76" s="307"/>
      <c r="AY76">
        <f t="shared" si="3"/>
        <v>1</v>
      </c>
    </row>
    <row r="77" spans="1:51" ht="23.25" customHeight="1" x14ac:dyDescent="0.15">
      <c r="A77" s="435" t="s">
        <v>232</v>
      </c>
      <c r="B77" s="436"/>
      <c r="C77" s="436"/>
      <c r="D77" s="436"/>
      <c r="E77" s="436"/>
      <c r="F77" s="437"/>
      <c r="G77" s="438" t="s">
        <v>583</v>
      </c>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39"/>
      <c r="AL77" s="439"/>
      <c r="AM77" s="439"/>
      <c r="AN77" s="439"/>
      <c r="AO77" s="439"/>
      <c r="AP77" s="439"/>
      <c r="AQ77" s="439"/>
      <c r="AR77" s="439"/>
      <c r="AS77" s="439"/>
      <c r="AT77" s="439"/>
      <c r="AU77" s="439"/>
      <c r="AV77" s="439"/>
      <c r="AW77" s="439"/>
      <c r="AX77" s="440"/>
      <c r="AY77">
        <f t="shared" si="3"/>
        <v>1</v>
      </c>
    </row>
    <row r="78" spans="1:51" ht="23.25" customHeight="1" x14ac:dyDescent="0.15">
      <c r="A78" s="370"/>
      <c r="B78" s="371"/>
      <c r="C78" s="371"/>
      <c r="D78" s="371"/>
      <c r="E78" s="371"/>
      <c r="F78" s="372"/>
      <c r="G78" s="441"/>
      <c r="H78" s="442"/>
      <c r="I78" s="442"/>
      <c r="J78" s="442"/>
      <c r="K78" s="442"/>
      <c r="L78" s="442"/>
      <c r="M78" s="442"/>
      <c r="N78" s="442"/>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c r="AO78" s="442"/>
      <c r="AP78" s="442"/>
      <c r="AQ78" s="442"/>
      <c r="AR78" s="442"/>
      <c r="AS78" s="442"/>
      <c r="AT78" s="442"/>
      <c r="AU78" s="442"/>
      <c r="AV78" s="442"/>
      <c r="AW78" s="442"/>
      <c r="AX78" s="443"/>
      <c r="AY78">
        <f t="shared" si="3"/>
        <v>1</v>
      </c>
    </row>
    <row r="79" spans="1:51" ht="18.75" customHeight="1" thickBot="1" x14ac:dyDescent="0.2">
      <c r="A79" s="444" t="s">
        <v>544</v>
      </c>
      <c r="B79" s="454"/>
      <c r="C79" s="454"/>
      <c r="D79" s="454"/>
      <c r="E79" s="454"/>
      <c r="F79" s="454"/>
      <c r="G79" s="454"/>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5" t="s">
        <v>209</v>
      </c>
      <c r="AP79" s="456"/>
      <c r="AQ79" s="456"/>
      <c r="AR79" s="75" t="s">
        <v>587</v>
      </c>
      <c r="AS79" s="455"/>
      <c r="AT79" s="456"/>
      <c r="AU79" s="456"/>
      <c r="AV79" s="456"/>
      <c r="AW79" s="456"/>
      <c r="AX79" s="457"/>
      <c r="AY79">
        <f>COUNTIF($AR$79,"☑")</f>
        <v>1</v>
      </c>
    </row>
    <row r="80" spans="1:51" ht="45" customHeight="1" x14ac:dyDescent="0.15">
      <c r="A80" s="521" t="s">
        <v>253</v>
      </c>
      <c r="B80" s="522"/>
      <c r="C80" s="525" t="s">
        <v>168</v>
      </c>
      <c r="D80" s="522"/>
      <c r="E80" s="527" t="s">
        <v>180</v>
      </c>
      <c r="F80" s="528"/>
      <c r="G80" s="529" t="s">
        <v>628</v>
      </c>
      <c r="H80" s="530"/>
      <c r="I80" s="530"/>
      <c r="J80" s="530"/>
      <c r="K80" s="530"/>
      <c r="L80" s="530"/>
      <c r="M80" s="530"/>
      <c r="N80" s="530"/>
      <c r="O80" s="530"/>
      <c r="P80" s="530"/>
      <c r="Q80" s="530"/>
      <c r="R80" s="530"/>
      <c r="S80" s="530"/>
      <c r="T80" s="530"/>
      <c r="U80" s="530"/>
      <c r="V80" s="530"/>
      <c r="W80" s="530"/>
      <c r="X80" s="530"/>
      <c r="Y80" s="530"/>
      <c r="Z80" s="530"/>
      <c r="AA80" s="530"/>
      <c r="AB80" s="530"/>
      <c r="AC80" s="530"/>
      <c r="AD80" s="530"/>
      <c r="AE80" s="530"/>
      <c r="AF80" s="530"/>
      <c r="AG80" s="530"/>
      <c r="AH80" s="530"/>
      <c r="AI80" s="530"/>
      <c r="AJ80" s="530"/>
      <c r="AK80" s="530"/>
      <c r="AL80" s="530"/>
      <c r="AM80" s="530"/>
      <c r="AN80" s="530"/>
      <c r="AO80" s="530"/>
      <c r="AP80" s="530"/>
      <c r="AQ80" s="530"/>
      <c r="AR80" s="530"/>
      <c r="AS80" s="530"/>
      <c r="AT80" s="530"/>
      <c r="AU80" s="530"/>
      <c r="AV80" s="530"/>
      <c r="AW80" s="530"/>
      <c r="AX80" s="531"/>
    </row>
    <row r="81" spans="1:50" ht="32.25" customHeight="1" x14ac:dyDescent="0.15">
      <c r="A81" s="523"/>
      <c r="B81" s="524"/>
      <c r="C81" s="526"/>
      <c r="D81" s="524"/>
      <c r="E81" s="532" t="s">
        <v>179</v>
      </c>
      <c r="F81" s="437"/>
      <c r="G81" s="165" t="s">
        <v>629</v>
      </c>
      <c r="H81" s="166"/>
      <c r="I81" s="166"/>
      <c r="J81" s="166"/>
      <c r="K81" s="166"/>
      <c r="L81" s="166"/>
      <c r="M81" s="166"/>
      <c r="N81" s="166"/>
      <c r="O81" s="166"/>
      <c r="P81" s="166"/>
      <c r="Q81" s="166"/>
      <c r="R81" s="166"/>
      <c r="S81" s="166"/>
      <c r="T81" s="166"/>
      <c r="U81" s="166"/>
      <c r="V81" s="167"/>
      <c r="W81" s="545" t="s">
        <v>551</v>
      </c>
      <c r="X81" s="546"/>
      <c r="Y81" s="546"/>
      <c r="Z81" s="546"/>
      <c r="AA81" s="547"/>
      <c r="AB81" s="548" t="s">
        <v>678</v>
      </c>
      <c r="AC81" s="549"/>
      <c r="AD81" s="549"/>
      <c r="AE81" s="549"/>
      <c r="AF81" s="549"/>
      <c r="AG81" s="549"/>
      <c r="AH81" s="549"/>
      <c r="AI81" s="549"/>
      <c r="AJ81" s="549"/>
      <c r="AK81" s="549"/>
      <c r="AL81" s="549"/>
      <c r="AM81" s="549"/>
      <c r="AN81" s="549"/>
      <c r="AO81" s="549"/>
      <c r="AP81" s="549"/>
      <c r="AQ81" s="549"/>
      <c r="AR81" s="549"/>
      <c r="AS81" s="549"/>
      <c r="AT81" s="549"/>
      <c r="AU81" s="549"/>
      <c r="AV81" s="549"/>
      <c r="AW81" s="549"/>
      <c r="AX81" s="550"/>
    </row>
    <row r="82" spans="1:50" ht="21" customHeight="1" thickBot="1" x14ac:dyDescent="0.2">
      <c r="A82" s="523"/>
      <c r="B82" s="524"/>
      <c r="C82" s="526"/>
      <c r="D82" s="524"/>
      <c r="E82" s="533"/>
      <c r="F82" s="372"/>
      <c r="G82" s="168"/>
      <c r="H82" s="169"/>
      <c r="I82" s="169"/>
      <c r="J82" s="169"/>
      <c r="K82" s="169"/>
      <c r="L82" s="169"/>
      <c r="M82" s="169"/>
      <c r="N82" s="169"/>
      <c r="O82" s="169"/>
      <c r="P82" s="169"/>
      <c r="Q82" s="169"/>
      <c r="R82" s="169"/>
      <c r="S82" s="169"/>
      <c r="T82" s="169"/>
      <c r="U82" s="169"/>
      <c r="V82" s="170"/>
      <c r="W82" s="551" t="s">
        <v>552</v>
      </c>
      <c r="X82" s="552"/>
      <c r="Y82" s="552"/>
      <c r="Z82" s="552"/>
      <c r="AA82" s="553"/>
      <c r="AB82" s="548" t="s">
        <v>679</v>
      </c>
      <c r="AC82" s="549"/>
      <c r="AD82" s="549"/>
      <c r="AE82" s="549"/>
      <c r="AF82" s="549"/>
      <c r="AG82" s="549"/>
      <c r="AH82" s="549"/>
      <c r="AI82" s="549"/>
      <c r="AJ82" s="549"/>
      <c r="AK82" s="549"/>
      <c r="AL82" s="549"/>
      <c r="AM82" s="549"/>
      <c r="AN82" s="549"/>
      <c r="AO82" s="549"/>
      <c r="AP82" s="549"/>
      <c r="AQ82" s="549"/>
      <c r="AR82" s="549"/>
      <c r="AS82" s="549"/>
      <c r="AT82" s="549"/>
      <c r="AU82" s="549"/>
      <c r="AV82" s="549"/>
      <c r="AW82" s="549"/>
      <c r="AX82" s="550"/>
    </row>
    <row r="83" spans="1:50" ht="27" customHeight="1" x14ac:dyDescent="0.15">
      <c r="A83" s="537" t="s">
        <v>44</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538"/>
      <c r="Z83" s="538"/>
      <c r="AA83" s="538"/>
      <c r="AB83" s="538"/>
      <c r="AC83" s="538"/>
      <c r="AD83" s="538"/>
      <c r="AE83" s="538"/>
      <c r="AF83" s="538"/>
      <c r="AG83" s="538"/>
      <c r="AH83" s="538"/>
      <c r="AI83" s="538"/>
      <c r="AJ83" s="538"/>
      <c r="AK83" s="538"/>
      <c r="AL83" s="538"/>
      <c r="AM83" s="538"/>
      <c r="AN83" s="538"/>
      <c r="AO83" s="538"/>
      <c r="AP83" s="538"/>
      <c r="AQ83" s="538"/>
      <c r="AR83" s="538"/>
      <c r="AS83" s="538"/>
      <c r="AT83" s="538"/>
      <c r="AU83" s="538"/>
      <c r="AV83" s="538"/>
      <c r="AW83" s="538"/>
      <c r="AX83" s="539"/>
    </row>
    <row r="84" spans="1:50" ht="27" customHeight="1" x14ac:dyDescent="0.15">
      <c r="A84" s="5"/>
      <c r="B84" s="6"/>
      <c r="C84" s="540" t="s">
        <v>29</v>
      </c>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2"/>
      <c r="AD84" s="541" t="s">
        <v>33</v>
      </c>
      <c r="AE84" s="541"/>
      <c r="AF84" s="541"/>
      <c r="AG84" s="543" t="s">
        <v>28</v>
      </c>
      <c r="AH84" s="541"/>
      <c r="AI84" s="541"/>
      <c r="AJ84" s="541"/>
      <c r="AK84" s="541"/>
      <c r="AL84" s="541"/>
      <c r="AM84" s="541"/>
      <c r="AN84" s="541"/>
      <c r="AO84" s="541"/>
      <c r="AP84" s="541"/>
      <c r="AQ84" s="541"/>
      <c r="AR84" s="541"/>
      <c r="AS84" s="541"/>
      <c r="AT84" s="541"/>
      <c r="AU84" s="541"/>
      <c r="AV84" s="541"/>
      <c r="AW84" s="541"/>
      <c r="AX84" s="544"/>
    </row>
    <row r="85" spans="1:50" ht="57.95" customHeight="1" x14ac:dyDescent="0.15">
      <c r="A85" s="490" t="s">
        <v>130</v>
      </c>
      <c r="B85" s="491"/>
      <c r="C85" s="496" t="s">
        <v>131</v>
      </c>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8"/>
      <c r="AD85" s="499" t="s">
        <v>601</v>
      </c>
      <c r="AE85" s="500"/>
      <c r="AF85" s="500"/>
      <c r="AG85" s="501" t="s">
        <v>631</v>
      </c>
      <c r="AH85" s="502"/>
      <c r="AI85" s="502"/>
      <c r="AJ85" s="502"/>
      <c r="AK85" s="502"/>
      <c r="AL85" s="502"/>
      <c r="AM85" s="502"/>
      <c r="AN85" s="502"/>
      <c r="AO85" s="502"/>
      <c r="AP85" s="502"/>
      <c r="AQ85" s="502"/>
      <c r="AR85" s="502"/>
      <c r="AS85" s="502"/>
      <c r="AT85" s="502"/>
      <c r="AU85" s="502"/>
      <c r="AV85" s="502"/>
      <c r="AW85" s="502"/>
      <c r="AX85" s="503"/>
    </row>
    <row r="86" spans="1:50" ht="57.95" customHeight="1" x14ac:dyDescent="0.15">
      <c r="A86" s="492"/>
      <c r="B86" s="493"/>
      <c r="C86" s="504" t="s">
        <v>34</v>
      </c>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6"/>
      <c r="AD86" s="480" t="s">
        <v>601</v>
      </c>
      <c r="AE86" s="481"/>
      <c r="AF86" s="481"/>
      <c r="AG86" s="507" t="s">
        <v>632</v>
      </c>
      <c r="AH86" s="508"/>
      <c r="AI86" s="508"/>
      <c r="AJ86" s="508"/>
      <c r="AK86" s="508"/>
      <c r="AL86" s="508"/>
      <c r="AM86" s="508"/>
      <c r="AN86" s="508"/>
      <c r="AO86" s="508"/>
      <c r="AP86" s="508"/>
      <c r="AQ86" s="508"/>
      <c r="AR86" s="508"/>
      <c r="AS86" s="508"/>
      <c r="AT86" s="508"/>
      <c r="AU86" s="508"/>
      <c r="AV86" s="508"/>
      <c r="AW86" s="508"/>
      <c r="AX86" s="509"/>
    </row>
    <row r="87" spans="1:50" ht="94.5" customHeight="1" x14ac:dyDescent="0.15">
      <c r="A87" s="494"/>
      <c r="B87" s="495"/>
      <c r="C87" s="510" t="s">
        <v>132</v>
      </c>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2"/>
      <c r="AD87" s="513" t="s">
        <v>601</v>
      </c>
      <c r="AE87" s="514"/>
      <c r="AF87" s="514"/>
      <c r="AG87" s="471" t="s">
        <v>633</v>
      </c>
      <c r="AH87" s="401"/>
      <c r="AI87" s="401"/>
      <c r="AJ87" s="401"/>
      <c r="AK87" s="401"/>
      <c r="AL87" s="401"/>
      <c r="AM87" s="401"/>
      <c r="AN87" s="401"/>
      <c r="AO87" s="401"/>
      <c r="AP87" s="401"/>
      <c r="AQ87" s="401"/>
      <c r="AR87" s="401"/>
      <c r="AS87" s="401"/>
      <c r="AT87" s="401"/>
      <c r="AU87" s="401"/>
      <c r="AV87" s="401"/>
      <c r="AW87" s="401"/>
      <c r="AX87" s="472"/>
    </row>
    <row r="88" spans="1:50" ht="44.1" customHeight="1" x14ac:dyDescent="0.15">
      <c r="A88" s="91" t="s">
        <v>36</v>
      </c>
      <c r="B88" s="458"/>
      <c r="C88" s="464" t="s">
        <v>38</v>
      </c>
      <c r="D88" s="465"/>
      <c r="E88" s="466"/>
      <c r="F88" s="466"/>
      <c r="G88" s="466"/>
      <c r="H88" s="466"/>
      <c r="I88" s="466"/>
      <c r="J88" s="466"/>
      <c r="K88" s="466"/>
      <c r="L88" s="466"/>
      <c r="M88" s="466"/>
      <c r="N88" s="466"/>
      <c r="O88" s="466"/>
      <c r="P88" s="466"/>
      <c r="Q88" s="466"/>
      <c r="R88" s="466"/>
      <c r="S88" s="466"/>
      <c r="T88" s="466"/>
      <c r="U88" s="466"/>
      <c r="V88" s="466"/>
      <c r="W88" s="466"/>
      <c r="X88" s="466"/>
      <c r="Y88" s="466"/>
      <c r="Z88" s="466"/>
      <c r="AA88" s="466"/>
      <c r="AB88" s="466"/>
      <c r="AC88" s="467"/>
      <c r="AD88" s="468" t="s">
        <v>601</v>
      </c>
      <c r="AE88" s="469"/>
      <c r="AF88" s="469"/>
      <c r="AG88" s="315" t="s">
        <v>657</v>
      </c>
      <c r="AH88" s="166"/>
      <c r="AI88" s="166"/>
      <c r="AJ88" s="166"/>
      <c r="AK88" s="166"/>
      <c r="AL88" s="166"/>
      <c r="AM88" s="166"/>
      <c r="AN88" s="166"/>
      <c r="AO88" s="166"/>
      <c r="AP88" s="166"/>
      <c r="AQ88" s="166"/>
      <c r="AR88" s="166"/>
      <c r="AS88" s="166"/>
      <c r="AT88" s="166"/>
      <c r="AU88" s="166"/>
      <c r="AV88" s="166"/>
      <c r="AW88" s="166"/>
      <c r="AX88" s="470"/>
    </row>
    <row r="89" spans="1:50" ht="44.1" customHeight="1" x14ac:dyDescent="0.15">
      <c r="A89" s="459"/>
      <c r="B89" s="460"/>
      <c r="C89" s="473"/>
      <c r="D89" s="474"/>
      <c r="E89" s="477" t="s">
        <v>233</v>
      </c>
      <c r="F89" s="478"/>
      <c r="G89" s="478"/>
      <c r="H89" s="478"/>
      <c r="I89" s="478"/>
      <c r="J89" s="478"/>
      <c r="K89" s="478"/>
      <c r="L89" s="478"/>
      <c r="M89" s="478"/>
      <c r="N89" s="478"/>
      <c r="O89" s="478"/>
      <c r="P89" s="478"/>
      <c r="Q89" s="478"/>
      <c r="R89" s="478"/>
      <c r="S89" s="478"/>
      <c r="T89" s="478"/>
      <c r="U89" s="478"/>
      <c r="V89" s="478"/>
      <c r="W89" s="478"/>
      <c r="X89" s="478"/>
      <c r="Y89" s="478"/>
      <c r="Z89" s="478"/>
      <c r="AA89" s="478"/>
      <c r="AB89" s="478"/>
      <c r="AC89" s="479"/>
      <c r="AD89" s="480" t="s">
        <v>630</v>
      </c>
      <c r="AE89" s="481"/>
      <c r="AF89" s="482"/>
      <c r="AG89" s="471"/>
      <c r="AH89" s="401"/>
      <c r="AI89" s="401"/>
      <c r="AJ89" s="401"/>
      <c r="AK89" s="401"/>
      <c r="AL89" s="401"/>
      <c r="AM89" s="401"/>
      <c r="AN89" s="401"/>
      <c r="AO89" s="401"/>
      <c r="AP89" s="401"/>
      <c r="AQ89" s="401"/>
      <c r="AR89" s="401"/>
      <c r="AS89" s="401"/>
      <c r="AT89" s="401"/>
      <c r="AU89" s="401"/>
      <c r="AV89" s="401"/>
      <c r="AW89" s="401"/>
      <c r="AX89" s="472"/>
    </row>
    <row r="90" spans="1:50" ht="44.1" customHeight="1" x14ac:dyDescent="0.15">
      <c r="A90" s="459"/>
      <c r="B90" s="460"/>
      <c r="C90" s="475"/>
      <c r="D90" s="476"/>
      <c r="E90" s="483" t="s">
        <v>199</v>
      </c>
      <c r="F90" s="484"/>
      <c r="G90" s="484"/>
      <c r="H90" s="484"/>
      <c r="I90" s="484"/>
      <c r="J90" s="484"/>
      <c r="K90" s="484"/>
      <c r="L90" s="484"/>
      <c r="M90" s="484"/>
      <c r="N90" s="484"/>
      <c r="O90" s="484"/>
      <c r="P90" s="484"/>
      <c r="Q90" s="484"/>
      <c r="R90" s="484"/>
      <c r="S90" s="484"/>
      <c r="T90" s="484"/>
      <c r="U90" s="484"/>
      <c r="V90" s="484"/>
      <c r="W90" s="484"/>
      <c r="X90" s="484"/>
      <c r="Y90" s="484"/>
      <c r="Z90" s="484"/>
      <c r="AA90" s="484"/>
      <c r="AB90" s="484"/>
      <c r="AC90" s="485"/>
      <c r="AD90" s="486" t="s">
        <v>656</v>
      </c>
      <c r="AE90" s="487"/>
      <c r="AF90" s="487"/>
      <c r="AG90" s="471"/>
      <c r="AH90" s="401"/>
      <c r="AI90" s="401"/>
      <c r="AJ90" s="401"/>
      <c r="AK90" s="401"/>
      <c r="AL90" s="401"/>
      <c r="AM90" s="401"/>
      <c r="AN90" s="401"/>
      <c r="AO90" s="401"/>
      <c r="AP90" s="401"/>
      <c r="AQ90" s="401"/>
      <c r="AR90" s="401"/>
      <c r="AS90" s="401"/>
      <c r="AT90" s="401"/>
      <c r="AU90" s="401"/>
      <c r="AV90" s="401"/>
      <c r="AW90" s="401"/>
      <c r="AX90" s="472"/>
    </row>
    <row r="91" spans="1:50" ht="92.45" customHeight="1" x14ac:dyDescent="0.15">
      <c r="A91" s="459"/>
      <c r="B91" s="461"/>
      <c r="C91" s="488" t="s">
        <v>39</v>
      </c>
      <c r="D91" s="489"/>
      <c r="E91" s="489"/>
      <c r="F91" s="489"/>
      <c r="G91" s="489"/>
      <c r="H91" s="489"/>
      <c r="I91" s="489"/>
      <c r="J91" s="489"/>
      <c r="K91" s="489"/>
      <c r="L91" s="489"/>
      <c r="M91" s="489"/>
      <c r="N91" s="489"/>
      <c r="O91" s="489"/>
      <c r="P91" s="489"/>
      <c r="Q91" s="489"/>
      <c r="R91" s="489"/>
      <c r="S91" s="489"/>
      <c r="T91" s="489"/>
      <c r="U91" s="489"/>
      <c r="V91" s="489"/>
      <c r="W91" s="489"/>
      <c r="X91" s="489"/>
      <c r="Y91" s="489"/>
      <c r="Z91" s="489"/>
      <c r="AA91" s="489"/>
      <c r="AB91" s="489"/>
      <c r="AC91" s="489"/>
      <c r="AD91" s="577" t="s">
        <v>601</v>
      </c>
      <c r="AE91" s="578"/>
      <c r="AF91" s="578"/>
      <c r="AG91" s="580" t="s">
        <v>650</v>
      </c>
      <c r="AH91" s="581"/>
      <c r="AI91" s="581"/>
      <c r="AJ91" s="581"/>
      <c r="AK91" s="581"/>
      <c r="AL91" s="581"/>
      <c r="AM91" s="581"/>
      <c r="AN91" s="581"/>
      <c r="AO91" s="581"/>
      <c r="AP91" s="581"/>
      <c r="AQ91" s="581"/>
      <c r="AR91" s="581"/>
      <c r="AS91" s="581"/>
      <c r="AT91" s="581"/>
      <c r="AU91" s="581"/>
      <c r="AV91" s="581"/>
      <c r="AW91" s="581"/>
      <c r="AX91" s="582"/>
    </row>
    <row r="92" spans="1:50" ht="43.5" customHeight="1" x14ac:dyDescent="0.15">
      <c r="A92" s="459"/>
      <c r="B92" s="461"/>
      <c r="C92" s="518" t="s">
        <v>133</v>
      </c>
      <c r="D92" s="506"/>
      <c r="E92" s="506"/>
      <c r="F92" s="506"/>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480" t="s">
        <v>601</v>
      </c>
      <c r="AE92" s="481"/>
      <c r="AF92" s="481"/>
      <c r="AG92" s="507" t="s">
        <v>635</v>
      </c>
      <c r="AH92" s="508"/>
      <c r="AI92" s="508"/>
      <c r="AJ92" s="508"/>
      <c r="AK92" s="508"/>
      <c r="AL92" s="508"/>
      <c r="AM92" s="508"/>
      <c r="AN92" s="508"/>
      <c r="AO92" s="508"/>
      <c r="AP92" s="508"/>
      <c r="AQ92" s="508"/>
      <c r="AR92" s="508"/>
      <c r="AS92" s="508"/>
      <c r="AT92" s="508"/>
      <c r="AU92" s="508"/>
      <c r="AV92" s="508"/>
      <c r="AW92" s="508"/>
      <c r="AX92" s="509"/>
    </row>
    <row r="93" spans="1:50" ht="26.25" customHeight="1" x14ac:dyDescent="0.15">
      <c r="A93" s="459"/>
      <c r="B93" s="461"/>
      <c r="C93" s="518" t="s">
        <v>35</v>
      </c>
      <c r="D93" s="506"/>
      <c r="E93" s="506"/>
      <c r="F93" s="506"/>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480" t="s">
        <v>634</v>
      </c>
      <c r="AE93" s="481"/>
      <c r="AF93" s="481"/>
      <c r="AG93" s="507" t="s">
        <v>624</v>
      </c>
      <c r="AH93" s="508"/>
      <c r="AI93" s="508"/>
      <c r="AJ93" s="508"/>
      <c r="AK93" s="508"/>
      <c r="AL93" s="508"/>
      <c r="AM93" s="508"/>
      <c r="AN93" s="508"/>
      <c r="AO93" s="508"/>
      <c r="AP93" s="508"/>
      <c r="AQ93" s="508"/>
      <c r="AR93" s="508"/>
      <c r="AS93" s="508"/>
      <c r="AT93" s="508"/>
      <c r="AU93" s="508"/>
      <c r="AV93" s="508"/>
      <c r="AW93" s="508"/>
      <c r="AX93" s="509"/>
    </row>
    <row r="94" spans="1:50" ht="26.25" customHeight="1" x14ac:dyDescent="0.15">
      <c r="A94" s="459"/>
      <c r="B94" s="461"/>
      <c r="C94" s="518" t="s">
        <v>40</v>
      </c>
      <c r="D94" s="506"/>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506"/>
      <c r="AC94" s="709"/>
      <c r="AD94" s="480" t="s">
        <v>601</v>
      </c>
      <c r="AE94" s="481"/>
      <c r="AF94" s="481"/>
      <c r="AG94" s="507" t="s">
        <v>636</v>
      </c>
      <c r="AH94" s="508"/>
      <c r="AI94" s="508"/>
      <c r="AJ94" s="508"/>
      <c r="AK94" s="508"/>
      <c r="AL94" s="508"/>
      <c r="AM94" s="508"/>
      <c r="AN94" s="508"/>
      <c r="AO94" s="508"/>
      <c r="AP94" s="508"/>
      <c r="AQ94" s="508"/>
      <c r="AR94" s="508"/>
      <c r="AS94" s="508"/>
      <c r="AT94" s="508"/>
      <c r="AU94" s="508"/>
      <c r="AV94" s="508"/>
      <c r="AW94" s="508"/>
      <c r="AX94" s="509"/>
    </row>
    <row r="95" spans="1:50" ht="26.25" customHeight="1" x14ac:dyDescent="0.15">
      <c r="A95" s="459"/>
      <c r="B95" s="461"/>
      <c r="C95" s="518" t="s">
        <v>210</v>
      </c>
      <c r="D95" s="506"/>
      <c r="E95" s="506"/>
      <c r="F95" s="506"/>
      <c r="G95" s="506"/>
      <c r="H95" s="506"/>
      <c r="I95" s="506"/>
      <c r="J95" s="506"/>
      <c r="K95" s="506"/>
      <c r="L95" s="506"/>
      <c r="M95" s="506"/>
      <c r="N95" s="506"/>
      <c r="O95" s="506"/>
      <c r="P95" s="506"/>
      <c r="Q95" s="506"/>
      <c r="R95" s="506"/>
      <c r="S95" s="506"/>
      <c r="T95" s="506"/>
      <c r="U95" s="506"/>
      <c r="V95" s="506"/>
      <c r="W95" s="506"/>
      <c r="X95" s="506"/>
      <c r="Y95" s="506"/>
      <c r="Z95" s="506"/>
      <c r="AA95" s="506"/>
      <c r="AB95" s="506"/>
      <c r="AC95" s="709"/>
      <c r="AD95" s="513" t="s">
        <v>634</v>
      </c>
      <c r="AE95" s="514"/>
      <c r="AF95" s="514"/>
      <c r="AG95" s="710" t="s">
        <v>624</v>
      </c>
      <c r="AH95" s="711"/>
      <c r="AI95" s="711"/>
      <c r="AJ95" s="711"/>
      <c r="AK95" s="711"/>
      <c r="AL95" s="711"/>
      <c r="AM95" s="711"/>
      <c r="AN95" s="711"/>
      <c r="AO95" s="711"/>
      <c r="AP95" s="711"/>
      <c r="AQ95" s="711"/>
      <c r="AR95" s="711"/>
      <c r="AS95" s="711"/>
      <c r="AT95" s="711"/>
      <c r="AU95" s="711"/>
      <c r="AV95" s="711"/>
      <c r="AW95" s="711"/>
      <c r="AX95" s="712"/>
    </row>
    <row r="96" spans="1:50" ht="26.25" customHeight="1" x14ac:dyDescent="0.15">
      <c r="A96" s="459"/>
      <c r="B96" s="461"/>
      <c r="C96" s="515" t="s">
        <v>211</v>
      </c>
      <c r="D96" s="516"/>
      <c r="E96" s="516"/>
      <c r="F96" s="516"/>
      <c r="G96" s="516"/>
      <c r="H96" s="516"/>
      <c r="I96" s="516"/>
      <c r="J96" s="516"/>
      <c r="K96" s="516"/>
      <c r="L96" s="516"/>
      <c r="M96" s="516"/>
      <c r="N96" s="516"/>
      <c r="O96" s="516"/>
      <c r="P96" s="516"/>
      <c r="Q96" s="516"/>
      <c r="R96" s="516"/>
      <c r="S96" s="516"/>
      <c r="T96" s="516"/>
      <c r="U96" s="516"/>
      <c r="V96" s="516"/>
      <c r="W96" s="516"/>
      <c r="X96" s="516"/>
      <c r="Y96" s="516"/>
      <c r="Z96" s="516"/>
      <c r="AA96" s="516"/>
      <c r="AB96" s="516"/>
      <c r="AC96" s="517"/>
      <c r="AD96" s="480" t="s">
        <v>634</v>
      </c>
      <c r="AE96" s="481"/>
      <c r="AF96" s="482"/>
      <c r="AG96" s="507" t="s">
        <v>624</v>
      </c>
      <c r="AH96" s="508"/>
      <c r="AI96" s="508"/>
      <c r="AJ96" s="508"/>
      <c r="AK96" s="508"/>
      <c r="AL96" s="508"/>
      <c r="AM96" s="508"/>
      <c r="AN96" s="508"/>
      <c r="AO96" s="508"/>
      <c r="AP96" s="508"/>
      <c r="AQ96" s="508"/>
      <c r="AR96" s="508"/>
      <c r="AS96" s="508"/>
      <c r="AT96" s="508"/>
      <c r="AU96" s="508"/>
      <c r="AV96" s="508"/>
      <c r="AW96" s="508"/>
      <c r="AX96" s="509"/>
    </row>
    <row r="97" spans="1:50" ht="26.25" customHeight="1" x14ac:dyDescent="0.15">
      <c r="A97" s="462"/>
      <c r="B97" s="463"/>
      <c r="C97" s="534" t="s">
        <v>201</v>
      </c>
      <c r="D97" s="535"/>
      <c r="E97" s="535"/>
      <c r="F97" s="535"/>
      <c r="G97" s="535"/>
      <c r="H97" s="535"/>
      <c r="I97" s="535"/>
      <c r="J97" s="535"/>
      <c r="K97" s="535"/>
      <c r="L97" s="535"/>
      <c r="M97" s="535"/>
      <c r="N97" s="535"/>
      <c r="O97" s="535"/>
      <c r="P97" s="535"/>
      <c r="Q97" s="535"/>
      <c r="R97" s="535"/>
      <c r="S97" s="535"/>
      <c r="T97" s="535"/>
      <c r="U97" s="535"/>
      <c r="V97" s="535"/>
      <c r="W97" s="535"/>
      <c r="X97" s="535"/>
      <c r="Y97" s="535"/>
      <c r="Z97" s="535"/>
      <c r="AA97" s="535"/>
      <c r="AB97" s="535"/>
      <c r="AC97" s="536"/>
      <c r="AD97" s="703" t="s">
        <v>601</v>
      </c>
      <c r="AE97" s="704"/>
      <c r="AF97" s="705"/>
      <c r="AG97" s="706" t="s">
        <v>637</v>
      </c>
      <c r="AH97" s="707"/>
      <c r="AI97" s="707"/>
      <c r="AJ97" s="707"/>
      <c r="AK97" s="707"/>
      <c r="AL97" s="707"/>
      <c r="AM97" s="707"/>
      <c r="AN97" s="707"/>
      <c r="AO97" s="707"/>
      <c r="AP97" s="707"/>
      <c r="AQ97" s="707"/>
      <c r="AR97" s="707"/>
      <c r="AS97" s="707"/>
      <c r="AT97" s="707"/>
      <c r="AU97" s="707"/>
      <c r="AV97" s="707"/>
      <c r="AW97" s="707"/>
      <c r="AX97" s="708"/>
    </row>
    <row r="98" spans="1:50" ht="27" customHeight="1" x14ac:dyDescent="0.15">
      <c r="A98" s="91" t="s">
        <v>37</v>
      </c>
      <c r="B98" s="573"/>
      <c r="C98" s="574" t="s">
        <v>202</v>
      </c>
      <c r="D98" s="575"/>
      <c r="E98" s="575"/>
      <c r="F98" s="575"/>
      <c r="G98" s="575"/>
      <c r="H98" s="575"/>
      <c r="I98" s="575"/>
      <c r="J98" s="575"/>
      <c r="K98" s="575"/>
      <c r="L98" s="575"/>
      <c r="M98" s="575"/>
      <c r="N98" s="575"/>
      <c r="O98" s="575"/>
      <c r="P98" s="575"/>
      <c r="Q98" s="575"/>
      <c r="R98" s="575"/>
      <c r="S98" s="575"/>
      <c r="T98" s="575"/>
      <c r="U98" s="575"/>
      <c r="V98" s="575"/>
      <c r="W98" s="575"/>
      <c r="X98" s="575"/>
      <c r="Y98" s="575"/>
      <c r="Z98" s="575"/>
      <c r="AA98" s="575"/>
      <c r="AB98" s="575"/>
      <c r="AC98" s="576"/>
      <c r="AD98" s="577" t="s">
        <v>601</v>
      </c>
      <c r="AE98" s="578"/>
      <c r="AF98" s="579"/>
      <c r="AG98" s="580" t="s">
        <v>638</v>
      </c>
      <c r="AH98" s="581"/>
      <c r="AI98" s="581"/>
      <c r="AJ98" s="581"/>
      <c r="AK98" s="581"/>
      <c r="AL98" s="581"/>
      <c r="AM98" s="581"/>
      <c r="AN98" s="581"/>
      <c r="AO98" s="581"/>
      <c r="AP98" s="581"/>
      <c r="AQ98" s="581"/>
      <c r="AR98" s="581"/>
      <c r="AS98" s="581"/>
      <c r="AT98" s="581"/>
      <c r="AU98" s="581"/>
      <c r="AV98" s="581"/>
      <c r="AW98" s="581"/>
      <c r="AX98" s="582"/>
    </row>
    <row r="99" spans="1:50" ht="39" customHeight="1" x14ac:dyDescent="0.15">
      <c r="A99" s="459"/>
      <c r="B99" s="461"/>
      <c r="C99" s="583" t="s">
        <v>42</v>
      </c>
      <c r="D99" s="584"/>
      <c r="E99" s="584"/>
      <c r="F99" s="584"/>
      <c r="G99" s="584"/>
      <c r="H99" s="584"/>
      <c r="I99" s="584"/>
      <c r="J99" s="584"/>
      <c r="K99" s="584"/>
      <c r="L99" s="584"/>
      <c r="M99" s="584"/>
      <c r="N99" s="584"/>
      <c r="O99" s="584"/>
      <c r="P99" s="584"/>
      <c r="Q99" s="584"/>
      <c r="R99" s="584"/>
      <c r="S99" s="584"/>
      <c r="T99" s="584"/>
      <c r="U99" s="584"/>
      <c r="V99" s="584"/>
      <c r="W99" s="584"/>
      <c r="X99" s="584"/>
      <c r="Y99" s="584"/>
      <c r="Z99" s="584"/>
      <c r="AA99" s="584"/>
      <c r="AB99" s="584"/>
      <c r="AC99" s="585"/>
      <c r="AD99" s="586" t="s">
        <v>601</v>
      </c>
      <c r="AE99" s="587"/>
      <c r="AF99" s="587"/>
      <c r="AG99" s="507" t="s">
        <v>639</v>
      </c>
      <c r="AH99" s="508"/>
      <c r="AI99" s="508"/>
      <c r="AJ99" s="508"/>
      <c r="AK99" s="508"/>
      <c r="AL99" s="508"/>
      <c r="AM99" s="508"/>
      <c r="AN99" s="508"/>
      <c r="AO99" s="508"/>
      <c r="AP99" s="508"/>
      <c r="AQ99" s="508"/>
      <c r="AR99" s="508"/>
      <c r="AS99" s="508"/>
      <c r="AT99" s="508"/>
      <c r="AU99" s="508"/>
      <c r="AV99" s="508"/>
      <c r="AW99" s="508"/>
      <c r="AX99" s="509"/>
    </row>
    <row r="100" spans="1:50" ht="64.5" customHeight="1" x14ac:dyDescent="0.15">
      <c r="A100" s="459"/>
      <c r="B100" s="461"/>
      <c r="C100" s="518" t="s">
        <v>169</v>
      </c>
      <c r="D100" s="506"/>
      <c r="E100" s="506"/>
      <c r="F100" s="506"/>
      <c r="G100" s="506"/>
      <c r="H100" s="506"/>
      <c r="I100" s="506"/>
      <c r="J100" s="506"/>
      <c r="K100" s="506"/>
      <c r="L100" s="506"/>
      <c r="M100" s="506"/>
      <c r="N100" s="506"/>
      <c r="O100" s="506"/>
      <c r="P100" s="506"/>
      <c r="Q100" s="506"/>
      <c r="R100" s="506"/>
      <c r="S100" s="506"/>
      <c r="T100" s="506"/>
      <c r="U100" s="506"/>
      <c r="V100" s="506"/>
      <c r="W100" s="506"/>
      <c r="X100" s="506"/>
      <c r="Y100" s="506"/>
      <c r="Z100" s="506"/>
      <c r="AA100" s="506"/>
      <c r="AB100" s="506"/>
      <c r="AC100" s="506"/>
      <c r="AD100" s="480" t="s">
        <v>634</v>
      </c>
      <c r="AE100" s="481"/>
      <c r="AF100" s="481"/>
      <c r="AG100" s="507" t="s">
        <v>649</v>
      </c>
      <c r="AH100" s="508"/>
      <c r="AI100" s="508"/>
      <c r="AJ100" s="508"/>
      <c r="AK100" s="508"/>
      <c r="AL100" s="508"/>
      <c r="AM100" s="508"/>
      <c r="AN100" s="508"/>
      <c r="AO100" s="508"/>
      <c r="AP100" s="508"/>
      <c r="AQ100" s="508"/>
      <c r="AR100" s="508"/>
      <c r="AS100" s="508"/>
      <c r="AT100" s="508"/>
      <c r="AU100" s="508"/>
      <c r="AV100" s="508"/>
      <c r="AW100" s="508"/>
      <c r="AX100" s="509"/>
    </row>
    <row r="101" spans="1:50" ht="45.6" customHeight="1" x14ac:dyDescent="0.15">
      <c r="A101" s="462"/>
      <c r="B101" s="463"/>
      <c r="C101" s="518" t="s">
        <v>41</v>
      </c>
      <c r="D101" s="506"/>
      <c r="E101" s="506"/>
      <c r="F101" s="506"/>
      <c r="G101" s="506"/>
      <c r="H101" s="506"/>
      <c r="I101" s="506"/>
      <c r="J101" s="506"/>
      <c r="K101" s="506"/>
      <c r="L101" s="506"/>
      <c r="M101" s="506"/>
      <c r="N101" s="506"/>
      <c r="O101" s="506"/>
      <c r="P101" s="506"/>
      <c r="Q101" s="506"/>
      <c r="R101" s="506"/>
      <c r="S101" s="506"/>
      <c r="T101" s="506"/>
      <c r="U101" s="506"/>
      <c r="V101" s="506"/>
      <c r="W101" s="506"/>
      <c r="X101" s="506"/>
      <c r="Y101" s="506"/>
      <c r="Z101" s="506"/>
      <c r="AA101" s="506"/>
      <c r="AB101" s="506"/>
      <c r="AC101" s="506"/>
      <c r="AD101" s="480" t="s">
        <v>601</v>
      </c>
      <c r="AE101" s="481"/>
      <c r="AF101" s="481"/>
      <c r="AG101" s="519" t="s">
        <v>640</v>
      </c>
      <c r="AH101" s="169"/>
      <c r="AI101" s="169"/>
      <c r="AJ101" s="169"/>
      <c r="AK101" s="169"/>
      <c r="AL101" s="169"/>
      <c r="AM101" s="169"/>
      <c r="AN101" s="169"/>
      <c r="AO101" s="169"/>
      <c r="AP101" s="169"/>
      <c r="AQ101" s="169"/>
      <c r="AR101" s="169"/>
      <c r="AS101" s="169"/>
      <c r="AT101" s="169"/>
      <c r="AU101" s="169"/>
      <c r="AV101" s="169"/>
      <c r="AW101" s="169"/>
      <c r="AX101" s="520"/>
    </row>
    <row r="102" spans="1:50" ht="41.25" customHeight="1" x14ac:dyDescent="0.15">
      <c r="A102" s="557" t="s">
        <v>54</v>
      </c>
      <c r="B102" s="558"/>
      <c r="C102" s="563" t="s">
        <v>134</v>
      </c>
      <c r="D102" s="564"/>
      <c r="E102" s="564"/>
      <c r="F102" s="564"/>
      <c r="G102" s="564"/>
      <c r="H102" s="564"/>
      <c r="I102" s="564"/>
      <c r="J102" s="564"/>
      <c r="K102" s="564"/>
      <c r="L102" s="564"/>
      <c r="M102" s="564"/>
      <c r="N102" s="564"/>
      <c r="O102" s="564"/>
      <c r="P102" s="564"/>
      <c r="Q102" s="564"/>
      <c r="R102" s="564"/>
      <c r="S102" s="564"/>
      <c r="T102" s="564"/>
      <c r="U102" s="564"/>
      <c r="V102" s="564"/>
      <c r="W102" s="564"/>
      <c r="X102" s="564"/>
      <c r="Y102" s="564"/>
      <c r="Z102" s="564"/>
      <c r="AA102" s="564"/>
      <c r="AB102" s="564"/>
      <c r="AC102" s="465"/>
      <c r="AD102" s="468" t="s">
        <v>634</v>
      </c>
      <c r="AE102" s="469"/>
      <c r="AF102" s="565"/>
      <c r="AG102" s="315"/>
      <c r="AH102" s="166"/>
      <c r="AI102" s="166"/>
      <c r="AJ102" s="166"/>
      <c r="AK102" s="166"/>
      <c r="AL102" s="166"/>
      <c r="AM102" s="166"/>
      <c r="AN102" s="166"/>
      <c r="AO102" s="166"/>
      <c r="AP102" s="166"/>
      <c r="AQ102" s="166"/>
      <c r="AR102" s="166"/>
      <c r="AS102" s="166"/>
      <c r="AT102" s="166"/>
      <c r="AU102" s="166"/>
      <c r="AV102" s="166"/>
      <c r="AW102" s="166"/>
      <c r="AX102" s="470"/>
    </row>
    <row r="103" spans="1:50" ht="19.7" customHeight="1" x14ac:dyDescent="0.15">
      <c r="A103" s="559"/>
      <c r="B103" s="560"/>
      <c r="C103" s="120" t="s">
        <v>0</v>
      </c>
      <c r="D103" s="121"/>
      <c r="E103" s="121"/>
      <c r="F103" s="121"/>
      <c r="G103" s="121"/>
      <c r="H103" s="121"/>
      <c r="I103" s="121"/>
      <c r="J103" s="121"/>
      <c r="K103" s="121"/>
      <c r="L103" s="121"/>
      <c r="M103" s="121"/>
      <c r="N103" s="121"/>
      <c r="O103" s="117" t="s">
        <v>567</v>
      </c>
      <c r="P103" s="118"/>
      <c r="Q103" s="118"/>
      <c r="R103" s="118"/>
      <c r="S103" s="118"/>
      <c r="T103" s="118"/>
      <c r="U103" s="118"/>
      <c r="V103" s="118"/>
      <c r="W103" s="118"/>
      <c r="X103" s="118"/>
      <c r="Y103" s="118"/>
      <c r="Z103" s="118"/>
      <c r="AA103" s="118"/>
      <c r="AB103" s="118"/>
      <c r="AC103" s="118"/>
      <c r="AD103" s="118"/>
      <c r="AE103" s="118"/>
      <c r="AF103" s="119"/>
      <c r="AG103" s="471"/>
      <c r="AH103" s="401"/>
      <c r="AI103" s="401"/>
      <c r="AJ103" s="401"/>
      <c r="AK103" s="401"/>
      <c r="AL103" s="401"/>
      <c r="AM103" s="401"/>
      <c r="AN103" s="401"/>
      <c r="AO103" s="401"/>
      <c r="AP103" s="401"/>
      <c r="AQ103" s="401"/>
      <c r="AR103" s="401"/>
      <c r="AS103" s="401"/>
      <c r="AT103" s="401"/>
      <c r="AU103" s="401"/>
      <c r="AV103" s="401"/>
      <c r="AW103" s="401"/>
      <c r="AX103" s="472"/>
    </row>
    <row r="104" spans="1:50" ht="24.75" customHeight="1" x14ac:dyDescent="0.15">
      <c r="A104" s="559"/>
      <c r="B104" s="560"/>
      <c r="C104" s="571"/>
      <c r="D104" s="572"/>
      <c r="E104" s="124"/>
      <c r="F104" s="124"/>
      <c r="G104" s="124"/>
      <c r="H104" s="106"/>
      <c r="I104" s="106"/>
      <c r="J104" s="105"/>
      <c r="K104" s="105"/>
      <c r="L104" s="105"/>
      <c r="M104" s="106"/>
      <c r="N104" s="107"/>
      <c r="O104" s="108"/>
      <c r="P104" s="109"/>
      <c r="Q104" s="109"/>
      <c r="R104" s="109"/>
      <c r="S104" s="109"/>
      <c r="T104" s="109"/>
      <c r="U104" s="109"/>
      <c r="V104" s="109"/>
      <c r="W104" s="109"/>
      <c r="X104" s="109"/>
      <c r="Y104" s="109"/>
      <c r="Z104" s="109"/>
      <c r="AA104" s="109"/>
      <c r="AB104" s="109"/>
      <c r="AC104" s="109"/>
      <c r="AD104" s="109"/>
      <c r="AE104" s="109"/>
      <c r="AF104" s="110"/>
      <c r="AG104" s="471"/>
      <c r="AH104" s="401"/>
      <c r="AI104" s="401"/>
      <c r="AJ104" s="401"/>
      <c r="AK104" s="401"/>
      <c r="AL104" s="401"/>
      <c r="AM104" s="401"/>
      <c r="AN104" s="401"/>
      <c r="AO104" s="401"/>
      <c r="AP104" s="401"/>
      <c r="AQ104" s="401"/>
      <c r="AR104" s="401"/>
      <c r="AS104" s="401"/>
      <c r="AT104" s="401"/>
      <c r="AU104" s="401"/>
      <c r="AV104" s="401"/>
      <c r="AW104" s="401"/>
      <c r="AX104" s="472"/>
    </row>
    <row r="105" spans="1:50" ht="24.75" customHeight="1" x14ac:dyDescent="0.15">
      <c r="A105" s="559"/>
      <c r="B105" s="560"/>
      <c r="C105" s="122"/>
      <c r="D105" s="123"/>
      <c r="E105" s="124"/>
      <c r="F105" s="124"/>
      <c r="G105" s="124"/>
      <c r="H105" s="106"/>
      <c r="I105" s="106"/>
      <c r="J105" s="554"/>
      <c r="K105" s="554"/>
      <c r="L105" s="554"/>
      <c r="M105" s="555"/>
      <c r="N105" s="556"/>
      <c r="O105" s="111"/>
      <c r="P105" s="112"/>
      <c r="Q105" s="112"/>
      <c r="R105" s="112"/>
      <c r="S105" s="112"/>
      <c r="T105" s="112"/>
      <c r="U105" s="112"/>
      <c r="V105" s="112"/>
      <c r="W105" s="112"/>
      <c r="X105" s="112"/>
      <c r="Y105" s="112"/>
      <c r="Z105" s="112"/>
      <c r="AA105" s="112"/>
      <c r="AB105" s="112"/>
      <c r="AC105" s="112"/>
      <c r="AD105" s="112"/>
      <c r="AE105" s="112"/>
      <c r="AF105" s="113"/>
      <c r="AG105" s="471"/>
      <c r="AH105" s="401"/>
      <c r="AI105" s="401"/>
      <c r="AJ105" s="401"/>
      <c r="AK105" s="401"/>
      <c r="AL105" s="401"/>
      <c r="AM105" s="401"/>
      <c r="AN105" s="401"/>
      <c r="AO105" s="401"/>
      <c r="AP105" s="401"/>
      <c r="AQ105" s="401"/>
      <c r="AR105" s="401"/>
      <c r="AS105" s="401"/>
      <c r="AT105" s="401"/>
      <c r="AU105" s="401"/>
      <c r="AV105" s="401"/>
      <c r="AW105" s="401"/>
      <c r="AX105" s="472"/>
    </row>
    <row r="106" spans="1:50" ht="24.75" customHeight="1" x14ac:dyDescent="0.15">
      <c r="A106" s="559"/>
      <c r="B106" s="560"/>
      <c r="C106" s="122"/>
      <c r="D106" s="123"/>
      <c r="E106" s="124"/>
      <c r="F106" s="124"/>
      <c r="G106" s="124"/>
      <c r="H106" s="106"/>
      <c r="I106" s="106"/>
      <c r="J106" s="554"/>
      <c r="K106" s="554"/>
      <c r="L106" s="554"/>
      <c r="M106" s="555"/>
      <c r="N106" s="556"/>
      <c r="O106" s="111"/>
      <c r="P106" s="112"/>
      <c r="Q106" s="112"/>
      <c r="R106" s="112"/>
      <c r="S106" s="112"/>
      <c r="T106" s="112"/>
      <c r="U106" s="112"/>
      <c r="V106" s="112"/>
      <c r="W106" s="112"/>
      <c r="X106" s="112"/>
      <c r="Y106" s="112"/>
      <c r="Z106" s="112"/>
      <c r="AA106" s="112"/>
      <c r="AB106" s="112"/>
      <c r="AC106" s="112"/>
      <c r="AD106" s="112"/>
      <c r="AE106" s="112"/>
      <c r="AF106" s="113"/>
      <c r="AG106" s="471"/>
      <c r="AH106" s="401"/>
      <c r="AI106" s="401"/>
      <c r="AJ106" s="401"/>
      <c r="AK106" s="401"/>
      <c r="AL106" s="401"/>
      <c r="AM106" s="401"/>
      <c r="AN106" s="401"/>
      <c r="AO106" s="401"/>
      <c r="AP106" s="401"/>
      <c r="AQ106" s="401"/>
      <c r="AR106" s="401"/>
      <c r="AS106" s="401"/>
      <c r="AT106" s="401"/>
      <c r="AU106" s="401"/>
      <c r="AV106" s="401"/>
      <c r="AW106" s="401"/>
      <c r="AX106" s="472"/>
    </row>
    <row r="107" spans="1:50" ht="24.75" customHeight="1" x14ac:dyDescent="0.15">
      <c r="A107" s="559"/>
      <c r="B107" s="560"/>
      <c r="C107" s="122"/>
      <c r="D107" s="123"/>
      <c r="E107" s="124"/>
      <c r="F107" s="124"/>
      <c r="G107" s="124"/>
      <c r="H107" s="106"/>
      <c r="I107" s="106"/>
      <c r="J107" s="554"/>
      <c r="K107" s="554"/>
      <c r="L107" s="554"/>
      <c r="M107" s="555"/>
      <c r="N107" s="556"/>
      <c r="O107" s="111"/>
      <c r="P107" s="112"/>
      <c r="Q107" s="112"/>
      <c r="R107" s="112"/>
      <c r="S107" s="112"/>
      <c r="T107" s="112"/>
      <c r="U107" s="112"/>
      <c r="V107" s="112"/>
      <c r="W107" s="112"/>
      <c r="X107" s="112"/>
      <c r="Y107" s="112"/>
      <c r="Z107" s="112"/>
      <c r="AA107" s="112"/>
      <c r="AB107" s="112"/>
      <c r="AC107" s="112"/>
      <c r="AD107" s="112"/>
      <c r="AE107" s="112"/>
      <c r="AF107" s="113"/>
      <c r="AG107" s="471"/>
      <c r="AH107" s="401"/>
      <c r="AI107" s="401"/>
      <c r="AJ107" s="401"/>
      <c r="AK107" s="401"/>
      <c r="AL107" s="401"/>
      <c r="AM107" s="401"/>
      <c r="AN107" s="401"/>
      <c r="AO107" s="401"/>
      <c r="AP107" s="401"/>
      <c r="AQ107" s="401"/>
      <c r="AR107" s="401"/>
      <c r="AS107" s="401"/>
      <c r="AT107" s="401"/>
      <c r="AU107" s="401"/>
      <c r="AV107" s="401"/>
      <c r="AW107" s="401"/>
      <c r="AX107" s="472"/>
    </row>
    <row r="108" spans="1:50" ht="24.75" customHeight="1" x14ac:dyDescent="0.15">
      <c r="A108" s="561"/>
      <c r="B108" s="562"/>
      <c r="C108" s="566"/>
      <c r="D108" s="567"/>
      <c r="E108" s="124"/>
      <c r="F108" s="124"/>
      <c r="G108" s="124"/>
      <c r="H108" s="106"/>
      <c r="I108" s="106"/>
      <c r="J108" s="568"/>
      <c r="K108" s="568"/>
      <c r="L108" s="568"/>
      <c r="M108" s="569"/>
      <c r="N108" s="570"/>
      <c r="O108" s="114"/>
      <c r="P108" s="115"/>
      <c r="Q108" s="115"/>
      <c r="R108" s="115"/>
      <c r="S108" s="115"/>
      <c r="T108" s="115"/>
      <c r="U108" s="115"/>
      <c r="V108" s="115"/>
      <c r="W108" s="115"/>
      <c r="X108" s="115"/>
      <c r="Y108" s="115"/>
      <c r="Z108" s="115"/>
      <c r="AA108" s="115"/>
      <c r="AB108" s="115"/>
      <c r="AC108" s="115"/>
      <c r="AD108" s="115"/>
      <c r="AE108" s="115"/>
      <c r="AF108" s="116"/>
      <c r="AG108" s="519"/>
      <c r="AH108" s="169"/>
      <c r="AI108" s="169"/>
      <c r="AJ108" s="169"/>
      <c r="AK108" s="169"/>
      <c r="AL108" s="169"/>
      <c r="AM108" s="169"/>
      <c r="AN108" s="169"/>
      <c r="AO108" s="169"/>
      <c r="AP108" s="169"/>
      <c r="AQ108" s="169"/>
      <c r="AR108" s="169"/>
      <c r="AS108" s="169"/>
      <c r="AT108" s="169"/>
      <c r="AU108" s="169"/>
      <c r="AV108" s="169"/>
      <c r="AW108" s="169"/>
      <c r="AX108" s="520"/>
    </row>
    <row r="109" spans="1:50" ht="67.5" customHeight="1" x14ac:dyDescent="0.15">
      <c r="A109" s="91" t="s">
        <v>45</v>
      </c>
      <c r="B109" s="92"/>
      <c r="C109" s="95" t="s">
        <v>49</v>
      </c>
      <c r="D109" s="96"/>
      <c r="E109" s="96"/>
      <c r="F109" s="97"/>
      <c r="G109" s="98" t="s">
        <v>680</v>
      </c>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9"/>
    </row>
    <row r="110" spans="1:50" ht="67.5" customHeight="1" thickBot="1" x14ac:dyDescent="0.2">
      <c r="A110" s="93"/>
      <c r="B110" s="94"/>
      <c r="C110" s="100" t="s">
        <v>53</v>
      </c>
      <c r="D110" s="101"/>
      <c r="E110" s="101"/>
      <c r="F110" s="102"/>
      <c r="G110" s="103" t="s">
        <v>658</v>
      </c>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4"/>
    </row>
    <row r="111" spans="1:50" ht="24" customHeight="1" x14ac:dyDescent="0.15">
      <c r="A111" s="78" t="s">
        <v>30</v>
      </c>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80"/>
    </row>
    <row r="112" spans="1:50" ht="67.5" customHeight="1" thickBot="1" x14ac:dyDescent="0.2">
      <c r="A112" s="81" t="s">
        <v>685</v>
      </c>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3"/>
    </row>
    <row r="113" spans="1:51" ht="24.75" customHeight="1" x14ac:dyDescent="0.15">
      <c r="A113" s="84" t="s">
        <v>31</v>
      </c>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6"/>
    </row>
    <row r="114" spans="1:51" ht="67.5" customHeight="1" thickBot="1" x14ac:dyDescent="0.2">
      <c r="A114" s="87" t="s">
        <v>128</v>
      </c>
      <c r="B114" s="88"/>
      <c r="C114" s="88"/>
      <c r="D114" s="88"/>
      <c r="E114" s="89"/>
      <c r="F114" s="90" t="s">
        <v>686</v>
      </c>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3"/>
    </row>
    <row r="115" spans="1:51" ht="24.75" customHeight="1" x14ac:dyDescent="0.15">
      <c r="A115" s="84" t="s">
        <v>43</v>
      </c>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6"/>
    </row>
    <row r="116" spans="1:51" ht="66" customHeight="1" thickBot="1" x14ac:dyDescent="0.2">
      <c r="A116" s="87" t="s">
        <v>236</v>
      </c>
      <c r="B116" s="88"/>
      <c r="C116" s="88"/>
      <c r="D116" s="88"/>
      <c r="E116" s="89"/>
      <c r="F116" s="588" t="s">
        <v>688</v>
      </c>
      <c r="G116" s="589"/>
      <c r="H116" s="589"/>
      <c r="I116" s="589"/>
      <c r="J116" s="589"/>
      <c r="K116" s="589"/>
      <c r="L116" s="589"/>
      <c r="M116" s="589"/>
      <c r="N116" s="589"/>
      <c r="O116" s="589"/>
      <c r="P116" s="589"/>
      <c r="Q116" s="589"/>
      <c r="R116" s="589"/>
      <c r="S116" s="589"/>
      <c r="T116" s="589"/>
      <c r="U116" s="589"/>
      <c r="V116" s="589"/>
      <c r="W116" s="589"/>
      <c r="X116" s="589"/>
      <c r="Y116" s="589"/>
      <c r="Z116" s="589"/>
      <c r="AA116" s="589"/>
      <c r="AB116" s="589"/>
      <c r="AC116" s="589"/>
      <c r="AD116" s="589"/>
      <c r="AE116" s="589"/>
      <c r="AF116" s="589"/>
      <c r="AG116" s="589"/>
      <c r="AH116" s="589"/>
      <c r="AI116" s="589"/>
      <c r="AJ116" s="589"/>
      <c r="AK116" s="589"/>
      <c r="AL116" s="589"/>
      <c r="AM116" s="589"/>
      <c r="AN116" s="589"/>
      <c r="AO116" s="589"/>
      <c r="AP116" s="589"/>
      <c r="AQ116" s="589"/>
      <c r="AR116" s="589"/>
      <c r="AS116" s="589"/>
      <c r="AT116" s="589"/>
      <c r="AU116" s="589"/>
      <c r="AV116" s="589"/>
      <c r="AW116" s="589"/>
      <c r="AX116" s="590"/>
    </row>
    <row r="117" spans="1:51" ht="24.75" customHeight="1" x14ac:dyDescent="0.15">
      <c r="A117" s="591" t="s">
        <v>32</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592"/>
      <c r="AB117" s="592"/>
      <c r="AC117" s="592"/>
      <c r="AD117" s="592"/>
      <c r="AE117" s="592"/>
      <c r="AF117" s="592"/>
      <c r="AG117" s="592"/>
      <c r="AH117" s="592"/>
      <c r="AI117" s="592"/>
      <c r="AJ117" s="592"/>
      <c r="AK117" s="592"/>
      <c r="AL117" s="592"/>
      <c r="AM117" s="592"/>
      <c r="AN117" s="592"/>
      <c r="AO117" s="592"/>
      <c r="AP117" s="592"/>
      <c r="AQ117" s="592"/>
      <c r="AR117" s="592"/>
      <c r="AS117" s="592"/>
      <c r="AT117" s="592"/>
      <c r="AU117" s="592"/>
      <c r="AV117" s="592"/>
      <c r="AW117" s="592"/>
      <c r="AX117" s="593"/>
    </row>
    <row r="118" spans="1:51" ht="409.5" customHeight="1" thickBot="1" x14ac:dyDescent="0.2">
      <c r="A118" s="594" t="s">
        <v>684</v>
      </c>
      <c r="B118" s="595"/>
      <c r="C118" s="595"/>
      <c r="D118" s="595"/>
      <c r="E118" s="595"/>
      <c r="F118" s="595"/>
      <c r="G118" s="595"/>
      <c r="H118" s="595"/>
      <c r="I118" s="595"/>
      <c r="J118" s="595"/>
      <c r="K118" s="595"/>
      <c r="L118" s="595"/>
      <c r="M118" s="595"/>
      <c r="N118" s="595"/>
      <c r="O118" s="595"/>
      <c r="P118" s="595"/>
      <c r="Q118" s="595"/>
      <c r="R118" s="595"/>
      <c r="S118" s="595"/>
      <c r="T118" s="595"/>
      <c r="U118" s="595"/>
      <c r="V118" s="595"/>
      <c r="W118" s="595"/>
      <c r="X118" s="595"/>
      <c r="Y118" s="595"/>
      <c r="Z118" s="595"/>
      <c r="AA118" s="595"/>
      <c r="AB118" s="595"/>
      <c r="AC118" s="595"/>
      <c r="AD118" s="595"/>
      <c r="AE118" s="595"/>
      <c r="AF118" s="595"/>
      <c r="AG118" s="595"/>
      <c r="AH118" s="595"/>
      <c r="AI118" s="595"/>
      <c r="AJ118" s="595"/>
      <c r="AK118" s="595"/>
      <c r="AL118" s="595"/>
      <c r="AM118" s="595"/>
      <c r="AN118" s="595"/>
      <c r="AO118" s="595"/>
      <c r="AP118" s="595"/>
      <c r="AQ118" s="595"/>
      <c r="AR118" s="595"/>
      <c r="AS118" s="595"/>
      <c r="AT118" s="595"/>
      <c r="AU118" s="595"/>
      <c r="AV118" s="595"/>
      <c r="AW118" s="595"/>
      <c r="AX118" s="596"/>
    </row>
    <row r="119" spans="1:51" ht="24.75" customHeight="1" x14ac:dyDescent="0.15">
      <c r="A119" s="597" t="s">
        <v>213</v>
      </c>
      <c r="B119" s="598"/>
      <c r="C119" s="598"/>
      <c r="D119" s="598"/>
      <c r="E119" s="598"/>
      <c r="F119" s="598"/>
      <c r="G119" s="598"/>
      <c r="H119" s="598"/>
      <c r="I119" s="598"/>
      <c r="J119" s="598"/>
      <c r="K119" s="598"/>
      <c r="L119" s="598"/>
      <c r="M119" s="598"/>
      <c r="N119" s="598"/>
      <c r="O119" s="598"/>
      <c r="P119" s="598"/>
      <c r="Q119" s="598"/>
      <c r="R119" s="598"/>
      <c r="S119" s="598"/>
      <c r="T119" s="598"/>
      <c r="U119" s="598"/>
      <c r="V119" s="598"/>
      <c r="W119" s="598"/>
      <c r="X119" s="598"/>
      <c r="Y119" s="598"/>
      <c r="Z119" s="598"/>
      <c r="AA119" s="598"/>
      <c r="AB119" s="598"/>
      <c r="AC119" s="598"/>
      <c r="AD119" s="598"/>
      <c r="AE119" s="598"/>
      <c r="AF119" s="598"/>
      <c r="AG119" s="598"/>
      <c r="AH119" s="598"/>
      <c r="AI119" s="598"/>
      <c r="AJ119" s="598"/>
      <c r="AK119" s="598"/>
      <c r="AL119" s="598"/>
      <c r="AM119" s="598"/>
      <c r="AN119" s="598"/>
      <c r="AO119" s="598"/>
      <c r="AP119" s="598"/>
      <c r="AQ119" s="598"/>
      <c r="AR119" s="598"/>
      <c r="AS119" s="598"/>
      <c r="AT119" s="598"/>
      <c r="AU119" s="598"/>
      <c r="AV119" s="598"/>
      <c r="AW119" s="598"/>
      <c r="AX119" s="599"/>
    </row>
    <row r="120" spans="1:51" ht="24.75" customHeight="1" x14ac:dyDescent="0.15">
      <c r="A120" s="600" t="s">
        <v>248</v>
      </c>
      <c r="B120" s="601"/>
      <c r="C120" s="601"/>
      <c r="D120" s="602"/>
      <c r="E120" s="603" t="s">
        <v>592</v>
      </c>
      <c r="F120" s="604"/>
      <c r="G120" s="604"/>
      <c r="H120" s="604"/>
      <c r="I120" s="604"/>
      <c r="J120" s="604"/>
      <c r="K120" s="604"/>
      <c r="L120" s="604"/>
      <c r="M120" s="604"/>
      <c r="N120" s="604"/>
      <c r="O120" s="604"/>
      <c r="P120" s="605"/>
      <c r="Q120" s="603"/>
      <c r="R120" s="604"/>
      <c r="S120" s="604"/>
      <c r="T120" s="604"/>
      <c r="U120" s="604"/>
      <c r="V120" s="604"/>
      <c r="W120" s="604"/>
      <c r="X120" s="604"/>
      <c r="Y120" s="604"/>
      <c r="Z120" s="604"/>
      <c r="AA120" s="604"/>
      <c r="AB120" s="605"/>
      <c r="AC120" s="603"/>
      <c r="AD120" s="604"/>
      <c r="AE120" s="604"/>
      <c r="AF120" s="604"/>
      <c r="AG120" s="604"/>
      <c r="AH120" s="604"/>
      <c r="AI120" s="604"/>
      <c r="AJ120" s="604"/>
      <c r="AK120" s="604"/>
      <c r="AL120" s="604"/>
      <c r="AM120" s="604"/>
      <c r="AN120" s="605"/>
      <c r="AO120" s="603"/>
      <c r="AP120" s="604"/>
      <c r="AQ120" s="604"/>
      <c r="AR120" s="604"/>
      <c r="AS120" s="604"/>
      <c r="AT120" s="604"/>
      <c r="AU120" s="604"/>
      <c r="AV120" s="604"/>
      <c r="AW120" s="604"/>
      <c r="AX120" s="606"/>
      <c r="AY120" s="68"/>
    </row>
    <row r="121" spans="1:51" ht="24.75" customHeight="1" x14ac:dyDescent="0.15">
      <c r="A121" s="607" t="s">
        <v>247</v>
      </c>
      <c r="B121" s="607"/>
      <c r="C121" s="607"/>
      <c r="D121" s="607"/>
      <c r="E121" s="603" t="s">
        <v>593</v>
      </c>
      <c r="F121" s="604"/>
      <c r="G121" s="604"/>
      <c r="H121" s="604"/>
      <c r="I121" s="604"/>
      <c r="J121" s="604"/>
      <c r="K121" s="604"/>
      <c r="L121" s="604"/>
      <c r="M121" s="604"/>
      <c r="N121" s="604"/>
      <c r="O121" s="604"/>
      <c r="P121" s="605"/>
      <c r="Q121" s="603"/>
      <c r="R121" s="604"/>
      <c r="S121" s="604"/>
      <c r="T121" s="604"/>
      <c r="U121" s="604"/>
      <c r="V121" s="604"/>
      <c r="W121" s="604"/>
      <c r="X121" s="604"/>
      <c r="Y121" s="604"/>
      <c r="Z121" s="604"/>
      <c r="AA121" s="604"/>
      <c r="AB121" s="605"/>
      <c r="AC121" s="603"/>
      <c r="AD121" s="604"/>
      <c r="AE121" s="604"/>
      <c r="AF121" s="604"/>
      <c r="AG121" s="604"/>
      <c r="AH121" s="604"/>
      <c r="AI121" s="604"/>
      <c r="AJ121" s="604"/>
      <c r="AK121" s="604"/>
      <c r="AL121" s="604"/>
      <c r="AM121" s="604"/>
      <c r="AN121" s="605"/>
      <c r="AO121" s="603"/>
      <c r="AP121" s="604"/>
      <c r="AQ121" s="604"/>
      <c r="AR121" s="604"/>
      <c r="AS121" s="604"/>
      <c r="AT121" s="604"/>
      <c r="AU121" s="604"/>
      <c r="AV121" s="604"/>
      <c r="AW121" s="604"/>
      <c r="AX121" s="606"/>
    </row>
    <row r="122" spans="1:51" ht="24.75" customHeight="1" x14ac:dyDescent="0.15">
      <c r="A122" s="607" t="s">
        <v>246</v>
      </c>
      <c r="B122" s="607"/>
      <c r="C122" s="607"/>
      <c r="D122" s="607"/>
      <c r="E122" s="603" t="s">
        <v>594</v>
      </c>
      <c r="F122" s="604"/>
      <c r="G122" s="604"/>
      <c r="H122" s="604"/>
      <c r="I122" s="604"/>
      <c r="J122" s="604"/>
      <c r="K122" s="604"/>
      <c r="L122" s="604"/>
      <c r="M122" s="604"/>
      <c r="N122" s="604"/>
      <c r="O122" s="604"/>
      <c r="P122" s="605"/>
      <c r="Q122" s="603"/>
      <c r="R122" s="604"/>
      <c r="S122" s="604"/>
      <c r="T122" s="604"/>
      <c r="U122" s="604"/>
      <c r="V122" s="604"/>
      <c r="W122" s="604"/>
      <c r="X122" s="604"/>
      <c r="Y122" s="604"/>
      <c r="Z122" s="604"/>
      <c r="AA122" s="604"/>
      <c r="AB122" s="605"/>
      <c r="AC122" s="603"/>
      <c r="AD122" s="604"/>
      <c r="AE122" s="604"/>
      <c r="AF122" s="604"/>
      <c r="AG122" s="604"/>
      <c r="AH122" s="604"/>
      <c r="AI122" s="604"/>
      <c r="AJ122" s="604"/>
      <c r="AK122" s="604"/>
      <c r="AL122" s="604"/>
      <c r="AM122" s="604"/>
      <c r="AN122" s="605"/>
      <c r="AO122" s="603"/>
      <c r="AP122" s="604"/>
      <c r="AQ122" s="604"/>
      <c r="AR122" s="604"/>
      <c r="AS122" s="604"/>
      <c r="AT122" s="604"/>
      <c r="AU122" s="604"/>
      <c r="AV122" s="604"/>
      <c r="AW122" s="604"/>
      <c r="AX122" s="606"/>
    </row>
    <row r="123" spans="1:51" ht="24.75" customHeight="1" x14ac:dyDescent="0.15">
      <c r="A123" s="607" t="s">
        <v>245</v>
      </c>
      <c r="B123" s="607"/>
      <c r="C123" s="607"/>
      <c r="D123" s="607"/>
      <c r="E123" s="603" t="s">
        <v>595</v>
      </c>
      <c r="F123" s="604"/>
      <c r="G123" s="604"/>
      <c r="H123" s="604"/>
      <c r="I123" s="604"/>
      <c r="J123" s="604"/>
      <c r="K123" s="604"/>
      <c r="L123" s="604"/>
      <c r="M123" s="604"/>
      <c r="N123" s="604"/>
      <c r="O123" s="604"/>
      <c r="P123" s="605"/>
      <c r="Q123" s="603"/>
      <c r="R123" s="604"/>
      <c r="S123" s="604"/>
      <c r="T123" s="604"/>
      <c r="U123" s="604"/>
      <c r="V123" s="604"/>
      <c r="W123" s="604"/>
      <c r="X123" s="604"/>
      <c r="Y123" s="604"/>
      <c r="Z123" s="604"/>
      <c r="AA123" s="604"/>
      <c r="AB123" s="605"/>
      <c r="AC123" s="603"/>
      <c r="AD123" s="604"/>
      <c r="AE123" s="604"/>
      <c r="AF123" s="604"/>
      <c r="AG123" s="604"/>
      <c r="AH123" s="604"/>
      <c r="AI123" s="604"/>
      <c r="AJ123" s="604"/>
      <c r="AK123" s="604"/>
      <c r="AL123" s="604"/>
      <c r="AM123" s="604"/>
      <c r="AN123" s="605"/>
      <c r="AO123" s="603"/>
      <c r="AP123" s="604"/>
      <c r="AQ123" s="604"/>
      <c r="AR123" s="604"/>
      <c r="AS123" s="604"/>
      <c r="AT123" s="604"/>
      <c r="AU123" s="604"/>
      <c r="AV123" s="604"/>
      <c r="AW123" s="604"/>
      <c r="AX123" s="606"/>
    </row>
    <row r="124" spans="1:51" ht="24.75" customHeight="1" x14ac:dyDescent="0.15">
      <c r="A124" s="607" t="s">
        <v>244</v>
      </c>
      <c r="B124" s="607"/>
      <c r="C124" s="607"/>
      <c r="D124" s="607"/>
      <c r="E124" s="603" t="s">
        <v>596</v>
      </c>
      <c r="F124" s="604"/>
      <c r="G124" s="604"/>
      <c r="H124" s="604"/>
      <c r="I124" s="604"/>
      <c r="J124" s="604"/>
      <c r="K124" s="604"/>
      <c r="L124" s="604"/>
      <c r="M124" s="604"/>
      <c r="N124" s="604"/>
      <c r="O124" s="604"/>
      <c r="P124" s="605"/>
      <c r="Q124" s="603"/>
      <c r="R124" s="604"/>
      <c r="S124" s="604"/>
      <c r="T124" s="604"/>
      <c r="U124" s="604"/>
      <c r="V124" s="604"/>
      <c r="W124" s="604"/>
      <c r="X124" s="604"/>
      <c r="Y124" s="604"/>
      <c r="Z124" s="604"/>
      <c r="AA124" s="604"/>
      <c r="AB124" s="605"/>
      <c r="AC124" s="603"/>
      <c r="AD124" s="604"/>
      <c r="AE124" s="604"/>
      <c r="AF124" s="604"/>
      <c r="AG124" s="604"/>
      <c r="AH124" s="604"/>
      <c r="AI124" s="604"/>
      <c r="AJ124" s="604"/>
      <c r="AK124" s="604"/>
      <c r="AL124" s="604"/>
      <c r="AM124" s="604"/>
      <c r="AN124" s="605"/>
      <c r="AO124" s="603"/>
      <c r="AP124" s="604"/>
      <c r="AQ124" s="604"/>
      <c r="AR124" s="604"/>
      <c r="AS124" s="604"/>
      <c r="AT124" s="604"/>
      <c r="AU124" s="604"/>
      <c r="AV124" s="604"/>
      <c r="AW124" s="604"/>
      <c r="AX124" s="606"/>
    </row>
    <row r="125" spans="1:51" ht="24.75" customHeight="1" x14ac:dyDescent="0.15">
      <c r="A125" s="607" t="s">
        <v>243</v>
      </c>
      <c r="B125" s="607"/>
      <c r="C125" s="607"/>
      <c r="D125" s="607"/>
      <c r="E125" s="603" t="s">
        <v>597</v>
      </c>
      <c r="F125" s="604"/>
      <c r="G125" s="604"/>
      <c r="H125" s="604"/>
      <c r="I125" s="604"/>
      <c r="J125" s="604"/>
      <c r="K125" s="604"/>
      <c r="L125" s="604"/>
      <c r="M125" s="604"/>
      <c r="N125" s="604"/>
      <c r="O125" s="604"/>
      <c r="P125" s="605"/>
      <c r="Q125" s="603"/>
      <c r="R125" s="604"/>
      <c r="S125" s="604"/>
      <c r="T125" s="604"/>
      <c r="U125" s="604"/>
      <c r="V125" s="604"/>
      <c r="W125" s="604"/>
      <c r="X125" s="604"/>
      <c r="Y125" s="604"/>
      <c r="Z125" s="604"/>
      <c r="AA125" s="604"/>
      <c r="AB125" s="605"/>
      <c r="AC125" s="603"/>
      <c r="AD125" s="604"/>
      <c r="AE125" s="604"/>
      <c r="AF125" s="604"/>
      <c r="AG125" s="604"/>
      <c r="AH125" s="604"/>
      <c r="AI125" s="604"/>
      <c r="AJ125" s="604"/>
      <c r="AK125" s="604"/>
      <c r="AL125" s="604"/>
      <c r="AM125" s="604"/>
      <c r="AN125" s="605"/>
      <c r="AO125" s="603"/>
      <c r="AP125" s="604"/>
      <c r="AQ125" s="604"/>
      <c r="AR125" s="604"/>
      <c r="AS125" s="604"/>
      <c r="AT125" s="604"/>
      <c r="AU125" s="604"/>
      <c r="AV125" s="604"/>
      <c r="AW125" s="604"/>
      <c r="AX125" s="606"/>
    </row>
    <row r="126" spans="1:51" ht="24.75" customHeight="1" x14ac:dyDescent="0.15">
      <c r="A126" s="607" t="s">
        <v>242</v>
      </c>
      <c r="B126" s="607"/>
      <c r="C126" s="607"/>
      <c r="D126" s="607"/>
      <c r="E126" s="603" t="s">
        <v>595</v>
      </c>
      <c r="F126" s="604"/>
      <c r="G126" s="604"/>
      <c r="H126" s="604"/>
      <c r="I126" s="604"/>
      <c r="J126" s="604"/>
      <c r="K126" s="604"/>
      <c r="L126" s="604"/>
      <c r="M126" s="604"/>
      <c r="N126" s="604"/>
      <c r="O126" s="604"/>
      <c r="P126" s="605"/>
      <c r="Q126" s="603"/>
      <c r="R126" s="604"/>
      <c r="S126" s="604"/>
      <c r="T126" s="604"/>
      <c r="U126" s="604"/>
      <c r="V126" s="604"/>
      <c r="W126" s="604"/>
      <c r="X126" s="604"/>
      <c r="Y126" s="604"/>
      <c r="Z126" s="604"/>
      <c r="AA126" s="604"/>
      <c r="AB126" s="605"/>
      <c r="AC126" s="603"/>
      <c r="AD126" s="604"/>
      <c r="AE126" s="604"/>
      <c r="AF126" s="604"/>
      <c r="AG126" s="604"/>
      <c r="AH126" s="604"/>
      <c r="AI126" s="604"/>
      <c r="AJ126" s="604"/>
      <c r="AK126" s="604"/>
      <c r="AL126" s="604"/>
      <c r="AM126" s="604"/>
      <c r="AN126" s="605"/>
      <c r="AO126" s="603"/>
      <c r="AP126" s="604"/>
      <c r="AQ126" s="604"/>
      <c r="AR126" s="604"/>
      <c r="AS126" s="604"/>
      <c r="AT126" s="604"/>
      <c r="AU126" s="604"/>
      <c r="AV126" s="604"/>
      <c r="AW126" s="604"/>
      <c r="AX126" s="606"/>
    </row>
    <row r="127" spans="1:51" ht="24.75" customHeight="1" x14ac:dyDescent="0.15">
      <c r="A127" s="607" t="s">
        <v>241</v>
      </c>
      <c r="B127" s="607"/>
      <c r="C127" s="607"/>
      <c r="D127" s="607"/>
      <c r="E127" s="603" t="s">
        <v>598</v>
      </c>
      <c r="F127" s="604"/>
      <c r="G127" s="604"/>
      <c r="H127" s="604"/>
      <c r="I127" s="604"/>
      <c r="J127" s="604"/>
      <c r="K127" s="604"/>
      <c r="L127" s="604"/>
      <c r="M127" s="604"/>
      <c r="N127" s="604"/>
      <c r="O127" s="604"/>
      <c r="P127" s="605"/>
      <c r="Q127" s="603"/>
      <c r="R127" s="604"/>
      <c r="S127" s="604"/>
      <c r="T127" s="604"/>
      <c r="U127" s="604"/>
      <c r="V127" s="604"/>
      <c r="W127" s="604"/>
      <c r="X127" s="604"/>
      <c r="Y127" s="604"/>
      <c r="Z127" s="604"/>
      <c r="AA127" s="604"/>
      <c r="AB127" s="605"/>
      <c r="AC127" s="603"/>
      <c r="AD127" s="604"/>
      <c r="AE127" s="604"/>
      <c r="AF127" s="604"/>
      <c r="AG127" s="604"/>
      <c r="AH127" s="604"/>
      <c r="AI127" s="604"/>
      <c r="AJ127" s="604"/>
      <c r="AK127" s="604"/>
      <c r="AL127" s="604"/>
      <c r="AM127" s="604"/>
      <c r="AN127" s="605"/>
      <c r="AO127" s="603"/>
      <c r="AP127" s="604"/>
      <c r="AQ127" s="604"/>
      <c r="AR127" s="604"/>
      <c r="AS127" s="604"/>
      <c r="AT127" s="604"/>
      <c r="AU127" s="604"/>
      <c r="AV127" s="604"/>
      <c r="AW127" s="604"/>
      <c r="AX127" s="606"/>
    </row>
    <row r="128" spans="1:51" ht="24.75" customHeight="1" x14ac:dyDescent="0.15">
      <c r="A128" s="607" t="s">
        <v>387</v>
      </c>
      <c r="B128" s="607"/>
      <c r="C128" s="607"/>
      <c r="D128" s="607"/>
      <c r="E128" s="610" t="s">
        <v>569</v>
      </c>
      <c r="F128" s="611"/>
      <c r="G128" s="611"/>
      <c r="H128" s="71" t="str">
        <f>IF(E128="","","-")</f>
        <v>-</v>
      </c>
      <c r="I128" s="611" t="s">
        <v>208</v>
      </c>
      <c r="J128" s="611"/>
      <c r="K128" s="71" t="str">
        <f>IF(I128="","","-")</f>
        <v>-</v>
      </c>
      <c r="L128" s="77">
        <v>106</v>
      </c>
      <c r="M128" s="77"/>
      <c r="N128" s="71" t="str">
        <f>IF(O128="","","-")</f>
        <v/>
      </c>
      <c r="O128" s="608"/>
      <c r="P128" s="609"/>
      <c r="Q128" s="610"/>
      <c r="R128" s="611"/>
      <c r="S128" s="611"/>
      <c r="T128" s="71" t="str">
        <f>IF(Q128="","","-")</f>
        <v/>
      </c>
      <c r="U128" s="611"/>
      <c r="V128" s="611"/>
      <c r="W128" s="71" t="str">
        <f>IF(U128="","","-")</f>
        <v/>
      </c>
      <c r="X128" s="77"/>
      <c r="Y128" s="77"/>
      <c r="Z128" s="71" t="str">
        <f>IF(AA128="","","-")</f>
        <v/>
      </c>
      <c r="AA128" s="608"/>
      <c r="AB128" s="609"/>
      <c r="AC128" s="610"/>
      <c r="AD128" s="611"/>
      <c r="AE128" s="611"/>
      <c r="AF128" s="71" t="str">
        <f>IF(AC128="","","-")</f>
        <v/>
      </c>
      <c r="AG128" s="611"/>
      <c r="AH128" s="611"/>
      <c r="AI128" s="71" t="str">
        <f>IF(AG128="","","-")</f>
        <v/>
      </c>
      <c r="AJ128" s="77"/>
      <c r="AK128" s="77"/>
      <c r="AL128" s="71" t="str">
        <f>IF(AM128="","","-")</f>
        <v/>
      </c>
      <c r="AM128" s="608"/>
      <c r="AN128" s="609"/>
      <c r="AO128" s="610"/>
      <c r="AP128" s="611"/>
      <c r="AQ128" s="71" t="str">
        <f>IF(AO128="","","-")</f>
        <v/>
      </c>
      <c r="AR128" s="611"/>
      <c r="AS128" s="611"/>
      <c r="AT128" s="71" t="str">
        <f>IF(AR128="","","-")</f>
        <v/>
      </c>
      <c r="AU128" s="77"/>
      <c r="AV128" s="77"/>
      <c r="AW128" s="71" t="str">
        <f>IF(AX128="","","-")</f>
        <v/>
      </c>
      <c r="AX128" s="74"/>
    </row>
    <row r="129" spans="1:50" ht="24.75" customHeight="1" x14ac:dyDescent="0.15">
      <c r="A129" s="607" t="s">
        <v>560</v>
      </c>
      <c r="B129" s="607"/>
      <c r="C129" s="607"/>
      <c r="D129" s="607"/>
      <c r="E129" s="610" t="s">
        <v>569</v>
      </c>
      <c r="F129" s="611"/>
      <c r="G129" s="611"/>
      <c r="H129" s="71"/>
      <c r="I129" s="611"/>
      <c r="J129" s="611"/>
      <c r="K129" s="71"/>
      <c r="L129" s="77">
        <v>107</v>
      </c>
      <c r="M129" s="77"/>
      <c r="N129" s="71" t="str">
        <f>IF(O129="","","-")</f>
        <v/>
      </c>
      <c r="O129" s="608"/>
      <c r="P129" s="609"/>
      <c r="Q129" s="610"/>
      <c r="R129" s="611"/>
      <c r="S129" s="611"/>
      <c r="T129" s="71" t="str">
        <f>IF(Q129="","","-")</f>
        <v/>
      </c>
      <c r="U129" s="611"/>
      <c r="V129" s="611"/>
      <c r="W129" s="71" t="str">
        <f>IF(U129="","","-")</f>
        <v/>
      </c>
      <c r="X129" s="77"/>
      <c r="Y129" s="77"/>
      <c r="Z129" s="71" t="str">
        <f>IF(AA129="","","-")</f>
        <v/>
      </c>
      <c r="AA129" s="608"/>
      <c r="AB129" s="609"/>
      <c r="AC129" s="610"/>
      <c r="AD129" s="611"/>
      <c r="AE129" s="611"/>
      <c r="AF129" s="71" t="str">
        <f>IF(AC129="","","-")</f>
        <v/>
      </c>
      <c r="AG129" s="611"/>
      <c r="AH129" s="611"/>
      <c r="AI129" s="71" t="str">
        <f>IF(AG129="","","-")</f>
        <v/>
      </c>
      <c r="AJ129" s="77"/>
      <c r="AK129" s="77"/>
      <c r="AL129" s="71" t="str">
        <f>IF(AM129="","","-")</f>
        <v/>
      </c>
      <c r="AM129" s="608"/>
      <c r="AN129" s="609"/>
      <c r="AO129" s="610"/>
      <c r="AP129" s="611"/>
      <c r="AQ129" s="71" t="str">
        <f>IF(AO129="","","-")</f>
        <v/>
      </c>
      <c r="AR129" s="611"/>
      <c r="AS129" s="611"/>
      <c r="AT129" s="71" t="str">
        <f>IF(AR129="","","-")</f>
        <v/>
      </c>
      <c r="AU129" s="77"/>
      <c r="AV129" s="77"/>
      <c r="AW129" s="71" t="str">
        <f>IF(AX129="","","-")</f>
        <v/>
      </c>
      <c r="AX129" s="74"/>
    </row>
    <row r="130" spans="1:50" ht="24.75" customHeight="1" thickBot="1" x14ac:dyDescent="0.2">
      <c r="A130" s="772" t="s">
        <v>355</v>
      </c>
      <c r="B130" s="772"/>
      <c r="C130" s="772"/>
      <c r="D130" s="772"/>
      <c r="E130" s="773">
        <v>2021</v>
      </c>
      <c r="F130" s="774"/>
      <c r="G130" s="775" t="s">
        <v>621</v>
      </c>
      <c r="H130" s="775"/>
      <c r="I130" s="775"/>
      <c r="J130" s="774">
        <v>20</v>
      </c>
      <c r="K130" s="774"/>
      <c r="L130" s="776">
        <v>120</v>
      </c>
      <c r="M130" s="776"/>
      <c r="N130" s="776"/>
      <c r="O130" s="774"/>
      <c r="P130" s="774"/>
      <c r="Q130" s="773"/>
      <c r="R130" s="774"/>
      <c r="S130" s="775"/>
      <c r="T130" s="775"/>
      <c r="U130" s="775"/>
      <c r="V130" s="774"/>
      <c r="W130" s="774"/>
      <c r="X130" s="776"/>
      <c r="Y130" s="776"/>
      <c r="Z130" s="776"/>
      <c r="AA130" s="774"/>
      <c r="AB130" s="777"/>
      <c r="AC130" s="773"/>
      <c r="AD130" s="774"/>
      <c r="AE130" s="775"/>
      <c r="AF130" s="775"/>
      <c r="AG130" s="775"/>
      <c r="AH130" s="774"/>
      <c r="AI130" s="774"/>
      <c r="AJ130" s="776"/>
      <c r="AK130" s="776"/>
      <c r="AL130" s="776"/>
      <c r="AM130" s="774"/>
      <c r="AN130" s="777"/>
      <c r="AO130" s="773"/>
      <c r="AP130" s="774"/>
      <c r="AQ130" s="775"/>
      <c r="AR130" s="775"/>
      <c r="AS130" s="775"/>
      <c r="AT130" s="774"/>
      <c r="AU130" s="774"/>
      <c r="AV130" s="776"/>
      <c r="AW130" s="776"/>
      <c r="AX130" s="778"/>
    </row>
    <row r="131" spans="1:50" ht="28.35" customHeight="1" x14ac:dyDescent="0.15">
      <c r="A131" s="779" t="s">
        <v>235</v>
      </c>
      <c r="B131" s="780"/>
      <c r="C131" s="780"/>
      <c r="D131" s="780"/>
      <c r="E131" s="780"/>
      <c r="F131" s="781"/>
      <c r="G131" s="782" t="s">
        <v>562</v>
      </c>
      <c r="H131" s="783"/>
      <c r="I131" s="783"/>
      <c r="J131" s="783"/>
      <c r="K131" s="783"/>
      <c r="L131" s="783"/>
      <c r="M131" s="783"/>
      <c r="N131" s="783"/>
      <c r="O131" s="783"/>
      <c r="P131" s="783"/>
      <c r="Q131" s="783"/>
      <c r="R131" s="783"/>
      <c r="S131" s="783"/>
      <c r="T131" s="783"/>
      <c r="U131" s="783"/>
      <c r="V131" s="783"/>
      <c r="W131" s="783"/>
      <c r="X131" s="783"/>
      <c r="Y131" s="783"/>
      <c r="Z131" s="783"/>
      <c r="AA131" s="783"/>
      <c r="AB131" s="783"/>
      <c r="AC131" s="783"/>
      <c r="AD131" s="783"/>
      <c r="AE131" s="783"/>
      <c r="AF131" s="783"/>
      <c r="AG131" s="783"/>
      <c r="AH131" s="783"/>
      <c r="AI131" s="783"/>
      <c r="AJ131" s="783"/>
      <c r="AK131" s="783"/>
      <c r="AL131" s="783"/>
      <c r="AM131" s="783"/>
      <c r="AN131" s="783"/>
      <c r="AO131" s="783"/>
      <c r="AP131" s="783"/>
      <c r="AQ131" s="783"/>
      <c r="AR131" s="783"/>
      <c r="AS131" s="783"/>
      <c r="AT131" s="783"/>
      <c r="AU131" s="783"/>
      <c r="AV131" s="783"/>
      <c r="AW131" s="783"/>
      <c r="AX131" s="784"/>
    </row>
    <row r="132" spans="1:50" ht="28.35" customHeight="1" x14ac:dyDescent="0.15">
      <c r="A132" s="240"/>
      <c r="B132" s="241"/>
      <c r="C132" s="241"/>
      <c r="D132" s="241"/>
      <c r="E132" s="241"/>
      <c r="F132" s="242"/>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0" ht="27.75" customHeight="1" x14ac:dyDescent="0.15">
      <c r="A133" s="240"/>
      <c r="B133" s="241"/>
      <c r="C133" s="241"/>
      <c r="D133" s="241"/>
      <c r="E133" s="241"/>
      <c r="F133" s="242"/>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0" ht="28.35" customHeight="1" x14ac:dyDescent="0.15">
      <c r="A134" s="240"/>
      <c r="B134" s="241"/>
      <c r="C134" s="241"/>
      <c r="D134" s="241"/>
      <c r="E134" s="241"/>
      <c r="F134" s="242"/>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9"/>
    </row>
    <row r="135" spans="1:50" ht="28.35" customHeight="1" x14ac:dyDescent="0.15">
      <c r="A135" s="240"/>
      <c r="B135" s="241"/>
      <c r="C135" s="241"/>
      <c r="D135" s="241"/>
      <c r="E135" s="241"/>
      <c r="F135" s="242"/>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9"/>
    </row>
    <row r="136" spans="1:50" ht="27.75" customHeight="1" x14ac:dyDescent="0.15">
      <c r="A136" s="240"/>
      <c r="B136" s="241"/>
      <c r="C136" s="241"/>
      <c r="D136" s="241"/>
      <c r="E136" s="241"/>
      <c r="F136" s="242"/>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9"/>
    </row>
    <row r="137" spans="1:50" ht="28.35" customHeight="1" x14ac:dyDescent="0.15">
      <c r="A137" s="240"/>
      <c r="B137" s="241"/>
      <c r="C137" s="241"/>
      <c r="D137" s="241"/>
      <c r="E137" s="241"/>
      <c r="F137" s="242"/>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9"/>
    </row>
    <row r="138" spans="1:50" ht="28.35" customHeight="1" x14ac:dyDescent="0.15">
      <c r="A138" s="240"/>
      <c r="B138" s="241"/>
      <c r="C138" s="241"/>
      <c r="D138" s="241"/>
      <c r="E138" s="241"/>
      <c r="F138" s="242"/>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9"/>
    </row>
    <row r="139" spans="1:50" ht="28.35" customHeight="1" x14ac:dyDescent="0.15">
      <c r="A139" s="240"/>
      <c r="B139" s="241"/>
      <c r="C139" s="241"/>
      <c r="D139" s="241"/>
      <c r="E139" s="241"/>
      <c r="F139" s="242"/>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9"/>
    </row>
    <row r="140" spans="1:50" ht="28.35" customHeight="1" x14ac:dyDescent="0.15">
      <c r="A140" s="240"/>
      <c r="B140" s="241"/>
      <c r="C140" s="241"/>
      <c r="D140" s="241"/>
      <c r="E140" s="241"/>
      <c r="F140" s="242"/>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9"/>
    </row>
    <row r="141" spans="1:50" ht="28.35" customHeight="1" x14ac:dyDescent="0.15">
      <c r="A141" s="240"/>
      <c r="B141" s="241"/>
      <c r="C141" s="241"/>
      <c r="D141" s="241"/>
      <c r="E141" s="241"/>
      <c r="F141" s="242"/>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9"/>
    </row>
    <row r="142" spans="1:50" ht="27.75" customHeight="1" x14ac:dyDescent="0.15">
      <c r="A142" s="240"/>
      <c r="B142" s="241"/>
      <c r="C142" s="241"/>
      <c r="D142" s="241"/>
      <c r="E142" s="241"/>
      <c r="F142" s="242"/>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9"/>
    </row>
    <row r="143" spans="1:50" ht="28.35" customHeight="1" x14ac:dyDescent="0.15">
      <c r="A143" s="240"/>
      <c r="B143" s="241"/>
      <c r="C143" s="241"/>
      <c r="D143" s="241"/>
      <c r="E143" s="241"/>
      <c r="F143" s="242"/>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9"/>
    </row>
    <row r="144" spans="1:50" ht="28.35" customHeight="1" x14ac:dyDescent="0.15">
      <c r="A144" s="240"/>
      <c r="B144" s="241"/>
      <c r="C144" s="241"/>
      <c r="D144" s="241"/>
      <c r="E144" s="241"/>
      <c r="F144" s="242"/>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9"/>
    </row>
    <row r="145" spans="1:51" ht="28.35" customHeight="1" x14ac:dyDescent="0.15">
      <c r="A145" s="240"/>
      <c r="B145" s="241"/>
      <c r="C145" s="241"/>
      <c r="D145" s="241"/>
      <c r="E145" s="241"/>
      <c r="F145" s="242"/>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9"/>
    </row>
    <row r="146" spans="1:51" ht="52.5" customHeight="1" x14ac:dyDescent="0.15">
      <c r="A146" s="240"/>
      <c r="B146" s="241"/>
      <c r="C146" s="241"/>
      <c r="D146" s="241"/>
      <c r="E146" s="241"/>
      <c r="F146" s="242"/>
      <c r="G146" s="37"/>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9"/>
    </row>
    <row r="147" spans="1:51" ht="52.5" customHeight="1" x14ac:dyDescent="0.15">
      <c r="A147" s="240"/>
      <c r="B147" s="241"/>
      <c r="C147" s="241"/>
      <c r="D147" s="241"/>
      <c r="E147" s="241"/>
      <c r="F147" s="242"/>
      <c r="G147" s="37"/>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9"/>
    </row>
    <row r="148" spans="1:51" ht="24.75" customHeight="1" thickBot="1" x14ac:dyDescent="0.2">
      <c r="A148" s="612"/>
      <c r="B148" s="613"/>
      <c r="C148" s="613"/>
      <c r="D148" s="613"/>
      <c r="E148" s="613"/>
      <c r="F148" s="614"/>
      <c r="G148" s="40"/>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2"/>
    </row>
    <row r="149" spans="1:51" ht="24.75" customHeight="1" x14ac:dyDescent="0.15">
      <c r="A149" s="615" t="s">
        <v>237</v>
      </c>
      <c r="B149" s="616"/>
      <c r="C149" s="616"/>
      <c r="D149" s="616"/>
      <c r="E149" s="616"/>
      <c r="F149" s="617"/>
      <c r="G149" s="621" t="s">
        <v>604</v>
      </c>
      <c r="H149" s="622"/>
      <c r="I149" s="622"/>
      <c r="J149" s="622"/>
      <c r="K149" s="622"/>
      <c r="L149" s="622"/>
      <c r="M149" s="622"/>
      <c r="N149" s="622"/>
      <c r="O149" s="622"/>
      <c r="P149" s="622"/>
      <c r="Q149" s="622"/>
      <c r="R149" s="622"/>
      <c r="S149" s="622"/>
      <c r="T149" s="622"/>
      <c r="U149" s="622"/>
      <c r="V149" s="622"/>
      <c r="W149" s="622"/>
      <c r="X149" s="622"/>
      <c r="Y149" s="622"/>
      <c r="Z149" s="622"/>
      <c r="AA149" s="622"/>
      <c r="AB149" s="623"/>
      <c r="AC149" s="621" t="s">
        <v>682</v>
      </c>
      <c r="AD149" s="622"/>
      <c r="AE149" s="622"/>
      <c r="AF149" s="622"/>
      <c r="AG149" s="622"/>
      <c r="AH149" s="622"/>
      <c r="AI149" s="622"/>
      <c r="AJ149" s="622"/>
      <c r="AK149" s="622"/>
      <c r="AL149" s="622"/>
      <c r="AM149" s="622"/>
      <c r="AN149" s="622"/>
      <c r="AO149" s="622"/>
      <c r="AP149" s="622"/>
      <c r="AQ149" s="622"/>
      <c r="AR149" s="622"/>
      <c r="AS149" s="622"/>
      <c r="AT149" s="622"/>
      <c r="AU149" s="622"/>
      <c r="AV149" s="622"/>
      <c r="AW149" s="622"/>
      <c r="AX149" s="624"/>
    </row>
    <row r="150" spans="1:51" ht="24.75" customHeight="1" x14ac:dyDescent="0.15">
      <c r="A150" s="618"/>
      <c r="B150" s="619"/>
      <c r="C150" s="619"/>
      <c r="D150" s="619"/>
      <c r="E150" s="619"/>
      <c r="F150" s="620"/>
      <c r="G150" s="95" t="s">
        <v>15</v>
      </c>
      <c r="H150" s="625"/>
      <c r="I150" s="625"/>
      <c r="J150" s="625"/>
      <c r="K150" s="625"/>
      <c r="L150" s="626" t="s">
        <v>16</v>
      </c>
      <c r="M150" s="625"/>
      <c r="N150" s="625"/>
      <c r="O150" s="625"/>
      <c r="P150" s="625"/>
      <c r="Q150" s="625"/>
      <c r="R150" s="625"/>
      <c r="S150" s="625"/>
      <c r="T150" s="625"/>
      <c r="U150" s="625"/>
      <c r="V150" s="625"/>
      <c r="W150" s="625"/>
      <c r="X150" s="627"/>
      <c r="Y150" s="628" t="s">
        <v>17</v>
      </c>
      <c r="Z150" s="629"/>
      <c r="AA150" s="629"/>
      <c r="AB150" s="630"/>
      <c r="AC150" s="95" t="s">
        <v>15</v>
      </c>
      <c r="AD150" s="625"/>
      <c r="AE150" s="625"/>
      <c r="AF150" s="625"/>
      <c r="AG150" s="625"/>
      <c r="AH150" s="626" t="s">
        <v>16</v>
      </c>
      <c r="AI150" s="625"/>
      <c r="AJ150" s="625"/>
      <c r="AK150" s="625"/>
      <c r="AL150" s="625"/>
      <c r="AM150" s="625"/>
      <c r="AN150" s="625"/>
      <c r="AO150" s="625"/>
      <c r="AP150" s="625"/>
      <c r="AQ150" s="625"/>
      <c r="AR150" s="625"/>
      <c r="AS150" s="625"/>
      <c r="AT150" s="627"/>
      <c r="AU150" s="628" t="s">
        <v>17</v>
      </c>
      <c r="AV150" s="629"/>
      <c r="AW150" s="629"/>
      <c r="AX150" s="631"/>
    </row>
    <row r="151" spans="1:51" ht="24.75" customHeight="1" x14ac:dyDescent="0.15">
      <c r="A151" s="618"/>
      <c r="B151" s="619"/>
      <c r="C151" s="619"/>
      <c r="D151" s="619"/>
      <c r="E151" s="619"/>
      <c r="F151" s="620"/>
      <c r="G151" s="632" t="s">
        <v>606</v>
      </c>
      <c r="H151" s="633"/>
      <c r="I151" s="633"/>
      <c r="J151" s="633"/>
      <c r="K151" s="634"/>
      <c r="L151" s="635" t="s">
        <v>618</v>
      </c>
      <c r="M151" s="636"/>
      <c r="N151" s="636"/>
      <c r="O151" s="636"/>
      <c r="P151" s="636"/>
      <c r="Q151" s="636"/>
      <c r="R151" s="636"/>
      <c r="S151" s="636"/>
      <c r="T151" s="636"/>
      <c r="U151" s="636"/>
      <c r="V151" s="636"/>
      <c r="W151" s="636"/>
      <c r="X151" s="637"/>
      <c r="Y151" s="638">
        <v>52.8</v>
      </c>
      <c r="Z151" s="639"/>
      <c r="AA151" s="639"/>
      <c r="AB151" s="640"/>
      <c r="AC151" s="632" t="s">
        <v>607</v>
      </c>
      <c r="AD151" s="641"/>
      <c r="AE151" s="641"/>
      <c r="AF151" s="641"/>
      <c r="AG151" s="642"/>
      <c r="AH151" s="635" t="s">
        <v>659</v>
      </c>
      <c r="AI151" s="643"/>
      <c r="AJ151" s="643"/>
      <c r="AK151" s="643"/>
      <c r="AL151" s="643"/>
      <c r="AM151" s="643"/>
      <c r="AN151" s="643"/>
      <c r="AO151" s="643"/>
      <c r="AP151" s="643"/>
      <c r="AQ151" s="643"/>
      <c r="AR151" s="643"/>
      <c r="AS151" s="643"/>
      <c r="AT151" s="644"/>
      <c r="AU151" s="638">
        <v>1.4</v>
      </c>
      <c r="AV151" s="639"/>
      <c r="AW151" s="639"/>
      <c r="AX151" s="645"/>
    </row>
    <row r="152" spans="1:51" ht="24.75" customHeight="1" x14ac:dyDescent="0.15">
      <c r="A152" s="618"/>
      <c r="B152" s="619"/>
      <c r="C152" s="619"/>
      <c r="D152" s="619"/>
      <c r="E152" s="619"/>
      <c r="F152" s="620"/>
      <c r="G152" s="646" t="s">
        <v>607</v>
      </c>
      <c r="H152" s="656"/>
      <c r="I152" s="656"/>
      <c r="J152" s="656"/>
      <c r="K152" s="657"/>
      <c r="L152" s="649" t="s">
        <v>619</v>
      </c>
      <c r="M152" s="658"/>
      <c r="N152" s="658"/>
      <c r="O152" s="658"/>
      <c r="P152" s="658"/>
      <c r="Q152" s="658"/>
      <c r="R152" s="658"/>
      <c r="S152" s="658"/>
      <c r="T152" s="658"/>
      <c r="U152" s="658"/>
      <c r="V152" s="658"/>
      <c r="W152" s="658"/>
      <c r="X152" s="659"/>
      <c r="Y152" s="652">
        <v>31.6</v>
      </c>
      <c r="Z152" s="653"/>
      <c r="AA152" s="653"/>
      <c r="AB152" s="654"/>
      <c r="AC152" s="646"/>
      <c r="AD152" s="647"/>
      <c r="AE152" s="647"/>
      <c r="AF152" s="647"/>
      <c r="AG152" s="648"/>
      <c r="AH152" s="649"/>
      <c r="AI152" s="650"/>
      <c r="AJ152" s="650"/>
      <c r="AK152" s="650"/>
      <c r="AL152" s="650"/>
      <c r="AM152" s="650"/>
      <c r="AN152" s="650"/>
      <c r="AO152" s="650"/>
      <c r="AP152" s="650"/>
      <c r="AQ152" s="650"/>
      <c r="AR152" s="650"/>
      <c r="AS152" s="650"/>
      <c r="AT152" s="651"/>
      <c r="AU152" s="652"/>
      <c r="AV152" s="653"/>
      <c r="AW152" s="653"/>
      <c r="AX152" s="655"/>
    </row>
    <row r="153" spans="1:51" ht="24.75" customHeight="1" x14ac:dyDescent="0.15">
      <c r="A153" s="618"/>
      <c r="B153" s="619"/>
      <c r="C153" s="619"/>
      <c r="D153" s="619"/>
      <c r="E153" s="619"/>
      <c r="F153" s="620"/>
      <c r="G153" s="646" t="s">
        <v>617</v>
      </c>
      <c r="H153" s="647"/>
      <c r="I153" s="647"/>
      <c r="J153" s="647"/>
      <c r="K153" s="648"/>
      <c r="L153" s="649"/>
      <c r="M153" s="650"/>
      <c r="N153" s="650"/>
      <c r="O153" s="650"/>
      <c r="P153" s="650"/>
      <c r="Q153" s="650"/>
      <c r="R153" s="650"/>
      <c r="S153" s="650"/>
      <c r="T153" s="650"/>
      <c r="U153" s="650"/>
      <c r="V153" s="650"/>
      <c r="W153" s="650"/>
      <c r="X153" s="651"/>
      <c r="Y153" s="652">
        <v>8</v>
      </c>
      <c r="Z153" s="653"/>
      <c r="AA153" s="653"/>
      <c r="AB153" s="654"/>
      <c r="AC153" s="646"/>
      <c r="AD153" s="647"/>
      <c r="AE153" s="647"/>
      <c r="AF153" s="647"/>
      <c r="AG153" s="648"/>
      <c r="AH153" s="649"/>
      <c r="AI153" s="650"/>
      <c r="AJ153" s="650"/>
      <c r="AK153" s="650"/>
      <c r="AL153" s="650"/>
      <c r="AM153" s="650"/>
      <c r="AN153" s="650"/>
      <c r="AO153" s="650"/>
      <c r="AP153" s="650"/>
      <c r="AQ153" s="650"/>
      <c r="AR153" s="650"/>
      <c r="AS153" s="650"/>
      <c r="AT153" s="651"/>
      <c r="AU153" s="652"/>
      <c r="AV153" s="653"/>
      <c r="AW153" s="653"/>
      <c r="AX153" s="655"/>
    </row>
    <row r="154" spans="1:51" ht="24.75" customHeight="1" x14ac:dyDescent="0.15">
      <c r="A154" s="618"/>
      <c r="B154" s="619"/>
      <c r="C154" s="619"/>
      <c r="D154" s="619"/>
      <c r="E154" s="619"/>
      <c r="F154" s="620"/>
      <c r="G154" s="646" t="s">
        <v>667</v>
      </c>
      <c r="H154" s="647"/>
      <c r="I154" s="647"/>
      <c r="J154" s="647"/>
      <c r="K154" s="648"/>
      <c r="L154" s="649"/>
      <c r="M154" s="650"/>
      <c r="N154" s="650"/>
      <c r="O154" s="650"/>
      <c r="P154" s="650"/>
      <c r="Q154" s="650"/>
      <c r="R154" s="650"/>
      <c r="S154" s="650"/>
      <c r="T154" s="650"/>
      <c r="U154" s="650"/>
      <c r="V154" s="650"/>
      <c r="W154" s="650"/>
      <c r="X154" s="651"/>
      <c r="Y154" s="652">
        <v>9.3000000000000007</v>
      </c>
      <c r="Z154" s="653"/>
      <c r="AA154" s="653"/>
      <c r="AB154" s="654"/>
      <c r="AC154" s="646"/>
      <c r="AD154" s="647"/>
      <c r="AE154" s="647"/>
      <c r="AF154" s="647"/>
      <c r="AG154" s="648"/>
      <c r="AH154" s="649"/>
      <c r="AI154" s="650"/>
      <c r="AJ154" s="650"/>
      <c r="AK154" s="650"/>
      <c r="AL154" s="650"/>
      <c r="AM154" s="650"/>
      <c r="AN154" s="650"/>
      <c r="AO154" s="650"/>
      <c r="AP154" s="650"/>
      <c r="AQ154" s="650"/>
      <c r="AR154" s="650"/>
      <c r="AS154" s="650"/>
      <c r="AT154" s="651"/>
      <c r="AU154" s="652"/>
      <c r="AV154" s="653"/>
      <c r="AW154" s="653"/>
      <c r="AX154" s="655"/>
    </row>
    <row r="155" spans="1:51" ht="24.75" customHeight="1" thickBot="1" x14ac:dyDescent="0.2">
      <c r="A155" s="618"/>
      <c r="B155" s="619"/>
      <c r="C155" s="619"/>
      <c r="D155" s="619"/>
      <c r="E155" s="619"/>
      <c r="F155" s="620"/>
      <c r="G155" s="660" t="s">
        <v>18</v>
      </c>
      <c r="H155" s="661"/>
      <c r="I155" s="661"/>
      <c r="J155" s="661"/>
      <c r="K155" s="661"/>
      <c r="L155" s="662"/>
      <c r="M155" s="663"/>
      <c r="N155" s="663"/>
      <c r="O155" s="663"/>
      <c r="P155" s="663"/>
      <c r="Q155" s="663"/>
      <c r="R155" s="663"/>
      <c r="S155" s="663"/>
      <c r="T155" s="663"/>
      <c r="U155" s="663"/>
      <c r="V155" s="663"/>
      <c r="W155" s="663"/>
      <c r="X155" s="664"/>
      <c r="Y155" s="665">
        <f>SUM(Y151:AB154)</f>
        <v>101.7</v>
      </c>
      <c r="Z155" s="666"/>
      <c r="AA155" s="666"/>
      <c r="AB155" s="667"/>
      <c r="AC155" s="660" t="s">
        <v>18</v>
      </c>
      <c r="AD155" s="661"/>
      <c r="AE155" s="661"/>
      <c r="AF155" s="661"/>
      <c r="AG155" s="661"/>
      <c r="AH155" s="662"/>
      <c r="AI155" s="663"/>
      <c r="AJ155" s="663"/>
      <c r="AK155" s="663"/>
      <c r="AL155" s="663"/>
      <c r="AM155" s="663"/>
      <c r="AN155" s="663"/>
      <c r="AO155" s="663"/>
      <c r="AP155" s="663"/>
      <c r="AQ155" s="663"/>
      <c r="AR155" s="663"/>
      <c r="AS155" s="663"/>
      <c r="AT155" s="664"/>
      <c r="AU155" s="665">
        <f>SUM(AU151:AX154)</f>
        <v>1.4</v>
      </c>
      <c r="AV155" s="666"/>
      <c r="AW155" s="666"/>
      <c r="AX155" s="668"/>
    </row>
    <row r="156" spans="1:51" ht="24.75" customHeight="1" x14ac:dyDescent="0.15">
      <c r="A156" s="618"/>
      <c r="B156" s="619"/>
      <c r="C156" s="619"/>
      <c r="D156" s="619"/>
      <c r="E156" s="619"/>
      <c r="F156" s="620"/>
      <c r="G156" s="621" t="s">
        <v>666</v>
      </c>
      <c r="H156" s="622"/>
      <c r="I156" s="622"/>
      <c r="J156" s="622"/>
      <c r="K156" s="622"/>
      <c r="L156" s="622"/>
      <c r="M156" s="622"/>
      <c r="N156" s="622"/>
      <c r="O156" s="622"/>
      <c r="P156" s="622"/>
      <c r="Q156" s="622"/>
      <c r="R156" s="622"/>
      <c r="S156" s="622"/>
      <c r="T156" s="622"/>
      <c r="U156" s="622"/>
      <c r="V156" s="622"/>
      <c r="W156" s="622"/>
      <c r="X156" s="622"/>
      <c r="Y156" s="622"/>
      <c r="Z156" s="622"/>
      <c r="AA156" s="622"/>
      <c r="AB156" s="623"/>
      <c r="AC156" s="621" t="s">
        <v>642</v>
      </c>
      <c r="AD156" s="622"/>
      <c r="AE156" s="622"/>
      <c r="AF156" s="622"/>
      <c r="AG156" s="622"/>
      <c r="AH156" s="622"/>
      <c r="AI156" s="622"/>
      <c r="AJ156" s="622"/>
      <c r="AK156" s="622"/>
      <c r="AL156" s="622"/>
      <c r="AM156" s="622"/>
      <c r="AN156" s="622"/>
      <c r="AO156" s="622"/>
      <c r="AP156" s="622"/>
      <c r="AQ156" s="622"/>
      <c r="AR156" s="622"/>
      <c r="AS156" s="622"/>
      <c r="AT156" s="622"/>
      <c r="AU156" s="622"/>
      <c r="AV156" s="622"/>
      <c r="AW156" s="622"/>
      <c r="AX156" s="624"/>
      <c r="AY156">
        <f>COUNTA($G$158,$AC$158)</f>
        <v>1</v>
      </c>
    </row>
    <row r="157" spans="1:51" ht="24.75" customHeight="1" x14ac:dyDescent="0.15">
      <c r="A157" s="618"/>
      <c r="B157" s="619"/>
      <c r="C157" s="619"/>
      <c r="D157" s="619"/>
      <c r="E157" s="619"/>
      <c r="F157" s="620"/>
      <c r="G157" s="95" t="s">
        <v>15</v>
      </c>
      <c r="H157" s="625"/>
      <c r="I157" s="625"/>
      <c r="J157" s="625"/>
      <c r="K157" s="625"/>
      <c r="L157" s="626" t="s">
        <v>16</v>
      </c>
      <c r="M157" s="625"/>
      <c r="N157" s="625"/>
      <c r="O157" s="625"/>
      <c r="P157" s="625"/>
      <c r="Q157" s="625"/>
      <c r="R157" s="625"/>
      <c r="S157" s="625"/>
      <c r="T157" s="625"/>
      <c r="U157" s="625"/>
      <c r="V157" s="625"/>
      <c r="W157" s="625"/>
      <c r="X157" s="627"/>
      <c r="Y157" s="628" t="s">
        <v>17</v>
      </c>
      <c r="Z157" s="629"/>
      <c r="AA157" s="629"/>
      <c r="AB157" s="630"/>
      <c r="AC157" s="95" t="s">
        <v>15</v>
      </c>
      <c r="AD157" s="625"/>
      <c r="AE157" s="625"/>
      <c r="AF157" s="625"/>
      <c r="AG157" s="625"/>
      <c r="AH157" s="626" t="s">
        <v>16</v>
      </c>
      <c r="AI157" s="625"/>
      <c r="AJ157" s="625"/>
      <c r="AK157" s="625"/>
      <c r="AL157" s="625"/>
      <c r="AM157" s="625"/>
      <c r="AN157" s="625"/>
      <c r="AO157" s="625"/>
      <c r="AP157" s="625"/>
      <c r="AQ157" s="625"/>
      <c r="AR157" s="625"/>
      <c r="AS157" s="625"/>
      <c r="AT157" s="627"/>
      <c r="AU157" s="628" t="s">
        <v>17</v>
      </c>
      <c r="AV157" s="629"/>
      <c r="AW157" s="629"/>
      <c r="AX157" s="631"/>
      <c r="AY157">
        <f>$AY$156</f>
        <v>1</v>
      </c>
    </row>
    <row r="158" spans="1:51" ht="24.75" customHeight="1" x14ac:dyDescent="0.15">
      <c r="A158" s="618"/>
      <c r="B158" s="619"/>
      <c r="C158" s="619"/>
      <c r="D158" s="619"/>
      <c r="E158" s="619"/>
      <c r="F158" s="620"/>
      <c r="G158" s="632"/>
      <c r="H158" s="641"/>
      <c r="I158" s="641"/>
      <c r="J158" s="641"/>
      <c r="K158" s="642"/>
      <c r="L158" s="635" t="s">
        <v>608</v>
      </c>
      <c r="M158" s="643"/>
      <c r="N158" s="643"/>
      <c r="O158" s="643"/>
      <c r="P158" s="643"/>
      <c r="Q158" s="643"/>
      <c r="R158" s="643"/>
      <c r="S158" s="643"/>
      <c r="T158" s="643"/>
      <c r="U158" s="643"/>
      <c r="V158" s="643"/>
      <c r="W158" s="643"/>
      <c r="X158" s="644"/>
      <c r="Y158" s="638"/>
      <c r="Z158" s="639"/>
      <c r="AA158" s="639"/>
      <c r="AB158" s="640"/>
      <c r="AC158" s="632" t="s">
        <v>605</v>
      </c>
      <c r="AD158" s="641"/>
      <c r="AE158" s="641"/>
      <c r="AF158" s="641"/>
      <c r="AG158" s="642"/>
      <c r="AH158" s="635" t="s">
        <v>606</v>
      </c>
      <c r="AI158" s="643"/>
      <c r="AJ158" s="643"/>
      <c r="AK158" s="643"/>
      <c r="AL158" s="643"/>
      <c r="AM158" s="643"/>
      <c r="AN158" s="643"/>
      <c r="AO158" s="643"/>
      <c r="AP158" s="643"/>
      <c r="AQ158" s="643"/>
      <c r="AR158" s="643"/>
      <c r="AS158" s="643"/>
      <c r="AT158" s="644"/>
      <c r="AU158" s="638">
        <v>4</v>
      </c>
      <c r="AV158" s="639"/>
      <c r="AW158" s="639"/>
      <c r="AX158" s="645"/>
      <c r="AY158">
        <f>$AY$156</f>
        <v>1</v>
      </c>
    </row>
    <row r="159" spans="1:51" ht="24.75" customHeight="1" x14ac:dyDescent="0.15">
      <c r="A159" s="618"/>
      <c r="B159" s="619"/>
      <c r="C159" s="619"/>
      <c r="D159" s="619"/>
      <c r="E159" s="619"/>
      <c r="F159" s="620"/>
      <c r="G159" s="660" t="s">
        <v>18</v>
      </c>
      <c r="H159" s="661"/>
      <c r="I159" s="661"/>
      <c r="J159" s="661"/>
      <c r="K159" s="661"/>
      <c r="L159" s="662"/>
      <c r="M159" s="663"/>
      <c r="N159" s="663"/>
      <c r="O159" s="663"/>
      <c r="P159" s="663"/>
      <c r="Q159" s="663"/>
      <c r="R159" s="663"/>
      <c r="S159" s="663"/>
      <c r="T159" s="663"/>
      <c r="U159" s="663"/>
      <c r="V159" s="663"/>
      <c r="W159" s="663"/>
      <c r="X159" s="664"/>
      <c r="Y159" s="665">
        <f>SUM(Y158:AB158)</f>
        <v>0</v>
      </c>
      <c r="Z159" s="666"/>
      <c r="AA159" s="666"/>
      <c r="AB159" s="667"/>
      <c r="AC159" s="660" t="s">
        <v>18</v>
      </c>
      <c r="AD159" s="661"/>
      <c r="AE159" s="661"/>
      <c r="AF159" s="661"/>
      <c r="AG159" s="661"/>
      <c r="AH159" s="662"/>
      <c r="AI159" s="663"/>
      <c r="AJ159" s="663"/>
      <c r="AK159" s="663"/>
      <c r="AL159" s="663"/>
      <c r="AM159" s="663"/>
      <c r="AN159" s="663"/>
      <c r="AO159" s="663"/>
      <c r="AP159" s="663"/>
      <c r="AQ159" s="663"/>
      <c r="AR159" s="663"/>
      <c r="AS159" s="663"/>
      <c r="AT159" s="664"/>
      <c r="AU159" s="665">
        <f>SUM(AU158:AX158)</f>
        <v>4</v>
      </c>
      <c r="AV159" s="666"/>
      <c r="AW159" s="666"/>
      <c r="AX159" s="668"/>
      <c r="AY159">
        <f>$AY$156</f>
        <v>1</v>
      </c>
    </row>
    <row r="160" spans="1:51" ht="24.75" customHeight="1" thickBot="1" x14ac:dyDescent="0.2">
      <c r="A160" s="669" t="s">
        <v>545</v>
      </c>
      <c r="B160" s="670"/>
      <c r="C160" s="670"/>
      <c r="D160" s="670"/>
      <c r="E160" s="670"/>
      <c r="F160" s="670"/>
      <c r="G160" s="670"/>
      <c r="H160" s="670"/>
      <c r="I160" s="670"/>
      <c r="J160" s="670"/>
      <c r="K160" s="670"/>
      <c r="L160" s="670"/>
      <c r="M160" s="670"/>
      <c r="N160" s="670"/>
      <c r="O160" s="670"/>
      <c r="P160" s="670"/>
      <c r="Q160" s="670"/>
      <c r="R160" s="670"/>
      <c r="S160" s="670"/>
      <c r="T160" s="670"/>
      <c r="U160" s="670"/>
      <c r="V160" s="670"/>
      <c r="W160" s="670"/>
      <c r="X160" s="670"/>
      <c r="Y160" s="670"/>
      <c r="Z160" s="670"/>
      <c r="AA160" s="670"/>
      <c r="AB160" s="670"/>
      <c r="AC160" s="670"/>
      <c r="AD160" s="670"/>
      <c r="AE160" s="670"/>
      <c r="AF160" s="670"/>
      <c r="AG160" s="670"/>
      <c r="AH160" s="670"/>
      <c r="AI160" s="670"/>
      <c r="AJ160" s="670"/>
      <c r="AK160" s="671"/>
      <c r="AL160" s="672" t="s">
        <v>209</v>
      </c>
      <c r="AM160" s="673"/>
      <c r="AN160" s="673"/>
      <c r="AO160" s="73" t="s">
        <v>208</v>
      </c>
      <c r="AP160" s="20"/>
      <c r="AQ160" s="20"/>
      <c r="AR160" s="20"/>
      <c r="AS160" s="20"/>
      <c r="AT160" s="20"/>
      <c r="AU160" s="20"/>
      <c r="AV160" s="20"/>
      <c r="AW160" s="20"/>
      <c r="AX160" s="21"/>
      <c r="AY160">
        <f>COUNTIF($AO$160,"☑")</f>
        <v>0</v>
      </c>
    </row>
    <row r="161" spans="1:51" ht="24.75" customHeight="1" x14ac:dyDescent="0.15">
      <c r="A161" s="4"/>
      <c r="B161" s="4"/>
      <c r="C161" s="4"/>
      <c r="D161" s="4"/>
      <c r="E161" s="4"/>
      <c r="F161" s="4"/>
      <c r="G161" s="7"/>
      <c r="H161" s="7"/>
      <c r="I161" s="7"/>
      <c r="J161" s="7"/>
      <c r="K161" s="7"/>
      <c r="L161" s="3"/>
      <c r="M161" s="7"/>
      <c r="N161" s="7"/>
      <c r="O161" s="7"/>
      <c r="P161" s="7"/>
      <c r="Q161" s="7"/>
      <c r="R161" s="7"/>
      <c r="S161" s="7"/>
      <c r="T161" s="7"/>
      <c r="U161" s="7"/>
      <c r="V161" s="7"/>
      <c r="W161" s="7"/>
      <c r="X161" s="7"/>
      <c r="Y161" s="8"/>
      <c r="Z161" s="8"/>
      <c r="AA161" s="8"/>
      <c r="AB161" s="8"/>
      <c r="AC161" s="7"/>
      <c r="AD161" s="7"/>
      <c r="AE161" s="7"/>
      <c r="AF161" s="7"/>
      <c r="AG161" s="7"/>
      <c r="AH161" s="3"/>
      <c r="AI161" s="7"/>
      <c r="AJ161" s="7"/>
      <c r="AK161" s="7"/>
      <c r="AL161" s="7"/>
      <c r="AM161" s="7"/>
      <c r="AN161" s="7"/>
      <c r="AO161" s="7"/>
      <c r="AP161" s="7"/>
      <c r="AQ161" s="7"/>
      <c r="AR161" s="7"/>
      <c r="AS161" s="7"/>
      <c r="AT161" s="7"/>
      <c r="AU161" s="8"/>
      <c r="AV161" s="8"/>
      <c r="AW161" s="8"/>
      <c r="AX161" s="8"/>
    </row>
    <row r="162" spans="1:51" ht="24.75" customHeight="1" x14ac:dyDescent="0.15"/>
    <row r="163" spans="1:51" ht="24.75" customHeight="1" x14ac:dyDescent="0.15">
      <c r="A163" s="9"/>
      <c r="B163" s="1" t="s">
        <v>26</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1" ht="24.75" customHeight="1" x14ac:dyDescent="0.15">
      <c r="A164" s="9"/>
      <c r="B164" s="43" t="s">
        <v>217</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59.25" customHeight="1" x14ac:dyDescent="0.15">
      <c r="A165" s="674"/>
      <c r="B165" s="674"/>
      <c r="C165" s="674" t="s">
        <v>24</v>
      </c>
      <c r="D165" s="674"/>
      <c r="E165" s="674"/>
      <c r="F165" s="674"/>
      <c r="G165" s="674"/>
      <c r="H165" s="674"/>
      <c r="I165" s="674"/>
      <c r="J165" s="675" t="s">
        <v>182</v>
      </c>
      <c r="K165" s="607"/>
      <c r="L165" s="607"/>
      <c r="M165" s="607"/>
      <c r="N165" s="607"/>
      <c r="O165" s="607"/>
      <c r="P165" s="332" t="s">
        <v>25</v>
      </c>
      <c r="Q165" s="332"/>
      <c r="R165" s="332"/>
      <c r="S165" s="332"/>
      <c r="T165" s="332"/>
      <c r="U165" s="332"/>
      <c r="V165" s="332"/>
      <c r="W165" s="332"/>
      <c r="X165" s="332"/>
      <c r="Y165" s="676" t="s">
        <v>181</v>
      </c>
      <c r="Z165" s="677"/>
      <c r="AA165" s="677"/>
      <c r="AB165" s="677"/>
      <c r="AC165" s="675" t="s">
        <v>207</v>
      </c>
      <c r="AD165" s="675"/>
      <c r="AE165" s="675"/>
      <c r="AF165" s="675"/>
      <c r="AG165" s="675"/>
      <c r="AH165" s="676" t="s">
        <v>222</v>
      </c>
      <c r="AI165" s="674"/>
      <c r="AJ165" s="674"/>
      <c r="AK165" s="674"/>
      <c r="AL165" s="674" t="s">
        <v>19</v>
      </c>
      <c r="AM165" s="674"/>
      <c r="AN165" s="674"/>
      <c r="AO165" s="678"/>
      <c r="AP165" s="679" t="s">
        <v>183</v>
      </c>
      <c r="AQ165" s="679"/>
      <c r="AR165" s="679"/>
      <c r="AS165" s="679"/>
      <c r="AT165" s="679"/>
      <c r="AU165" s="679"/>
      <c r="AV165" s="679"/>
      <c r="AW165" s="679"/>
      <c r="AX165" s="679"/>
    </row>
    <row r="166" spans="1:51" ht="49.5" customHeight="1" x14ac:dyDescent="0.15">
      <c r="A166" s="680">
        <v>1</v>
      </c>
      <c r="B166" s="680">
        <v>1</v>
      </c>
      <c r="C166" s="681" t="s">
        <v>691</v>
      </c>
      <c r="D166" s="682"/>
      <c r="E166" s="682"/>
      <c r="F166" s="682"/>
      <c r="G166" s="682"/>
      <c r="H166" s="682"/>
      <c r="I166" s="682"/>
      <c r="J166" s="683">
        <v>2010005002856</v>
      </c>
      <c r="K166" s="684"/>
      <c r="L166" s="684"/>
      <c r="M166" s="684"/>
      <c r="N166" s="684"/>
      <c r="O166" s="684"/>
      <c r="P166" s="685" t="s">
        <v>609</v>
      </c>
      <c r="Q166" s="686"/>
      <c r="R166" s="686"/>
      <c r="S166" s="686"/>
      <c r="T166" s="686"/>
      <c r="U166" s="686"/>
      <c r="V166" s="686"/>
      <c r="W166" s="686"/>
      <c r="X166" s="686"/>
      <c r="Y166" s="687">
        <v>29.3</v>
      </c>
      <c r="Z166" s="688"/>
      <c r="AA166" s="688"/>
      <c r="AB166" s="689"/>
      <c r="AC166" s="690" t="s">
        <v>224</v>
      </c>
      <c r="AD166" s="691"/>
      <c r="AE166" s="691"/>
      <c r="AF166" s="691"/>
      <c r="AG166" s="691"/>
      <c r="AH166" s="692">
        <v>2</v>
      </c>
      <c r="AI166" s="693"/>
      <c r="AJ166" s="693"/>
      <c r="AK166" s="693"/>
      <c r="AL166" s="694" t="s">
        <v>602</v>
      </c>
      <c r="AM166" s="695"/>
      <c r="AN166" s="695"/>
      <c r="AO166" s="696"/>
      <c r="AP166" s="697" t="s">
        <v>610</v>
      </c>
      <c r="AQ166" s="697"/>
      <c r="AR166" s="697"/>
      <c r="AS166" s="697"/>
      <c r="AT166" s="697"/>
      <c r="AU166" s="697"/>
      <c r="AV166" s="697"/>
      <c r="AW166" s="697"/>
      <c r="AX166" s="697"/>
    </row>
    <row r="167" spans="1:51" ht="51.95" customHeight="1" x14ac:dyDescent="0.15">
      <c r="A167" s="680">
        <v>2</v>
      </c>
      <c r="B167" s="680">
        <v>1</v>
      </c>
      <c r="C167" s="681" t="s">
        <v>691</v>
      </c>
      <c r="D167" s="682"/>
      <c r="E167" s="682"/>
      <c r="F167" s="682"/>
      <c r="G167" s="682"/>
      <c r="H167" s="682"/>
      <c r="I167" s="682"/>
      <c r="J167" s="683">
        <v>2010005002856</v>
      </c>
      <c r="K167" s="684"/>
      <c r="L167" s="684"/>
      <c r="M167" s="684"/>
      <c r="N167" s="684"/>
      <c r="O167" s="684"/>
      <c r="P167" s="685" t="s">
        <v>611</v>
      </c>
      <c r="Q167" s="686"/>
      <c r="R167" s="686"/>
      <c r="S167" s="686"/>
      <c r="T167" s="686"/>
      <c r="U167" s="686"/>
      <c r="V167" s="686"/>
      <c r="W167" s="686"/>
      <c r="X167" s="686"/>
      <c r="Y167" s="687">
        <v>22.1</v>
      </c>
      <c r="Z167" s="688"/>
      <c r="AA167" s="688"/>
      <c r="AB167" s="689"/>
      <c r="AC167" s="690" t="s">
        <v>224</v>
      </c>
      <c r="AD167" s="691"/>
      <c r="AE167" s="691"/>
      <c r="AF167" s="691"/>
      <c r="AG167" s="691"/>
      <c r="AH167" s="692">
        <v>1</v>
      </c>
      <c r="AI167" s="693"/>
      <c r="AJ167" s="693"/>
      <c r="AK167" s="693"/>
      <c r="AL167" s="694" t="s">
        <v>602</v>
      </c>
      <c r="AM167" s="695"/>
      <c r="AN167" s="695"/>
      <c r="AO167" s="696"/>
      <c r="AP167" s="697" t="s">
        <v>610</v>
      </c>
      <c r="AQ167" s="697"/>
      <c r="AR167" s="697"/>
      <c r="AS167" s="697"/>
      <c r="AT167" s="697"/>
      <c r="AU167" s="697"/>
      <c r="AV167" s="697"/>
      <c r="AW167" s="697"/>
      <c r="AX167" s="697"/>
      <c r="AY167">
        <f>COUNTA($C$167)</f>
        <v>1</v>
      </c>
    </row>
    <row r="168" spans="1:51" ht="51" customHeight="1" x14ac:dyDescent="0.15">
      <c r="A168" s="680">
        <v>3</v>
      </c>
      <c r="B168" s="680">
        <v>1</v>
      </c>
      <c r="C168" s="681" t="s">
        <v>691</v>
      </c>
      <c r="D168" s="682"/>
      <c r="E168" s="682"/>
      <c r="F168" s="682"/>
      <c r="G168" s="682"/>
      <c r="H168" s="682"/>
      <c r="I168" s="682"/>
      <c r="J168" s="683">
        <v>2010005002856</v>
      </c>
      <c r="K168" s="684"/>
      <c r="L168" s="684"/>
      <c r="M168" s="684"/>
      <c r="N168" s="684"/>
      <c r="O168" s="684"/>
      <c r="P168" s="685" t="s">
        <v>612</v>
      </c>
      <c r="Q168" s="686"/>
      <c r="R168" s="686"/>
      <c r="S168" s="686"/>
      <c r="T168" s="686"/>
      <c r="U168" s="686"/>
      <c r="V168" s="686"/>
      <c r="W168" s="686"/>
      <c r="X168" s="686"/>
      <c r="Y168" s="687">
        <v>17.8</v>
      </c>
      <c r="Z168" s="688"/>
      <c r="AA168" s="688"/>
      <c r="AB168" s="689"/>
      <c r="AC168" s="690" t="s">
        <v>224</v>
      </c>
      <c r="AD168" s="691"/>
      <c r="AE168" s="691"/>
      <c r="AF168" s="691"/>
      <c r="AG168" s="691"/>
      <c r="AH168" s="698">
        <v>1</v>
      </c>
      <c r="AI168" s="699"/>
      <c r="AJ168" s="699"/>
      <c r="AK168" s="699"/>
      <c r="AL168" s="694" t="s">
        <v>602</v>
      </c>
      <c r="AM168" s="695"/>
      <c r="AN168" s="695"/>
      <c r="AO168" s="696"/>
      <c r="AP168" s="697" t="s">
        <v>610</v>
      </c>
      <c r="AQ168" s="697"/>
      <c r="AR168" s="697"/>
      <c r="AS168" s="697"/>
      <c r="AT168" s="697"/>
      <c r="AU168" s="697"/>
      <c r="AV168" s="697"/>
      <c r="AW168" s="697"/>
      <c r="AX168" s="697"/>
      <c r="AY168">
        <f>COUNTA($C$168)</f>
        <v>1</v>
      </c>
    </row>
    <row r="169" spans="1:51" ht="39.950000000000003" customHeight="1" x14ac:dyDescent="0.15">
      <c r="A169" s="680">
        <v>4</v>
      </c>
      <c r="B169" s="680">
        <v>1</v>
      </c>
      <c r="C169" s="681" t="s">
        <v>691</v>
      </c>
      <c r="D169" s="682"/>
      <c r="E169" s="682"/>
      <c r="F169" s="682"/>
      <c r="G169" s="682"/>
      <c r="H169" s="682"/>
      <c r="I169" s="682"/>
      <c r="J169" s="683">
        <v>2010005002856</v>
      </c>
      <c r="K169" s="684"/>
      <c r="L169" s="684"/>
      <c r="M169" s="684"/>
      <c r="N169" s="684"/>
      <c r="O169" s="684"/>
      <c r="P169" s="685" t="s">
        <v>613</v>
      </c>
      <c r="Q169" s="686"/>
      <c r="R169" s="686"/>
      <c r="S169" s="686"/>
      <c r="T169" s="686"/>
      <c r="U169" s="686"/>
      <c r="V169" s="686"/>
      <c r="W169" s="686"/>
      <c r="X169" s="686"/>
      <c r="Y169" s="687">
        <v>15.2</v>
      </c>
      <c r="Z169" s="688"/>
      <c r="AA169" s="688"/>
      <c r="AB169" s="689"/>
      <c r="AC169" s="690" t="s">
        <v>224</v>
      </c>
      <c r="AD169" s="691"/>
      <c r="AE169" s="691"/>
      <c r="AF169" s="691"/>
      <c r="AG169" s="691"/>
      <c r="AH169" s="698">
        <v>2</v>
      </c>
      <c r="AI169" s="699"/>
      <c r="AJ169" s="699"/>
      <c r="AK169" s="699"/>
      <c r="AL169" s="694" t="s">
        <v>602</v>
      </c>
      <c r="AM169" s="695"/>
      <c r="AN169" s="695"/>
      <c r="AO169" s="696"/>
      <c r="AP169" s="697" t="s">
        <v>610</v>
      </c>
      <c r="AQ169" s="697"/>
      <c r="AR169" s="697"/>
      <c r="AS169" s="697"/>
      <c r="AT169" s="697"/>
      <c r="AU169" s="697"/>
      <c r="AV169" s="697"/>
      <c r="AW169" s="697"/>
      <c r="AX169" s="697"/>
      <c r="AY169">
        <f>COUNTA($C$169)</f>
        <v>1</v>
      </c>
    </row>
    <row r="170" spans="1:51" ht="66.599999999999994" customHeight="1" x14ac:dyDescent="0.15">
      <c r="A170" s="680">
        <v>5</v>
      </c>
      <c r="B170" s="680">
        <v>1</v>
      </c>
      <c r="C170" s="681" t="s">
        <v>691</v>
      </c>
      <c r="D170" s="682"/>
      <c r="E170" s="682"/>
      <c r="F170" s="682"/>
      <c r="G170" s="682"/>
      <c r="H170" s="682"/>
      <c r="I170" s="682"/>
      <c r="J170" s="683">
        <v>2010005002856</v>
      </c>
      <c r="K170" s="684"/>
      <c r="L170" s="684"/>
      <c r="M170" s="684"/>
      <c r="N170" s="684"/>
      <c r="O170" s="684"/>
      <c r="P170" s="685" t="s">
        <v>614</v>
      </c>
      <c r="Q170" s="686"/>
      <c r="R170" s="686"/>
      <c r="S170" s="686"/>
      <c r="T170" s="686"/>
      <c r="U170" s="686"/>
      <c r="V170" s="686"/>
      <c r="W170" s="686"/>
      <c r="X170" s="686"/>
      <c r="Y170" s="687">
        <v>14.4</v>
      </c>
      <c r="Z170" s="688"/>
      <c r="AA170" s="688"/>
      <c r="AB170" s="689"/>
      <c r="AC170" s="690" t="s">
        <v>224</v>
      </c>
      <c r="AD170" s="691"/>
      <c r="AE170" s="691"/>
      <c r="AF170" s="691"/>
      <c r="AG170" s="691"/>
      <c r="AH170" s="698">
        <v>1</v>
      </c>
      <c r="AI170" s="699"/>
      <c r="AJ170" s="699"/>
      <c r="AK170" s="699"/>
      <c r="AL170" s="694" t="s">
        <v>602</v>
      </c>
      <c r="AM170" s="695"/>
      <c r="AN170" s="695"/>
      <c r="AO170" s="696"/>
      <c r="AP170" s="697" t="s">
        <v>610</v>
      </c>
      <c r="AQ170" s="697"/>
      <c r="AR170" s="697"/>
      <c r="AS170" s="697"/>
      <c r="AT170" s="697"/>
      <c r="AU170" s="697"/>
      <c r="AV170" s="697"/>
      <c r="AW170" s="697"/>
      <c r="AX170" s="697"/>
      <c r="AY170">
        <f>COUNTA($C$170)</f>
        <v>1</v>
      </c>
    </row>
    <row r="171" spans="1:51" ht="56.1" customHeight="1" x14ac:dyDescent="0.15">
      <c r="A171" s="680">
        <v>6</v>
      </c>
      <c r="B171" s="680">
        <v>1</v>
      </c>
      <c r="C171" s="681" t="s">
        <v>691</v>
      </c>
      <c r="D171" s="682"/>
      <c r="E171" s="682"/>
      <c r="F171" s="682"/>
      <c r="G171" s="682"/>
      <c r="H171" s="682"/>
      <c r="I171" s="682"/>
      <c r="J171" s="683">
        <v>2010005002856</v>
      </c>
      <c r="K171" s="684"/>
      <c r="L171" s="684"/>
      <c r="M171" s="684"/>
      <c r="N171" s="684"/>
      <c r="O171" s="684"/>
      <c r="P171" s="685" t="s">
        <v>615</v>
      </c>
      <c r="Q171" s="686"/>
      <c r="R171" s="686"/>
      <c r="S171" s="686"/>
      <c r="T171" s="686"/>
      <c r="U171" s="686"/>
      <c r="V171" s="686"/>
      <c r="W171" s="686"/>
      <c r="X171" s="686"/>
      <c r="Y171" s="687">
        <v>1</v>
      </c>
      <c r="Z171" s="688"/>
      <c r="AA171" s="688"/>
      <c r="AB171" s="689"/>
      <c r="AC171" s="690" t="s">
        <v>230</v>
      </c>
      <c r="AD171" s="691"/>
      <c r="AE171" s="691"/>
      <c r="AF171" s="691"/>
      <c r="AG171" s="691"/>
      <c r="AH171" s="698" t="s">
        <v>602</v>
      </c>
      <c r="AI171" s="699"/>
      <c r="AJ171" s="699"/>
      <c r="AK171" s="699"/>
      <c r="AL171" s="694" t="s">
        <v>602</v>
      </c>
      <c r="AM171" s="695"/>
      <c r="AN171" s="695"/>
      <c r="AO171" s="696"/>
      <c r="AP171" s="697" t="s">
        <v>578</v>
      </c>
      <c r="AQ171" s="697"/>
      <c r="AR171" s="697"/>
      <c r="AS171" s="697"/>
      <c r="AT171" s="697"/>
      <c r="AU171" s="697"/>
      <c r="AV171" s="697"/>
      <c r="AW171" s="697"/>
      <c r="AX171" s="697"/>
      <c r="AY171">
        <f>COUNTA($C$171)</f>
        <v>1</v>
      </c>
    </row>
    <row r="172" spans="1:51" ht="61.5" customHeight="1" x14ac:dyDescent="0.15">
      <c r="A172" s="680">
        <v>7</v>
      </c>
      <c r="B172" s="680">
        <v>1</v>
      </c>
      <c r="C172" s="681" t="s">
        <v>691</v>
      </c>
      <c r="D172" s="682"/>
      <c r="E172" s="682"/>
      <c r="F172" s="682"/>
      <c r="G172" s="682"/>
      <c r="H172" s="682"/>
      <c r="I172" s="682"/>
      <c r="J172" s="683">
        <v>2010005002856</v>
      </c>
      <c r="K172" s="684"/>
      <c r="L172" s="684"/>
      <c r="M172" s="684"/>
      <c r="N172" s="684"/>
      <c r="O172" s="684"/>
      <c r="P172" s="685" t="s">
        <v>664</v>
      </c>
      <c r="Q172" s="686"/>
      <c r="R172" s="686"/>
      <c r="S172" s="686"/>
      <c r="T172" s="686"/>
      <c r="U172" s="686"/>
      <c r="V172" s="686"/>
      <c r="W172" s="686"/>
      <c r="X172" s="686"/>
      <c r="Y172" s="687">
        <v>1</v>
      </c>
      <c r="Z172" s="688"/>
      <c r="AA172" s="688"/>
      <c r="AB172" s="689"/>
      <c r="AC172" s="690" t="s">
        <v>230</v>
      </c>
      <c r="AD172" s="691"/>
      <c r="AE172" s="691"/>
      <c r="AF172" s="691"/>
      <c r="AG172" s="691"/>
      <c r="AH172" s="698" t="s">
        <v>254</v>
      </c>
      <c r="AI172" s="699"/>
      <c r="AJ172" s="699"/>
      <c r="AK172" s="699"/>
      <c r="AL172" s="694" t="s">
        <v>254</v>
      </c>
      <c r="AM172" s="695"/>
      <c r="AN172" s="695"/>
      <c r="AO172" s="696"/>
      <c r="AP172" s="697" t="s">
        <v>578</v>
      </c>
      <c r="AQ172" s="697"/>
      <c r="AR172" s="697"/>
      <c r="AS172" s="697"/>
      <c r="AT172" s="697"/>
      <c r="AU172" s="697"/>
      <c r="AV172" s="697"/>
      <c r="AW172" s="697"/>
      <c r="AX172" s="697"/>
      <c r="AY172">
        <f>COUNTA($C$172)</f>
        <v>1</v>
      </c>
    </row>
    <row r="173" spans="1:51" ht="61.5" customHeight="1" x14ac:dyDescent="0.15">
      <c r="A173" s="680">
        <v>8</v>
      </c>
      <c r="B173" s="680">
        <v>1</v>
      </c>
      <c r="C173" s="681" t="s">
        <v>691</v>
      </c>
      <c r="D173" s="682"/>
      <c r="E173" s="682"/>
      <c r="F173" s="682"/>
      <c r="G173" s="682"/>
      <c r="H173" s="682"/>
      <c r="I173" s="682"/>
      <c r="J173" s="683">
        <v>2010005002856</v>
      </c>
      <c r="K173" s="684"/>
      <c r="L173" s="684"/>
      <c r="M173" s="684"/>
      <c r="N173" s="684"/>
      <c r="O173" s="684"/>
      <c r="P173" s="685" t="s">
        <v>665</v>
      </c>
      <c r="Q173" s="686"/>
      <c r="R173" s="686"/>
      <c r="S173" s="686"/>
      <c r="T173" s="686"/>
      <c r="U173" s="686"/>
      <c r="V173" s="686"/>
      <c r="W173" s="686"/>
      <c r="X173" s="686"/>
      <c r="Y173" s="687">
        <v>1</v>
      </c>
      <c r="Z173" s="688"/>
      <c r="AA173" s="688"/>
      <c r="AB173" s="689"/>
      <c r="AC173" s="690" t="s">
        <v>230</v>
      </c>
      <c r="AD173" s="691"/>
      <c r="AE173" s="691"/>
      <c r="AF173" s="691"/>
      <c r="AG173" s="691"/>
      <c r="AH173" s="698" t="s">
        <v>254</v>
      </c>
      <c r="AI173" s="699"/>
      <c r="AJ173" s="699"/>
      <c r="AK173" s="699"/>
      <c r="AL173" s="694" t="s">
        <v>254</v>
      </c>
      <c r="AM173" s="695"/>
      <c r="AN173" s="695"/>
      <c r="AO173" s="696"/>
      <c r="AP173" s="697" t="s">
        <v>578</v>
      </c>
      <c r="AQ173" s="697"/>
      <c r="AR173" s="697"/>
      <c r="AS173" s="697"/>
      <c r="AT173" s="697"/>
      <c r="AU173" s="697"/>
      <c r="AV173" s="697"/>
      <c r="AW173" s="697"/>
      <c r="AX173" s="697"/>
      <c r="AY173">
        <f>COUNTA($C$173)</f>
        <v>1</v>
      </c>
    </row>
    <row r="174" spans="1:51" ht="24.75" customHeight="1" x14ac:dyDescent="0.15">
      <c r="A174" s="47"/>
      <c r="B174" s="47"/>
      <c r="C174" s="47"/>
      <c r="D174" s="47"/>
      <c r="E174" s="47"/>
      <c r="F174" s="47"/>
      <c r="G174" s="47"/>
      <c r="H174" s="47"/>
      <c r="I174" s="47"/>
      <c r="J174" s="48"/>
      <c r="K174" s="48"/>
      <c r="L174" s="48"/>
      <c r="M174" s="48"/>
      <c r="N174" s="48"/>
      <c r="O174" s="48"/>
      <c r="P174" s="49"/>
      <c r="Q174" s="49"/>
      <c r="R174" s="49"/>
      <c r="S174" s="49"/>
      <c r="T174" s="49"/>
      <c r="U174" s="49"/>
      <c r="V174" s="49"/>
      <c r="W174" s="49"/>
      <c r="X174" s="49"/>
      <c r="Y174" s="50"/>
      <c r="Z174" s="50"/>
      <c r="AA174" s="50"/>
      <c r="AB174" s="50"/>
      <c r="AC174" s="50"/>
      <c r="AD174" s="50"/>
      <c r="AE174" s="50"/>
      <c r="AF174" s="50"/>
      <c r="AG174" s="50"/>
      <c r="AH174" s="50"/>
      <c r="AI174" s="50"/>
      <c r="AJ174" s="50"/>
      <c r="AK174" s="50"/>
      <c r="AL174" s="50"/>
      <c r="AM174" s="50"/>
      <c r="AN174" s="50"/>
      <c r="AO174" s="50"/>
      <c r="AP174" s="49"/>
      <c r="AQ174" s="49"/>
      <c r="AR174" s="49"/>
      <c r="AS174" s="49"/>
      <c r="AT174" s="49"/>
      <c r="AU174" s="49"/>
      <c r="AV174" s="49"/>
      <c r="AW174" s="49"/>
      <c r="AX174" s="49"/>
      <c r="AY174">
        <f>COUNTA($C$177)</f>
        <v>1</v>
      </c>
    </row>
    <row r="175" spans="1:51" ht="24.75" customHeight="1" x14ac:dyDescent="0.15">
      <c r="A175" s="47"/>
      <c r="B175" s="51" t="s">
        <v>164</v>
      </c>
      <c r="C175" s="47"/>
      <c r="D175" s="47"/>
      <c r="E175" s="47"/>
      <c r="F175" s="47"/>
      <c r="G175" s="47"/>
      <c r="H175" s="47"/>
      <c r="I175" s="47"/>
      <c r="J175" s="47"/>
      <c r="K175" s="47"/>
      <c r="L175" s="47"/>
      <c r="M175" s="47"/>
      <c r="N175" s="47"/>
      <c r="O175" s="47"/>
      <c r="P175" s="52"/>
      <c r="Q175" s="52"/>
      <c r="R175" s="52"/>
      <c r="S175" s="52"/>
      <c r="T175" s="52"/>
      <c r="U175" s="52"/>
      <c r="V175" s="52"/>
      <c r="W175" s="52"/>
      <c r="X175" s="52"/>
      <c r="Y175" s="53"/>
      <c r="Z175" s="53"/>
      <c r="AA175" s="53"/>
      <c r="AB175" s="53"/>
      <c r="AC175" s="53"/>
      <c r="AD175" s="53"/>
      <c r="AE175" s="53"/>
      <c r="AF175" s="53"/>
      <c r="AG175" s="53"/>
      <c r="AH175" s="53"/>
      <c r="AI175" s="53"/>
      <c r="AJ175" s="53"/>
      <c r="AK175" s="53"/>
      <c r="AL175" s="53"/>
      <c r="AM175" s="53"/>
      <c r="AN175" s="53"/>
      <c r="AO175" s="53"/>
      <c r="AP175" s="52"/>
      <c r="AQ175" s="52"/>
      <c r="AR175" s="52"/>
      <c r="AS175" s="52"/>
      <c r="AT175" s="52"/>
      <c r="AU175" s="52"/>
      <c r="AV175" s="52"/>
      <c r="AW175" s="52"/>
      <c r="AX175" s="52"/>
      <c r="AY175">
        <f>$AY$174</f>
        <v>1</v>
      </c>
    </row>
    <row r="176" spans="1:51" ht="59.25" customHeight="1" x14ac:dyDescent="0.15">
      <c r="A176" s="674"/>
      <c r="B176" s="674"/>
      <c r="C176" s="674" t="s">
        <v>24</v>
      </c>
      <c r="D176" s="674"/>
      <c r="E176" s="674"/>
      <c r="F176" s="674"/>
      <c r="G176" s="674"/>
      <c r="H176" s="674"/>
      <c r="I176" s="674"/>
      <c r="J176" s="675" t="s">
        <v>182</v>
      </c>
      <c r="K176" s="607"/>
      <c r="L176" s="607"/>
      <c r="M176" s="607"/>
      <c r="N176" s="607"/>
      <c r="O176" s="607"/>
      <c r="P176" s="332" t="s">
        <v>25</v>
      </c>
      <c r="Q176" s="332"/>
      <c r="R176" s="332"/>
      <c r="S176" s="332"/>
      <c r="T176" s="332"/>
      <c r="U176" s="332"/>
      <c r="V176" s="332"/>
      <c r="W176" s="332"/>
      <c r="X176" s="332"/>
      <c r="Y176" s="676" t="s">
        <v>181</v>
      </c>
      <c r="Z176" s="677"/>
      <c r="AA176" s="677"/>
      <c r="AB176" s="677"/>
      <c r="AC176" s="675" t="s">
        <v>207</v>
      </c>
      <c r="AD176" s="675"/>
      <c r="AE176" s="675"/>
      <c r="AF176" s="675"/>
      <c r="AG176" s="675"/>
      <c r="AH176" s="676" t="s">
        <v>222</v>
      </c>
      <c r="AI176" s="674"/>
      <c r="AJ176" s="674"/>
      <c r="AK176" s="674"/>
      <c r="AL176" s="674" t="s">
        <v>19</v>
      </c>
      <c r="AM176" s="674"/>
      <c r="AN176" s="674"/>
      <c r="AO176" s="678"/>
      <c r="AP176" s="679" t="s">
        <v>183</v>
      </c>
      <c r="AQ176" s="679"/>
      <c r="AR176" s="679"/>
      <c r="AS176" s="679"/>
      <c r="AT176" s="679"/>
      <c r="AU176" s="679"/>
      <c r="AV176" s="679"/>
      <c r="AW176" s="679"/>
      <c r="AX176" s="679"/>
      <c r="AY176">
        <f>$AY$174</f>
        <v>1</v>
      </c>
    </row>
    <row r="177" spans="1:51" ht="55.5" customHeight="1" x14ac:dyDescent="0.15">
      <c r="A177" s="680">
        <v>1</v>
      </c>
      <c r="B177" s="680">
        <v>1</v>
      </c>
      <c r="C177" s="681" t="s">
        <v>692</v>
      </c>
      <c r="D177" s="682"/>
      <c r="E177" s="682"/>
      <c r="F177" s="682"/>
      <c r="G177" s="682"/>
      <c r="H177" s="682"/>
      <c r="I177" s="682"/>
      <c r="J177" s="683">
        <v>3011001008986</v>
      </c>
      <c r="K177" s="684"/>
      <c r="L177" s="684"/>
      <c r="M177" s="684"/>
      <c r="N177" s="684"/>
      <c r="O177" s="684"/>
      <c r="P177" s="685" t="s">
        <v>660</v>
      </c>
      <c r="Q177" s="686"/>
      <c r="R177" s="686"/>
      <c r="S177" s="686"/>
      <c r="T177" s="686"/>
      <c r="U177" s="686"/>
      <c r="V177" s="686"/>
      <c r="W177" s="686"/>
      <c r="X177" s="686"/>
      <c r="Y177" s="687">
        <v>1.4</v>
      </c>
      <c r="Z177" s="688"/>
      <c r="AA177" s="688"/>
      <c r="AB177" s="689"/>
      <c r="AC177" s="690" t="s">
        <v>224</v>
      </c>
      <c r="AD177" s="691"/>
      <c r="AE177" s="691"/>
      <c r="AF177" s="691"/>
      <c r="AG177" s="691"/>
      <c r="AH177" s="692">
        <v>3</v>
      </c>
      <c r="AI177" s="693"/>
      <c r="AJ177" s="693"/>
      <c r="AK177" s="693"/>
      <c r="AL177" s="694" t="s">
        <v>602</v>
      </c>
      <c r="AM177" s="695"/>
      <c r="AN177" s="695"/>
      <c r="AO177" s="696"/>
      <c r="AP177" s="697" t="s">
        <v>610</v>
      </c>
      <c r="AQ177" s="697"/>
      <c r="AR177" s="697"/>
      <c r="AS177" s="697"/>
      <c r="AT177" s="697"/>
      <c r="AU177" s="697"/>
      <c r="AV177" s="697"/>
      <c r="AW177" s="697"/>
      <c r="AX177" s="697"/>
      <c r="AY177">
        <f>$AY$174</f>
        <v>1</v>
      </c>
    </row>
    <row r="178" spans="1:51" ht="24.75" customHeight="1" x14ac:dyDescent="0.15">
      <c r="A178" s="54"/>
      <c r="B178" s="54"/>
      <c r="C178" s="54"/>
      <c r="D178" s="54"/>
      <c r="E178" s="54"/>
      <c r="F178" s="54"/>
      <c r="G178" s="54"/>
      <c r="H178" s="54"/>
      <c r="I178" s="54"/>
      <c r="J178" s="54"/>
      <c r="K178" s="54"/>
      <c r="L178" s="54"/>
      <c r="M178" s="54"/>
      <c r="N178" s="54"/>
      <c r="O178" s="54"/>
      <c r="P178" s="55"/>
      <c r="Q178" s="55"/>
      <c r="R178" s="55"/>
      <c r="S178" s="55"/>
      <c r="T178" s="55"/>
      <c r="U178" s="55"/>
      <c r="V178" s="55"/>
      <c r="W178" s="55"/>
      <c r="X178" s="55"/>
      <c r="Y178" s="56"/>
      <c r="Z178" s="56"/>
      <c r="AA178" s="56"/>
      <c r="AB178" s="56"/>
      <c r="AC178" s="56"/>
      <c r="AD178" s="56"/>
      <c r="AE178" s="56"/>
      <c r="AF178" s="56"/>
      <c r="AG178" s="56"/>
      <c r="AH178" s="56"/>
      <c r="AI178" s="56"/>
      <c r="AJ178" s="56"/>
      <c r="AK178" s="56"/>
      <c r="AL178" s="56"/>
      <c r="AM178" s="56"/>
      <c r="AN178" s="56"/>
      <c r="AO178" s="56"/>
      <c r="AP178" s="55"/>
      <c r="AQ178" s="55"/>
      <c r="AR178" s="55"/>
      <c r="AS178" s="55"/>
      <c r="AT178" s="55"/>
      <c r="AU178" s="55"/>
      <c r="AV178" s="55"/>
      <c r="AW178" s="55"/>
      <c r="AX178" s="55"/>
      <c r="AY178">
        <f>COUNTA($C$181)</f>
        <v>1</v>
      </c>
    </row>
    <row r="179" spans="1:51" ht="24.75" customHeight="1" x14ac:dyDescent="0.15">
      <c r="A179" s="47"/>
      <c r="B179" s="51" t="s">
        <v>200</v>
      </c>
      <c r="C179" s="47"/>
      <c r="D179" s="47"/>
      <c r="E179" s="47"/>
      <c r="F179" s="47"/>
      <c r="G179" s="47"/>
      <c r="H179" s="47"/>
      <c r="I179" s="47"/>
      <c r="J179" s="47"/>
      <c r="K179" s="47"/>
      <c r="L179" s="47"/>
      <c r="M179" s="47"/>
      <c r="N179" s="47"/>
      <c r="O179" s="47"/>
      <c r="P179" s="52"/>
      <c r="Q179" s="52"/>
      <c r="R179" s="52"/>
      <c r="S179" s="52"/>
      <c r="T179" s="52"/>
      <c r="U179" s="52"/>
      <c r="V179" s="52"/>
      <c r="W179" s="52"/>
      <c r="X179" s="52"/>
      <c r="Y179" s="53"/>
      <c r="Z179" s="53"/>
      <c r="AA179" s="53"/>
      <c r="AB179" s="53"/>
      <c r="AC179" s="53"/>
      <c r="AD179" s="53"/>
      <c r="AE179" s="53"/>
      <c r="AF179" s="53"/>
      <c r="AG179" s="53"/>
      <c r="AH179" s="53"/>
      <c r="AI179" s="53"/>
      <c r="AJ179" s="53"/>
      <c r="AK179" s="53"/>
      <c r="AL179" s="53"/>
      <c r="AM179" s="53"/>
      <c r="AN179" s="53"/>
      <c r="AO179" s="53"/>
      <c r="AP179" s="52"/>
      <c r="AQ179" s="52"/>
      <c r="AR179" s="52"/>
      <c r="AS179" s="52"/>
      <c r="AT179" s="52"/>
      <c r="AU179" s="52"/>
      <c r="AV179" s="52"/>
      <c r="AW179" s="52"/>
      <c r="AX179" s="52"/>
      <c r="AY179">
        <f>$AY$178</f>
        <v>1</v>
      </c>
    </row>
    <row r="180" spans="1:51" ht="59.25" customHeight="1" x14ac:dyDescent="0.15">
      <c r="A180" s="674"/>
      <c r="B180" s="674"/>
      <c r="C180" s="674" t="s">
        <v>24</v>
      </c>
      <c r="D180" s="674"/>
      <c r="E180" s="674"/>
      <c r="F180" s="674"/>
      <c r="G180" s="674"/>
      <c r="H180" s="674"/>
      <c r="I180" s="674"/>
      <c r="J180" s="675" t="s">
        <v>182</v>
      </c>
      <c r="K180" s="607"/>
      <c r="L180" s="607"/>
      <c r="M180" s="607"/>
      <c r="N180" s="607"/>
      <c r="O180" s="607"/>
      <c r="P180" s="332" t="s">
        <v>25</v>
      </c>
      <c r="Q180" s="332"/>
      <c r="R180" s="332"/>
      <c r="S180" s="332"/>
      <c r="T180" s="332"/>
      <c r="U180" s="332"/>
      <c r="V180" s="332"/>
      <c r="W180" s="332"/>
      <c r="X180" s="332"/>
      <c r="Y180" s="676" t="s">
        <v>181</v>
      </c>
      <c r="Z180" s="677"/>
      <c r="AA180" s="677"/>
      <c r="AB180" s="677"/>
      <c r="AC180" s="675" t="s">
        <v>207</v>
      </c>
      <c r="AD180" s="675"/>
      <c r="AE180" s="675"/>
      <c r="AF180" s="675"/>
      <c r="AG180" s="675"/>
      <c r="AH180" s="676" t="s">
        <v>222</v>
      </c>
      <c r="AI180" s="674"/>
      <c r="AJ180" s="674"/>
      <c r="AK180" s="674"/>
      <c r="AL180" s="674" t="s">
        <v>19</v>
      </c>
      <c r="AM180" s="674"/>
      <c r="AN180" s="674"/>
      <c r="AO180" s="678"/>
      <c r="AP180" s="679" t="s">
        <v>183</v>
      </c>
      <c r="AQ180" s="679"/>
      <c r="AR180" s="679"/>
      <c r="AS180" s="679"/>
      <c r="AT180" s="679"/>
      <c r="AU180" s="679"/>
      <c r="AV180" s="679"/>
      <c r="AW180" s="679"/>
      <c r="AX180" s="679"/>
      <c r="AY180">
        <f>$AY$178</f>
        <v>1</v>
      </c>
    </row>
    <row r="181" spans="1:51" ht="54.95" customHeight="1" x14ac:dyDescent="0.15">
      <c r="A181" s="680">
        <v>1</v>
      </c>
      <c r="B181" s="680">
        <v>1</v>
      </c>
      <c r="C181" s="681" t="s">
        <v>693</v>
      </c>
      <c r="D181" s="682"/>
      <c r="E181" s="682"/>
      <c r="F181" s="682"/>
      <c r="G181" s="682"/>
      <c r="H181" s="682"/>
      <c r="I181" s="682"/>
      <c r="J181" s="683">
        <v>3013301015869</v>
      </c>
      <c r="K181" s="684"/>
      <c r="L181" s="684"/>
      <c r="M181" s="684"/>
      <c r="N181" s="684"/>
      <c r="O181" s="684"/>
      <c r="P181" s="685" t="s">
        <v>661</v>
      </c>
      <c r="Q181" s="686"/>
      <c r="R181" s="686"/>
      <c r="S181" s="686"/>
      <c r="T181" s="686"/>
      <c r="U181" s="686"/>
      <c r="V181" s="686"/>
      <c r="W181" s="686"/>
      <c r="X181" s="686"/>
      <c r="Y181" s="687">
        <v>0.3</v>
      </c>
      <c r="Z181" s="688"/>
      <c r="AA181" s="688"/>
      <c r="AB181" s="689"/>
      <c r="AC181" s="690" t="s">
        <v>230</v>
      </c>
      <c r="AD181" s="691"/>
      <c r="AE181" s="691"/>
      <c r="AF181" s="691"/>
      <c r="AG181" s="691"/>
      <c r="AH181" s="692" t="s">
        <v>602</v>
      </c>
      <c r="AI181" s="693"/>
      <c r="AJ181" s="693"/>
      <c r="AK181" s="693"/>
      <c r="AL181" s="694" t="s">
        <v>602</v>
      </c>
      <c r="AM181" s="695"/>
      <c r="AN181" s="695"/>
      <c r="AO181" s="696"/>
      <c r="AP181" s="697" t="s">
        <v>578</v>
      </c>
      <c r="AQ181" s="697"/>
      <c r="AR181" s="697"/>
      <c r="AS181" s="697"/>
      <c r="AT181" s="697"/>
      <c r="AU181" s="697"/>
      <c r="AV181" s="697"/>
      <c r="AW181" s="697"/>
      <c r="AX181" s="697"/>
      <c r="AY181">
        <f>$AY$178</f>
        <v>1</v>
      </c>
    </row>
    <row r="182" spans="1:51" ht="51.75" customHeight="1" x14ac:dyDescent="0.15">
      <c r="A182" s="680">
        <v>2</v>
      </c>
      <c r="B182" s="680">
        <v>1</v>
      </c>
      <c r="C182" s="681" t="s">
        <v>694</v>
      </c>
      <c r="D182" s="682"/>
      <c r="E182" s="682"/>
      <c r="F182" s="682"/>
      <c r="G182" s="682"/>
      <c r="H182" s="682"/>
      <c r="I182" s="682"/>
      <c r="J182" s="683">
        <v>9010001027784</v>
      </c>
      <c r="K182" s="684"/>
      <c r="L182" s="684"/>
      <c r="M182" s="684"/>
      <c r="N182" s="684"/>
      <c r="O182" s="684"/>
      <c r="P182" s="685" t="s">
        <v>662</v>
      </c>
      <c r="Q182" s="686"/>
      <c r="R182" s="686"/>
      <c r="S182" s="686"/>
      <c r="T182" s="686"/>
      <c r="U182" s="686"/>
      <c r="V182" s="686"/>
      <c r="W182" s="686"/>
      <c r="X182" s="686"/>
      <c r="Y182" s="687">
        <v>0.1</v>
      </c>
      <c r="Z182" s="688"/>
      <c r="AA182" s="688"/>
      <c r="AB182" s="689"/>
      <c r="AC182" s="690" t="s">
        <v>224</v>
      </c>
      <c r="AD182" s="691"/>
      <c r="AE182" s="691"/>
      <c r="AF182" s="691"/>
      <c r="AG182" s="691"/>
      <c r="AH182" s="692">
        <v>3</v>
      </c>
      <c r="AI182" s="693"/>
      <c r="AJ182" s="693"/>
      <c r="AK182" s="693"/>
      <c r="AL182" s="694" t="s">
        <v>254</v>
      </c>
      <c r="AM182" s="695"/>
      <c r="AN182" s="695"/>
      <c r="AO182" s="696"/>
      <c r="AP182" s="697" t="s">
        <v>610</v>
      </c>
      <c r="AQ182" s="697"/>
      <c r="AR182" s="697"/>
      <c r="AS182" s="697"/>
      <c r="AT182" s="697"/>
      <c r="AU182" s="697"/>
      <c r="AV182" s="697"/>
      <c r="AW182" s="697"/>
      <c r="AX182" s="697"/>
      <c r="AY182">
        <f>COUNTA($C$182)</f>
        <v>1</v>
      </c>
    </row>
    <row r="183" spans="1:51" ht="30" customHeight="1" x14ac:dyDescent="0.15">
      <c r="A183" s="680">
        <v>3</v>
      </c>
      <c r="B183" s="680">
        <v>1</v>
      </c>
      <c r="C183" s="681" t="s">
        <v>695</v>
      </c>
      <c r="D183" s="682"/>
      <c r="E183" s="682"/>
      <c r="F183" s="682"/>
      <c r="G183" s="682"/>
      <c r="H183" s="682"/>
      <c r="I183" s="682"/>
      <c r="J183" s="683">
        <v>4013301011504</v>
      </c>
      <c r="K183" s="684"/>
      <c r="L183" s="684"/>
      <c r="M183" s="684"/>
      <c r="N183" s="684"/>
      <c r="O183" s="684"/>
      <c r="P183" s="685" t="s">
        <v>663</v>
      </c>
      <c r="Q183" s="686"/>
      <c r="R183" s="686"/>
      <c r="S183" s="686"/>
      <c r="T183" s="686"/>
      <c r="U183" s="686"/>
      <c r="V183" s="686"/>
      <c r="W183" s="686"/>
      <c r="X183" s="686"/>
      <c r="Y183" s="687">
        <v>0</v>
      </c>
      <c r="Z183" s="688"/>
      <c r="AA183" s="688"/>
      <c r="AB183" s="689"/>
      <c r="AC183" s="690" t="s">
        <v>230</v>
      </c>
      <c r="AD183" s="691"/>
      <c r="AE183" s="691"/>
      <c r="AF183" s="691"/>
      <c r="AG183" s="691"/>
      <c r="AH183" s="692" t="s">
        <v>254</v>
      </c>
      <c r="AI183" s="693"/>
      <c r="AJ183" s="693"/>
      <c r="AK183" s="693"/>
      <c r="AL183" s="694" t="s">
        <v>254</v>
      </c>
      <c r="AM183" s="695"/>
      <c r="AN183" s="695"/>
      <c r="AO183" s="696"/>
      <c r="AP183" s="697" t="s">
        <v>578</v>
      </c>
      <c r="AQ183" s="697"/>
      <c r="AR183" s="697"/>
      <c r="AS183" s="697"/>
      <c r="AT183" s="697"/>
      <c r="AU183" s="697"/>
      <c r="AV183" s="697"/>
      <c r="AW183" s="697"/>
      <c r="AX183" s="697"/>
      <c r="AY183">
        <f>COUNTA($C$183)</f>
        <v>1</v>
      </c>
    </row>
    <row r="184" spans="1:51" ht="24.75" customHeight="1" x14ac:dyDescent="0.15">
      <c r="A184" s="54"/>
      <c r="B184" s="54"/>
      <c r="C184" s="54"/>
      <c r="D184" s="54"/>
      <c r="E184" s="54"/>
      <c r="F184" s="54"/>
      <c r="G184" s="54"/>
      <c r="H184" s="54"/>
      <c r="I184" s="54"/>
      <c r="J184" s="54"/>
      <c r="K184" s="54"/>
      <c r="L184" s="54"/>
      <c r="M184" s="54"/>
      <c r="N184" s="54"/>
      <c r="O184" s="54"/>
      <c r="P184" s="55"/>
      <c r="Q184" s="55"/>
      <c r="R184" s="55"/>
      <c r="S184" s="55"/>
      <c r="T184" s="55"/>
      <c r="U184" s="55"/>
      <c r="V184" s="55"/>
      <c r="W184" s="55"/>
      <c r="X184" s="55"/>
      <c r="Y184" s="56"/>
      <c r="Z184" s="56"/>
      <c r="AA184" s="56"/>
      <c r="AB184" s="56"/>
      <c r="AC184" s="56"/>
      <c r="AD184" s="56"/>
      <c r="AE184" s="56"/>
      <c r="AF184" s="56"/>
      <c r="AG184" s="56"/>
      <c r="AH184" s="56"/>
      <c r="AI184" s="56"/>
      <c r="AJ184" s="56"/>
      <c r="AK184" s="56"/>
      <c r="AL184" s="56"/>
      <c r="AM184" s="56"/>
      <c r="AN184" s="56"/>
      <c r="AO184" s="56"/>
      <c r="AP184" s="55"/>
      <c r="AQ184" s="55"/>
      <c r="AR184" s="55"/>
      <c r="AS184" s="55"/>
      <c r="AT184" s="55"/>
      <c r="AU184" s="55"/>
      <c r="AV184" s="55"/>
      <c r="AW184" s="55"/>
      <c r="AX184" s="55"/>
      <c r="AY184">
        <f>COUNTA($C$187)</f>
        <v>1</v>
      </c>
    </row>
    <row r="185" spans="1:51" ht="24.75" customHeight="1" x14ac:dyDescent="0.15">
      <c r="A185" s="47"/>
      <c r="B185" s="51" t="s">
        <v>165</v>
      </c>
      <c r="C185" s="47"/>
      <c r="D185" s="47"/>
      <c r="E185" s="47"/>
      <c r="F185" s="47"/>
      <c r="G185" s="47"/>
      <c r="H185" s="47"/>
      <c r="I185" s="47"/>
      <c r="J185" s="47"/>
      <c r="K185" s="47"/>
      <c r="L185" s="47"/>
      <c r="M185" s="47"/>
      <c r="N185" s="47"/>
      <c r="O185" s="47"/>
      <c r="P185" s="52"/>
      <c r="Q185" s="52"/>
      <c r="R185" s="52"/>
      <c r="S185" s="52"/>
      <c r="T185" s="52"/>
      <c r="U185" s="52"/>
      <c r="V185" s="52"/>
      <c r="W185" s="52"/>
      <c r="X185" s="52"/>
      <c r="Y185" s="53"/>
      <c r="Z185" s="53"/>
      <c r="AA185" s="53"/>
      <c r="AB185" s="53"/>
      <c r="AC185" s="53"/>
      <c r="AD185" s="53"/>
      <c r="AE185" s="53"/>
      <c r="AF185" s="53"/>
      <c r="AG185" s="53"/>
      <c r="AH185" s="53"/>
      <c r="AI185" s="53"/>
      <c r="AJ185" s="53"/>
      <c r="AK185" s="53"/>
      <c r="AL185" s="53"/>
      <c r="AM185" s="53"/>
      <c r="AN185" s="53"/>
      <c r="AO185" s="53"/>
      <c r="AP185" s="52"/>
      <c r="AQ185" s="52"/>
      <c r="AR185" s="52"/>
      <c r="AS185" s="52"/>
      <c r="AT185" s="52"/>
      <c r="AU185" s="52"/>
      <c r="AV185" s="52"/>
      <c r="AW185" s="52"/>
      <c r="AX185" s="52"/>
      <c r="AY185">
        <f>$AY$184</f>
        <v>1</v>
      </c>
    </row>
    <row r="186" spans="1:51" ht="59.25" customHeight="1" x14ac:dyDescent="0.15">
      <c r="A186" s="674"/>
      <c r="B186" s="674"/>
      <c r="C186" s="674" t="s">
        <v>24</v>
      </c>
      <c r="D186" s="674"/>
      <c r="E186" s="674"/>
      <c r="F186" s="674"/>
      <c r="G186" s="674"/>
      <c r="H186" s="674"/>
      <c r="I186" s="674"/>
      <c r="J186" s="675" t="s">
        <v>182</v>
      </c>
      <c r="K186" s="607"/>
      <c r="L186" s="607"/>
      <c r="M186" s="607"/>
      <c r="N186" s="607"/>
      <c r="O186" s="607"/>
      <c r="P186" s="332" t="s">
        <v>25</v>
      </c>
      <c r="Q186" s="332"/>
      <c r="R186" s="332"/>
      <c r="S186" s="332"/>
      <c r="T186" s="332"/>
      <c r="U186" s="332"/>
      <c r="V186" s="332"/>
      <c r="W186" s="332"/>
      <c r="X186" s="332"/>
      <c r="Y186" s="676" t="s">
        <v>181</v>
      </c>
      <c r="Z186" s="677"/>
      <c r="AA186" s="677"/>
      <c r="AB186" s="677"/>
      <c r="AC186" s="675" t="s">
        <v>207</v>
      </c>
      <c r="AD186" s="675"/>
      <c r="AE186" s="675"/>
      <c r="AF186" s="675"/>
      <c r="AG186" s="675"/>
      <c r="AH186" s="676" t="s">
        <v>222</v>
      </c>
      <c r="AI186" s="674"/>
      <c r="AJ186" s="674"/>
      <c r="AK186" s="674"/>
      <c r="AL186" s="674" t="s">
        <v>19</v>
      </c>
      <c r="AM186" s="674"/>
      <c r="AN186" s="674"/>
      <c r="AO186" s="678"/>
      <c r="AP186" s="679" t="s">
        <v>183</v>
      </c>
      <c r="AQ186" s="679"/>
      <c r="AR186" s="679"/>
      <c r="AS186" s="679"/>
      <c r="AT186" s="679"/>
      <c r="AU186" s="679"/>
      <c r="AV186" s="679"/>
      <c r="AW186" s="679"/>
      <c r="AX186" s="679"/>
      <c r="AY186">
        <f>$AY$184</f>
        <v>1</v>
      </c>
    </row>
    <row r="187" spans="1:51" ht="44.1" customHeight="1" x14ac:dyDescent="0.15">
      <c r="A187" s="680">
        <v>1</v>
      </c>
      <c r="B187" s="680">
        <v>1</v>
      </c>
      <c r="C187" s="681" t="s">
        <v>643</v>
      </c>
      <c r="D187" s="682"/>
      <c r="E187" s="682"/>
      <c r="F187" s="682"/>
      <c r="G187" s="682"/>
      <c r="H187" s="682"/>
      <c r="I187" s="682"/>
      <c r="J187" s="683" t="s">
        <v>602</v>
      </c>
      <c r="K187" s="684"/>
      <c r="L187" s="684"/>
      <c r="M187" s="684"/>
      <c r="N187" s="684"/>
      <c r="O187" s="684"/>
      <c r="P187" s="685" t="s">
        <v>616</v>
      </c>
      <c r="Q187" s="686"/>
      <c r="R187" s="686"/>
      <c r="S187" s="686"/>
      <c r="T187" s="686"/>
      <c r="U187" s="686"/>
      <c r="V187" s="686"/>
      <c r="W187" s="686"/>
      <c r="X187" s="686"/>
      <c r="Y187" s="687">
        <v>4</v>
      </c>
      <c r="Z187" s="688"/>
      <c r="AA187" s="688"/>
      <c r="AB187" s="689"/>
      <c r="AC187" s="690" t="s">
        <v>72</v>
      </c>
      <c r="AD187" s="691"/>
      <c r="AE187" s="691"/>
      <c r="AF187" s="691"/>
      <c r="AG187" s="691"/>
      <c r="AH187" s="692" t="s">
        <v>602</v>
      </c>
      <c r="AI187" s="693"/>
      <c r="AJ187" s="693"/>
      <c r="AK187" s="693"/>
      <c r="AL187" s="694" t="s">
        <v>602</v>
      </c>
      <c r="AM187" s="695"/>
      <c r="AN187" s="695"/>
      <c r="AO187" s="696"/>
      <c r="AP187" s="697" t="s">
        <v>254</v>
      </c>
      <c r="AQ187" s="697"/>
      <c r="AR187" s="697"/>
      <c r="AS187" s="697"/>
      <c r="AT187" s="697"/>
      <c r="AU187" s="697"/>
      <c r="AV187" s="697"/>
      <c r="AW187" s="697"/>
      <c r="AX187" s="697"/>
      <c r="AY187">
        <f>$AY$184</f>
        <v>1</v>
      </c>
    </row>
    <row r="188" spans="1:51" ht="44.1" customHeight="1" x14ac:dyDescent="0.15">
      <c r="A188" s="680">
        <v>2</v>
      </c>
      <c r="B188" s="680">
        <v>1</v>
      </c>
      <c r="C188" s="681" t="s">
        <v>644</v>
      </c>
      <c r="D188" s="682"/>
      <c r="E188" s="682"/>
      <c r="F188" s="682"/>
      <c r="G188" s="682"/>
      <c r="H188" s="682"/>
      <c r="I188" s="682"/>
      <c r="J188" s="683" t="s">
        <v>602</v>
      </c>
      <c r="K188" s="684"/>
      <c r="L188" s="684"/>
      <c r="M188" s="684"/>
      <c r="N188" s="684"/>
      <c r="O188" s="684"/>
      <c r="P188" s="700" t="s">
        <v>668</v>
      </c>
      <c r="Q188" s="701"/>
      <c r="R188" s="701"/>
      <c r="S188" s="701"/>
      <c r="T188" s="701"/>
      <c r="U188" s="701"/>
      <c r="V188" s="701"/>
      <c r="W188" s="701"/>
      <c r="X188" s="702"/>
      <c r="Y188" s="687">
        <v>0.1</v>
      </c>
      <c r="Z188" s="688"/>
      <c r="AA188" s="688"/>
      <c r="AB188" s="689"/>
      <c r="AC188" s="690" t="s">
        <v>72</v>
      </c>
      <c r="AD188" s="691"/>
      <c r="AE188" s="691"/>
      <c r="AF188" s="691"/>
      <c r="AG188" s="691"/>
      <c r="AH188" s="692" t="s">
        <v>602</v>
      </c>
      <c r="AI188" s="693"/>
      <c r="AJ188" s="693"/>
      <c r="AK188" s="693"/>
      <c r="AL188" s="694" t="s">
        <v>602</v>
      </c>
      <c r="AM188" s="695"/>
      <c r="AN188" s="695"/>
      <c r="AO188" s="696"/>
      <c r="AP188" s="697" t="s">
        <v>254</v>
      </c>
      <c r="AQ188" s="697"/>
      <c r="AR188" s="697"/>
      <c r="AS188" s="697"/>
      <c r="AT188" s="697"/>
      <c r="AU188" s="697"/>
      <c r="AV188" s="697"/>
      <c r="AW188" s="697"/>
      <c r="AX188" s="697"/>
      <c r="AY188">
        <f>COUNTA($C$188)</f>
        <v>1</v>
      </c>
    </row>
    <row r="189" spans="1:51" ht="48" customHeight="1" x14ac:dyDescent="0.15">
      <c r="A189" s="680">
        <v>3</v>
      </c>
      <c r="B189" s="680">
        <v>1</v>
      </c>
      <c r="C189" s="681" t="s">
        <v>645</v>
      </c>
      <c r="D189" s="682"/>
      <c r="E189" s="682"/>
      <c r="F189" s="682"/>
      <c r="G189" s="682"/>
      <c r="H189" s="682"/>
      <c r="I189" s="682"/>
      <c r="J189" s="683" t="s">
        <v>602</v>
      </c>
      <c r="K189" s="684"/>
      <c r="L189" s="684"/>
      <c r="M189" s="684"/>
      <c r="N189" s="684"/>
      <c r="O189" s="684"/>
      <c r="P189" s="685" t="s">
        <v>669</v>
      </c>
      <c r="Q189" s="686"/>
      <c r="R189" s="686"/>
      <c r="S189" s="686"/>
      <c r="T189" s="686"/>
      <c r="U189" s="686"/>
      <c r="V189" s="686"/>
      <c r="W189" s="686"/>
      <c r="X189" s="686"/>
      <c r="Y189" s="687">
        <v>0.1</v>
      </c>
      <c r="Z189" s="688"/>
      <c r="AA189" s="688"/>
      <c r="AB189" s="689"/>
      <c r="AC189" s="690" t="s">
        <v>72</v>
      </c>
      <c r="AD189" s="691"/>
      <c r="AE189" s="691"/>
      <c r="AF189" s="691"/>
      <c r="AG189" s="691"/>
      <c r="AH189" s="698" t="s">
        <v>602</v>
      </c>
      <c r="AI189" s="699"/>
      <c r="AJ189" s="699"/>
      <c r="AK189" s="699"/>
      <c r="AL189" s="694" t="s">
        <v>602</v>
      </c>
      <c r="AM189" s="695"/>
      <c r="AN189" s="695"/>
      <c r="AO189" s="696"/>
      <c r="AP189" s="697" t="s">
        <v>254</v>
      </c>
      <c r="AQ189" s="697"/>
      <c r="AR189" s="697"/>
      <c r="AS189" s="697"/>
      <c r="AT189" s="697"/>
      <c r="AU189" s="697"/>
      <c r="AV189" s="697"/>
      <c r="AW189" s="697"/>
      <c r="AX189" s="697"/>
      <c r="AY189">
        <f>COUNTA($C$189)</f>
        <v>1</v>
      </c>
    </row>
    <row r="190" spans="1:51" ht="48" customHeight="1" x14ac:dyDescent="0.15">
      <c r="A190" s="680">
        <v>4</v>
      </c>
      <c r="B190" s="680">
        <v>1</v>
      </c>
      <c r="C190" s="681" t="s">
        <v>646</v>
      </c>
      <c r="D190" s="682"/>
      <c r="E190" s="682"/>
      <c r="F190" s="682"/>
      <c r="G190" s="682"/>
      <c r="H190" s="682"/>
      <c r="I190" s="682"/>
      <c r="J190" s="683" t="s">
        <v>254</v>
      </c>
      <c r="K190" s="684"/>
      <c r="L190" s="684"/>
      <c r="M190" s="684"/>
      <c r="N190" s="684"/>
      <c r="O190" s="684"/>
      <c r="P190" s="685" t="s">
        <v>669</v>
      </c>
      <c r="Q190" s="686"/>
      <c r="R190" s="686"/>
      <c r="S190" s="686"/>
      <c r="T190" s="686"/>
      <c r="U190" s="686"/>
      <c r="V190" s="686"/>
      <c r="W190" s="686"/>
      <c r="X190" s="686"/>
      <c r="Y190" s="687">
        <v>0.03</v>
      </c>
      <c r="Z190" s="688"/>
      <c r="AA190" s="688"/>
      <c r="AB190" s="689"/>
      <c r="AC190" s="690" t="s">
        <v>72</v>
      </c>
      <c r="AD190" s="691"/>
      <c r="AE190" s="691"/>
      <c r="AF190" s="691"/>
      <c r="AG190" s="691"/>
      <c r="AH190" s="692" t="s">
        <v>254</v>
      </c>
      <c r="AI190" s="693"/>
      <c r="AJ190" s="693"/>
      <c r="AK190" s="693"/>
      <c r="AL190" s="694" t="s">
        <v>254</v>
      </c>
      <c r="AM190" s="695"/>
      <c r="AN190" s="695"/>
      <c r="AO190" s="696"/>
      <c r="AP190" s="697" t="s">
        <v>254</v>
      </c>
      <c r="AQ190" s="697"/>
      <c r="AR190" s="697"/>
      <c r="AS190" s="697"/>
      <c r="AT190" s="697"/>
      <c r="AU190" s="697"/>
      <c r="AV190" s="697"/>
      <c r="AW190" s="697"/>
      <c r="AX190" s="697"/>
      <c r="AY190">
        <f>COUNTA($C$190)</f>
        <v>1</v>
      </c>
    </row>
    <row r="191" spans="1:51" ht="48" customHeight="1" x14ac:dyDescent="0.15">
      <c r="A191" s="680">
        <v>5</v>
      </c>
      <c r="B191" s="680">
        <v>1</v>
      </c>
      <c r="C191" s="681" t="s">
        <v>670</v>
      </c>
      <c r="D191" s="682"/>
      <c r="E191" s="682"/>
      <c r="F191" s="682"/>
      <c r="G191" s="682"/>
      <c r="H191" s="682"/>
      <c r="I191" s="682"/>
      <c r="J191" s="683" t="s">
        <v>254</v>
      </c>
      <c r="K191" s="684"/>
      <c r="L191" s="684"/>
      <c r="M191" s="684"/>
      <c r="N191" s="684"/>
      <c r="O191" s="684"/>
      <c r="P191" s="700" t="s">
        <v>668</v>
      </c>
      <c r="Q191" s="701"/>
      <c r="R191" s="701"/>
      <c r="S191" s="701"/>
      <c r="T191" s="701"/>
      <c r="U191" s="701"/>
      <c r="V191" s="701"/>
      <c r="W191" s="701"/>
      <c r="X191" s="702"/>
      <c r="Y191" s="687">
        <v>0.03</v>
      </c>
      <c r="Z191" s="688"/>
      <c r="AA191" s="688"/>
      <c r="AB191" s="689"/>
      <c r="AC191" s="690" t="s">
        <v>72</v>
      </c>
      <c r="AD191" s="691"/>
      <c r="AE191" s="691"/>
      <c r="AF191" s="691"/>
      <c r="AG191" s="691"/>
      <c r="AH191" s="692" t="s">
        <v>254</v>
      </c>
      <c r="AI191" s="693"/>
      <c r="AJ191" s="693"/>
      <c r="AK191" s="693"/>
      <c r="AL191" s="694" t="s">
        <v>254</v>
      </c>
      <c r="AM191" s="695"/>
      <c r="AN191" s="695"/>
      <c r="AO191" s="696"/>
      <c r="AP191" s="697" t="s">
        <v>254</v>
      </c>
      <c r="AQ191" s="697"/>
      <c r="AR191" s="697"/>
      <c r="AS191" s="697"/>
      <c r="AT191" s="697"/>
      <c r="AU191" s="697"/>
      <c r="AV191" s="697"/>
      <c r="AW191" s="697"/>
      <c r="AX191" s="697"/>
      <c r="AY191">
        <f>COUNTA($C$191)</f>
        <v>1</v>
      </c>
    </row>
    <row r="192" spans="1:51" ht="48" customHeight="1" x14ac:dyDescent="0.15">
      <c r="A192" s="680">
        <v>6</v>
      </c>
      <c r="B192" s="680">
        <v>1</v>
      </c>
      <c r="C192" s="681" t="s">
        <v>671</v>
      </c>
      <c r="D192" s="682"/>
      <c r="E192" s="682"/>
      <c r="F192" s="682"/>
      <c r="G192" s="682"/>
      <c r="H192" s="682"/>
      <c r="I192" s="682"/>
      <c r="J192" s="683" t="s">
        <v>254</v>
      </c>
      <c r="K192" s="684"/>
      <c r="L192" s="684"/>
      <c r="M192" s="684"/>
      <c r="N192" s="684"/>
      <c r="O192" s="684"/>
      <c r="P192" s="700" t="s">
        <v>668</v>
      </c>
      <c r="Q192" s="701"/>
      <c r="R192" s="701"/>
      <c r="S192" s="701"/>
      <c r="T192" s="701"/>
      <c r="U192" s="701"/>
      <c r="V192" s="701"/>
      <c r="W192" s="701"/>
      <c r="X192" s="702"/>
      <c r="Y192" s="687">
        <v>0.03</v>
      </c>
      <c r="Z192" s="688"/>
      <c r="AA192" s="688"/>
      <c r="AB192" s="689"/>
      <c r="AC192" s="690" t="s">
        <v>72</v>
      </c>
      <c r="AD192" s="691"/>
      <c r="AE192" s="691"/>
      <c r="AF192" s="691"/>
      <c r="AG192" s="691"/>
      <c r="AH192" s="692" t="s">
        <v>254</v>
      </c>
      <c r="AI192" s="693"/>
      <c r="AJ192" s="693"/>
      <c r="AK192" s="693"/>
      <c r="AL192" s="694" t="s">
        <v>254</v>
      </c>
      <c r="AM192" s="695"/>
      <c r="AN192" s="695"/>
      <c r="AO192" s="696"/>
      <c r="AP192" s="697" t="s">
        <v>254</v>
      </c>
      <c r="AQ192" s="697"/>
      <c r="AR192" s="697"/>
      <c r="AS192" s="697"/>
      <c r="AT192" s="697"/>
      <c r="AU192" s="697"/>
      <c r="AV192" s="697"/>
      <c r="AW192" s="697"/>
      <c r="AX192" s="697"/>
      <c r="AY192">
        <f>COUNTA($C$192)</f>
        <v>1</v>
      </c>
    </row>
    <row r="193" spans="1:51" ht="48" customHeight="1" x14ac:dyDescent="0.15">
      <c r="A193" s="680">
        <v>7</v>
      </c>
      <c r="B193" s="680">
        <v>1</v>
      </c>
      <c r="C193" s="681" t="s">
        <v>672</v>
      </c>
      <c r="D193" s="682"/>
      <c r="E193" s="682"/>
      <c r="F193" s="682"/>
      <c r="G193" s="682"/>
      <c r="H193" s="682"/>
      <c r="I193" s="682"/>
      <c r="J193" s="683" t="s">
        <v>254</v>
      </c>
      <c r="K193" s="684"/>
      <c r="L193" s="684"/>
      <c r="M193" s="684"/>
      <c r="N193" s="684"/>
      <c r="O193" s="684"/>
      <c r="P193" s="700" t="s">
        <v>668</v>
      </c>
      <c r="Q193" s="701"/>
      <c r="R193" s="701"/>
      <c r="S193" s="701"/>
      <c r="T193" s="701"/>
      <c r="U193" s="701"/>
      <c r="V193" s="701"/>
      <c r="W193" s="701"/>
      <c r="X193" s="702"/>
      <c r="Y193" s="687">
        <v>0.02</v>
      </c>
      <c r="Z193" s="688"/>
      <c r="AA193" s="688"/>
      <c r="AB193" s="689"/>
      <c r="AC193" s="690" t="s">
        <v>72</v>
      </c>
      <c r="AD193" s="691"/>
      <c r="AE193" s="691"/>
      <c r="AF193" s="691"/>
      <c r="AG193" s="691"/>
      <c r="AH193" s="692" t="s">
        <v>254</v>
      </c>
      <c r="AI193" s="693"/>
      <c r="AJ193" s="693"/>
      <c r="AK193" s="693"/>
      <c r="AL193" s="694" t="s">
        <v>254</v>
      </c>
      <c r="AM193" s="695"/>
      <c r="AN193" s="695"/>
      <c r="AO193" s="696"/>
      <c r="AP193" s="697" t="s">
        <v>254</v>
      </c>
      <c r="AQ193" s="697"/>
      <c r="AR193" s="697"/>
      <c r="AS193" s="697"/>
      <c r="AT193" s="697"/>
      <c r="AU193" s="697"/>
      <c r="AV193" s="697"/>
      <c r="AW193" s="697"/>
      <c r="AX193" s="697"/>
      <c r="AY193">
        <f>COUNTA($C$193)</f>
        <v>1</v>
      </c>
    </row>
    <row r="194" spans="1:51" ht="48" customHeight="1" x14ac:dyDescent="0.15">
      <c r="A194" s="680">
        <v>8</v>
      </c>
      <c r="B194" s="680">
        <v>1</v>
      </c>
      <c r="C194" s="681" t="s">
        <v>647</v>
      </c>
      <c r="D194" s="682"/>
      <c r="E194" s="682"/>
      <c r="F194" s="682"/>
      <c r="G194" s="682"/>
      <c r="H194" s="682"/>
      <c r="I194" s="682"/>
      <c r="J194" s="683" t="s">
        <v>254</v>
      </c>
      <c r="K194" s="684"/>
      <c r="L194" s="684"/>
      <c r="M194" s="684"/>
      <c r="N194" s="684"/>
      <c r="O194" s="684"/>
      <c r="P194" s="700" t="s">
        <v>668</v>
      </c>
      <c r="Q194" s="701"/>
      <c r="R194" s="701"/>
      <c r="S194" s="701"/>
      <c r="T194" s="701"/>
      <c r="U194" s="701"/>
      <c r="V194" s="701"/>
      <c r="W194" s="701"/>
      <c r="X194" s="702"/>
      <c r="Y194" s="687">
        <v>0.02</v>
      </c>
      <c r="Z194" s="688"/>
      <c r="AA194" s="688"/>
      <c r="AB194" s="689"/>
      <c r="AC194" s="690" t="s">
        <v>72</v>
      </c>
      <c r="AD194" s="691"/>
      <c r="AE194" s="691"/>
      <c r="AF194" s="691"/>
      <c r="AG194" s="691"/>
      <c r="AH194" s="692" t="s">
        <v>254</v>
      </c>
      <c r="AI194" s="693"/>
      <c r="AJ194" s="693"/>
      <c r="AK194" s="693"/>
      <c r="AL194" s="694" t="s">
        <v>254</v>
      </c>
      <c r="AM194" s="695"/>
      <c r="AN194" s="695"/>
      <c r="AO194" s="696"/>
      <c r="AP194" s="697" t="s">
        <v>254</v>
      </c>
      <c r="AQ194" s="697"/>
      <c r="AR194" s="697"/>
      <c r="AS194" s="697"/>
      <c r="AT194" s="697"/>
      <c r="AU194" s="697"/>
      <c r="AV194" s="697"/>
      <c r="AW194" s="697"/>
      <c r="AX194" s="697"/>
      <c r="AY194">
        <f>COUNTA($C$194)</f>
        <v>1</v>
      </c>
    </row>
    <row r="195" spans="1:51" ht="48" customHeight="1" x14ac:dyDescent="0.15">
      <c r="A195" s="680">
        <v>9</v>
      </c>
      <c r="B195" s="680">
        <v>1</v>
      </c>
      <c r="C195" s="681" t="s">
        <v>648</v>
      </c>
      <c r="D195" s="682"/>
      <c r="E195" s="682"/>
      <c r="F195" s="682"/>
      <c r="G195" s="682"/>
      <c r="H195" s="682"/>
      <c r="I195" s="682"/>
      <c r="J195" s="683" t="s">
        <v>254</v>
      </c>
      <c r="K195" s="684"/>
      <c r="L195" s="684"/>
      <c r="M195" s="684"/>
      <c r="N195" s="684"/>
      <c r="O195" s="684"/>
      <c r="P195" s="700" t="s">
        <v>668</v>
      </c>
      <c r="Q195" s="701"/>
      <c r="R195" s="701"/>
      <c r="S195" s="701"/>
      <c r="T195" s="701"/>
      <c r="U195" s="701"/>
      <c r="V195" s="701"/>
      <c r="W195" s="701"/>
      <c r="X195" s="702"/>
      <c r="Y195" s="687">
        <v>0.01</v>
      </c>
      <c r="Z195" s="688"/>
      <c r="AA195" s="688"/>
      <c r="AB195" s="689"/>
      <c r="AC195" s="690" t="s">
        <v>72</v>
      </c>
      <c r="AD195" s="691"/>
      <c r="AE195" s="691"/>
      <c r="AF195" s="691"/>
      <c r="AG195" s="691"/>
      <c r="AH195" s="692" t="s">
        <v>254</v>
      </c>
      <c r="AI195" s="693"/>
      <c r="AJ195" s="693"/>
      <c r="AK195" s="693"/>
      <c r="AL195" s="694" t="s">
        <v>254</v>
      </c>
      <c r="AM195" s="695"/>
      <c r="AN195" s="695"/>
      <c r="AO195" s="696"/>
      <c r="AP195" s="697" t="s">
        <v>254</v>
      </c>
      <c r="AQ195" s="697"/>
      <c r="AR195" s="697"/>
      <c r="AS195" s="697"/>
      <c r="AT195" s="697"/>
      <c r="AU195" s="697"/>
      <c r="AV195" s="697"/>
      <c r="AW195" s="697"/>
      <c r="AX195" s="697"/>
      <c r="AY195">
        <f>COUNTA($C$195)</f>
        <v>1</v>
      </c>
    </row>
  </sheetData>
  <sheetProtection formatRows="0"/>
  <dataConsolidate link="1"/>
  <mergeCells count="918">
    <mergeCell ref="AC130:AD130"/>
    <mergeCell ref="AE130:AG130"/>
    <mergeCell ref="AH130:AI130"/>
    <mergeCell ref="C92:AC92"/>
    <mergeCell ref="AD92:AF92"/>
    <mergeCell ref="AG92:AX92"/>
    <mergeCell ref="AQ130:AS130"/>
    <mergeCell ref="E128:G128"/>
    <mergeCell ref="I128:J128"/>
    <mergeCell ref="L128:M128"/>
    <mergeCell ref="O128:P128"/>
    <mergeCell ref="Q128:S128"/>
    <mergeCell ref="U128:V128"/>
    <mergeCell ref="X128:Y128"/>
    <mergeCell ref="AR128:AS128"/>
    <mergeCell ref="AM130:AN130"/>
    <mergeCell ref="AO130:AP130"/>
    <mergeCell ref="Q129:S129"/>
    <mergeCell ref="L130:N130"/>
    <mergeCell ref="X130:Z130"/>
    <mergeCell ref="AJ130:AL130"/>
    <mergeCell ref="E130:F130"/>
    <mergeCell ref="G130:I130"/>
    <mergeCell ref="J130:K130"/>
    <mergeCell ref="Q130:R130"/>
    <mergeCell ref="S130:U130"/>
    <mergeCell ref="V130:W130"/>
    <mergeCell ref="AW73:AX73"/>
    <mergeCell ref="A72:F76"/>
    <mergeCell ref="G72:O73"/>
    <mergeCell ref="Y72:AA73"/>
    <mergeCell ref="AB72:AD73"/>
    <mergeCell ref="G67:O69"/>
    <mergeCell ref="P67:X69"/>
    <mergeCell ref="Y69:AA69"/>
    <mergeCell ref="AB69:AD69"/>
    <mergeCell ref="AE69:AH69"/>
    <mergeCell ref="AI69:AL69"/>
    <mergeCell ref="AM74:AP74"/>
    <mergeCell ref="AQ74:AT74"/>
    <mergeCell ref="AU74:AX74"/>
    <mergeCell ref="Y75:AA75"/>
    <mergeCell ref="AB75:AD75"/>
    <mergeCell ref="AE75:AH75"/>
    <mergeCell ref="AI75:AL75"/>
    <mergeCell ref="AM75:AP75"/>
    <mergeCell ref="AQ75:AT75"/>
    <mergeCell ref="AU75:AX75"/>
    <mergeCell ref="AE65:AH66"/>
    <mergeCell ref="AI65:AL66"/>
    <mergeCell ref="AM65:AP66"/>
    <mergeCell ref="AQ65:AT65"/>
    <mergeCell ref="P74:X76"/>
    <mergeCell ref="Y53:AA53"/>
    <mergeCell ref="AB53:AD53"/>
    <mergeCell ref="AE53:AH53"/>
    <mergeCell ref="AI53:AL53"/>
    <mergeCell ref="Y74:AA74"/>
    <mergeCell ref="AB74:AD74"/>
    <mergeCell ref="AE74:AH74"/>
    <mergeCell ref="AI74:AL74"/>
    <mergeCell ref="Y76:AA76"/>
    <mergeCell ref="AB76:AD76"/>
    <mergeCell ref="AE76:AH76"/>
    <mergeCell ref="AI76:AL76"/>
    <mergeCell ref="AE72:AH73"/>
    <mergeCell ref="AI72:AL73"/>
    <mergeCell ref="AM72:AP73"/>
    <mergeCell ref="AQ72:AT72"/>
    <mergeCell ref="AQ73:AR73"/>
    <mergeCell ref="AS73:AT73"/>
    <mergeCell ref="P72:X73"/>
    <mergeCell ref="AH195:AK195"/>
    <mergeCell ref="AL195:AO195"/>
    <mergeCell ref="AP195:AX195"/>
    <mergeCell ref="A195:B195"/>
    <mergeCell ref="C195:I195"/>
    <mergeCell ref="J195:O195"/>
    <mergeCell ref="P195:X195"/>
    <mergeCell ref="Y195:AB195"/>
    <mergeCell ref="AC195:AG195"/>
    <mergeCell ref="A194:B194"/>
    <mergeCell ref="C194:I194"/>
    <mergeCell ref="J194:O194"/>
    <mergeCell ref="P194:X194"/>
    <mergeCell ref="Y194:AB194"/>
    <mergeCell ref="AC194:AG194"/>
    <mergeCell ref="AH194:AK194"/>
    <mergeCell ref="AL194:AO194"/>
    <mergeCell ref="AP194:AX194"/>
    <mergeCell ref="A193:B193"/>
    <mergeCell ref="C193:I193"/>
    <mergeCell ref="J193:O193"/>
    <mergeCell ref="P193:X193"/>
    <mergeCell ref="Y193:AB193"/>
    <mergeCell ref="AC193:AG193"/>
    <mergeCell ref="AH193:AK193"/>
    <mergeCell ref="AL193:AO193"/>
    <mergeCell ref="AP193:AX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L192:AO192"/>
    <mergeCell ref="AP192:AX192"/>
    <mergeCell ref="A190:B190"/>
    <mergeCell ref="C190:I190"/>
    <mergeCell ref="J190:O190"/>
    <mergeCell ref="P190:X190"/>
    <mergeCell ref="Y190:AB190"/>
    <mergeCell ref="AC190:AG190"/>
    <mergeCell ref="AH190:AK190"/>
    <mergeCell ref="AL190:AO190"/>
    <mergeCell ref="AP190:AX190"/>
    <mergeCell ref="A189:B189"/>
    <mergeCell ref="C189:I189"/>
    <mergeCell ref="J189:O189"/>
    <mergeCell ref="P189:X189"/>
    <mergeCell ref="Y189:AB189"/>
    <mergeCell ref="AC189:AG189"/>
    <mergeCell ref="AH189:AK189"/>
    <mergeCell ref="AL189:AO189"/>
    <mergeCell ref="AP189:AX189"/>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L188:AO188"/>
    <mergeCell ref="AP188:AX188"/>
    <mergeCell ref="A186:B186"/>
    <mergeCell ref="C186:I186"/>
    <mergeCell ref="J186:O186"/>
    <mergeCell ref="P186:X186"/>
    <mergeCell ref="Y186:AB186"/>
    <mergeCell ref="AC186:AG186"/>
    <mergeCell ref="AH186:AK186"/>
    <mergeCell ref="AL186:AO186"/>
    <mergeCell ref="AP186:AX186"/>
    <mergeCell ref="A183:B183"/>
    <mergeCell ref="C183:I183"/>
    <mergeCell ref="J183:O183"/>
    <mergeCell ref="P183:X183"/>
    <mergeCell ref="Y183:AB183"/>
    <mergeCell ref="AC183:AG183"/>
    <mergeCell ref="AH183:AK183"/>
    <mergeCell ref="AL183:AO183"/>
    <mergeCell ref="AP183:AX183"/>
    <mergeCell ref="A182:B182"/>
    <mergeCell ref="C182:I182"/>
    <mergeCell ref="J182:O182"/>
    <mergeCell ref="P182:X182"/>
    <mergeCell ref="Y182:AB182"/>
    <mergeCell ref="AC182:AG182"/>
    <mergeCell ref="AH182:AK182"/>
    <mergeCell ref="AL182:AO182"/>
    <mergeCell ref="AP182:AX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L181:AO181"/>
    <mergeCell ref="AP181:AX181"/>
    <mergeCell ref="AP177:AX177"/>
    <mergeCell ref="AL176:AO176"/>
    <mergeCell ref="AP176:AX176"/>
    <mergeCell ref="A177:B177"/>
    <mergeCell ref="C177:I177"/>
    <mergeCell ref="J177:O177"/>
    <mergeCell ref="P177:X177"/>
    <mergeCell ref="Y177:AB177"/>
    <mergeCell ref="AC177:AG177"/>
    <mergeCell ref="AH177:AK177"/>
    <mergeCell ref="AL177:AO177"/>
    <mergeCell ref="A176:B176"/>
    <mergeCell ref="C176:I176"/>
    <mergeCell ref="J176:O176"/>
    <mergeCell ref="P176:X176"/>
    <mergeCell ref="Y176:AB176"/>
    <mergeCell ref="AC176:AG176"/>
    <mergeCell ref="AH176:AK176"/>
    <mergeCell ref="AP173:AX173"/>
    <mergeCell ref="AL172:AO172"/>
    <mergeCell ref="AP172:AX172"/>
    <mergeCell ref="A173:B173"/>
    <mergeCell ref="C173:I173"/>
    <mergeCell ref="J173:O173"/>
    <mergeCell ref="P173:X173"/>
    <mergeCell ref="Y173:AB173"/>
    <mergeCell ref="AC173:AG173"/>
    <mergeCell ref="AH173:AK173"/>
    <mergeCell ref="AL173:AO173"/>
    <mergeCell ref="AH171:AK171"/>
    <mergeCell ref="AL171:AO171"/>
    <mergeCell ref="AP171:AX171"/>
    <mergeCell ref="A172:B172"/>
    <mergeCell ref="C172:I172"/>
    <mergeCell ref="J172:O172"/>
    <mergeCell ref="P172:X172"/>
    <mergeCell ref="Y172:AB172"/>
    <mergeCell ref="AC172:AG172"/>
    <mergeCell ref="AH172:AK172"/>
    <mergeCell ref="A171:B171"/>
    <mergeCell ref="C171:I171"/>
    <mergeCell ref="J171:O171"/>
    <mergeCell ref="P171:X171"/>
    <mergeCell ref="Y171:AB171"/>
    <mergeCell ref="AC171:AG171"/>
    <mergeCell ref="A170:B170"/>
    <mergeCell ref="C170:I170"/>
    <mergeCell ref="J170:O170"/>
    <mergeCell ref="P170:X170"/>
    <mergeCell ref="Y170:AB170"/>
    <mergeCell ref="AC170:AG170"/>
    <mergeCell ref="AH170:AK170"/>
    <mergeCell ref="AL170:AO170"/>
    <mergeCell ref="AP170:AX170"/>
    <mergeCell ref="A169:B169"/>
    <mergeCell ref="C169:I169"/>
    <mergeCell ref="J169:O169"/>
    <mergeCell ref="P169:X169"/>
    <mergeCell ref="Y169:AB169"/>
    <mergeCell ref="AC169:AG169"/>
    <mergeCell ref="AH169:AK169"/>
    <mergeCell ref="AL169:AO169"/>
    <mergeCell ref="AP169:AX169"/>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L168:AO168"/>
    <mergeCell ref="AP168:AX168"/>
    <mergeCell ref="AP165:AX165"/>
    <mergeCell ref="A166:B166"/>
    <mergeCell ref="C166:I166"/>
    <mergeCell ref="J166:O166"/>
    <mergeCell ref="P166:X166"/>
    <mergeCell ref="Y166:AB166"/>
    <mergeCell ref="AC166:AG166"/>
    <mergeCell ref="AH166:AK166"/>
    <mergeCell ref="AL166:AO166"/>
    <mergeCell ref="AP166:AX166"/>
    <mergeCell ref="A160:AK160"/>
    <mergeCell ref="AL160:AN160"/>
    <mergeCell ref="A165:B165"/>
    <mergeCell ref="C165:I165"/>
    <mergeCell ref="J165:O165"/>
    <mergeCell ref="P165:X165"/>
    <mergeCell ref="Y165:AB165"/>
    <mergeCell ref="AC165:AG165"/>
    <mergeCell ref="AH165:AK165"/>
    <mergeCell ref="AL165:AO165"/>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AH153:AT153"/>
    <mergeCell ref="AU153:AX153"/>
    <mergeCell ref="G152:K152"/>
    <mergeCell ref="L152:X152"/>
    <mergeCell ref="Y152:AB152"/>
    <mergeCell ref="AC152:AG152"/>
    <mergeCell ref="AH152:AT152"/>
    <mergeCell ref="AU152:AX152"/>
    <mergeCell ref="G153:K153"/>
    <mergeCell ref="L153:X153"/>
    <mergeCell ref="Y153:AB153"/>
    <mergeCell ref="AC153:AG153"/>
    <mergeCell ref="Y150:AB150"/>
    <mergeCell ref="AC150:AG150"/>
    <mergeCell ref="AH150:AT150"/>
    <mergeCell ref="AU150:AX150"/>
    <mergeCell ref="G151:K151"/>
    <mergeCell ref="L151:X151"/>
    <mergeCell ref="Y151:AB151"/>
    <mergeCell ref="AC151:AG151"/>
    <mergeCell ref="AH151:AT151"/>
    <mergeCell ref="AU151:AX151"/>
    <mergeCell ref="A131:F148"/>
    <mergeCell ref="A149:F159"/>
    <mergeCell ref="G149:AB149"/>
    <mergeCell ref="AC149:AX149"/>
    <mergeCell ref="G150:K150"/>
    <mergeCell ref="L150:X150"/>
    <mergeCell ref="AA130:AB130"/>
    <mergeCell ref="AM129:AN129"/>
    <mergeCell ref="AO129:AP129"/>
    <mergeCell ref="AR129:AS129"/>
    <mergeCell ref="AU129:AV129"/>
    <mergeCell ref="A130:D130"/>
    <mergeCell ref="O130:P130"/>
    <mergeCell ref="U129:V129"/>
    <mergeCell ref="X129:Y129"/>
    <mergeCell ref="AA129:AB129"/>
    <mergeCell ref="AC129:AE129"/>
    <mergeCell ref="AG129:AH129"/>
    <mergeCell ref="AJ129:AK129"/>
    <mergeCell ref="A129:D129"/>
    <mergeCell ref="E129:G129"/>
    <mergeCell ref="I129:J129"/>
    <mergeCell ref="L129:M129"/>
    <mergeCell ref="O129:P129"/>
    <mergeCell ref="A128:D128"/>
    <mergeCell ref="A125:D125"/>
    <mergeCell ref="E125:P125"/>
    <mergeCell ref="Q125:AB125"/>
    <mergeCell ref="AC125:AN125"/>
    <mergeCell ref="AO125:AX125"/>
    <mergeCell ref="A126:D126"/>
    <mergeCell ref="E126:P126"/>
    <mergeCell ref="Q126:AB126"/>
    <mergeCell ref="AC126:AN126"/>
    <mergeCell ref="AO126:AX126"/>
    <mergeCell ref="AA128:AB128"/>
    <mergeCell ref="AC128:AE128"/>
    <mergeCell ref="AG128:AH128"/>
    <mergeCell ref="AJ128:AK128"/>
    <mergeCell ref="AM128:AN128"/>
    <mergeCell ref="AO128:AP128"/>
    <mergeCell ref="AU128:AV128"/>
    <mergeCell ref="A124:D124"/>
    <mergeCell ref="E124:P124"/>
    <mergeCell ref="Q124:AB124"/>
    <mergeCell ref="AC124:AN124"/>
    <mergeCell ref="AO124:AX124"/>
    <mergeCell ref="A127:D127"/>
    <mergeCell ref="E127:P127"/>
    <mergeCell ref="Q127:AB127"/>
    <mergeCell ref="AC127:AN127"/>
    <mergeCell ref="AO127:AX127"/>
    <mergeCell ref="E122:P122"/>
    <mergeCell ref="Q122:AB122"/>
    <mergeCell ref="AC122:AN122"/>
    <mergeCell ref="AO122:AX122"/>
    <mergeCell ref="A121:D121"/>
    <mergeCell ref="A123:D123"/>
    <mergeCell ref="E123:P123"/>
    <mergeCell ref="Q123:AB123"/>
    <mergeCell ref="AC123:AN123"/>
    <mergeCell ref="AO123:AX123"/>
    <mergeCell ref="C100:AC100"/>
    <mergeCell ref="AD100:AF100"/>
    <mergeCell ref="AG100:AX100"/>
    <mergeCell ref="C101:AC101"/>
    <mergeCell ref="AD101:AF101"/>
    <mergeCell ref="A116:E116"/>
    <mergeCell ref="F116:AX116"/>
    <mergeCell ref="A117:AX117"/>
    <mergeCell ref="A118:AX118"/>
    <mergeCell ref="A102:B108"/>
    <mergeCell ref="C102:AC102"/>
    <mergeCell ref="AD102:AF102"/>
    <mergeCell ref="AG102:AX108"/>
    <mergeCell ref="J106:L106"/>
    <mergeCell ref="M106:N106"/>
    <mergeCell ref="C107:D107"/>
    <mergeCell ref="E107:G107"/>
    <mergeCell ref="H107:I107"/>
    <mergeCell ref="J107:L107"/>
    <mergeCell ref="M107:N107"/>
    <mergeCell ref="C108:D108"/>
    <mergeCell ref="E108:G108"/>
    <mergeCell ref="H108:I108"/>
    <mergeCell ref="J108:L108"/>
    <mergeCell ref="M108:N108"/>
    <mergeCell ref="C104:D104"/>
    <mergeCell ref="E104:G104"/>
    <mergeCell ref="H104:I104"/>
    <mergeCell ref="AG101:AX101"/>
    <mergeCell ref="A80:B82"/>
    <mergeCell ref="C80:D82"/>
    <mergeCell ref="E80:F80"/>
    <mergeCell ref="G80:AX80"/>
    <mergeCell ref="E81:F82"/>
    <mergeCell ref="AD96:AF96"/>
    <mergeCell ref="AG96:AX96"/>
    <mergeCell ref="C97:AC97"/>
    <mergeCell ref="A83:AX83"/>
    <mergeCell ref="C84:AC84"/>
    <mergeCell ref="AD84:AF84"/>
    <mergeCell ref="AG84:AX84"/>
    <mergeCell ref="W81:AA81"/>
    <mergeCell ref="AB81:AX81"/>
    <mergeCell ref="W82:AA82"/>
    <mergeCell ref="AB82:AX82"/>
    <mergeCell ref="A98:B101"/>
    <mergeCell ref="C98:AC98"/>
    <mergeCell ref="AD98:AF98"/>
    <mergeCell ref="AG98:AX98"/>
    <mergeCell ref="C99:AC99"/>
    <mergeCell ref="AD99:AF99"/>
    <mergeCell ref="AG99:AX99"/>
    <mergeCell ref="A85:B87"/>
    <mergeCell ref="C85:AC85"/>
    <mergeCell ref="AD85:AF85"/>
    <mergeCell ref="AG85:AX85"/>
    <mergeCell ref="C86:AC86"/>
    <mergeCell ref="AD86:AF86"/>
    <mergeCell ref="AG86:AX86"/>
    <mergeCell ref="C87:AC87"/>
    <mergeCell ref="AD87:AF87"/>
    <mergeCell ref="AG87:AX87"/>
    <mergeCell ref="A88:B97"/>
    <mergeCell ref="C88:AC88"/>
    <mergeCell ref="AD88:AF88"/>
    <mergeCell ref="AG88:AX90"/>
    <mergeCell ref="C89:D90"/>
    <mergeCell ref="E89:AC89"/>
    <mergeCell ref="AD89:AF89"/>
    <mergeCell ref="E90:AC90"/>
    <mergeCell ref="AD90:AF90"/>
    <mergeCell ref="C91:AC91"/>
    <mergeCell ref="C96:AC96"/>
    <mergeCell ref="C93:AC93"/>
    <mergeCell ref="AD93:AF93"/>
    <mergeCell ref="AG93:AX93"/>
    <mergeCell ref="AD97:AF97"/>
    <mergeCell ref="AG97:AX97"/>
    <mergeCell ref="C94:AC94"/>
    <mergeCell ref="AD94:AF94"/>
    <mergeCell ref="AG94:AX94"/>
    <mergeCell ref="C95:AC95"/>
    <mergeCell ref="AD95:AF95"/>
    <mergeCell ref="AG95:AX95"/>
    <mergeCell ref="AD91:AF91"/>
    <mergeCell ref="AG91:AX91"/>
    <mergeCell ref="AI68:AL68"/>
    <mergeCell ref="AM68:AP68"/>
    <mergeCell ref="AQ68:AT68"/>
    <mergeCell ref="AU68:AX68"/>
    <mergeCell ref="Y67:AA67"/>
    <mergeCell ref="AB67:AD67"/>
    <mergeCell ref="AE67:AH67"/>
    <mergeCell ref="AI67:AL67"/>
    <mergeCell ref="A79:AN79"/>
    <mergeCell ref="AO79:AQ79"/>
    <mergeCell ref="AS79:AX79"/>
    <mergeCell ref="G74:O76"/>
    <mergeCell ref="AM76:AP76"/>
    <mergeCell ref="AQ76:AT76"/>
    <mergeCell ref="AU76:AX76"/>
    <mergeCell ref="A77:F78"/>
    <mergeCell ref="G77:AX78"/>
    <mergeCell ref="AM69:AP69"/>
    <mergeCell ref="AQ69:AT69"/>
    <mergeCell ref="AU69:AX69"/>
    <mergeCell ref="A70:F71"/>
    <mergeCell ref="G70:AX71"/>
    <mergeCell ref="AU72:AX72"/>
    <mergeCell ref="AU73:AV73"/>
    <mergeCell ref="AU65:AX65"/>
    <mergeCell ref="AQ66:AR66"/>
    <mergeCell ref="AS66:AT66"/>
    <mergeCell ref="AU66:AV66"/>
    <mergeCell ref="AW66:AX66"/>
    <mergeCell ref="AM62:AP62"/>
    <mergeCell ref="AQ62:AT62"/>
    <mergeCell ref="AU62:AX62"/>
    <mergeCell ref="A63:F64"/>
    <mergeCell ref="G63:AX64"/>
    <mergeCell ref="A65:F69"/>
    <mergeCell ref="G65:O66"/>
    <mergeCell ref="P65:X66"/>
    <mergeCell ref="Y65:AA66"/>
    <mergeCell ref="AB65:AD66"/>
    <mergeCell ref="G60:O62"/>
    <mergeCell ref="P60:X62"/>
    <mergeCell ref="Y62:AA62"/>
    <mergeCell ref="AM67:AP67"/>
    <mergeCell ref="AQ67:AT67"/>
    <mergeCell ref="AU67:AX67"/>
    <mergeCell ref="Y68:AA68"/>
    <mergeCell ref="AB68:AD68"/>
    <mergeCell ref="AE68:AH68"/>
    <mergeCell ref="AM60:AP60"/>
    <mergeCell ref="AQ60:AT60"/>
    <mergeCell ref="AU60:AX60"/>
    <mergeCell ref="Y61:AA61"/>
    <mergeCell ref="AB61:AD61"/>
    <mergeCell ref="AE61:AH61"/>
    <mergeCell ref="AI61:AL61"/>
    <mergeCell ref="AM61:AP61"/>
    <mergeCell ref="AQ61:AT61"/>
    <mergeCell ref="AU61:AX61"/>
    <mergeCell ref="Y60:AA60"/>
    <mergeCell ref="AB60:AD60"/>
    <mergeCell ref="AE60:AH60"/>
    <mergeCell ref="AI60:AL60"/>
    <mergeCell ref="A56:F57"/>
    <mergeCell ref="G56:AX57"/>
    <mergeCell ref="A58:F62"/>
    <mergeCell ref="G58:O59"/>
    <mergeCell ref="P58:X59"/>
    <mergeCell ref="Y58:AA59"/>
    <mergeCell ref="AB58:AD59"/>
    <mergeCell ref="AM54:AP54"/>
    <mergeCell ref="AQ54:AT54"/>
    <mergeCell ref="AU54:AX54"/>
    <mergeCell ref="G53:O55"/>
    <mergeCell ref="P53:X55"/>
    <mergeCell ref="Y55:AA55"/>
    <mergeCell ref="AB55:AD55"/>
    <mergeCell ref="AE55:AH55"/>
    <mergeCell ref="AI55:AL55"/>
    <mergeCell ref="AI62:AL62"/>
    <mergeCell ref="AE58:AH59"/>
    <mergeCell ref="AI58:AL59"/>
    <mergeCell ref="AM58:AP59"/>
    <mergeCell ref="AQ58:AT58"/>
    <mergeCell ref="AU58:AX58"/>
    <mergeCell ref="AQ59:AR59"/>
    <mergeCell ref="AS59:AT59"/>
    <mergeCell ref="AU59:AV59"/>
    <mergeCell ref="AW59:AX59"/>
    <mergeCell ref="AM55:AP55"/>
    <mergeCell ref="AQ55:AT55"/>
    <mergeCell ref="AU55:AX55"/>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Y54:AA54"/>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34:F36"/>
    <mergeCell ref="G34:X34"/>
    <mergeCell ref="Y34:AA34"/>
    <mergeCell ref="AB34:AD34"/>
    <mergeCell ref="AE34:AH34"/>
    <mergeCell ref="AI34:AL34"/>
    <mergeCell ref="AB36:AD36"/>
    <mergeCell ref="AE36:AH36"/>
    <mergeCell ref="AI36:AL36"/>
    <mergeCell ref="AM46:AP46"/>
    <mergeCell ref="AQ46:AT46"/>
    <mergeCell ref="AU46:AX46"/>
    <mergeCell ref="AQ37:AT37"/>
    <mergeCell ref="AU37:AX37"/>
    <mergeCell ref="A48:F50"/>
    <mergeCell ref="G48:X48"/>
    <mergeCell ref="Y48:AA48"/>
    <mergeCell ref="AB48:AD48"/>
    <mergeCell ref="AE48:AH48"/>
    <mergeCell ref="AI48:AL48"/>
    <mergeCell ref="AM47:AP47"/>
    <mergeCell ref="AQ47:AT47"/>
    <mergeCell ref="AU47:AX47"/>
    <mergeCell ref="AM45:AP45"/>
    <mergeCell ref="AQ45:AT45"/>
    <mergeCell ref="AU45:AX45"/>
    <mergeCell ref="G39:O41"/>
    <mergeCell ref="P39:X41"/>
    <mergeCell ref="A44:F44"/>
    <mergeCell ref="A45:F47"/>
    <mergeCell ref="A37:F41"/>
    <mergeCell ref="G37:O38"/>
    <mergeCell ref="P37:X38"/>
    <mergeCell ref="AB54:AD54"/>
    <mergeCell ref="AE54:AH54"/>
    <mergeCell ref="AI54:AL54"/>
    <mergeCell ref="AB62:AD62"/>
    <mergeCell ref="AE62:AH62"/>
    <mergeCell ref="A31:F33"/>
    <mergeCell ref="G31:O31"/>
    <mergeCell ref="P31:X31"/>
    <mergeCell ref="Y31:AA31"/>
    <mergeCell ref="AB31:AD31"/>
    <mergeCell ref="AE31:AH31"/>
    <mergeCell ref="Y47:AA47"/>
    <mergeCell ref="AB47:AD47"/>
    <mergeCell ref="AE47:AH47"/>
    <mergeCell ref="AI47:AL47"/>
    <mergeCell ref="AI45:AL45"/>
    <mergeCell ref="G46:O47"/>
    <mergeCell ref="P46:X47"/>
    <mergeCell ref="Y46:AA46"/>
    <mergeCell ref="AB46:AD46"/>
    <mergeCell ref="AE46:AH46"/>
    <mergeCell ref="AI46:AL46"/>
    <mergeCell ref="Y33:AA33"/>
    <mergeCell ref="AI31:AL31"/>
    <mergeCell ref="AB45:AD45"/>
    <mergeCell ref="AE45:AH45"/>
    <mergeCell ref="AM32:AP32"/>
    <mergeCell ref="AQ32:AT32"/>
    <mergeCell ref="AU32:AX32"/>
    <mergeCell ref="AB33:AD33"/>
    <mergeCell ref="AE33:AH33"/>
    <mergeCell ref="AI33:AL33"/>
    <mergeCell ref="AM33:AP33"/>
    <mergeCell ref="AQ33:AT33"/>
    <mergeCell ref="AU33:AX33"/>
    <mergeCell ref="AB37:AD38"/>
    <mergeCell ref="AE37:AH38"/>
    <mergeCell ref="AI37:AL38"/>
    <mergeCell ref="AM37:AP38"/>
    <mergeCell ref="AM36:AP36"/>
    <mergeCell ref="AM48:AP48"/>
    <mergeCell ref="AQ48:AX48"/>
    <mergeCell ref="AM34:AP34"/>
    <mergeCell ref="AQ34:AX34"/>
    <mergeCell ref="Y35:AA35"/>
    <mergeCell ref="AB35:AD35"/>
    <mergeCell ref="AE32:AH32"/>
    <mergeCell ref="AI32:AL32"/>
    <mergeCell ref="AU40:AX40"/>
    <mergeCell ref="Y39:AA39"/>
    <mergeCell ref="AB39:AD39"/>
    <mergeCell ref="AE39:AH39"/>
    <mergeCell ref="AI39:AL39"/>
    <mergeCell ref="Y41:AA41"/>
    <mergeCell ref="AB41:AD41"/>
    <mergeCell ref="AE41:AH41"/>
    <mergeCell ref="G44:AX44"/>
    <mergeCell ref="G45:O45"/>
    <mergeCell ref="P45:X45"/>
    <mergeCell ref="Y45:AA45"/>
    <mergeCell ref="AQ36:AX36"/>
    <mergeCell ref="AQ38:AR38"/>
    <mergeCell ref="AS38:AT38"/>
    <mergeCell ref="AU38:AV38"/>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M31:AP31"/>
    <mergeCell ref="AQ31:AT31"/>
    <mergeCell ref="AU31:AX31"/>
    <mergeCell ref="Y37:AA38"/>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81:V82"/>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J104:L104"/>
    <mergeCell ref="M104:N104"/>
    <mergeCell ref="O104:AF104"/>
    <mergeCell ref="O105:AF105"/>
    <mergeCell ref="O106:AF106"/>
    <mergeCell ref="O107:AF107"/>
    <mergeCell ref="O108:AF108"/>
    <mergeCell ref="O103:AF103"/>
    <mergeCell ref="C103:N103"/>
    <mergeCell ref="C106:D106"/>
    <mergeCell ref="E106:G106"/>
    <mergeCell ref="H106:I106"/>
    <mergeCell ref="C105:D105"/>
    <mergeCell ref="E105:G105"/>
    <mergeCell ref="H105:I105"/>
    <mergeCell ref="J105:L105"/>
    <mergeCell ref="M105:N105"/>
    <mergeCell ref="AT130:AU130"/>
    <mergeCell ref="AV130:AW130"/>
    <mergeCell ref="A111:AX111"/>
    <mergeCell ref="A112:AX112"/>
    <mergeCell ref="A113:AX113"/>
    <mergeCell ref="A114:E114"/>
    <mergeCell ref="F114:AX114"/>
    <mergeCell ref="A115:AX115"/>
    <mergeCell ref="A109:B110"/>
    <mergeCell ref="C109:F109"/>
    <mergeCell ref="G109:AX109"/>
    <mergeCell ref="C110:F110"/>
    <mergeCell ref="G110:AX110"/>
    <mergeCell ref="A119:AX119"/>
    <mergeCell ref="A120:D120"/>
    <mergeCell ref="E120:P120"/>
    <mergeCell ref="Q120:AB120"/>
    <mergeCell ref="AC120:AN120"/>
    <mergeCell ref="AO120:AX120"/>
    <mergeCell ref="E121:P121"/>
    <mergeCell ref="Q121:AB121"/>
    <mergeCell ref="AC121:AN121"/>
    <mergeCell ref="AO121:AX121"/>
    <mergeCell ref="A122:D122"/>
  </mergeCells>
  <phoneticPr fontId="5"/>
  <conditionalFormatting sqref="P14:AQ14">
    <cfRule type="expression" dxfId="321" priority="979">
      <formula>IF(RIGHT(TEXT(P14,"0.#"),1)=".",FALSE,TRUE)</formula>
    </cfRule>
    <cfRule type="expression" dxfId="320" priority="980">
      <formula>IF(RIGHT(TEXT(P14,"0.#"),1)=".",TRUE,FALSE)</formula>
    </cfRule>
  </conditionalFormatting>
  <conditionalFormatting sqref="P18:AX18">
    <cfRule type="expression" dxfId="319" priority="977">
      <formula>IF(RIGHT(TEXT(P18,"0.#"),1)=".",FALSE,TRUE)</formula>
    </cfRule>
    <cfRule type="expression" dxfId="318" priority="978">
      <formula>IF(RIGHT(TEXT(P18,"0.#"),1)=".",TRUE,FALSE)</formula>
    </cfRule>
  </conditionalFormatting>
  <conditionalFormatting sqref="Y155">
    <cfRule type="expression" dxfId="317" priority="973">
      <formula>IF(RIGHT(TEXT(Y155,"0.#"),1)=".",FALSE,TRUE)</formula>
    </cfRule>
    <cfRule type="expression" dxfId="316" priority="974">
      <formula>IF(RIGHT(TEXT(Y155,"0.#"),1)=".",TRUE,FALSE)</formula>
    </cfRule>
  </conditionalFormatting>
  <conditionalFormatting sqref="Y158">
    <cfRule type="expression" dxfId="315" priority="953">
      <formula>IF(RIGHT(TEXT(Y158,"0.#"),1)=".",FALSE,TRUE)</formula>
    </cfRule>
    <cfRule type="expression" dxfId="314" priority="954">
      <formula>IF(RIGHT(TEXT(Y158,"0.#"),1)=".",TRUE,FALSE)</formula>
    </cfRule>
  </conditionalFormatting>
  <conditionalFormatting sqref="P16:AQ17 P15:AX15 P13:AX13">
    <cfRule type="expression" dxfId="313" priority="971">
      <formula>IF(RIGHT(TEXT(P13,"0.#"),1)=".",FALSE,TRUE)</formula>
    </cfRule>
    <cfRule type="expression" dxfId="312" priority="972">
      <formula>IF(RIGHT(TEXT(P13,"0.#"),1)=".",TRUE,FALSE)</formula>
    </cfRule>
  </conditionalFormatting>
  <conditionalFormatting sqref="P19:AJ19">
    <cfRule type="expression" dxfId="311" priority="969">
      <formula>IF(RIGHT(TEXT(P19,"0.#"),1)=".",FALSE,TRUE)</formula>
    </cfRule>
    <cfRule type="expression" dxfId="310" priority="970">
      <formula>IF(RIGHT(TEXT(P19,"0.#"),1)=".",TRUE,FALSE)</formula>
    </cfRule>
  </conditionalFormatting>
  <conditionalFormatting sqref="AE32 AQ32">
    <cfRule type="expression" dxfId="309" priority="967">
      <formula>IF(RIGHT(TEXT(AE32,"0.#"),1)=".",FALSE,TRUE)</formula>
    </cfRule>
    <cfRule type="expression" dxfId="308" priority="968">
      <formula>IF(RIGHT(TEXT(AE32,"0.#"),1)=".",TRUE,FALSE)</formula>
    </cfRule>
  </conditionalFormatting>
  <conditionalFormatting sqref="Y153:Y154 Y151">
    <cfRule type="expression" dxfId="307" priority="965">
      <formula>IF(RIGHT(TEXT(Y151,"0.#"),1)=".",FALSE,TRUE)</formula>
    </cfRule>
    <cfRule type="expression" dxfId="306" priority="966">
      <formula>IF(RIGHT(TEXT(Y151,"0.#"),1)=".",TRUE,FALSE)</formula>
    </cfRule>
  </conditionalFormatting>
  <conditionalFormatting sqref="AU152">
    <cfRule type="expression" dxfId="305" priority="963">
      <formula>IF(RIGHT(TEXT(AU152,"0.#"),1)=".",FALSE,TRUE)</formula>
    </cfRule>
    <cfRule type="expression" dxfId="304" priority="964">
      <formula>IF(RIGHT(TEXT(AU152,"0.#"),1)=".",TRUE,FALSE)</formula>
    </cfRule>
  </conditionalFormatting>
  <conditionalFormatting sqref="AU155">
    <cfRule type="expression" dxfId="303" priority="961">
      <formula>IF(RIGHT(TEXT(AU155,"0.#"),1)=".",FALSE,TRUE)</formula>
    </cfRule>
    <cfRule type="expression" dxfId="302" priority="962">
      <formula>IF(RIGHT(TEXT(AU155,"0.#"),1)=".",TRUE,FALSE)</formula>
    </cfRule>
  </conditionalFormatting>
  <conditionalFormatting sqref="AU153:AU154 AU151">
    <cfRule type="expression" dxfId="301" priority="959">
      <formula>IF(RIGHT(TEXT(AU151,"0.#"),1)=".",FALSE,TRUE)</formula>
    </cfRule>
    <cfRule type="expression" dxfId="300" priority="960">
      <formula>IF(RIGHT(TEXT(AU151,"0.#"),1)=".",TRUE,FALSE)</formula>
    </cfRule>
  </conditionalFormatting>
  <conditionalFormatting sqref="Y159">
    <cfRule type="expression" dxfId="299" priority="955">
      <formula>IF(RIGHT(TEXT(Y159,"0.#"),1)=".",FALSE,TRUE)</formula>
    </cfRule>
    <cfRule type="expression" dxfId="298" priority="956">
      <formula>IF(RIGHT(TEXT(Y159,"0.#"),1)=".",TRUE,FALSE)</formula>
    </cfRule>
  </conditionalFormatting>
  <conditionalFormatting sqref="AU159">
    <cfRule type="expression" dxfId="297" priority="949">
      <formula>IF(RIGHT(TEXT(AU159,"0.#"),1)=".",FALSE,TRUE)</formula>
    </cfRule>
    <cfRule type="expression" dxfId="296" priority="950">
      <formula>IF(RIGHT(TEXT(AU159,"0.#"),1)=".",TRUE,FALSE)</formula>
    </cfRule>
  </conditionalFormatting>
  <conditionalFormatting sqref="AI32">
    <cfRule type="expression" dxfId="295" priority="945">
      <formula>IF(RIGHT(TEXT(AI32,"0.#"),1)=".",FALSE,TRUE)</formula>
    </cfRule>
    <cfRule type="expression" dxfId="294" priority="946">
      <formula>IF(RIGHT(TEXT(AI32,"0.#"),1)=".",TRUE,FALSE)</formula>
    </cfRule>
  </conditionalFormatting>
  <conditionalFormatting sqref="AM32">
    <cfRule type="expression" dxfId="293" priority="943">
      <formula>IF(RIGHT(TEXT(AM32,"0.#"),1)=".",FALSE,TRUE)</formula>
    </cfRule>
    <cfRule type="expression" dxfId="292" priority="944">
      <formula>IF(RIGHT(TEXT(AM32,"0.#"),1)=".",TRUE,FALSE)</formula>
    </cfRule>
  </conditionalFormatting>
  <conditionalFormatting sqref="AE33">
    <cfRule type="expression" dxfId="291" priority="941">
      <formula>IF(RIGHT(TEXT(AE33,"0.#"),1)=".",FALSE,TRUE)</formula>
    </cfRule>
    <cfRule type="expression" dxfId="290" priority="942">
      <formula>IF(RIGHT(TEXT(AE33,"0.#"),1)=".",TRUE,FALSE)</formula>
    </cfRule>
  </conditionalFormatting>
  <conditionalFormatting sqref="AI33">
    <cfRule type="expression" dxfId="289" priority="939">
      <formula>IF(RIGHT(TEXT(AI33,"0.#"),1)=".",FALSE,TRUE)</formula>
    </cfRule>
    <cfRule type="expression" dxfId="288" priority="940">
      <formula>IF(RIGHT(TEXT(AI33,"0.#"),1)=".",TRUE,FALSE)</formula>
    </cfRule>
  </conditionalFormatting>
  <conditionalFormatting sqref="AM33">
    <cfRule type="expression" dxfId="287" priority="937">
      <formula>IF(RIGHT(TEXT(AM33,"0.#"),1)=".",FALSE,TRUE)</formula>
    </cfRule>
    <cfRule type="expression" dxfId="286" priority="938">
      <formula>IF(RIGHT(TEXT(AM33,"0.#"),1)=".",TRUE,FALSE)</formula>
    </cfRule>
  </conditionalFormatting>
  <conditionalFormatting sqref="AQ33">
    <cfRule type="expression" dxfId="285" priority="935">
      <formula>IF(RIGHT(TEXT(AQ33,"0.#"),1)=".",FALSE,TRUE)</formula>
    </cfRule>
    <cfRule type="expression" dxfId="284" priority="936">
      <formula>IF(RIGHT(TEXT(AQ33,"0.#"),1)=".",TRUE,FALSE)</formula>
    </cfRule>
  </conditionalFormatting>
  <conditionalFormatting sqref="AL168:AO171">
    <cfRule type="expression" dxfId="283" priority="913">
      <formula>IF(AND(AL168&gt;=0, RIGHT(TEXT(AL168,"0.#"),1)&lt;&gt;"."),TRUE,FALSE)</formula>
    </cfRule>
    <cfRule type="expression" dxfId="282" priority="914">
      <formula>IF(AND(AL168&gt;=0, RIGHT(TEXT(AL168,"0.#"),1)="."),TRUE,FALSE)</formula>
    </cfRule>
    <cfRule type="expression" dxfId="281" priority="915">
      <formula>IF(AND(AL168&lt;0, RIGHT(TEXT(AL168,"0.#"),1)&lt;&gt;"."),TRUE,FALSE)</formula>
    </cfRule>
    <cfRule type="expression" dxfId="280" priority="916">
      <formula>IF(AND(AL168&lt;0, RIGHT(TEXT(AL168,"0.#"),1)="."),TRUE,FALSE)</formula>
    </cfRule>
  </conditionalFormatting>
  <conditionalFormatting sqref="Y168:Y173">
    <cfRule type="expression" dxfId="279" priority="907">
      <formula>IF(RIGHT(TEXT(Y168,"0.#"),1)=".",FALSE,TRUE)</formula>
    </cfRule>
    <cfRule type="expression" dxfId="278" priority="908">
      <formula>IF(RIGHT(TEXT(Y168,"0.#"),1)=".",TRUE,FALSE)</formula>
    </cfRule>
  </conditionalFormatting>
  <conditionalFormatting sqref="AL166:AO167">
    <cfRule type="expression" dxfId="277" priority="897">
      <formula>IF(AND(AL166&gt;=0, RIGHT(TEXT(AL166,"0.#"),1)&lt;&gt;"."),TRUE,FALSE)</formula>
    </cfRule>
    <cfRule type="expression" dxfId="276" priority="898">
      <formula>IF(AND(AL166&gt;=0, RIGHT(TEXT(AL166,"0.#"),1)="."),TRUE,FALSE)</formula>
    </cfRule>
    <cfRule type="expression" dxfId="275" priority="899">
      <formula>IF(AND(AL166&lt;0, RIGHT(TEXT(AL166,"0.#"),1)&lt;&gt;"."),TRUE,FALSE)</formula>
    </cfRule>
    <cfRule type="expression" dxfId="274" priority="900">
      <formula>IF(AND(AL166&lt;0, RIGHT(TEXT(AL166,"0.#"),1)="."),TRUE,FALSE)</formula>
    </cfRule>
  </conditionalFormatting>
  <conditionalFormatting sqref="Y166:Y167">
    <cfRule type="expression" dxfId="273" priority="895">
      <formula>IF(RIGHT(TEXT(Y166,"0.#"),1)=".",FALSE,TRUE)</formula>
    </cfRule>
    <cfRule type="expression" dxfId="272" priority="896">
      <formula>IF(RIGHT(TEXT(Y166,"0.#"),1)=".",TRUE,FALSE)</formula>
    </cfRule>
  </conditionalFormatting>
  <conditionalFormatting sqref="Y177">
    <cfRule type="expression" dxfId="271" priority="827">
      <formula>IF(RIGHT(TEXT(Y177,"0.#"),1)=".",FALSE,TRUE)</formula>
    </cfRule>
    <cfRule type="expression" dxfId="270" priority="828">
      <formula>IF(RIGHT(TEXT(Y177,"0.#"),1)=".",TRUE,FALSE)</formula>
    </cfRule>
  </conditionalFormatting>
  <conditionalFormatting sqref="Y183">
    <cfRule type="expression" dxfId="269" priority="821">
      <formula>IF(RIGHT(TEXT(Y183,"0.#"),1)=".",FALSE,TRUE)</formula>
    </cfRule>
    <cfRule type="expression" dxfId="268" priority="822">
      <formula>IF(RIGHT(TEXT(Y183,"0.#"),1)=".",TRUE,FALSE)</formula>
    </cfRule>
  </conditionalFormatting>
  <conditionalFormatting sqref="Y181:Y182">
    <cfRule type="expression" dxfId="267" priority="815">
      <formula>IF(RIGHT(TEXT(Y181,"0.#"),1)=".",FALSE,TRUE)</formula>
    </cfRule>
    <cfRule type="expression" dxfId="266" priority="816">
      <formula>IF(RIGHT(TEXT(Y181,"0.#"),1)=".",TRUE,FALSE)</formula>
    </cfRule>
  </conditionalFormatting>
  <conditionalFormatting sqref="Y190 Y193 Y195">
    <cfRule type="expression" dxfId="265" priority="809">
      <formula>IF(RIGHT(TEXT(Y190,"0.#"),1)=".",FALSE,TRUE)</formula>
    </cfRule>
    <cfRule type="expression" dxfId="264" priority="810">
      <formula>IF(RIGHT(TEXT(Y190,"0.#"),1)=".",TRUE,FALSE)</formula>
    </cfRule>
  </conditionalFormatting>
  <conditionalFormatting sqref="Y187:Y188">
    <cfRule type="expression" dxfId="263" priority="803">
      <formula>IF(RIGHT(TEXT(Y187,"0.#"),1)=".",FALSE,TRUE)</formula>
    </cfRule>
    <cfRule type="expression" dxfId="262" priority="804">
      <formula>IF(RIGHT(TEXT(Y187,"0.#"),1)=".",TRUE,FALSE)</formula>
    </cfRule>
  </conditionalFormatting>
  <conditionalFormatting sqref="W23">
    <cfRule type="expression" dxfId="261" priority="893">
      <formula>IF(RIGHT(TEXT(W23,"0.#"),1)=".",FALSE,TRUE)</formula>
    </cfRule>
    <cfRule type="expression" dxfId="260" priority="894">
      <formula>IF(RIGHT(TEXT(W23,"0.#"),1)=".",TRUE,FALSE)</formula>
    </cfRule>
  </conditionalFormatting>
  <conditionalFormatting sqref="W24:W27">
    <cfRule type="expression" dxfId="259" priority="891">
      <formula>IF(RIGHT(TEXT(W24,"0.#"),1)=".",FALSE,TRUE)</formula>
    </cfRule>
    <cfRule type="expression" dxfId="258" priority="892">
      <formula>IF(RIGHT(TEXT(W24,"0.#"),1)=".",TRUE,FALSE)</formula>
    </cfRule>
  </conditionalFormatting>
  <conditionalFormatting sqref="W28">
    <cfRule type="expression" dxfId="257" priority="889">
      <formula>IF(RIGHT(TEXT(W28,"0.#"),1)=".",FALSE,TRUE)</formula>
    </cfRule>
    <cfRule type="expression" dxfId="256" priority="890">
      <formula>IF(RIGHT(TEXT(W28,"0.#"),1)=".",TRUE,FALSE)</formula>
    </cfRule>
  </conditionalFormatting>
  <conditionalFormatting sqref="P23">
    <cfRule type="expression" dxfId="255" priority="887">
      <formula>IF(RIGHT(TEXT(P23,"0.#"),1)=".",FALSE,TRUE)</formula>
    </cfRule>
    <cfRule type="expression" dxfId="254" priority="888">
      <formula>IF(RIGHT(TEXT(P23,"0.#"),1)=".",TRUE,FALSE)</formula>
    </cfRule>
  </conditionalFormatting>
  <conditionalFormatting sqref="P24:P27">
    <cfRule type="expression" dxfId="253" priority="885">
      <formula>IF(RIGHT(TEXT(P24,"0.#"),1)=".",FALSE,TRUE)</formula>
    </cfRule>
    <cfRule type="expression" dxfId="252" priority="886">
      <formula>IF(RIGHT(TEXT(P24,"0.#"),1)=".",TRUE,FALSE)</formula>
    </cfRule>
  </conditionalFormatting>
  <conditionalFormatting sqref="AL177:AO177">
    <cfRule type="expression" dxfId="251" priority="829">
      <formula>IF(AND(AL177&gt;=0, RIGHT(TEXT(AL177,"0.#"),1)&lt;&gt;"."),TRUE,FALSE)</formula>
    </cfRule>
    <cfRule type="expression" dxfId="250" priority="830">
      <formula>IF(AND(AL177&gt;=0, RIGHT(TEXT(AL177,"0.#"),1)="."),TRUE,FALSE)</formula>
    </cfRule>
    <cfRule type="expression" dxfId="249" priority="831">
      <formula>IF(AND(AL177&lt;0, RIGHT(TEXT(AL177,"0.#"),1)&lt;&gt;"."),TRUE,FALSE)</formula>
    </cfRule>
    <cfRule type="expression" dxfId="248" priority="832">
      <formula>IF(AND(AL177&lt;0, RIGHT(TEXT(AL177,"0.#"),1)="."),TRUE,FALSE)</formula>
    </cfRule>
  </conditionalFormatting>
  <conditionalFormatting sqref="AL181:AO181">
    <cfRule type="expression" dxfId="247" priority="817">
      <formula>IF(AND(AL181&gt;=0, RIGHT(TEXT(AL181,"0.#"),1)&lt;&gt;"."),TRUE,FALSE)</formula>
    </cfRule>
    <cfRule type="expression" dxfId="246" priority="818">
      <formula>IF(AND(AL181&gt;=0, RIGHT(TEXT(AL181,"0.#"),1)="."),TRUE,FALSE)</formula>
    </cfRule>
    <cfRule type="expression" dxfId="245" priority="819">
      <formula>IF(AND(AL181&lt;0, RIGHT(TEXT(AL181,"0.#"),1)&lt;&gt;"."),TRUE,FALSE)</formula>
    </cfRule>
    <cfRule type="expression" dxfId="244" priority="820">
      <formula>IF(AND(AL181&lt;0, RIGHT(TEXT(AL181,"0.#"),1)="."),TRUE,FALSE)</formula>
    </cfRule>
  </conditionalFormatting>
  <conditionalFormatting sqref="AL189:AO189">
    <cfRule type="expression" dxfId="243" priority="811">
      <formula>IF(AND(AL189&gt;=0, RIGHT(TEXT(AL189,"0.#"),1)&lt;&gt;"."),TRUE,FALSE)</formula>
    </cfRule>
    <cfRule type="expression" dxfId="242" priority="812">
      <formula>IF(AND(AL189&gt;=0, RIGHT(TEXT(AL189,"0.#"),1)="."),TRUE,FALSE)</formula>
    </cfRule>
    <cfRule type="expression" dxfId="241" priority="813">
      <formula>IF(AND(AL189&lt;0, RIGHT(TEXT(AL189,"0.#"),1)&lt;&gt;"."),TRUE,FALSE)</formula>
    </cfRule>
    <cfRule type="expression" dxfId="240" priority="814">
      <formula>IF(AND(AL189&lt;0, RIGHT(TEXT(AL189,"0.#"),1)="."),TRUE,FALSE)</formula>
    </cfRule>
  </conditionalFormatting>
  <conditionalFormatting sqref="AL187:AO188">
    <cfRule type="expression" dxfId="239" priority="805">
      <formula>IF(AND(AL187&gt;=0, RIGHT(TEXT(AL187,"0.#"),1)&lt;&gt;"."),TRUE,FALSE)</formula>
    </cfRule>
    <cfRule type="expression" dxfId="238" priority="806">
      <formula>IF(AND(AL187&gt;=0, RIGHT(TEXT(AL187,"0.#"),1)="."),TRUE,FALSE)</formula>
    </cfRule>
    <cfRule type="expression" dxfId="237" priority="807">
      <formula>IF(AND(AL187&lt;0, RIGHT(TEXT(AL187,"0.#"),1)&lt;&gt;"."),TRUE,FALSE)</formula>
    </cfRule>
    <cfRule type="expression" dxfId="236" priority="808">
      <formula>IF(AND(AL187&lt;0, RIGHT(TEXT(AL187,"0.#"),1)="."),TRUE,FALSE)</formula>
    </cfRule>
  </conditionalFormatting>
  <conditionalFormatting sqref="AU33">
    <cfRule type="expression" dxfId="235" priority="751">
      <formula>IF(RIGHT(TEXT(AU33,"0.#"),1)=".",FALSE,TRUE)</formula>
    </cfRule>
    <cfRule type="expression" dxfId="234" priority="752">
      <formula>IF(RIGHT(TEXT(AU33,"0.#"),1)=".",TRUE,FALSE)</formula>
    </cfRule>
  </conditionalFormatting>
  <conditionalFormatting sqref="AU32">
    <cfRule type="expression" dxfId="233" priority="753">
      <formula>IF(RIGHT(TEXT(AU32,"0.#"),1)=".",FALSE,TRUE)</formula>
    </cfRule>
    <cfRule type="expression" dxfId="232" priority="754">
      <formula>IF(RIGHT(TEXT(AU32,"0.#"),1)=".",TRUE,FALSE)</formula>
    </cfRule>
  </conditionalFormatting>
  <conditionalFormatting sqref="P29:AC29">
    <cfRule type="expression" dxfId="231" priority="749">
      <formula>IF(RIGHT(TEXT(P29,"0.#"),1)=".",FALSE,TRUE)</formula>
    </cfRule>
    <cfRule type="expression" dxfId="230" priority="750">
      <formula>IF(RIGHT(TEXT(P29,"0.#"),1)=".",TRUE,FALSE)</formula>
    </cfRule>
  </conditionalFormatting>
  <conditionalFormatting sqref="AM41">
    <cfRule type="expression" dxfId="229" priority="731">
      <formula>IF(RIGHT(TEXT(AM41,"0.#"),1)=".",FALSE,TRUE)</formula>
    </cfRule>
    <cfRule type="expression" dxfId="228" priority="732">
      <formula>IF(RIGHT(TEXT(AM41,"0.#"),1)=".",TRUE,FALSE)</formula>
    </cfRule>
  </conditionalFormatting>
  <conditionalFormatting sqref="AM40">
    <cfRule type="expression" dxfId="227" priority="733">
      <formula>IF(RIGHT(TEXT(AM40,"0.#"),1)=".",FALSE,TRUE)</formula>
    </cfRule>
    <cfRule type="expression" dxfId="226" priority="734">
      <formula>IF(RIGHT(TEXT(AM40,"0.#"),1)=".",TRUE,FALSE)</formula>
    </cfRule>
  </conditionalFormatting>
  <conditionalFormatting sqref="AE39">
    <cfRule type="expression" dxfId="225" priority="747">
      <formula>IF(RIGHT(TEXT(AE39,"0.#"),1)=".",FALSE,TRUE)</formula>
    </cfRule>
    <cfRule type="expression" dxfId="224" priority="748">
      <formula>IF(RIGHT(TEXT(AE39,"0.#"),1)=".",TRUE,FALSE)</formula>
    </cfRule>
  </conditionalFormatting>
  <conditionalFormatting sqref="AQ39:AQ41">
    <cfRule type="expression" dxfId="223" priority="729">
      <formula>IF(RIGHT(TEXT(AQ39,"0.#"),1)=".",FALSE,TRUE)</formula>
    </cfRule>
    <cfRule type="expression" dxfId="222" priority="730">
      <formula>IF(RIGHT(TEXT(AQ39,"0.#"),1)=".",TRUE,FALSE)</formula>
    </cfRule>
  </conditionalFormatting>
  <conditionalFormatting sqref="AU39:AU41">
    <cfRule type="expression" dxfId="221" priority="727">
      <formula>IF(RIGHT(TEXT(AU39,"0.#"),1)=".",FALSE,TRUE)</formula>
    </cfRule>
    <cfRule type="expression" dxfId="220" priority="728">
      <formula>IF(RIGHT(TEXT(AU39,"0.#"),1)=".",TRUE,FALSE)</formula>
    </cfRule>
  </conditionalFormatting>
  <conditionalFormatting sqref="AI41">
    <cfRule type="expression" dxfId="219" priority="741">
      <formula>IF(RIGHT(TEXT(AI41,"0.#"),1)=".",FALSE,TRUE)</formula>
    </cfRule>
    <cfRule type="expression" dxfId="218" priority="742">
      <formula>IF(RIGHT(TEXT(AI41,"0.#"),1)=".",TRUE,FALSE)</formula>
    </cfRule>
  </conditionalFormatting>
  <conditionalFormatting sqref="AE40">
    <cfRule type="expression" dxfId="217" priority="745">
      <formula>IF(RIGHT(TEXT(AE40,"0.#"),1)=".",FALSE,TRUE)</formula>
    </cfRule>
    <cfRule type="expression" dxfId="216" priority="746">
      <formula>IF(RIGHT(TEXT(AE40,"0.#"),1)=".",TRUE,FALSE)</formula>
    </cfRule>
  </conditionalFormatting>
  <conditionalFormatting sqref="AE41">
    <cfRule type="expression" dxfId="215" priority="743">
      <formula>IF(RIGHT(TEXT(AE41,"0.#"),1)=".",FALSE,TRUE)</formula>
    </cfRule>
    <cfRule type="expression" dxfId="214" priority="744">
      <formula>IF(RIGHT(TEXT(AE41,"0.#"),1)=".",TRUE,FALSE)</formula>
    </cfRule>
  </conditionalFormatting>
  <conditionalFormatting sqref="AM39">
    <cfRule type="expression" dxfId="213" priority="735">
      <formula>IF(RIGHT(TEXT(AM39,"0.#"),1)=".",FALSE,TRUE)</formula>
    </cfRule>
    <cfRule type="expression" dxfId="212" priority="736">
      <formula>IF(RIGHT(TEXT(AM39,"0.#"),1)=".",TRUE,FALSE)</formula>
    </cfRule>
  </conditionalFormatting>
  <conditionalFormatting sqref="AI39">
    <cfRule type="expression" dxfId="211" priority="737">
      <formula>IF(RIGHT(TEXT(AI39,"0.#"),1)=".",FALSE,TRUE)</formula>
    </cfRule>
    <cfRule type="expression" dxfId="210" priority="738">
      <formula>IF(RIGHT(TEXT(AI39,"0.#"),1)=".",TRUE,FALSE)</formula>
    </cfRule>
  </conditionalFormatting>
  <conditionalFormatting sqref="AI40">
    <cfRule type="expression" dxfId="209" priority="739">
      <formula>IF(RIGHT(TEXT(AI40,"0.#"),1)=".",FALSE,TRUE)</formula>
    </cfRule>
    <cfRule type="expression" dxfId="208" priority="740">
      <formula>IF(RIGHT(TEXT(AI40,"0.#"),1)=".",TRUE,FALSE)</formula>
    </cfRule>
  </conditionalFormatting>
  <conditionalFormatting sqref="AM49">
    <cfRule type="expression" dxfId="207" priority="699">
      <formula>IF(RIGHT(TEXT(AM49,"0.#"),1)=".",FALSE,TRUE)</formula>
    </cfRule>
    <cfRule type="expression" dxfId="206" priority="700">
      <formula>IF(RIGHT(TEXT(AM49,"0.#"),1)=".",TRUE,FALSE)</formula>
    </cfRule>
  </conditionalFormatting>
  <conditionalFormatting sqref="AE50 AM50">
    <cfRule type="expression" dxfId="205" priority="697">
      <formula>IF(RIGHT(TEXT(AE50,"0.#"),1)=".",FALSE,TRUE)</formula>
    </cfRule>
    <cfRule type="expression" dxfId="204" priority="698">
      <formula>IF(RIGHT(TEXT(AE50,"0.#"),1)=".",TRUE,FALSE)</formula>
    </cfRule>
  </conditionalFormatting>
  <conditionalFormatting sqref="AI50">
    <cfRule type="expression" dxfId="203" priority="695">
      <formula>IF(RIGHT(TEXT(AI50,"0.#"),1)=".",FALSE,TRUE)</formula>
    </cfRule>
    <cfRule type="expression" dxfId="202" priority="696">
      <formula>IF(RIGHT(TEXT(AI50,"0.#"),1)=".",TRUE,FALSE)</formula>
    </cfRule>
  </conditionalFormatting>
  <conditionalFormatting sqref="AE49">
    <cfRule type="expression" dxfId="201" priority="703">
      <formula>IF(RIGHT(TEXT(AE49,"0.#"),1)=".",FALSE,TRUE)</formula>
    </cfRule>
    <cfRule type="expression" dxfId="200" priority="704">
      <formula>IF(RIGHT(TEXT(AE49,"0.#"),1)=".",TRUE,FALSE)</formula>
    </cfRule>
  </conditionalFormatting>
  <conditionalFormatting sqref="AI49">
    <cfRule type="expression" dxfId="199" priority="701">
      <formula>IF(RIGHT(TEXT(AI49,"0.#"),1)=".",FALSE,TRUE)</formula>
    </cfRule>
    <cfRule type="expression" dxfId="198" priority="702">
      <formula>IF(RIGHT(TEXT(AI49,"0.#"),1)=".",TRUE,FALSE)</formula>
    </cfRule>
  </conditionalFormatting>
  <conditionalFormatting sqref="AE46 AQ46">
    <cfRule type="expression" dxfId="197" priority="691">
      <formula>IF(RIGHT(TEXT(AE46,"0.#"),1)=".",FALSE,TRUE)</formula>
    </cfRule>
    <cfRule type="expression" dxfId="196" priority="692">
      <formula>IF(RIGHT(TEXT(AE46,"0.#"),1)=".",TRUE,FALSE)</formula>
    </cfRule>
  </conditionalFormatting>
  <conditionalFormatting sqref="AI46">
    <cfRule type="expression" dxfId="195" priority="689">
      <formula>IF(RIGHT(TEXT(AI46,"0.#"),1)=".",FALSE,TRUE)</formula>
    </cfRule>
    <cfRule type="expression" dxfId="194" priority="690">
      <formula>IF(RIGHT(TEXT(AI46,"0.#"),1)=".",TRUE,FALSE)</formula>
    </cfRule>
  </conditionalFormatting>
  <conditionalFormatting sqref="AM46">
    <cfRule type="expression" dxfId="193" priority="687">
      <formula>IF(RIGHT(TEXT(AM46,"0.#"),1)=".",FALSE,TRUE)</formula>
    </cfRule>
    <cfRule type="expression" dxfId="192" priority="688">
      <formula>IF(RIGHT(TEXT(AM46,"0.#"),1)=".",TRUE,FALSE)</formula>
    </cfRule>
  </conditionalFormatting>
  <conditionalFormatting sqref="AE47">
    <cfRule type="expression" dxfId="191" priority="685">
      <formula>IF(RIGHT(TEXT(AE47,"0.#"),1)=".",FALSE,TRUE)</formula>
    </cfRule>
    <cfRule type="expression" dxfId="190" priority="686">
      <formula>IF(RIGHT(TEXT(AE47,"0.#"),1)=".",TRUE,FALSE)</formula>
    </cfRule>
  </conditionalFormatting>
  <conditionalFormatting sqref="AI47">
    <cfRule type="expression" dxfId="189" priority="683">
      <formula>IF(RIGHT(TEXT(AI47,"0.#"),1)=".",FALSE,TRUE)</formula>
    </cfRule>
    <cfRule type="expression" dxfId="188" priority="684">
      <formula>IF(RIGHT(TEXT(AI47,"0.#"),1)=".",TRUE,FALSE)</formula>
    </cfRule>
  </conditionalFormatting>
  <conditionalFormatting sqref="AM47">
    <cfRule type="expression" dxfId="187" priority="681">
      <formula>IF(RIGHT(TEXT(AM47,"0.#"),1)=".",FALSE,TRUE)</formula>
    </cfRule>
    <cfRule type="expression" dxfId="186" priority="682">
      <formula>IF(RIGHT(TEXT(AM47,"0.#"),1)=".",TRUE,FALSE)</formula>
    </cfRule>
  </conditionalFormatting>
  <conditionalFormatting sqref="AQ47">
    <cfRule type="expression" dxfId="185" priority="679">
      <formula>IF(RIGHT(TEXT(AQ47,"0.#"),1)=".",FALSE,TRUE)</formula>
    </cfRule>
    <cfRule type="expression" dxfId="184" priority="680">
      <formula>IF(RIGHT(TEXT(AQ47,"0.#"),1)=".",TRUE,FALSE)</formula>
    </cfRule>
  </conditionalFormatting>
  <conditionalFormatting sqref="AU46">
    <cfRule type="expression" dxfId="183" priority="677">
      <formula>IF(RIGHT(TEXT(AU46,"0.#"),1)=".",FALSE,TRUE)</formula>
    </cfRule>
    <cfRule type="expression" dxfId="182" priority="678">
      <formula>IF(RIGHT(TEXT(AU46,"0.#"),1)=".",TRUE,FALSE)</formula>
    </cfRule>
  </conditionalFormatting>
  <conditionalFormatting sqref="AU47">
    <cfRule type="expression" dxfId="181" priority="675">
      <formula>IF(RIGHT(TEXT(AU47,"0.#"),1)=".",FALSE,TRUE)</formula>
    </cfRule>
    <cfRule type="expression" dxfId="180" priority="676">
      <formula>IF(RIGHT(TEXT(AU47,"0.#"),1)=".",TRUE,FALSE)</formula>
    </cfRule>
  </conditionalFormatting>
  <conditionalFormatting sqref="AM35">
    <cfRule type="expression" dxfId="179" priority="615">
      <formula>IF(RIGHT(TEXT(AM35,"0.#"),1)=".",FALSE,TRUE)</formula>
    </cfRule>
    <cfRule type="expression" dxfId="178" priority="616">
      <formula>IF(RIGHT(TEXT(AM35,"0.#"),1)=".",TRUE,FALSE)</formula>
    </cfRule>
  </conditionalFormatting>
  <conditionalFormatting sqref="AE36 AM36">
    <cfRule type="expression" dxfId="177" priority="613">
      <formula>IF(RIGHT(TEXT(AE36,"0.#"),1)=".",FALSE,TRUE)</formula>
    </cfRule>
    <cfRule type="expression" dxfId="176" priority="614">
      <formula>IF(RIGHT(TEXT(AE36,"0.#"),1)=".",TRUE,FALSE)</formula>
    </cfRule>
  </conditionalFormatting>
  <conditionalFormatting sqref="AI36">
    <cfRule type="expression" dxfId="175" priority="611">
      <formula>IF(RIGHT(TEXT(AI36,"0.#"),1)=".",FALSE,TRUE)</formula>
    </cfRule>
    <cfRule type="expression" dxfId="174" priority="612">
      <formula>IF(RIGHT(TEXT(AI36,"0.#"),1)=".",TRUE,FALSE)</formula>
    </cfRule>
  </conditionalFormatting>
  <conditionalFormatting sqref="AQ36">
    <cfRule type="expression" dxfId="173" priority="609">
      <formula>IF(RIGHT(TEXT(AQ36,"0.#"),1)=".",FALSE,TRUE)</formula>
    </cfRule>
    <cfRule type="expression" dxfId="172" priority="610">
      <formula>IF(RIGHT(TEXT(AQ36,"0.#"),1)=".",TRUE,FALSE)</formula>
    </cfRule>
  </conditionalFormatting>
  <conditionalFormatting sqref="AE35 AQ35">
    <cfRule type="expression" dxfId="171" priority="619">
      <formula>IF(RIGHT(TEXT(AE35,"0.#"),1)=".",FALSE,TRUE)</formula>
    </cfRule>
    <cfRule type="expression" dxfId="170" priority="620">
      <formula>IF(RIGHT(TEXT(AE35,"0.#"),1)=".",TRUE,FALSE)</formula>
    </cfRule>
  </conditionalFormatting>
  <conditionalFormatting sqref="AI35">
    <cfRule type="expression" dxfId="169" priority="617">
      <formula>IF(RIGHT(TEXT(AI35,"0.#"),1)=".",FALSE,TRUE)</formula>
    </cfRule>
    <cfRule type="expression" dxfId="168" priority="618">
      <formula>IF(RIGHT(TEXT(AI35,"0.#"),1)=".",TRUE,FALSE)</formula>
    </cfRule>
  </conditionalFormatting>
  <conditionalFormatting sqref="AE53">
    <cfRule type="expression" dxfId="167" priority="571">
      <formula>IF(RIGHT(TEXT(AE53,"0.#"),1)=".",FALSE,TRUE)</formula>
    </cfRule>
    <cfRule type="expression" dxfId="166" priority="572">
      <formula>IF(RIGHT(TEXT(AE53,"0.#"),1)=".",TRUE,FALSE)</formula>
    </cfRule>
  </conditionalFormatting>
  <conditionalFormatting sqref="AM55">
    <cfRule type="expression" dxfId="165" priority="555">
      <formula>IF(RIGHT(TEXT(AM55,"0.#"),1)=".",FALSE,TRUE)</formula>
    </cfRule>
    <cfRule type="expression" dxfId="164" priority="556">
      <formula>IF(RIGHT(TEXT(AM55,"0.#"),1)=".",TRUE,FALSE)</formula>
    </cfRule>
  </conditionalFormatting>
  <conditionalFormatting sqref="AE54">
    <cfRule type="expression" dxfId="163" priority="569">
      <formula>IF(RIGHT(TEXT(AE54,"0.#"),1)=".",FALSE,TRUE)</formula>
    </cfRule>
    <cfRule type="expression" dxfId="162" priority="570">
      <formula>IF(RIGHT(TEXT(AE54,"0.#"),1)=".",TRUE,FALSE)</formula>
    </cfRule>
  </conditionalFormatting>
  <conditionalFormatting sqref="AE55">
    <cfRule type="expression" dxfId="161" priority="567">
      <formula>IF(RIGHT(TEXT(AE55,"0.#"),1)=".",FALSE,TRUE)</formula>
    </cfRule>
    <cfRule type="expression" dxfId="160" priority="568">
      <formula>IF(RIGHT(TEXT(AE55,"0.#"),1)=".",TRUE,FALSE)</formula>
    </cfRule>
  </conditionalFormatting>
  <conditionalFormatting sqref="AI55">
    <cfRule type="expression" dxfId="159" priority="565">
      <formula>IF(RIGHT(TEXT(AI55,"0.#"),1)=".",FALSE,TRUE)</formula>
    </cfRule>
    <cfRule type="expression" dxfId="158" priority="566">
      <formula>IF(RIGHT(TEXT(AI55,"0.#"),1)=".",TRUE,FALSE)</formula>
    </cfRule>
  </conditionalFormatting>
  <conditionalFormatting sqref="AI54">
    <cfRule type="expression" dxfId="157" priority="563">
      <formula>IF(RIGHT(TEXT(AI54,"0.#"),1)=".",FALSE,TRUE)</formula>
    </cfRule>
    <cfRule type="expression" dxfId="156" priority="564">
      <formula>IF(RIGHT(TEXT(AI54,"0.#"),1)=".",TRUE,FALSE)</formula>
    </cfRule>
  </conditionalFormatting>
  <conditionalFormatting sqref="AI53">
    <cfRule type="expression" dxfId="155" priority="561">
      <formula>IF(RIGHT(TEXT(AI53,"0.#"),1)=".",FALSE,TRUE)</formula>
    </cfRule>
    <cfRule type="expression" dxfId="154" priority="562">
      <formula>IF(RIGHT(TEXT(AI53,"0.#"),1)=".",TRUE,FALSE)</formula>
    </cfRule>
  </conditionalFormatting>
  <conditionalFormatting sqref="AM53">
    <cfRule type="expression" dxfId="153" priority="559">
      <formula>IF(RIGHT(TEXT(AM53,"0.#"),1)=".",FALSE,TRUE)</formula>
    </cfRule>
    <cfRule type="expression" dxfId="152" priority="560">
      <formula>IF(RIGHT(TEXT(AM53,"0.#"),1)=".",TRUE,FALSE)</formula>
    </cfRule>
  </conditionalFormatting>
  <conditionalFormatting sqref="AM54">
    <cfRule type="expression" dxfId="151" priority="557">
      <formula>IF(RIGHT(TEXT(AM54,"0.#"),1)=".",FALSE,TRUE)</formula>
    </cfRule>
    <cfRule type="expression" dxfId="150" priority="558">
      <formula>IF(RIGHT(TEXT(AM54,"0.#"),1)=".",TRUE,FALSE)</formula>
    </cfRule>
  </conditionalFormatting>
  <conditionalFormatting sqref="AQ53:AQ55">
    <cfRule type="expression" dxfId="149" priority="553">
      <formula>IF(RIGHT(TEXT(AQ53,"0.#"),1)=".",FALSE,TRUE)</formula>
    </cfRule>
    <cfRule type="expression" dxfId="148" priority="554">
      <formula>IF(RIGHT(TEXT(AQ53,"0.#"),1)=".",TRUE,FALSE)</formula>
    </cfRule>
  </conditionalFormatting>
  <conditionalFormatting sqref="AU53:AU55">
    <cfRule type="expression" dxfId="147" priority="551">
      <formula>IF(RIGHT(TEXT(AU53,"0.#"),1)=".",FALSE,TRUE)</formula>
    </cfRule>
    <cfRule type="expression" dxfId="146" priority="552">
      <formula>IF(RIGHT(TEXT(AU53,"0.#"),1)=".",TRUE,FALSE)</formula>
    </cfRule>
  </conditionalFormatting>
  <conditionalFormatting sqref="AE60">
    <cfRule type="expression" dxfId="145" priority="549">
      <formula>IF(RIGHT(TEXT(AE60,"0.#"),1)=".",FALSE,TRUE)</formula>
    </cfRule>
    <cfRule type="expression" dxfId="144" priority="550">
      <formula>IF(RIGHT(TEXT(AE60,"0.#"),1)=".",TRUE,FALSE)</formula>
    </cfRule>
  </conditionalFormatting>
  <conditionalFormatting sqref="AM62">
    <cfRule type="expression" dxfId="143" priority="533">
      <formula>IF(RIGHT(TEXT(AM62,"0.#"),1)=".",FALSE,TRUE)</formula>
    </cfRule>
    <cfRule type="expression" dxfId="142" priority="534">
      <formula>IF(RIGHT(TEXT(AM62,"0.#"),1)=".",TRUE,FALSE)</formula>
    </cfRule>
  </conditionalFormatting>
  <conditionalFormatting sqref="AE61">
    <cfRule type="expression" dxfId="141" priority="547">
      <formula>IF(RIGHT(TEXT(AE61,"0.#"),1)=".",FALSE,TRUE)</formula>
    </cfRule>
    <cfRule type="expression" dxfId="140" priority="548">
      <formula>IF(RIGHT(TEXT(AE61,"0.#"),1)=".",TRUE,FALSE)</formula>
    </cfRule>
  </conditionalFormatting>
  <conditionalFormatting sqref="AE62">
    <cfRule type="expression" dxfId="139" priority="545">
      <formula>IF(RIGHT(TEXT(AE62,"0.#"),1)=".",FALSE,TRUE)</formula>
    </cfRule>
    <cfRule type="expression" dxfId="138" priority="546">
      <formula>IF(RIGHT(TEXT(AE62,"0.#"),1)=".",TRUE,FALSE)</formula>
    </cfRule>
  </conditionalFormatting>
  <conditionalFormatting sqref="AI62">
    <cfRule type="expression" dxfId="137" priority="543">
      <formula>IF(RIGHT(TEXT(AI62,"0.#"),1)=".",FALSE,TRUE)</formula>
    </cfRule>
    <cfRule type="expression" dxfId="136" priority="544">
      <formula>IF(RIGHT(TEXT(AI62,"0.#"),1)=".",TRUE,FALSE)</formula>
    </cfRule>
  </conditionalFormatting>
  <conditionalFormatting sqref="AI61">
    <cfRule type="expression" dxfId="135" priority="541">
      <formula>IF(RIGHT(TEXT(AI61,"0.#"),1)=".",FALSE,TRUE)</formula>
    </cfRule>
    <cfRule type="expression" dxfId="134" priority="542">
      <formula>IF(RIGHT(TEXT(AI61,"0.#"),1)=".",TRUE,FALSE)</formula>
    </cfRule>
  </conditionalFormatting>
  <conditionalFormatting sqref="AI60">
    <cfRule type="expression" dxfId="133" priority="539">
      <formula>IF(RIGHT(TEXT(AI60,"0.#"),1)=".",FALSE,TRUE)</formula>
    </cfRule>
    <cfRule type="expression" dxfId="132" priority="540">
      <formula>IF(RIGHT(TEXT(AI60,"0.#"),1)=".",TRUE,FALSE)</formula>
    </cfRule>
  </conditionalFormatting>
  <conditionalFormatting sqref="AM60">
    <cfRule type="expression" dxfId="131" priority="537">
      <formula>IF(RIGHT(TEXT(AM60,"0.#"),1)=".",FALSE,TRUE)</formula>
    </cfRule>
    <cfRule type="expression" dxfId="130" priority="538">
      <formula>IF(RIGHT(TEXT(AM60,"0.#"),1)=".",TRUE,FALSE)</formula>
    </cfRule>
  </conditionalFormatting>
  <conditionalFormatting sqref="AM61">
    <cfRule type="expression" dxfId="129" priority="535">
      <formula>IF(RIGHT(TEXT(AM61,"0.#"),1)=".",FALSE,TRUE)</formula>
    </cfRule>
    <cfRule type="expression" dxfId="128" priority="536">
      <formula>IF(RIGHT(TEXT(AM61,"0.#"),1)=".",TRUE,FALSE)</formula>
    </cfRule>
  </conditionalFormatting>
  <conditionalFormatting sqref="AQ60:AQ62">
    <cfRule type="expression" dxfId="127" priority="531">
      <formula>IF(RIGHT(TEXT(AQ60,"0.#"),1)=".",FALSE,TRUE)</formula>
    </cfRule>
    <cfRule type="expression" dxfId="126" priority="532">
      <formula>IF(RIGHT(TEXT(AQ60,"0.#"),1)=".",TRUE,FALSE)</formula>
    </cfRule>
  </conditionalFormatting>
  <conditionalFormatting sqref="AU60:AU62">
    <cfRule type="expression" dxfId="125" priority="529">
      <formula>IF(RIGHT(TEXT(AU60,"0.#"),1)=".",FALSE,TRUE)</formula>
    </cfRule>
    <cfRule type="expression" dxfId="124" priority="530">
      <formula>IF(RIGHT(TEXT(AU60,"0.#"),1)=".",TRUE,FALSE)</formula>
    </cfRule>
  </conditionalFormatting>
  <conditionalFormatting sqref="AE67">
    <cfRule type="expression" dxfId="123" priority="527">
      <formula>IF(RIGHT(TEXT(AE67,"0.#"),1)=".",FALSE,TRUE)</formula>
    </cfRule>
    <cfRule type="expression" dxfId="122" priority="528">
      <formula>IF(RIGHT(TEXT(AE67,"0.#"),1)=".",TRUE,FALSE)</formula>
    </cfRule>
  </conditionalFormatting>
  <conditionalFormatting sqref="AM69">
    <cfRule type="expression" dxfId="121" priority="511">
      <formula>IF(RIGHT(TEXT(AM69,"0.#"),1)=".",FALSE,TRUE)</formula>
    </cfRule>
    <cfRule type="expression" dxfId="120" priority="512">
      <formula>IF(RIGHT(TEXT(AM69,"0.#"),1)=".",TRUE,FALSE)</formula>
    </cfRule>
  </conditionalFormatting>
  <conditionalFormatting sqref="AE68">
    <cfRule type="expression" dxfId="119" priority="525">
      <formula>IF(RIGHT(TEXT(AE68,"0.#"),1)=".",FALSE,TRUE)</formula>
    </cfRule>
    <cfRule type="expression" dxfId="118" priority="526">
      <formula>IF(RIGHT(TEXT(AE68,"0.#"),1)=".",TRUE,FALSE)</formula>
    </cfRule>
  </conditionalFormatting>
  <conditionalFormatting sqref="AE69">
    <cfRule type="expression" dxfId="117" priority="523">
      <formula>IF(RIGHT(TEXT(AE69,"0.#"),1)=".",FALSE,TRUE)</formula>
    </cfRule>
    <cfRule type="expression" dxfId="116" priority="524">
      <formula>IF(RIGHT(TEXT(AE69,"0.#"),1)=".",TRUE,FALSE)</formula>
    </cfRule>
  </conditionalFormatting>
  <conditionalFormatting sqref="AI69">
    <cfRule type="expression" dxfId="115" priority="521">
      <formula>IF(RIGHT(TEXT(AI69,"0.#"),1)=".",FALSE,TRUE)</formula>
    </cfRule>
    <cfRule type="expression" dxfId="114" priority="522">
      <formula>IF(RIGHT(TEXT(AI69,"0.#"),1)=".",TRUE,FALSE)</formula>
    </cfRule>
  </conditionalFormatting>
  <conditionalFormatting sqref="AI68">
    <cfRule type="expression" dxfId="113" priority="519">
      <formula>IF(RIGHT(TEXT(AI68,"0.#"),1)=".",FALSE,TRUE)</formula>
    </cfRule>
    <cfRule type="expression" dxfId="112" priority="520">
      <formula>IF(RIGHT(TEXT(AI68,"0.#"),1)=".",TRUE,FALSE)</formula>
    </cfRule>
  </conditionalFormatting>
  <conditionalFormatting sqref="AI67">
    <cfRule type="expression" dxfId="111" priority="517">
      <formula>IF(RIGHT(TEXT(AI67,"0.#"),1)=".",FALSE,TRUE)</formula>
    </cfRule>
    <cfRule type="expression" dxfId="110" priority="518">
      <formula>IF(RIGHT(TEXT(AI67,"0.#"),1)=".",TRUE,FALSE)</formula>
    </cfRule>
  </conditionalFormatting>
  <conditionalFormatting sqref="AM67">
    <cfRule type="expression" dxfId="109" priority="515">
      <formula>IF(RIGHT(TEXT(AM67,"0.#"),1)=".",FALSE,TRUE)</formula>
    </cfRule>
    <cfRule type="expression" dxfId="108" priority="516">
      <formula>IF(RIGHT(TEXT(AM67,"0.#"),1)=".",TRUE,FALSE)</formula>
    </cfRule>
  </conditionalFormatting>
  <conditionalFormatting sqref="AM68">
    <cfRule type="expression" dxfId="107" priority="513">
      <formula>IF(RIGHT(TEXT(AM68,"0.#"),1)=".",FALSE,TRUE)</formula>
    </cfRule>
    <cfRule type="expression" dxfId="106" priority="514">
      <formula>IF(RIGHT(TEXT(AM68,"0.#"),1)=".",TRUE,FALSE)</formula>
    </cfRule>
  </conditionalFormatting>
  <conditionalFormatting sqref="AQ67:AQ69">
    <cfRule type="expression" dxfId="105" priority="509">
      <formula>IF(RIGHT(TEXT(AQ67,"0.#"),1)=".",FALSE,TRUE)</formula>
    </cfRule>
    <cfRule type="expression" dxfId="104" priority="510">
      <formula>IF(RIGHT(TEXT(AQ67,"0.#"),1)=".",TRUE,FALSE)</formula>
    </cfRule>
  </conditionalFormatting>
  <conditionalFormatting sqref="AU67:AU69">
    <cfRule type="expression" dxfId="103" priority="507">
      <formula>IF(RIGHT(TEXT(AU67,"0.#"),1)=".",FALSE,TRUE)</formula>
    </cfRule>
    <cfRule type="expression" dxfId="102" priority="508">
      <formula>IF(RIGHT(TEXT(AU67,"0.#"),1)=".",TRUE,FALSE)</formula>
    </cfRule>
  </conditionalFormatting>
  <conditionalFormatting sqref="AE74">
    <cfRule type="expression" dxfId="101" priority="505">
      <formula>IF(RIGHT(TEXT(AE74,"0.#"),1)=".",FALSE,TRUE)</formula>
    </cfRule>
    <cfRule type="expression" dxfId="100" priority="506">
      <formula>IF(RIGHT(TEXT(AE74,"0.#"),1)=".",TRUE,FALSE)</formula>
    </cfRule>
  </conditionalFormatting>
  <conditionalFormatting sqref="AM76">
    <cfRule type="expression" dxfId="99" priority="489">
      <formula>IF(RIGHT(TEXT(AM76,"0.#"),1)=".",FALSE,TRUE)</formula>
    </cfRule>
    <cfRule type="expression" dxfId="98" priority="490">
      <formula>IF(RIGHT(TEXT(AM76,"0.#"),1)=".",TRUE,FALSE)</formula>
    </cfRule>
  </conditionalFormatting>
  <conditionalFormatting sqref="AE75">
    <cfRule type="expression" dxfId="97" priority="503">
      <formula>IF(RIGHT(TEXT(AE75,"0.#"),1)=".",FALSE,TRUE)</formula>
    </cfRule>
    <cfRule type="expression" dxfId="96" priority="504">
      <formula>IF(RIGHT(TEXT(AE75,"0.#"),1)=".",TRUE,FALSE)</formula>
    </cfRule>
  </conditionalFormatting>
  <conditionalFormatting sqref="AE76">
    <cfRule type="expression" dxfId="95" priority="501">
      <formula>IF(RIGHT(TEXT(AE76,"0.#"),1)=".",FALSE,TRUE)</formula>
    </cfRule>
    <cfRule type="expression" dxfId="94" priority="502">
      <formula>IF(RIGHT(TEXT(AE76,"0.#"),1)=".",TRUE,FALSE)</formula>
    </cfRule>
  </conditionalFormatting>
  <conditionalFormatting sqref="AI76">
    <cfRule type="expression" dxfId="93" priority="499">
      <formula>IF(RIGHT(TEXT(AI76,"0.#"),1)=".",FALSE,TRUE)</formula>
    </cfRule>
    <cfRule type="expression" dxfId="92" priority="500">
      <formula>IF(RIGHT(TEXT(AI76,"0.#"),1)=".",TRUE,FALSE)</formula>
    </cfRule>
  </conditionalFormatting>
  <conditionalFormatting sqref="AI75">
    <cfRule type="expression" dxfId="91" priority="497">
      <formula>IF(RIGHT(TEXT(AI75,"0.#"),1)=".",FALSE,TRUE)</formula>
    </cfRule>
    <cfRule type="expression" dxfId="90" priority="498">
      <formula>IF(RIGHT(TEXT(AI75,"0.#"),1)=".",TRUE,FALSE)</formula>
    </cfRule>
  </conditionalFormatting>
  <conditionalFormatting sqref="AI74">
    <cfRule type="expression" dxfId="89" priority="495">
      <formula>IF(RIGHT(TEXT(AI74,"0.#"),1)=".",FALSE,TRUE)</formula>
    </cfRule>
    <cfRule type="expression" dxfId="88" priority="496">
      <formula>IF(RIGHT(TEXT(AI74,"0.#"),1)=".",TRUE,FALSE)</formula>
    </cfRule>
  </conditionalFormatting>
  <conditionalFormatting sqref="AM74">
    <cfRule type="expression" dxfId="87" priority="493">
      <formula>IF(RIGHT(TEXT(AM74,"0.#"),1)=".",FALSE,TRUE)</formula>
    </cfRule>
    <cfRule type="expression" dxfId="86" priority="494">
      <formula>IF(RIGHT(TEXT(AM74,"0.#"),1)=".",TRUE,FALSE)</formula>
    </cfRule>
  </conditionalFormatting>
  <conditionalFormatting sqref="AM75">
    <cfRule type="expression" dxfId="85" priority="491">
      <formula>IF(RIGHT(TEXT(AM75,"0.#"),1)=".",FALSE,TRUE)</formula>
    </cfRule>
    <cfRule type="expression" dxfId="84" priority="492">
      <formula>IF(RIGHT(TEXT(AM75,"0.#"),1)=".",TRUE,FALSE)</formula>
    </cfRule>
  </conditionalFormatting>
  <conditionalFormatting sqref="AQ74:AQ76">
    <cfRule type="expression" dxfId="83" priority="487">
      <formula>IF(RIGHT(TEXT(AQ74,"0.#"),1)=".",FALSE,TRUE)</formula>
    </cfRule>
    <cfRule type="expression" dxfId="82" priority="488">
      <formula>IF(RIGHT(TEXT(AQ74,"0.#"),1)=".",TRUE,FALSE)</formula>
    </cfRule>
  </conditionalFormatting>
  <conditionalFormatting sqref="AU74:AU76">
    <cfRule type="expression" dxfId="81" priority="485">
      <formula>IF(RIGHT(TEXT(AU74,"0.#"),1)=".",FALSE,TRUE)</formula>
    </cfRule>
    <cfRule type="expression" dxfId="80" priority="486">
      <formula>IF(RIGHT(TEXT(AU74,"0.#"),1)=".",TRUE,FALSE)</formula>
    </cfRule>
  </conditionalFormatting>
  <conditionalFormatting sqref="AU158">
    <cfRule type="expression" dxfId="79" priority="65">
      <formula>IF(RIGHT(TEXT(AU158,"0.#"),1)=".",FALSE,TRUE)</formula>
    </cfRule>
    <cfRule type="expression" dxfId="78" priority="66">
      <formula>IF(RIGHT(TEXT(AU158,"0.#"),1)=".",TRUE,FALSE)</formula>
    </cfRule>
  </conditionalFormatting>
  <conditionalFormatting sqref="Y189">
    <cfRule type="expression" dxfId="77" priority="61">
      <formula>IF(RIGHT(TEXT(Y189,"0.#"),1)=".",FALSE,TRUE)</formula>
    </cfRule>
    <cfRule type="expression" dxfId="76" priority="62">
      <formula>IF(RIGHT(TEXT(Y189,"0.#"),1)=".",TRUE,FALSE)</formula>
    </cfRule>
  </conditionalFormatting>
  <conditionalFormatting sqref="Y191">
    <cfRule type="expression" dxfId="75" priority="59">
      <formula>IF(RIGHT(TEXT(Y191,"0.#"),1)=".",FALSE,TRUE)</formula>
    </cfRule>
    <cfRule type="expression" dxfId="74" priority="60">
      <formula>IF(RIGHT(TEXT(Y191,"0.#"),1)=".",TRUE,FALSE)</formula>
    </cfRule>
  </conditionalFormatting>
  <conditionalFormatting sqref="Y192">
    <cfRule type="expression" dxfId="73" priority="57">
      <formula>IF(RIGHT(TEXT(Y192,"0.#"),1)=".",FALSE,TRUE)</formula>
    </cfRule>
    <cfRule type="expression" dxfId="72" priority="58">
      <formula>IF(RIGHT(TEXT(Y192,"0.#"),1)=".",TRUE,FALSE)</formula>
    </cfRule>
  </conditionalFormatting>
  <conditionalFormatting sqref="Y194">
    <cfRule type="expression" dxfId="71" priority="55">
      <formula>IF(RIGHT(TEXT(Y194,"0.#"),1)=".",FALSE,TRUE)</formula>
    </cfRule>
    <cfRule type="expression" dxfId="70" priority="56">
      <formula>IF(RIGHT(TEXT(Y194,"0.#"),1)=".",TRUE,FALSE)</formula>
    </cfRule>
  </conditionalFormatting>
  <conditionalFormatting sqref="AL190:AO190">
    <cfRule type="expression" dxfId="69" priority="51">
      <formula>IF(AND(AL190&gt;=0, RIGHT(TEXT(AL190,"0.#"),1)&lt;&gt;"."),TRUE,FALSE)</formula>
    </cfRule>
    <cfRule type="expression" dxfId="68" priority="52">
      <formula>IF(AND(AL190&gt;=0, RIGHT(TEXT(AL190,"0.#"),1)="."),TRUE,FALSE)</formula>
    </cfRule>
    <cfRule type="expression" dxfId="67" priority="53">
      <formula>IF(AND(AL190&lt;0, RIGHT(TEXT(AL190,"0.#"),1)&lt;&gt;"."),TRUE,FALSE)</formula>
    </cfRule>
    <cfRule type="expression" dxfId="66" priority="54">
      <formula>IF(AND(AL190&lt;0, RIGHT(TEXT(AL190,"0.#"),1)="."),TRUE,FALSE)</formula>
    </cfRule>
  </conditionalFormatting>
  <conditionalFormatting sqref="AL191:AO191">
    <cfRule type="expression" dxfId="65" priority="47">
      <formula>IF(AND(AL191&gt;=0, RIGHT(TEXT(AL191,"0.#"),1)&lt;&gt;"."),TRUE,FALSE)</formula>
    </cfRule>
    <cfRule type="expression" dxfId="64" priority="48">
      <formula>IF(AND(AL191&gt;=0, RIGHT(TEXT(AL191,"0.#"),1)="."),TRUE,FALSE)</formula>
    </cfRule>
    <cfRule type="expression" dxfId="63" priority="49">
      <formula>IF(AND(AL191&lt;0, RIGHT(TEXT(AL191,"0.#"),1)&lt;&gt;"."),TRUE,FALSE)</formula>
    </cfRule>
    <cfRule type="expression" dxfId="62" priority="50">
      <formula>IF(AND(AL191&lt;0, RIGHT(TEXT(AL191,"0.#"),1)="."),TRUE,FALSE)</formula>
    </cfRule>
  </conditionalFormatting>
  <conditionalFormatting sqref="AL192:AO192">
    <cfRule type="expression" dxfId="61" priority="43">
      <formula>IF(AND(AL192&gt;=0, RIGHT(TEXT(AL192,"0.#"),1)&lt;&gt;"."),TRUE,FALSE)</formula>
    </cfRule>
    <cfRule type="expression" dxfId="60" priority="44">
      <formula>IF(AND(AL192&gt;=0, RIGHT(TEXT(AL192,"0.#"),1)="."),TRUE,FALSE)</formula>
    </cfRule>
    <cfRule type="expression" dxfId="59" priority="45">
      <formula>IF(AND(AL192&lt;0, RIGHT(TEXT(AL192,"0.#"),1)&lt;&gt;"."),TRUE,FALSE)</formula>
    </cfRule>
    <cfRule type="expression" dxfId="58" priority="46">
      <formula>IF(AND(AL192&lt;0, RIGHT(TEXT(AL192,"0.#"),1)="."),TRUE,FALSE)</formula>
    </cfRule>
  </conditionalFormatting>
  <conditionalFormatting sqref="AL193:AO193">
    <cfRule type="expression" dxfId="57" priority="39">
      <formula>IF(AND(AL193&gt;=0, RIGHT(TEXT(AL193,"0.#"),1)&lt;&gt;"."),TRUE,FALSE)</formula>
    </cfRule>
    <cfRule type="expression" dxfId="56" priority="40">
      <formula>IF(AND(AL193&gt;=0, RIGHT(TEXT(AL193,"0.#"),1)="."),TRUE,FALSE)</formula>
    </cfRule>
    <cfRule type="expression" dxfId="55" priority="41">
      <formula>IF(AND(AL193&lt;0, RIGHT(TEXT(AL193,"0.#"),1)&lt;&gt;"."),TRUE,FALSE)</formula>
    </cfRule>
    <cfRule type="expression" dxfId="54" priority="42">
      <formula>IF(AND(AL193&lt;0, RIGHT(TEXT(AL193,"0.#"),1)="."),TRUE,FALSE)</formula>
    </cfRule>
  </conditionalFormatting>
  <conditionalFormatting sqref="AL194:AO194">
    <cfRule type="expression" dxfId="53" priority="35">
      <formula>IF(AND(AL194&gt;=0, RIGHT(TEXT(AL194,"0.#"),1)&lt;&gt;"."),TRUE,FALSE)</formula>
    </cfRule>
    <cfRule type="expression" dxfId="52" priority="36">
      <formula>IF(AND(AL194&gt;=0, RIGHT(TEXT(AL194,"0.#"),1)="."),TRUE,FALSE)</formula>
    </cfRule>
    <cfRule type="expression" dxfId="51" priority="37">
      <formula>IF(AND(AL194&lt;0, RIGHT(TEXT(AL194,"0.#"),1)&lt;&gt;"."),TRUE,FALSE)</formula>
    </cfRule>
    <cfRule type="expression" dxfId="50" priority="38">
      <formula>IF(AND(AL194&lt;0, RIGHT(TEXT(AL194,"0.#"),1)="."),TRUE,FALSE)</formula>
    </cfRule>
  </conditionalFormatting>
  <conditionalFormatting sqref="AL195:AO195">
    <cfRule type="expression" dxfId="49" priority="31">
      <formula>IF(AND(AL195&gt;=0, RIGHT(TEXT(AL195,"0.#"),1)&lt;&gt;"."),TRUE,FALSE)</formula>
    </cfRule>
    <cfRule type="expression" dxfId="48" priority="32">
      <formula>IF(AND(AL195&gt;=0, RIGHT(TEXT(AL195,"0.#"),1)="."),TRUE,FALSE)</formula>
    </cfRule>
    <cfRule type="expression" dxfId="47" priority="33">
      <formula>IF(AND(AL195&lt;0, RIGHT(TEXT(AL195,"0.#"),1)&lt;&gt;"."),TRUE,FALSE)</formula>
    </cfRule>
    <cfRule type="expression" dxfId="46" priority="34">
      <formula>IF(AND(AL195&lt;0, RIGHT(TEXT(AL195,"0.#"),1)="."),TRUE,FALSE)</formula>
    </cfRule>
  </conditionalFormatting>
  <conditionalFormatting sqref="AL182:AO182">
    <cfRule type="expression" dxfId="45" priority="27">
      <formula>IF(AND(AL182&gt;=0, RIGHT(TEXT(AL182,"0.#"),1)&lt;&gt;"."),TRUE,FALSE)</formula>
    </cfRule>
    <cfRule type="expression" dxfId="44" priority="28">
      <formula>IF(AND(AL182&gt;=0, RIGHT(TEXT(AL182,"0.#"),1)="."),TRUE,FALSE)</formula>
    </cfRule>
    <cfRule type="expression" dxfId="43" priority="29">
      <formula>IF(AND(AL182&lt;0, RIGHT(TEXT(AL182,"0.#"),1)&lt;&gt;"."),TRUE,FALSE)</formula>
    </cfRule>
    <cfRule type="expression" dxfId="42" priority="30">
      <formula>IF(AND(AL182&lt;0, RIGHT(TEXT(AL182,"0.#"),1)="."),TRUE,FALSE)</formula>
    </cfRule>
  </conditionalFormatting>
  <conditionalFormatting sqref="AL183:AO183">
    <cfRule type="expression" dxfId="41" priority="23">
      <formula>IF(AND(AL183&gt;=0, RIGHT(TEXT(AL183,"0.#"),1)&lt;&gt;"."),TRUE,FALSE)</formula>
    </cfRule>
    <cfRule type="expression" dxfId="40" priority="24">
      <formula>IF(AND(AL183&gt;=0, RIGHT(TEXT(AL183,"0.#"),1)="."),TRUE,FALSE)</formula>
    </cfRule>
    <cfRule type="expression" dxfId="39" priority="25">
      <formula>IF(AND(AL183&lt;0, RIGHT(TEXT(AL183,"0.#"),1)&lt;&gt;"."),TRUE,FALSE)</formula>
    </cfRule>
    <cfRule type="expression" dxfId="38" priority="26">
      <formula>IF(AND(AL183&lt;0, RIGHT(TEXT(AL183,"0.#"),1)="."),TRUE,FALSE)</formula>
    </cfRule>
  </conditionalFormatting>
  <conditionalFormatting sqref="AL172:AO172">
    <cfRule type="expression" dxfId="37" priority="19">
      <formula>IF(AND(AL172&gt;=0, RIGHT(TEXT(AL172,"0.#"),1)&lt;&gt;"."),TRUE,FALSE)</formula>
    </cfRule>
    <cfRule type="expression" dxfId="36" priority="20">
      <formula>IF(AND(AL172&gt;=0, RIGHT(TEXT(AL172,"0.#"),1)="."),TRUE,FALSE)</formula>
    </cfRule>
    <cfRule type="expression" dxfId="35" priority="21">
      <formula>IF(AND(AL172&lt;0, RIGHT(TEXT(AL172,"0.#"),1)&lt;&gt;"."),TRUE,FALSE)</formula>
    </cfRule>
    <cfRule type="expression" dxfId="34" priority="22">
      <formula>IF(AND(AL172&lt;0, RIGHT(TEXT(AL172,"0.#"),1)="."),TRUE,FALSE)</formula>
    </cfRule>
  </conditionalFormatting>
  <conditionalFormatting sqref="AL173:AO173">
    <cfRule type="expression" dxfId="33" priority="15">
      <formula>IF(AND(AL173&gt;=0, RIGHT(TEXT(AL173,"0.#"),1)&lt;&gt;"."),TRUE,FALSE)</formula>
    </cfRule>
    <cfRule type="expression" dxfId="32" priority="16">
      <formula>IF(AND(AL173&gt;=0, RIGHT(TEXT(AL173,"0.#"),1)="."),TRUE,FALSE)</formula>
    </cfRule>
    <cfRule type="expression" dxfId="31" priority="17">
      <formula>IF(AND(AL173&lt;0, RIGHT(TEXT(AL173,"0.#"),1)&lt;&gt;"."),TRUE,FALSE)</formula>
    </cfRule>
    <cfRule type="expression" dxfId="30" priority="18">
      <formula>IF(AND(AL173&lt;0, RIGHT(TEXT(AL173,"0.#"),1)="."),TRUE,FALSE)</formula>
    </cfRule>
  </conditionalFormatting>
  <conditionalFormatting sqref="Y152">
    <cfRule type="expression" dxfId="29" priority="13">
      <formula>IF(RIGHT(TEXT(Y152,"0.#"),1)=".",FALSE,TRUE)</formula>
    </cfRule>
    <cfRule type="expression" dxfId="28" priority="14">
      <formula>IF(RIGHT(TEXT(Y152,"0.#"),1)=".",TRUE,FALSE)</formula>
    </cfRule>
  </conditionalFormatting>
  <conditionalFormatting sqref="AQ50">
    <cfRule type="expression" dxfId="27" priority="5">
      <formula>IF(RIGHT(TEXT(AQ50,"0.#"),1)=".",FALSE,TRUE)</formula>
    </cfRule>
    <cfRule type="expression" dxfId="26" priority="6">
      <formula>IF(RIGHT(TEXT(AQ50,"0.#"),1)=".",TRUE,FALSE)</formula>
    </cfRule>
  </conditionalFormatting>
  <conditionalFormatting sqref="AQ49">
    <cfRule type="expression" dxfId="25" priority="7">
      <formula>IF(RIGHT(TEXT(AQ49,"0.#"),1)=".",FALSE,TRUE)</formula>
    </cfRule>
    <cfRule type="expression" dxfId="24" priority="8">
      <formula>IF(RIGHT(TEXT(AQ49,"0.#"),1)=".",TRUE,FALSE)</formula>
    </cfRule>
  </conditionalFormatting>
  <conditionalFormatting sqref="P28">
    <cfRule type="expression" dxfId="23" priority="1">
      <formula>IF(RIGHT(TEXT(P28,"0.#"),1)=".",FALSE,TRUE)</formula>
    </cfRule>
    <cfRule type="expression" dxfId="22" priority="2">
      <formula>IF(RIGHT(TEXT(P28,"0.#"),1)=".",TRUE,FALSE)</formula>
    </cfRule>
  </conditionalFormatting>
  <dataValidations count="17">
    <dataValidation type="whole" allowBlank="1" showInputMessage="1" showErrorMessage="1" sqref="O128:P129 AX128:AX130 AA128:AB129 AM128:AN129">
      <formula1>0</formula1>
      <formula2>99</formula2>
    </dataValidation>
    <dataValidation type="whole" allowBlank="1" showInputMessage="1" showErrorMessage="1" sqref="AJ128:AK129 X128:Y129 AJ130 L128:L130 M128:M129 X130 AU128:AV129 J104:J10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4:E114">
      <formula1>T行政事業レビュー推進チームの所見</formula1>
    </dataValidation>
    <dataValidation type="custom" imeMode="disabled" allowBlank="1" showInputMessage="1" showErrorMessage="1" sqref="AH166:AK173 AH177:AK177 AH181:AK183 AH187:AK195">
      <formula1>OR(AND(MOD(IF(ISNUMBER(AH166), AH166, 0.5),1)=0, 0&lt;=AH166), AH166="-")</formula1>
    </dataValidation>
    <dataValidation type="whole" imeMode="disabled" allowBlank="1" showInputMessage="1" showErrorMessage="1" sqref="AW2:AX2">
      <formula1>0</formula1>
      <formula2>99</formula2>
    </dataValidation>
    <dataValidation type="list" allowBlank="1" showInputMessage="1" showErrorMessage="1" sqref="A116:E116">
      <formula1>T所見を踏まえた改善点</formula1>
    </dataValidation>
    <dataValidation type="list" allowBlank="1" showInputMessage="1" showErrorMessage="1" error="プルダウンリストから選択してください。" sqref="AD89:AF90">
      <formula1>"有,無"</formula1>
    </dataValidation>
    <dataValidation type="list" allowBlank="1" showInputMessage="1" showErrorMessage="1" error="プルダウンリストから選択してください。" sqref="AD85:AF88 AD91:AD102 AE91:AF95 AE97:AF102">
      <formula1>"○,△,×,‐"</formula1>
    </dataValidation>
    <dataValidation type="list" allowBlank="1" showInputMessage="1" showErrorMessage="1" sqref="AO160 AR79">
      <formula1>"　, ☑"</formula1>
    </dataValidation>
    <dataValidation type="list" allowBlank="1" showInputMessage="1" showErrorMessage="1" sqref="S5:X5">
      <formula1>T終了年度</formula1>
    </dataValidation>
    <dataValidation type="list" allowBlank="1" showInputMessage="1" showErrorMessage="1" sqref="H104:I108">
      <formula1>T事業番号</formula1>
    </dataValidation>
    <dataValidation type="custom" imeMode="disabled" allowBlank="1" showInputMessage="1" showErrorMessage="1" sqref="AY23 P13:AX13 AR15:AX15 P14:AQ18 AR18:AX18 P19:AJ19 P23:AC29 Y151:AB154 AU151:AX154 Y158:AB158 AU158:AX158 Y166:AB173 AL166:AO173 Y177:AB177 AL177:AO177 Y181:AB183 AL181:AO183 Y187:AB195 AL187:AO195 AQ38:AR38 AU38:AX38 AE39:AX41 AE49:AX49 AE32:AX33 AE35:AX35 AQ52:AR52 AU52:AX52 AE53:AX55 AQ59:AR59 AU59:AX59 AE60:AX62 AQ66:AR66 AU66:AX66 AE67:AX69 AQ73:AR73 AU73:AX73 AE74:AX76 AE46:AX47">
      <formula1>OR(ISNUMBER(P13), P13="-")</formula1>
    </dataValidation>
    <dataValidation type="list" allowBlank="1" showInputMessage="1" showErrorMessage="1" sqref="Q130:R130 AC130:AD130 AO130:AP130">
      <formula1>#REF!</formula1>
    </dataValidation>
    <dataValidation type="custom" allowBlank="1" showInputMessage="1" showErrorMessage="1" errorTitle="法人番号チェック" error="法人番号は13桁の数字で入力してください。" sqref="J187:O195 J181:O183 J177:O177 J166:O173">
      <formula1>OR(J166="-",AND(LEN(J166)=13,IFERROR(SEARCH("-",J166),"")="",IFERROR(SEARCH(".",J166),"")="",ISNUMBER(J166)))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8" manualBreakCount="8">
    <brk id="29" max="16383" man="1"/>
    <brk id="44" max="50" man="1"/>
    <brk id="62" max="50" man="1"/>
    <brk id="87" max="50" man="1"/>
    <brk id="110" max="16383" man="1"/>
    <brk id="130" max="16383" man="1"/>
    <brk id="162" max="16383" man="1"/>
    <brk id="17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U129:V129 I129:J129 AG129:AH129 AR129:AS129</xm:sqref>
        </x14:dataValidation>
        <x14:dataValidation type="list" allowBlank="1" showInputMessage="1" showErrorMessage="1">
          <x14:formula1>
            <xm:f>入力規則等!$U$40:$U$42</xm:f>
          </x14:formula1>
          <xm:sqref>AG128:AH128 U128:V128 I128:J128 AR128:AS128</xm:sqref>
        </x14:dataValidation>
        <x14:dataValidation type="list" allowBlank="1" showInputMessage="1" showErrorMessage="1">
          <x14:formula1>
            <xm:f>入力規則等!$AG$2:$AG$13</xm:f>
          </x14:formula1>
          <xm:sqref>AC166:AG173 AC177:AG177 AC181:AG183 AC187:AG195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AO128:AP129 Q128:S129 AC128:AE129 E128:G129</xm:sqref>
        </x14:dataValidation>
        <x14:dataValidation type="list" allowBlank="1" showInputMessage="1" showErrorMessage="1">
          <x14:formula1>
            <xm:f>入力規則等!$U$48</xm:f>
          </x14:formula1>
          <xm:sqref>E130:F130</xm:sqref>
        </x14:dataValidation>
        <x14:dataValidation type="list" allowBlank="1" showInputMessage="1" showErrorMessage="1">
          <x14:formula1>
            <xm:f>入力規則等!$U$13:$U$35</xm:f>
          </x14:formula1>
          <xm:sqref>AJ2:AM2 E104:G108 AE130:AG130 G130:I130 AQ130:AS130 S130:U130</xm:sqref>
        </x14:dataValidation>
        <x14:dataValidation type="list" allowBlank="1" showInputMessage="1" showErrorMessage="1">
          <x14:formula1>
            <xm:f>入力規則等!$U$56:$U$58</xm:f>
          </x14:formula1>
          <xm:sqref>J130:K130 AT130:AU130 AH130:AI130 V130:W130</xm:sqref>
        </x14:dataValidation>
        <x14:dataValidation type="list" allowBlank="1" showInputMessage="1" showErrorMessage="1">
          <x14:formula1>
            <xm:f>入力規則等!$U$49</xm:f>
          </x14:formula1>
          <xm:sqref>C104:D108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388</v>
      </c>
      <c r="AA1" s="28" t="s">
        <v>74</v>
      </c>
      <c r="AB1" s="28" t="s">
        <v>389</v>
      </c>
      <c r="AC1" s="28" t="s">
        <v>31</v>
      </c>
      <c r="AD1" s="27"/>
      <c r="AE1" s="28" t="s">
        <v>43</v>
      </c>
      <c r="AF1" s="29"/>
      <c r="AG1" s="44" t="s">
        <v>170</v>
      </c>
      <c r="AI1" s="44" t="s">
        <v>172</v>
      </c>
      <c r="AK1" s="44" t="s">
        <v>176</v>
      </c>
      <c r="AM1" s="59"/>
      <c r="AN1" s="59"/>
      <c r="AP1" s="27" t="s">
        <v>215</v>
      </c>
    </row>
    <row r="2" spans="1:42" ht="13.5" customHeight="1" x14ac:dyDescent="0.15">
      <c r="A2" s="13" t="s">
        <v>77</v>
      </c>
      <c r="B2" s="14"/>
      <c r="C2" s="12" t="str">
        <f>IF(B2="","",A2)</f>
        <v/>
      </c>
      <c r="D2" s="12" t="str">
        <f>IF(C2="","",IF(D1&lt;&gt;"",CONCATENATE(D1,"、",C2),C2))</f>
        <v/>
      </c>
      <c r="F2" s="11" t="s">
        <v>64</v>
      </c>
      <c r="G2" s="16" t="s">
        <v>601</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2">
        <v>21</v>
      </c>
      <c r="W2" s="31" t="s">
        <v>161</v>
      </c>
      <c r="Y2" s="31" t="s">
        <v>60</v>
      </c>
      <c r="Z2" s="31" t="s">
        <v>60</v>
      </c>
      <c r="AA2" s="65" t="s">
        <v>257</v>
      </c>
      <c r="AB2" s="65" t="s">
        <v>483</v>
      </c>
      <c r="AC2" s="66" t="s">
        <v>126</v>
      </c>
      <c r="AD2" s="27"/>
      <c r="AE2" s="36" t="s">
        <v>157</v>
      </c>
      <c r="AF2" s="29"/>
      <c r="AG2" s="45" t="s">
        <v>224</v>
      </c>
      <c r="AI2" s="44" t="s">
        <v>254</v>
      </c>
      <c r="AK2" s="44" t="s">
        <v>177</v>
      </c>
      <c r="AM2" s="59"/>
      <c r="AN2" s="59"/>
      <c r="AP2" s="45" t="s">
        <v>224</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601</v>
      </c>
      <c r="R3" s="12" t="str">
        <f t="shared" ref="R3:R8" si="3">IF(Q3="","",P3)</f>
        <v>委託・請負</v>
      </c>
      <c r="S3" s="12" t="str">
        <f t="shared" ref="S3:S8" si="4">IF(R3="",S2,IF(S2&lt;&gt;"",CONCATENATE(S2,"、",R3),R3))</f>
        <v>委託・請負</v>
      </c>
      <c r="T3" s="12"/>
      <c r="U3" s="31" t="s">
        <v>514</v>
      </c>
      <c r="W3" s="31" t="s">
        <v>136</v>
      </c>
      <c r="Y3" s="31" t="s">
        <v>61</v>
      </c>
      <c r="Z3" s="31" t="s">
        <v>390</v>
      </c>
      <c r="AA3" s="65" t="s">
        <v>356</v>
      </c>
      <c r="AB3" s="65" t="s">
        <v>484</v>
      </c>
      <c r="AC3" s="66" t="s">
        <v>127</v>
      </c>
      <c r="AD3" s="27"/>
      <c r="AE3" s="36" t="s">
        <v>158</v>
      </c>
      <c r="AF3" s="29"/>
      <c r="AG3" s="45" t="s">
        <v>225</v>
      </c>
      <c r="AI3" s="44" t="s">
        <v>171</v>
      </c>
      <c r="AK3" s="44" t="str">
        <f>CHAR(CODE(AK2)+1)</f>
        <v>B</v>
      </c>
      <c r="AM3" s="59"/>
      <c r="AN3" s="59"/>
      <c r="AP3" s="45" t="s">
        <v>225</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566</v>
      </c>
      <c r="W4" s="31" t="s">
        <v>137</v>
      </c>
      <c r="Y4" s="31" t="s">
        <v>263</v>
      </c>
      <c r="Z4" s="31" t="s">
        <v>391</v>
      </c>
      <c r="AA4" s="65" t="s">
        <v>357</v>
      </c>
      <c r="AB4" s="65" t="s">
        <v>485</v>
      </c>
      <c r="AC4" s="65" t="s">
        <v>128</v>
      </c>
      <c r="AD4" s="27"/>
      <c r="AE4" s="36" t="s">
        <v>159</v>
      </c>
      <c r="AF4" s="29"/>
      <c r="AG4" s="45" t="s">
        <v>226</v>
      </c>
      <c r="AI4" s="44" t="s">
        <v>173</v>
      </c>
      <c r="AK4" s="44" t="str">
        <f t="shared" ref="AK4:AK49" si="7">CHAR(CODE(AK3)+1)</f>
        <v>C</v>
      </c>
      <c r="AM4" s="59"/>
      <c r="AN4" s="59"/>
      <c r="AP4" s="45" t="s">
        <v>226</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31" t="s">
        <v>538</v>
      </c>
      <c r="Y5" s="31" t="s">
        <v>264</v>
      </c>
      <c r="Z5" s="31" t="s">
        <v>392</v>
      </c>
      <c r="AA5" s="65" t="s">
        <v>358</v>
      </c>
      <c r="AB5" s="65" t="s">
        <v>486</v>
      </c>
      <c r="AC5" s="65" t="s">
        <v>160</v>
      </c>
      <c r="AD5" s="30"/>
      <c r="AE5" s="36" t="s">
        <v>236</v>
      </c>
      <c r="AF5" s="29"/>
      <c r="AG5" s="45" t="s">
        <v>227</v>
      </c>
      <c r="AI5" s="44" t="s">
        <v>261</v>
      </c>
      <c r="AK5" s="44" t="str">
        <f t="shared" si="7"/>
        <v>D</v>
      </c>
      <c r="AP5" s="45" t="s">
        <v>227</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31" t="s">
        <v>238</v>
      </c>
      <c r="W6" s="31" t="s">
        <v>540</v>
      </c>
      <c r="Y6" s="31" t="s">
        <v>265</v>
      </c>
      <c r="Z6" s="31" t="s">
        <v>393</v>
      </c>
      <c r="AA6" s="65" t="s">
        <v>359</v>
      </c>
      <c r="AB6" s="65" t="s">
        <v>487</v>
      </c>
      <c r="AC6" s="65" t="s">
        <v>129</v>
      </c>
      <c r="AD6" s="30"/>
      <c r="AE6" s="36" t="s">
        <v>234</v>
      </c>
      <c r="AF6" s="29"/>
      <c r="AG6" s="45" t="s">
        <v>228</v>
      </c>
      <c r="AI6" s="44" t="s">
        <v>262</v>
      </c>
      <c r="AK6" s="44" t="str">
        <f>CHAR(CODE(AK5)+1)</f>
        <v>E</v>
      </c>
      <c r="AP6" s="45" t="s">
        <v>228</v>
      </c>
    </row>
    <row r="7" spans="1:42" ht="13.5" customHeight="1" x14ac:dyDescent="0.15">
      <c r="A7" s="13" t="s">
        <v>82</v>
      </c>
      <c r="B7" s="14"/>
      <c r="C7" s="12" t="str">
        <f t="shared" si="0"/>
        <v/>
      </c>
      <c r="D7" s="12" t="str">
        <f t="shared" si="8"/>
        <v/>
      </c>
      <c r="F7" s="17" t="s">
        <v>184</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31"/>
      <c r="W7" s="31" t="s">
        <v>138</v>
      </c>
      <c r="Y7" s="31" t="s">
        <v>266</v>
      </c>
      <c r="Z7" s="31" t="s">
        <v>394</v>
      </c>
      <c r="AA7" s="65" t="s">
        <v>360</v>
      </c>
      <c r="AB7" s="65" t="s">
        <v>488</v>
      </c>
      <c r="AC7" s="30"/>
      <c r="AD7" s="30"/>
      <c r="AE7" s="31" t="s">
        <v>129</v>
      </c>
      <c r="AF7" s="29"/>
      <c r="AG7" s="45" t="s">
        <v>229</v>
      </c>
      <c r="AH7" s="61"/>
      <c r="AI7" s="45" t="s">
        <v>250</v>
      </c>
      <c r="AK7" s="44" t="str">
        <f>CHAR(CODE(AK6)+1)</f>
        <v>F</v>
      </c>
      <c r="AP7" s="45" t="s">
        <v>229</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31" t="s">
        <v>259</v>
      </c>
      <c r="W8" s="31" t="s">
        <v>139</v>
      </c>
      <c r="Y8" s="31" t="s">
        <v>267</v>
      </c>
      <c r="Z8" s="31" t="s">
        <v>395</v>
      </c>
      <c r="AA8" s="65" t="s">
        <v>361</v>
      </c>
      <c r="AB8" s="65" t="s">
        <v>489</v>
      </c>
      <c r="AC8" s="30"/>
      <c r="AD8" s="30"/>
      <c r="AE8" s="30"/>
      <c r="AF8" s="29"/>
      <c r="AG8" s="45" t="s">
        <v>230</v>
      </c>
      <c r="AI8" s="44" t="s">
        <v>251</v>
      </c>
      <c r="AK8" s="44" t="str">
        <f t="shared" si="7"/>
        <v>G</v>
      </c>
      <c r="AP8" s="45" t="s">
        <v>230</v>
      </c>
    </row>
    <row r="9" spans="1:42" ht="13.5" customHeight="1" x14ac:dyDescent="0.15">
      <c r="A9" s="13" t="s">
        <v>84</v>
      </c>
      <c r="B9" s="14"/>
      <c r="C9" s="12" t="str">
        <f t="shared" si="0"/>
        <v/>
      </c>
      <c r="D9" s="12" t="str">
        <f t="shared" si="8"/>
        <v/>
      </c>
      <c r="F9" s="17" t="s">
        <v>185</v>
      </c>
      <c r="G9" s="16"/>
      <c r="H9" s="12" t="str">
        <f t="shared" si="1"/>
        <v/>
      </c>
      <c r="I9" s="12" t="str">
        <f t="shared" si="5"/>
        <v>一般会計</v>
      </c>
      <c r="K9" s="13" t="s">
        <v>101</v>
      </c>
      <c r="L9" s="14"/>
      <c r="M9" s="12" t="str">
        <f t="shared" si="2"/>
        <v/>
      </c>
      <c r="N9" s="12" t="str">
        <f t="shared" si="6"/>
        <v/>
      </c>
      <c r="O9" s="12"/>
      <c r="P9" s="12"/>
      <c r="Q9" s="18"/>
      <c r="T9" s="12"/>
      <c r="U9" s="31" t="s">
        <v>260</v>
      </c>
      <c r="W9" s="31" t="s">
        <v>140</v>
      </c>
      <c r="Y9" s="31" t="s">
        <v>268</v>
      </c>
      <c r="Z9" s="31" t="s">
        <v>396</v>
      </c>
      <c r="AA9" s="65" t="s">
        <v>362</v>
      </c>
      <c r="AB9" s="65" t="s">
        <v>490</v>
      </c>
      <c r="AC9" s="30"/>
      <c r="AD9" s="30"/>
      <c r="AE9" s="30"/>
      <c r="AF9" s="29"/>
      <c r="AG9" s="45" t="s">
        <v>231</v>
      </c>
      <c r="AI9" s="58"/>
      <c r="AK9" s="44" t="str">
        <f t="shared" si="7"/>
        <v>H</v>
      </c>
      <c r="AP9" s="45" t="s">
        <v>231</v>
      </c>
    </row>
    <row r="10" spans="1:42" ht="13.5" customHeight="1" x14ac:dyDescent="0.15">
      <c r="A10" s="13" t="s">
        <v>203</v>
      </c>
      <c r="B10" s="14"/>
      <c r="C10" s="12" t="str">
        <f t="shared" si="0"/>
        <v/>
      </c>
      <c r="D10" s="12" t="str">
        <f t="shared" si="8"/>
        <v/>
      </c>
      <c r="F10" s="17" t="s">
        <v>108</v>
      </c>
      <c r="G10" s="16"/>
      <c r="H10" s="12" t="str">
        <f t="shared" si="1"/>
        <v/>
      </c>
      <c r="I10" s="12" t="str">
        <f t="shared" si="5"/>
        <v>一般会計</v>
      </c>
      <c r="K10" s="13" t="s">
        <v>204</v>
      </c>
      <c r="L10" s="14"/>
      <c r="M10" s="12" t="str">
        <f t="shared" si="2"/>
        <v/>
      </c>
      <c r="N10" s="12" t="str">
        <f t="shared" si="6"/>
        <v/>
      </c>
      <c r="O10" s="12"/>
      <c r="P10" s="12" t="str">
        <f>S8</f>
        <v>委託・請負</v>
      </c>
      <c r="Q10" s="18"/>
      <c r="T10" s="12"/>
      <c r="W10" s="31" t="s">
        <v>141</v>
      </c>
      <c r="Y10" s="31" t="s">
        <v>269</v>
      </c>
      <c r="Z10" s="31" t="s">
        <v>397</v>
      </c>
      <c r="AA10" s="65" t="s">
        <v>363</v>
      </c>
      <c r="AB10" s="65" t="s">
        <v>491</v>
      </c>
      <c r="AC10" s="30"/>
      <c r="AD10" s="30"/>
      <c r="AE10" s="30"/>
      <c r="AF10" s="29"/>
      <c r="AG10" s="45" t="s">
        <v>218</v>
      </c>
      <c r="AK10" s="44" t="str">
        <f t="shared" si="7"/>
        <v>I</v>
      </c>
      <c r="AP10" s="44" t="s">
        <v>216</v>
      </c>
    </row>
    <row r="11" spans="1:42" ht="13.5" customHeight="1" x14ac:dyDescent="0.15">
      <c r="A11" s="13" t="s">
        <v>85</v>
      </c>
      <c r="B11" s="14" t="s">
        <v>601</v>
      </c>
      <c r="C11" s="12" t="str">
        <f t="shared" si="0"/>
        <v>子ども・若者育成支援</v>
      </c>
      <c r="D11" s="12" t="str">
        <f t="shared" si="8"/>
        <v>子ども・若者育成支援</v>
      </c>
      <c r="F11" s="17" t="s">
        <v>109</v>
      </c>
      <c r="G11" s="16"/>
      <c r="H11" s="12" t="str">
        <f t="shared" si="1"/>
        <v/>
      </c>
      <c r="I11" s="12" t="str">
        <f t="shared" si="5"/>
        <v>一般会計</v>
      </c>
      <c r="K11" s="13" t="s">
        <v>102</v>
      </c>
      <c r="L11" s="14" t="s">
        <v>601</v>
      </c>
      <c r="M11" s="12" t="str">
        <f t="shared" si="2"/>
        <v>その他の事項経費</v>
      </c>
      <c r="N11" s="12" t="str">
        <f t="shared" si="6"/>
        <v>その他の事項経費</v>
      </c>
      <c r="O11" s="12"/>
      <c r="P11" s="12"/>
      <c r="Q11" s="18"/>
      <c r="T11" s="12"/>
      <c r="W11" s="31" t="s">
        <v>563</v>
      </c>
      <c r="Y11" s="31" t="s">
        <v>270</v>
      </c>
      <c r="Z11" s="31" t="s">
        <v>398</v>
      </c>
      <c r="AA11" s="65" t="s">
        <v>364</v>
      </c>
      <c r="AB11" s="65" t="s">
        <v>492</v>
      </c>
      <c r="AC11" s="30"/>
      <c r="AD11" s="30"/>
      <c r="AE11" s="30"/>
      <c r="AF11" s="29"/>
      <c r="AG11" s="44" t="s">
        <v>221</v>
      </c>
      <c r="AK11" s="44" t="str">
        <f t="shared" si="7"/>
        <v>J</v>
      </c>
    </row>
    <row r="12" spans="1:42" ht="13.5" customHeight="1" x14ac:dyDescent="0.15">
      <c r="A12" s="13" t="s">
        <v>86</v>
      </c>
      <c r="B12" s="14"/>
      <c r="C12" s="12" t="str">
        <f t="shared" ref="C12:C23" si="9">IF(B12="","",A12)</f>
        <v/>
      </c>
      <c r="D12" s="12" t="str">
        <f t="shared" si="8"/>
        <v>子ども・若者育成支援</v>
      </c>
      <c r="F12" s="17" t="s">
        <v>110</v>
      </c>
      <c r="G12" s="16"/>
      <c r="H12" s="12" t="str">
        <f t="shared" si="1"/>
        <v/>
      </c>
      <c r="I12" s="12" t="str">
        <f t="shared" si="5"/>
        <v>一般会計</v>
      </c>
      <c r="K12" s="12"/>
      <c r="L12" s="12"/>
      <c r="O12" s="12"/>
      <c r="P12" s="12"/>
      <c r="Q12" s="18"/>
      <c r="T12" s="12"/>
      <c r="U12" s="28" t="s">
        <v>515</v>
      </c>
      <c r="W12" s="31" t="s">
        <v>142</v>
      </c>
      <c r="Y12" s="31" t="s">
        <v>271</v>
      </c>
      <c r="Z12" s="31" t="s">
        <v>399</v>
      </c>
      <c r="AA12" s="65" t="s">
        <v>365</v>
      </c>
      <c r="AB12" s="65" t="s">
        <v>493</v>
      </c>
      <c r="AC12" s="30"/>
      <c r="AD12" s="30"/>
      <c r="AE12" s="30"/>
      <c r="AF12" s="29"/>
      <c r="AG12" s="44" t="s">
        <v>219</v>
      </c>
      <c r="AK12" s="44" t="str">
        <f t="shared" si="7"/>
        <v>K</v>
      </c>
    </row>
    <row r="13" spans="1:42" ht="13.5" customHeight="1" x14ac:dyDescent="0.15">
      <c r="A13" s="13" t="s">
        <v>87</v>
      </c>
      <c r="B13" s="14"/>
      <c r="C13" s="12" t="str">
        <f t="shared" si="9"/>
        <v/>
      </c>
      <c r="D13" s="12" t="str">
        <f t="shared" si="8"/>
        <v>子ども・若者育成支援</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272</v>
      </c>
      <c r="Z13" s="31" t="s">
        <v>400</v>
      </c>
      <c r="AA13" s="65" t="s">
        <v>366</v>
      </c>
      <c r="AB13" s="65" t="s">
        <v>494</v>
      </c>
      <c r="AC13" s="30"/>
      <c r="AD13" s="30"/>
      <c r="AE13" s="30"/>
      <c r="AF13" s="29"/>
      <c r="AG13" s="44" t="s">
        <v>220</v>
      </c>
      <c r="AK13" s="44" t="str">
        <f t="shared" si="7"/>
        <v>L</v>
      </c>
    </row>
    <row r="14" spans="1:42" ht="13.5" customHeight="1" x14ac:dyDescent="0.15">
      <c r="A14" s="13" t="s">
        <v>88</v>
      </c>
      <c r="B14" s="14"/>
      <c r="C14" s="12" t="str">
        <f t="shared" si="9"/>
        <v/>
      </c>
      <c r="D14" s="12" t="str">
        <f t="shared" si="8"/>
        <v>子ども・若者育成支援</v>
      </c>
      <c r="F14" s="17" t="s">
        <v>112</v>
      </c>
      <c r="G14" s="16"/>
      <c r="H14" s="12" t="str">
        <f t="shared" si="1"/>
        <v/>
      </c>
      <c r="I14" s="12" t="str">
        <f t="shared" si="5"/>
        <v>一般会計</v>
      </c>
      <c r="K14" s="12"/>
      <c r="L14" s="12"/>
      <c r="O14" s="12"/>
      <c r="P14" s="12"/>
      <c r="Q14" s="18"/>
      <c r="T14" s="12"/>
      <c r="U14" s="31" t="s">
        <v>516</v>
      </c>
      <c r="W14" s="31" t="s">
        <v>144</v>
      </c>
      <c r="Y14" s="31" t="s">
        <v>273</v>
      </c>
      <c r="Z14" s="31" t="s">
        <v>401</v>
      </c>
      <c r="AA14" s="65" t="s">
        <v>367</v>
      </c>
      <c r="AB14" s="65" t="s">
        <v>495</v>
      </c>
      <c r="AC14" s="30"/>
      <c r="AD14" s="30"/>
      <c r="AE14" s="30"/>
      <c r="AF14" s="29"/>
      <c r="AG14" s="58"/>
      <c r="AK14" s="44" t="str">
        <f t="shared" si="7"/>
        <v>M</v>
      </c>
    </row>
    <row r="15" spans="1:42" ht="13.5" customHeight="1" x14ac:dyDescent="0.15">
      <c r="A15" s="13" t="s">
        <v>89</v>
      </c>
      <c r="B15" s="14"/>
      <c r="C15" s="12" t="str">
        <f t="shared" si="9"/>
        <v/>
      </c>
      <c r="D15" s="12" t="str">
        <f t="shared" si="8"/>
        <v>子ども・若者育成支援</v>
      </c>
      <c r="F15" s="17" t="s">
        <v>113</v>
      </c>
      <c r="G15" s="16"/>
      <c r="H15" s="12" t="str">
        <f t="shared" si="1"/>
        <v/>
      </c>
      <c r="I15" s="12" t="str">
        <f t="shared" si="5"/>
        <v>一般会計</v>
      </c>
      <c r="K15" s="12"/>
      <c r="L15" s="12"/>
      <c r="O15" s="12"/>
      <c r="P15" s="12"/>
      <c r="Q15" s="18"/>
      <c r="T15" s="12"/>
      <c r="U15" s="31" t="s">
        <v>517</v>
      </c>
      <c r="W15" s="31" t="s">
        <v>145</v>
      </c>
      <c r="Y15" s="31" t="s">
        <v>274</v>
      </c>
      <c r="Z15" s="31" t="s">
        <v>402</v>
      </c>
      <c r="AA15" s="65" t="s">
        <v>368</v>
      </c>
      <c r="AB15" s="65" t="s">
        <v>496</v>
      </c>
      <c r="AC15" s="30"/>
      <c r="AD15" s="30"/>
      <c r="AE15" s="30"/>
      <c r="AF15" s="29"/>
      <c r="AG15" s="59"/>
      <c r="AK15" s="44" t="str">
        <f t="shared" si="7"/>
        <v>N</v>
      </c>
    </row>
    <row r="16" spans="1:42" ht="13.5" customHeight="1" x14ac:dyDescent="0.15">
      <c r="A16" s="13" t="s">
        <v>90</v>
      </c>
      <c r="B16" s="14"/>
      <c r="C16" s="12" t="str">
        <f t="shared" si="9"/>
        <v/>
      </c>
      <c r="D16" s="12" t="str">
        <f t="shared" si="8"/>
        <v>子ども・若者育成支援</v>
      </c>
      <c r="F16" s="17" t="s">
        <v>114</v>
      </c>
      <c r="G16" s="16"/>
      <c r="H16" s="12" t="str">
        <f t="shared" si="1"/>
        <v/>
      </c>
      <c r="I16" s="12" t="str">
        <f t="shared" si="5"/>
        <v>一般会計</v>
      </c>
      <c r="K16" s="12"/>
      <c r="L16" s="12"/>
      <c r="O16" s="12"/>
      <c r="P16" s="12"/>
      <c r="Q16" s="18"/>
      <c r="T16" s="12"/>
      <c r="U16" s="31" t="s">
        <v>518</v>
      </c>
      <c r="W16" s="31" t="s">
        <v>146</v>
      </c>
      <c r="Y16" s="31" t="s">
        <v>275</v>
      </c>
      <c r="Z16" s="31" t="s">
        <v>403</v>
      </c>
      <c r="AA16" s="65" t="s">
        <v>369</v>
      </c>
      <c r="AB16" s="65" t="s">
        <v>497</v>
      </c>
      <c r="AC16" s="30"/>
      <c r="AD16" s="30"/>
      <c r="AE16" s="30"/>
      <c r="AF16" s="29"/>
      <c r="AG16" s="59"/>
      <c r="AK16" s="44" t="str">
        <f t="shared" si="7"/>
        <v>O</v>
      </c>
    </row>
    <row r="17" spans="1:37" ht="13.5" customHeight="1" x14ac:dyDescent="0.15">
      <c r="A17" s="13" t="s">
        <v>91</v>
      </c>
      <c r="B17" s="14"/>
      <c r="C17" s="12" t="str">
        <f t="shared" si="9"/>
        <v/>
      </c>
      <c r="D17" s="12" t="str">
        <f t="shared" si="8"/>
        <v>子ども・若者育成支援</v>
      </c>
      <c r="F17" s="17" t="s">
        <v>115</v>
      </c>
      <c r="G17" s="16"/>
      <c r="H17" s="12" t="str">
        <f t="shared" si="1"/>
        <v/>
      </c>
      <c r="I17" s="12" t="str">
        <f t="shared" si="5"/>
        <v>一般会計</v>
      </c>
      <c r="K17" s="12"/>
      <c r="L17" s="12"/>
      <c r="O17" s="12"/>
      <c r="P17" s="12"/>
      <c r="Q17" s="18"/>
      <c r="T17" s="12"/>
      <c r="U17" s="31" t="s">
        <v>536</v>
      </c>
      <c r="W17" s="31" t="s">
        <v>147</v>
      </c>
      <c r="Y17" s="31" t="s">
        <v>276</v>
      </c>
      <c r="Z17" s="31" t="s">
        <v>404</v>
      </c>
      <c r="AA17" s="65" t="s">
        <v>370</v>
      </c>
      <c r="AB17" s="65" t="s">
        <v>498</v>
      </c>
      <c r="AC17" s="30"/>
      <c r="AD17" s="30"/>
      <c r="AE17" s="30"/>
      <c r="AF17" s="29"/>
      <c r="AG17" s="59"/>
      <c r="AK17" s="44" t="str">
        <f t="shared" si="7"/>
        <v>P</v>
      </c>
    </row>
    <row r="18" spans="1:37" ht="13.5" customHeight="1" x14ac:dyDescent="0.15">
      <c r="A18" s="13" t="s">
        <v>92</v>
      </c>
      <c r="B18" s="14"/>
      <c r="C18" s="12" t="str">
        <f t="shared" si="9"/>
        <v/>
      </c>
      <c r="D18" s="12" t="str">
        <f t="shared" si="8"/>
        <v>子ども・若者育成支援</v>
      </c>
      <c r="F18" s="17" t="s">
        <v>116</v>
      </c>
      <c r="G18" s="16"/>
      <c r="H18" s="12" t="str">
        <f t="shared" si="1"/>
        <v/>
      </c>
      <c r="I18" s="12" t="str">
        <f t="shared" si="5"/>
        <v>一般会計</v>
      </c>
      <c r="K18" s="12"/>
      <c r="L18" s="12"/>
      <c r="O18" s="12"/>
      <c r="P18" s="12"/>
      <c r="Q18" s="18"/>
      <c r="T18" s="12"/>
      <c r="U18" s="31" t="s">
        <v>519</v>
      </c>
      <c r="W18" s="31" t="s">
        <v>148</v>
      </c>
      <c r="Y18" s="31" t="s">
        <v>277</v>
      </c>
      <c r="Z18" s="31" t="s">
        <v>405</v>
      </c>
      <c r="AA18" s="65" t="s">
        <v>371</v>
      </c>
      <c r="AB18" s="65" t="s">
        <v>499</v>
      </c>
      <c r="AC18" s="30"/>
      <c r="AD18" s="30"/>
      <c r="AE18" s="30"/>
      <c r="AF18" s="29"/>
      <c r="AK18" s="44" t="str">
        <f t="shared" si="7"/>
        <v>Q</v>
      </c>
    </row>
    <row r="19" spans="1:37" ht="13.5" customHeight="1" x14ac:dyDescent="0.15">
      <c r="A19" s="13" t="s">
        <v>195</v>
      </c>
      <c r="B19" s="14"/>
      <c r="C19" s="12" t="str">
        <f t="shared" si="9"/>
        <v/>
      </c>
      <c r="D19" s="12" t="str">
        <f t="shared" si="8"/>
        <v>子ども・若者育成支援</v>
      </c>
      <c r="F19" s="17" t="s">
        <v>117</v>
      </c>
      <c r="G19" s="16"/>
      <c r="H19" s="12" t="str">
        <f t="shared" si="1"/>
        <v/>
      </c>
      <c r="I19" s="12" t="str">
        <f t="shared" si="5"/>
        <v>一般会計</v>
      </c>
      <c r="K19" s="12"/>
      <c r="L19" s="12"/>
      <c r="O19" s="12"/>
      <c r="P19" s="12"/>
      <c r="Q19" s="18"/>
      <c r="T19" s="12"/>
      <c r="U19" s="31" t="s">
        <v>520</v>
      </c>
      <c r="W19" s="31" t="s">
        <v>149</v>
      </c>
      <c r="Y19" s="31" t="s">
        <v>278</v>
      </c>
      <c r="Z19" s="31" t="s">
        <v>406</v>
      </c>
      <c r="AA19" s="65" t="s">
        <v>372</v>
      </c>
      <c r="AB19" s="65" t="s">
        <v>500</v>
      </c>
      <c r="AC19" s="30"/>
      <c r="AD19" s="30"/>
      <c r="AE19" s="30"/>
      <c r="AF19" s="29"/>
      <c r="AK19" s="44" t="str">
        <f t="shared" si="7"/>
        <v>R</v>
      </c>
    </row>
    <row r="20" spans="1:37" ht="13.5" customHeight="1" x14ac:dyDescent="0.15">
      <c r="A20" s="13" t="s">
        <v>196</v>
      </c>
      <c r="B20" s="14"/>
      <c r="C20" s="12" t="str">
        <f t="shared" si="9"/>
        <v/>
      </c>
      <c r="D20" s="12" t="str">
        <f t="shared" si="8"/>
        <v>子ども・若者育成支援</v>
      </c>
      <c r="F20" s="17" t="s">
        <v>194</v>
      </c>
      <c r="G20" s="16"/>
      <c r="H20" s="12" t="str">
        <f t="shared" si="1"/>
        <v/>
      </c>
      <c r="I20" s="12" t="str">
        <f t="shared" si="5"/>
        <v>一般会計</v>
      </c>
      <c r="K20" s="12"/>
      <c r="L20" s="12"/>
      <c r="O20" s="12"/>
      <c r="P20" s="12"/>
      <c r="Q20" s="18"/>
      <c r="T20" s="12"/>
      <c r="U20" s="31" t="s">
        <v>521</v>
      </c>
      <c r="W20" s="31" t="s">
        <v>150</v>
      </c>
      <c r="Y20" s="31" t="s">
        <v>279</v>
      </c>
      <c r="Z20" s="31" t="s">
        <v>407</v>
      </c>
      <c r="AA20" s="65" t="s">
        <v>373</v>
      </c>
      <c r="AB20" s="65" t="s">
        <v>501</v>
      </c>
      <c r="AC20" s="30"/>
      <c r="AD20" s="30"/>
      <c r="AE20" s="30"/>
      <c r="AF20" s="29"/>
      <c r="AK20" s="44" t="str">
        <f t="shared" si="7"/>
        <v>S</v>
      </c>
    </row>
    <row r="21" spans="1:37" ht="13.5" customHeight="1" x14ac:dyDescent="0.15">
      <c r="A21" s="13" t="s">
        <v>197</v>
      </c>
      <c r="B21" s="14"/>
      <c r="C21" s="12" t="str">
        <f t="shared" si="9"/>
        <v/>
      </c>
      <c r="D21" s="12" t="str">
        <f t="shared" si="8"/>
        <v>子ども・若者育成支援</v>
      </c>
      <c r="F21" s="17" t="s">
        <v>118</v>
      </c>
      <c r="G21" s="16"/>
      <c r="H21" s="12" t="str">
        <f t="shared" si="1"/>
        <v/>
      </c>
      <c r="I21" s="12" t="str">
        <f t="shared" si="5"/>
        <v>一般会計</v>
      </c>
      <c r="K21" s="12"/>
      <c r="L21" s="12"/>
      <c r="O21" s="12"/>
      <c r="P21" s="12"/>
      <c r="Q21" s="18"/>
      <c r="T21" s="12"/>
      <c r="U21" s="31" t="s">
        <v>522</v>
      </c>
      <c r="W21" s="31" t="s">
        <v>151</v>
      </c>
      <c r="Y21" s="31" t="s">
        <v>280</v>
      </c>
      <c r="Z21" s="31" t="s">
        <v>408</v>
      </c>
      <c r="AA21" s="65" t="s">
        <v>374</v>
      </c>
      <c r="AB21" s="65" t="s">
        <v>502</v>
      </c>
      <c r="AC21" s="30"/>
      <c r="AD21" s="30"/>
      <c r="AE21" s="30"/>
      <c r="AF21" s="29"/>
      <c r="AK21" s="44" t="str">
        <f t="shared" si="7"/>
        <v>T</v>
      </c>
    </row>
    <row r="22" spans="1:37" ht="13.5" customHeight="1" x14ac:dyDescent="0.15">
      <c r="A22" s="13" t="s">
        <v>198</v>
      </c>
      <c r="B22" s="14"/>
      <c r="C22" s="12" t="str">
        <f t="shared" si="9"/>
        <v/>
      </c>
      <c r="D22" s="12" t="str">
        <f>IF(C22="",D21,IF(D21&lt;&gt;"",CONCATENATE(D21,"、",C22),C22))</f>
        <v>子ども・若者育成支援</v>
      </c>
      <c r="F22" s="17" t="s">
        <v>119</v>
      </c>
      <c r="G22" s="16"/>
      <c r="H22" s="12" t="str">
        <f t="shared" si="1"/>
        <v/>
      </c>
      <c r="I22" s="12" t="str">
        <f t="shared" si="5"/>
        <v>一般会計</v>
      </c>
      <c r="K22" s="12"/>
      <c r="L22" s="12"/>
      <c r="O22" s="12"/>
      <c r="P22" s="12"/>
      <c r="Q22" s="18"/>
      <c r="T22" s="12"/>
      <c r="U22" s="31" t="s">
        <v>565</v>
      </c>
      <c r="W22" s="31" t="s">
        <v>152</v>
      </c>
      <c r="Y22" s="31" t="s">
        <v>281</v>
      </c>
      <c r="Z22" s="31" t="s">
        <v>409</v>
      </c>
      <c r="AA22" s="65" t="s">
        <v>375</v>
      </c>
      <c r="AB22" s="65" t="s">
        <v>503</v>
      </c>
      <c r="AC22" s="30"/>
      <c r="AD22" s="30"/>
      <c r="AE22" s="30"/>
      <c r="AF22" s="29"/>
      <c r="AK22" s="44" t="str">
        <f t="shared" si="7"/>
        <v>U</v>
      </c>
    </row>
    <row r="23" spans="1:37" ht="13.5" customHeight="1" x14ac:dyDescent="0.15">
      <c r="A23" s="64" t="s">
        <v>252</v>
      </c>
      <c r="B23" s="14"/>
      <c r="C23" s="12" t="str">
        <f t="shared" si="9"/>
        <v/>
      </c>
      <c r="D23" s="12" t="str">
        <f>IF(C23="",D22,IF(D22&lt;&gt;"",CONCATENATE(D22,"、",C23),C23))</f>
        <v>子ども・若者育成支援</v>
      </c>
      <c r="F23" s="17" t="s">
        <v>120</v>
      </c>
      <c r="G23" s="16"/>
      <c r="H23" s="12" t="str">
        <f t="shared" si="1"/>
        <v/>
      </c>
      <c r="I23" s="12" t="str">
        <f t="shared" si="5"/>
        <v>一般会計</v>
      </c>
      <c r="K23" s="12"/>
      <c r="L23" s="12"/>
      <c r="O23" s="12"/>
      <c r="P23" s="12"/>
      <c r="Q23" s="18"/>
      <c r="T23" s="12"/>
      <c r="U23" s="31" t="s">
        <v>523</v>
      </c>
      <c r="W23" s="31" t="s">
        <v>153</v>
      </c>
      <c r="Y23" s="31" t="s">
        <v>282</v>
      </c>
      <c r="Z23" s="31" t="s">
        <v>410</v>
      </c>
      <c r="AA23" s="65" t="s">
        <v>376</v>
      </c>
      <c r="AB23" s="65" t="s">
        <v>504</v>
      </c>
      <c r="AC23" s="30"/>
      <c r="AD23" s="30"/>
      <c r="AE23" s="30"/>
      <c r="AF23" s="29"/>
      <c r="AK23" s="44" t="str">
        <f t="shared" si="7"/>
        <v>V</v>
      </c>
    </row>
    <row r="24" spans="1:37" ht="13.5" customHeight="1" x14ac:dyDescent="0.15">
      <c r="A24" s="76"/>
      <c r="B24" s="62"/>
      <c r="F24" s="17" t="s">
        <v>255</v>
      </c>
      <c r="G24" s="16"/>
      <c r="H24" s="12" t="str">
        <f t="shared" si="1"/>
        <v/>
      </c>
      <c r="I24" s="12" t="str">
        <f t="shared" si="5"/>
        <v>一般会計</v>
      </c>
      <c r="K24" s="12"/>
      <c r="L24" s="12"/>
      <c r="O24" s="12"/>
      <c r="P24" s="12"/>
      <c r="Q24" s="18"/>
      <c r="T24" s="12"/>
      <c r="U24" s="31" t="s">
        <v>524</v>
      </c>
      <c r="W24" s="31" t="s">
        <v>154</v>
      </c>
      <c r="Y24" s="31" t="s">
        <v>283</v>
      </c>
      <c r="Z24" s="31" t="s">
        <v>411</v>
      </c>
      <c r="AA24" s="65" t="s">
        <v>377</v>
      </c>
      <c r="AB24" s="65" t="s">
        <v>505</v>
      </c>
      <c r="AC24" s="30"/>
      <c r="AD24" s="30"/>
      <c r="AE24" s="30"/>
      <c r="AF24" s="29"/>
      <c r="AK24" s="44" t="str">
        <f>CHAR(CODE(AK23)+1)</f>
        <v>W</v>
      </c>
    </row>
    <row r="25" spans="1:37" ht="13.5" customHeight="1" x14ac:dyDescent="0.15">
      <c r="A25" s="63"/>
      <c r="B25" s="62"/>
      <c r="F25" s="17" t="s">
        <v>121</v>
      </c>
      <c r="G25" s="16"/>
      <c r="H25" s="12" t="str">
        <f t="shared" si="1"/>
        <v/>
      </c>
      <c r="I25" s="12" t="str">
        <f t="shared" si="5"/>
        <v>一般会計</v>
      </c>
      <c r="K25" s="12"/>
      <c r="L25" s="12"/>
      <c r="O25" s="12"/>
      <c r="P25" s="12"/>
      <c r="Q25" s="18"/>
      <c r="T25" s="12"/>
      <c r="U25" s="31" t="s">
        <v>525</v>
      </c>
      <c r="W25" s="57"/>
      <c r="Y25" s="31" t="s">
        <v>284</v>
      </c>
      <c r="Z25" s="31" t="s">
        <v>412</v>
      </c>
      <c r="AA25" s="65" t="s">
        <v>378</v>
      </c>
      <c r="AB25" s="65" t="s">
        <v>506</v>
      </c>
      <c r="AC25" s="30"/>
      <c r="AD25" s="30"/>
      <c r="AE25" s="30"/>
      <c r="AF25" s="29"/>
      <c r="AK25" s="44" t="str">
        <f t="shared" si="7"/>
        <v>X</v>
      </c>
    </row>
    <row r="26" spans="1:37" ht="13.5" customHeight="1" x14ac:dyDescent="0.15">
      <c r="A26" s="63"/>
      <c r="B26" s="62"/>
      <c r="F26" s="17" t="s">
        <v>122</v>
      </c>
      <c r="G26" s="16"/>
      <c r="H26" s="12" t="str">
        <f t="shared" si="1"/>
        <v/>
      </c>
      <c r="I26" s="12" t="str">
        <f t="shared" si="5"/>
        <v>一般会計</v>
      </c>
      <c r="K26" s="12"/>
      <c r="L26" s="12"/>
      <c r="O26" s="12"/>
      <c r="P26" s="12"/>
      <c r="Q26" s="18"/>
      <c r="T26" s="12"/>
      <c r="U26" s="31" t="s">
        <v>526</v>
      </c>
      <c r="Y26" s="31" t="s">
        <v>285</v>
      </c>
      <c r="Z26" s="31" t="s">
        <v>413</v>
      </c>
      <c r="AA26" s="65" t="s">
        <v>379</v>
      </c>
      <c r="AB26" s="65" t="s">
        <v>507</v>
      </c>
      <c r="AC26" s="30"/>
      <c r="AD26" s="30"/>
      <c r="AE26" s="30"/>
      <c r="AF26" s="29"/>
      <c r="AK26" s="44" t="str">
        <f t="shared" si="7"/>
        <v>Y</v>
      </c>
    </row>
    <row r="27" spans="1:37" ht="13.5" customHeight="1" x14ac:dyDescent="0.15">
      <c r="A27" s="12" t="str">
        <f>IF(D23="", "-", D23)</f>
        <v>子ども・若者育成支援</v>
      </c>
      <c r="B27" s="12"/>
      <c r="F27" s="17" t="s">
        <v>123</v>
      </c>
      <c r="G27" s="16"/>
      <c r="H27" s="12" t="str">
        <f t="shared" si="1"/>
        <v/>
      </c>
      <c r="I27" s="12" t="str">
        <f t="shared" si="5"/>
        <v>一般会計</v>
      </c>
      <c r="K27" s="12"/>
      <c r="L27" s="12"/>
      <c r="O27" s="12"/>
      <c r="P27" s="12"/>
      <c r="Q27" s="18"/>
      <c r="T27" s="12"/>
      <c r="U27" s="31" t="s">
        <v>527</v>
      </c>
      <c r="Y27" s="31" t="s">
        <v>286</v>
      </c>
      <c r="Z27" s="31" t="s">
        <v>414</v>
      </c>
      <c r="AA27" s="65" t="s">
        <v>380</v>
      </c>
      <c r="AB27" s="65" t="s">
        <v>508</v>
      </c>
      <c r="AC27" s="30"/>
      <c r="AD27" s="30"/>
      <c r="AE27" s="30"/>
      <c r="AF27" s="29"/>
      <c r="AK27" s="44"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528</v>
      </c>
      <c r="Y28" s="31" t="s">
        <v>287</v>
      </c>
      <c r="Z28" s="31" t="s">
        <v>415</v>
      </c>
      <c r="AA28" s="65" t="s">
        <v>381</v>
      </c>
      <c r="AB28" s="65" t="s">
        <v>509</v>
      </c>
      <c r="AC28" s="30"/>
      <c r="AD28" s="30"/>
      <c r="AE28" s="30"/>
      <c r="AF28" s="29"/>
      <c r="AK28" s="44" t="s">
        <v>178</v>
      </c>
    </row>
    <row r="29" spans="1:37" ht="13.5" customHeight="1" x14ac:dyDescent="0.15">
      <c r="A29" s="12"/>
      <c r="B29" s="12"/>
      <c r="F29" s="17" t="s">
        <v>186</v>
      </c>
      <c r="G29" s="16"/>
      <c r="H29" s="12" t="str">
        <f t="shared" si="1"/>
        <v/>
      </c>
      <c r="I29" s="12" t="str">
        <f t="shared" si="5"/>
        <v>一般会計</v>
      </c>
      <c r="K29" s="12"/>
      <c r="L29" s="12"/>
      <c r="O29" s="12"/>
      <c r="P29" s="12"/>
      <c r="Q29" s="18"/>
      <c r="T29" s="12"/>
      <c r="U29" s="31" t="s">
        <v>529</v>
      </c>
      <c r="Y29" s="31" t="s">
        <v>288</v>
      </c>
      <c r="Z29" s="31" t="s">
        <v>416</v>
      </c>
      <c r="AA29" s="65" t="s">
        <v>382</v>
      </c>
      <c r="AB29" s="65" t="s">
        <v>510</v>
      </c>
      <c r="AC29" s="30"/>
      <c r="AD29" s="30"/>
      <c r="AE29" s="30"/>
      <c r="AF29" s="29"/>
      <c r="AK29" s="44" t="str">
        <f t="shared" si="7"/>
        <v>b</v>
      </c>
    </row>
    <row r="30" spans="1:37" ht="13.5" customHeight="1" x14ac:dyDescent="0.15">
      <c r="A30" s="12"/>
      <c r="B30" s="12"/>
      <c r="F30" s="17" t="s">
        <v>187</v>
      </c>
      <c r="G30" s="16"/>
      <c r="H30" s="12" t="str">
        <f t="shared" si="1"/>
        <v/>
      </c>
      <c r="I30" s="12" t="str">
        <f t="shared" si="5"/>
        <v>一般会計</v>
      </c>
      <c r="K30" s="12"/>
      <c r="L30" s="12"/>
      <c r="O30" s="12"/>
      <c r="P30" s="12"/>
      <c r="Q30" s="18"/>
      <c r="T30" s="12"/>
      <c r="U30" s="31" t="s">
        <v>530</v>
      </c>
      <c r="Y30" s="31" t="s">
        <v>289</v>
      </c>
      <c r="Z30" s="31" t="s">
        <v>417</v>
      </c>
      <c r="AA30" s="65" t="s">
        <v>383</v>
      </c>
      <c r="AB30" s="65" t="s">
        <v>511</v>
      </c>
      <c r="AC30" s="30"/>
      <c r="AD30" s="30"/>
      <c r="AE30" s="30"/>
      <c r="AF30" s="29"/>
      <c r="AK30" s="44" t="str">
        <f t="shared" si="7"/>
        <v>c</v>
      </c>
    </row>
    <row r="31" spans="1:37" ht="13.5" customHeight="1" x14ac:dyDescent="0.15">
      <c r="A31" s="12"/>
      <c r="B31" s="12"/>
      <c r="F31" s="17" t="s">
        <v>188</v>
      </c>
      <c r="G31" s="16"/>
      <c r="H31" s="12" t="str">
        <f t="shared" si="1"/>
        <v/>
      </c>
      <c r="I31" s="12" t="str">
        <f t="shared" si="5"/>
        <v>一般会計</v>
      </c>
      <c r="K31" s="12"/>
      <c r="L31" s="12"/>
      <c r="O31" s="12"/>
      <c r="P31" s="12"/>
      <c r="Q31" s="18"/>
      <c r="T31" s="12"/>
      <c r="U31" s="31" t="s">
        <v>531</v>
      </c>
      <c r="Y31" s="31" t="s">
        <v>290</v>
      </c>
      <c r="Z31" s="31" t="s">
        <v>418</v>
      </c>
      <c r="AA31" s="65" t="s">
        <v>384</v>
      </c>
      <c r="AB31" s="65" t="s">
        <v>512</v>
      </c>
      <c r="AC31" s="30"/>
      <c r="AD31" s="30"/>
      <c r="AE31" s="30"/>
      <c r="AF31" s="29"/>
      <c r="AK31" s="44" t="str">
        <f t="shared" si="7"/>
        <v>d</v>
      </c>
    </row>
    <row r="32" spans="1:37" ht="13.5" customHeight="1" x14ac:dyDescent="0.15">
      <c r="A32" s="12"/>
      <c r="B32" s="12"/>
      <c r="F32" s="17" t="s">
        <v>189</v>
      </c>
      <c r="G32" s="16"/>
      <c r="H32" s="12" t="str">
        <f t="shared" si="1"/>
        <v/>
      </c>
      <c r="I32" s="12" t="str">
        <f t="shared" si="5"/>
        <v>一般会計</v>
      </c>
      <c r="K32" s="12"/>
      <c r="L32" s="12"/>
      <c r="O32" s="12"/>
      <c r="P32" s="12"/>
      <c r="Q32" s="18"/>
      <c r="T32" s="12"/>
      <c r="U32" s="31" t="s">
        <v>532</v>
      </c>
      <c r="Y32" s="31" t="s">
        <v>291</v>
      </c>
      <c r="Z32" s="31" t="s">
        <v>419</v>
      </c>
      <c r="AA32" s="65" t="s">
        <v>62</v>
      </c>
      <c r="AB32" s="65" t="s">
        <v>62</v>
      </c>
      <c r="AC32" s="30"/>
      <c r="AD32" s="30"/>
      <c r="AE32" s="30"/>
      <c r="AF32" s="29"/>
      <c r="AK32" s="44" t="str">
        <f t="shared" si="7"/>
        <v>e</v>
      </c>
    </row>
    <row r="33" spans="1:37" ht="13.5" customHeight="1" x14ac:dyDescent="0.15">
      <c r="A33" s="12"/>
      <c r="B33" s="12"/>
      <c r="F33" s="17" t="s">
        <v>190</v>
      </c>
      <c r="G33" s="16"/>
      <c r="H33" s="12" t="str">
        <f t="shared" si="1"/>
        <v/>
      </c>
      <c r="I33" s="12" t="str">
        <f t="shared" si="5"/>
        <v>一般会計</v>
      </c>
      <c r="K33" s="12"/>
      <c r="L33" s="12"/>
      <c r="O33" s="12"/>
      <c r="P33" s="12"/>
      <c r="Q33" s="18"/>
      <c r="T33" s="12"/>
      <c r="U33" s="31" t="s">
        <v>533</v>
      </c>
      <c r="Y33" s="31" t="s">
        <v>292</v>
      </c>
      <c r="Z33" s="31" t="s">
        <v>420</v>
      </c>
      <c r="AA33" s="57"/>
      <c r="AB33" s="30"/>
      <c r="AC33" s="30"/>
      <c r="AD33" s="30"/>
      <c r="AE33" s="30"/>
      <c r="AF33" s="29"/>
      <c r="AK33" s="44" t="str">
        <f t="shared" si="7"/>
        <v>f</v>
      </c>
    </row>
    <row r="34" spans="1:37" ht="13.5" customHeight="1" x14ac:dyDescent="0.15">
      <c r="A34" s="12"/>
      <c r="B34" s="12"/>
      <c r="F34" s="17" t="s">
        <v>191</v>
      </c>
      <c r="G34" s="16"/>
      <c r="H34" s="12" t="str">
        <f t="shared" si="1"/>
        <v/>
      </c>
      <c r="I34" s="12" t="str">
        <f t="shared" si="5"/>
        <v>一般会計</v>
      </c>
      <c r="K34" s="12"/>
      <c r="L34" s="12"/>
      <c r="O34" s="12"/>
      <c r="P34" s="12"/>
      <c r="Q34" s="18"/>
      <c r="T34" s="12"/>
      <c r="U34" s="31" t="s">
        <v>534</v>
      </c>
      <c r="Y34" s="31" t="s">
        <v>293</v>
      </c>
      <c r="Z34" s="31" t="s">
        <v>421</v>
      </c>
      <c r="AB34" s="30"/>
      <c r="AC34" s="30"/>
      <c r="AD34" s="30"/>
      <c r="AE34" s="30"/>
      <c r="AF34" s="29"/>
      <c r="AK34" s="44" t="str">
        <f t="shared" si="7"/>
        <v>g</v>
      </c>
    </row>
    <row r="35" spans="1:37" ht="13.5" customHeight="1" x14ac:dyDescent="0.15">
      <c r="A35" s="12"/>
      <c r="B35" s="12"/>
      <c r="F35" s="17" t="s">
        <v>192</v>
      </c>
      <c r="G35" s="16"/>
      <c r="H35" s="12" t="str">
        <f t="shared" si="1"/>
        <v/>
      </c>
      <c r="I35" s="12" t="str">
        <f t="shared" si="5"/>
        <v>一般会計</v>
      </c>
      <c r="K35" s="12"/>
      <c r="L35" s="12"/>
      <c r="O35" s="12"/>
      <c r="P35" s="12"/>
      <c r="Q35" s="18"/>
      <c r="T35" s="12"/>
      <c r="U35" s="31" t="s">
        <v>535</v>
      </c>
      <c r="Y35" s="31" t="s">
        <v>294</v>
      </c>
      <c r="Z35" s="31" t="s">
        <v>422</v>
      </c>
      <c r="AC35" s="30"/>
      <c r="AF35" s="29"/>
      <c r="AK35" s="44" t="str">
        <f t="shared" si="7"/>
        <v>h</v>
      </c>
    </row>
    <row r="36" spans="1:37" ht="13.5" customHeight="1" x14ac:dyDescent="0.15">
      <c r="A36" s="12"/>
      <c r="B36" s="12"/>
      <c r="F36" s="17" t="s">
        <v>193</v>
      </c>
      <c r="G36" s="16"/>
      <c r="H36" s="12" t="str">
        <f t="shared" si="1"/>
        <v/>
      </c>
      <c r="I36" s="12" t="str">
        <f t="shared" si="5"/>
        <v>一般会計</v>
      </c>
      <c r="K36" s="12"/>
      <c r="L36" s="12"/>
      <c r="O36" s="12"/>
      <c r="P36" s="12"/>
      <c r="Q36" s="18"/>
      <c r="T36" s="12"/>
      <c r="Y36" s="31" t="s">
        <v>295</v>
      </c>
      <c r="Z36" s="31" t="s">
        <v>423</v>
      </c>
      <c r="AF36" s="29"/>
      <c r="AK36" s="44"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296</v>
      </c>
      <c r="Z37" s="31" t="s">
        <v>424</v>
      </c>
      <c r="AF37" s="29"/>
      <c r="AK37" s="44" t="str">
        <f t="shared" si="7"/>
        <v>j</v>
      </c>
    </row>
    <row r="38" spans="1:37" x14ac:dyDescent="0.15">
      <c r="A38" s="12"/>
      <c r="B38" s="12"/>
      <c r="F38" s="12"/>
      <c r="G38" s="18"/>
      <c r="K38" s="12"/>
      <c r="L38" s="12"/>
      <c r="O38" s="12"/>
      <c r="P38" s="12"/>
      <c r="Q38" s="18"/>
      <c r="T38" s="12"/>
      <c r="Y38" s="31" t="s">
        <v>297</v>
      </c>
      <c r="Z38" s="31" t="s">
        <v>425</v>
      </c>
      <c r="AF38" s="29"/>
      <c r="AK38" s="44" t="str">
        <f t="shared" si="7"/>
        <v>k</v>
      </c>
    </row>
    <row r="39" spans="1:37" x14ac:dyDescent="0.15">
      <c r="A39" s="12"/>
      <c r="B39" s="12"/>
      <c r="F39" s="12" t="str">
        <f>I37</f>
        <v>一般会計</v>
      </c>
      <c r="G39" s="18"/>
      <c r="K39" s="12"/>
      <c r="L39" s="12"/>
      <c r="O39" s="12"/>
      <c r="P39" s="12"/>
      <c r="Q39" s="18"/>
      <c r="T39" s="12"/>
      <c r="U39" s="31" t="s">
        <v>537</v>
      </c>
      <c r="Y39" s="31" t="s">
        <v>298</v>
      </c>
      <c r="Z39" s="31" t="s">
        <v>426</v>
      </c>
      <c r="AF39" s="29"/>
      <c r="AK39" s="44" t="str">
        <f t="shared" si="7"/>
        <v>l</v>
      </c>
    </row>
    <row r="40" spans="1:37" x14ac:dyDescent="0.15">
      <c r="A40" s="12"/>
      <c r="B40" s="12"/>
      <c r="F40" s="12"/>
      <c r="G40" s="18"/>
      <c r="K40" s="12"/>
      <c r="L40" s="12"/>
      <c r="O40" s="12"/>
      <c r="P40" s="12"/>
      <c r="Q40" s="18"/>
      <c r="T40" s="12"/>
      <c r="U40" s="31"/>
      <c r="Y40" s="31" t="s">
        <v>299</v>
      </c>
      <c r="Z40" s="31" t="s">
        <v>427</v>
      </c>
      <c r="AF40" s="29"/>
      <c r="AK40" s="44" t="str">
        <f t="shared" si="7"/>
        <v>m</v>
      </c>
    </row>
    <row r="41" spans="1:37" x14ac:dyDescent="0.15">
      <c r="A41" s="12"/>
      <c r="B41" s="12"/>
      <c r="F41" s="12"/>
      <c r="G41" s="18"/>
      <c r="K41" s="12"/>
      <c r="L41" s="12"/>
      <c r="O41" s="12"/>
      <c r="P41" s="12"/>
      <c r="Q41" s="18"/>
      <c r="T41" s="12"/>
      <c r="U41" s="31" t="s">
        <v>239</v>
      </c>
      <c r="Y41" s="31" t="s">
        <v>300</v>
      </c>
      <c r="Z41" s="31" t="s">
        <v>428</v>
      </c>
      <c r="AF41" s="29"/>
      <c r="AK41" s="44" t="str">
        <f t="shared" si="7"/>
        <v>n</v>
      </c>
    </row>
    <row r="42" spans="1:37" x14ac:dyDescent="0.15">
      <c r="A42" s="12"/>
      <c r="B42" s="12"/>
      <c r="F42" s="12"/>
      <c r="G42" s="18"/>
      <c r="K42" s="12"/>
      <c r="L42" s="12"/>
      <c r="O42" s="12"/>
      <c r="P42" s="12"/>
      <c r="Q42" s="18"/>
      <c r="T42" s="12"/>
      <c r="U42" s="31" t="s">
        <v>249</v>
      </c>
      <c r="Y42" s="31" t="s">
        <v>301</v>
      </c>
      <c r="Z42" s="31" t="s">
        <v>429</v>
      </c>
      <c r="AF42" s="29"/>
      <c r="AK42" s="44" t="str">
        <f t="shared" si="7"/>
        <v>o</v>
      </c>
    </row>
    <row r="43" spans="1:37" x14ac:dyDescent="0.15">
      <c r="A43" s="12"/>
      <c r="B43" s="12"/>
      <c r="F43" s="12"/>
      <c r="G43" s="18"/>
      <c r="K43" s="12"/>
      <c r="L43" s="12"/>
      <c r="O43" s="12"/>
      <c r="P43" s="12"/>
      <c r="Q43" s="18"/>
      <c r="T43" s="12"/>
      <c r="Y43" s="31" t="s">
        <v>302</v>
      </c>
      <c r="Z43" s="31" t="s">
        <v>430</v>
      </c>
      <c r="AF43" s="29"/>
      <c r="AK43" s="44" t="str">
        <f t="shared" si="7"/>
        <v>p</v>
      </c>
    </row>
    <row r="44" spans="1:37" x14ac:dyDescent="0.15">
      <c r="A44" s="12"/>
      <c r="B44" s="12"/>
      <c r="F44" s="12"/>
      <c r="G44" s="18"/>
      <c r="K44" s="12"/>
      <c r="L44" s="12"/>
      <c r="O44" s="12"/>
      <c r="P44" s="12"/>
      <c r="Q44" s="18"/>
      <c r="T44" s="12"/>
      <c r="Y44" s="31" t="s">
        <v>303</v>
      </c>
      <c r="Z44" s="31" t="s">
        <v>431</v>
      </c>
      <c r="AF44" s="29"/>
      <c r="AK44" s="44" t="str">
        <f t="shared" si="7"/>
        <v>q</v>
      </c>
    </row>
    <row r="45" spans="1:37" x14ac:dyDescent="0.15">
      <c r="A45" s="12"/>
      <c r="B45" s="12"/>
      <c r="F45" s="12"/>
      <c r="G45" s="18"/>
      <c r="K45" s="12"/>
      <c r="L45" s="12"/>
      <c r="O45" s="12"/>
      <c r="P45" s="12"/>
      <c r="Q45" s="18"/>
      <c r="T45" s="12"/>
      <c r="U45" s="28" t="s">
        <v>156</v>
      </c>
      <c r="Y45" s="31" t="s">
        <v>304</v>
      </c>
      <c r="Z45" s="31" t="s">
        <v>432</v>
      </c>
      <c r="AF45" s="29"/>
      <c r="AK45" s="44" t="str">
        <f t="shared" si="7"/>
        <v>r</v>
      </c>
    </row>
    <row r="46" spans="1:37" x14ac:dyDescent="0.15">
      <c r="A46" s="12"/>
      <c r="B46" s="12"/>
      <c r="F46" s="12"/>
      <c r="G46" s="18"/>
      <c r="K46" s="12"/>
      <c r="L46" s="12"/>
      <c r="O46" s="12"/>
      <c r="P46" s="12"/>
      <c r="Q46" s="18"/>
      <c r="T46" s="12"/>
      <c r="U46" s="72" t="s">
        <v>564</v>
      </c>
      <c r="Y46" s="31" t="s">
        <v>305</v>
      </c>
      <c r="Z46" s="31" t="s">
        <v>433</v>
      </c>
      <c r="AF46" s="29"/>
      <c r="AK46" s="44" t="str">
        <f t="shared" si="7"/>
        <v>s</v>
      </c>
    </row>
    <row r="47" spans="1:37" x14ac:dyDescent="0.15">
      <c r="A47" s="12"/>
      <c r="B47" s="12"/>
      <c r="F47" s="12"/>
      <c r="G47" s="18"/>
      <c r="K47" s="12"/>
      <c r="L47" s="12"/>
      <c r="O47" s="12"/>
      <c r="P47" s="12"/>
      <c r="Q47" s="18"/>
      <c r="T47" s="12"/>
      <c r="Y47" s="31" t="s">
        <v>306</v>
      </c>
      <c r="Z47" s="31" t="s">
        <v>434</v>
      </c>
      <c r="AF47" s="29"/>
      <c r="AK47" s="44" t="str">
        <f t="shared" si="7"/>
        <v>t</v>
      </c>
    </row>
    <row r="48" spans="1:37" x14ac:dyDescent="0.15">
      <c r="A48" s="12"/>
      <c r="B48" s="12"/>
      <c r="F48" s="12"/>
      <c r="G48" s="18"/>
      <c r="K48" s="12"/>
      <c r="L48" s="12"/>
      <c r="O48" s="12"/>
      <c r="P48" s="12"/>
      <c r="Q48" s="18"/>
      <c r="T48" s="12"/>
      <c r="U48" s="72">
        <v>2021</v>
      </c>
      <c r="Y48" s="31" t="s">
        <v>307</v>
      </c>
      <c r="Z48" s="31" t="s">
        <v>435</v>
      </c>
      <c r="AF48" s="29"/>
      <c r="AK48" s="44" t="str">
        <f t="shared" si="7"/>
        <v>u</v>
      </c>
    </row>
    <row r="49" spans="1:37" x14ac:dyDescent="0.15">
      <c r="A49" s="12"/>
      <c r="B49" s="12"/>
      <c r="F49" s="12"/>
      <c r="G49" s="18"/>
      <c r="K49" s="12"/>
      <c r="L49" s="12"/>
      <c r="O49" s="12"/>
      <c r="P49" s="12"/>
      <c r="Q49" s="18"/>
      <c r="T49" s="12"/>
      <c r="U49" s="72">
        <v>2022</v>
      </c>
      <c r="Y49" s="31" t="s">
        <v>308</v>
      </c>
      <c r="Z49" s="31" t="s">
        <v>436</v>
      </c>
      <c r="AF49" s="29"/>
      <c r="AK49" s="44" t="str">
        <f t="shared" si="7"/>
        <v>v</v>
      </c>
    </row>
    <row r="50" spans="1:37" x14ac:dyDescent="0.15">
      <c r="A50" s="12"/>
      <c r="B50" s="12"/>
      <c r="F50" s="12"/>
      <c r="G50" s="18"/>
      <c r="K50" s="12"/>
      <c r="L50" s="12"/>
      <c r="O50" s="12"/>
      <c r="P50" s="12"/>
      <c r="Q50" s="18"/>
      <c r="T50" s="12"/>
      <c r="U50" s="72">
        <v>2023</v>
      </c>
      <c r="Y50" s="31" t="s">
        <v>309</v>
      </c>
      <c r="Z50" s="31" t="s">
        <v>437</v>
      </c>
      <c r="AF50" s="29"/>
    </row>
    <row r="51" spans="1:37" x14ac:dyDescent="0.15">
      <c r="A51" s="12"/>
      <c r="B51" s="12"/>
      <c r="F51" s="12"/>
      <c r="G51" s="18"/>
      <c r="K51" s="12"/>
      <c r="L51" s="12"/>
      <c r="O51" s="12"/>
      <c r="P51" s="12"/>
      <c r="Q51" s="18"/>
      <c r="T51" s="12"/>
      <c r="U51" s="72">
        <v>2024</v>
      </c>
      <c r="Y51" s="31" t="s">
        <v>310</v>
      </c>
      <c r="Z51" s="31" t="s">
        <v>438</v>
      </c>
      <c r="AF51" s="29"/>
    </row>
    <row r="52" spans="1:37" x14ac:dyDescent="0.15">
      <c r="A52" s="12"/>
      <c r="B52" s="12"/>
      <c r="F52" s="12"/>
      <c r="G52" s="18"/>
      <c r="K52" s="12"/>
      <c r="L52" s="12"/>
      <c r="O52" s="12"/>
      <c r="P52" s="12"/>
      <c r="Q52" s="18"/>
      <c r="T52" s="12"/>
      <c r="U52" s="72">
        <v>2025</v>
      </c>
      <c r="Y52" s="31" t="s">
        <v>311</v>
      </c>
      <c r="Z52" s="31" t="s">
        <v>439</v>
      </c>
      <c r="AF52" s="29"/>
    </row>
    <row r="53" spans="1:37" x14ac:dyDescent="0.15">
      <c r="A53" s="12"/>
      <c r="B53" s="12"/>
      <c r="F53" s="12"/>
      <c r="G53" s="18"/>
      <c r="K53" s="12"/>
      <c r="L53" s="12"/>
      <c r="O53" s="12"/>
      <c r="P53" s="12"/>
      <c r="Q53" s="18"/>
      <c r="T53" s="12"/>
      <c r="U53" s="72">
        <v>2026</v>
      </c>
      <c r="Y53" s="31" t="s">
        <v>312</v>
      </c>
      <c r="Z53" s="31" t="s">
        <v>440</v>
      </c>
      <c r="AF53" s="29"/>
    </row>
    <row r="54" spans="1:37" x14ac:dyDescent="0.15">
      <c r="A54" s="12"/>
      <c r="B54" s="12"/>
      <c r="F54" s="12"/>
      <c r="G54" s="18"/>
      <c r="K54" s="12"/>
      <c r="L54" s="12"/>
      <c r="O54" s="12"/>
      <c r="P54" s="19"/>
      <c r="Q54" s="18"/>
      <c r="T54" s="12"/>
      <c r="Y54" s="31" t="s">
        <v>313</v>
      </c>
      <c r="Z54" s="31" t="s">
        <v>441</v>
      </c>
      <c r="AF54" s="29"/>
    </row>
    <row r="55" spans="1:37" x14ac:dyDescent="0.15">
      <c r="A55" s="12"/>
      <c r="B55" s="12"/>
      <c r="F55" s="12"/>
      <c r="G55" s="18"/>
      <c r="K55" s="12"/>
      <c r="L55" s="12"/>
      <c r="O55" s="12"/>
      <c r="P55" s="12"/>
      <c r="Q55" s="18"/>
      <c r="T55" s="12"/>
      <c r="Y55" s="31" t="s">
        <v>314</v>
      </c>
      <c r="Z55" s="31" t="s">
        <v>442</v>
      </c>
      <c r="AF55" s="29"/>
    </row>
    <row r="56" spans="1:37" x14ac:dyDescent="0.15">
      <c r="A56" s="12"/>
      <c r="B56" s="12"/>
      <c r="F56" s="12"/>
      <c r="G56" s="18"/>
      <c r="K56" s="12"/>
      <c r="L56" s="12"/>
      <c r="O56" s="12"/>
      <c r="P56" s="12"/>
      <c r="Q56" s="18"/>
      <c r="T56" s="12"/>
      <c r="U56" s="72">
        <v>20</v>
      </c>
      <c r="Y56" s="31" t="s">
        <v>315</v>
      </c>
      <c r="Z56" s="31" t="s">
        <v>443</v>
      </c>
      <c r="AF56" s="29"/>
    </row>
    <row r="57" spans="1:37" x14ac:dyDescent="0.15">
      <c r="A57" s="12"/>
      <c r="B57" s="12"/>
      <c r="F57" s="12"/>
      <c r="G57" s="18"/>
      <c r="K57" s="12"/>
      <c r="L57" s="12"/>
      <c r="O57" s="12"/>
      <c r="P57" s="12"/>
      <c r="Q57" s="18"/>
      <c r="T57" s="12"/>
      <c r="U57" s="31" t="s">
        <v>513</v>
      </c>
      <c r="Y57" s="31" t="s">
        <v>316</v>
      </c>
      <c r="Z57" s="31" t="s">
        <v>444</v>
      </c>
      <c r="AF57" s="29"/>
    </row>
    <row r="58" spans="1:37" x14ac:dyDescent="0.15">
      <c r="A58" s="12"/>
      <c r="B58" s="12"/>
      <c r="F58" s="12"/>
      <c r="G58" s="18"/>
      <c r="K58" s="12"/>
      <c r="L58" s="12"/>
      <c r="O58" s="12"/>
      <c r="P58" s="12"/>
      <c r="Q58" s="18"/>
      <c r="T58" s="12"/>
      <c r="U58" s="31" t="s">
        <v>514</v>
      </c>
      <c r="Y58" s="31" t="s">
        <v>317</v>
      </c>
      <c r="Z58" s="31" t="s">
        <v>445</v>
      </c>
      <c r="AF58" s="29"/>
    </row>
    <row r="59" spans="1:37" x14ac:dyDescent="0.15">
      <c r="A59" s="12"/>
      <c r="B59" s="12"/>
      <c r="F59" s="12"/>
      <c r="G59" s="18"/>
      <c r="K59" s="12"/>
      <c r="L59" s="12"/>
      <c r="O59" s="12"/>
      <c r="P59" s="12"/>
      <c r="Q59" s="18"/>
      <c r="T59" s="12"/>
      <c r="Y59" s="31" t="s">
        <v>318</v>
      </c>
      <c r="Z59" s="31" t="s">
        <v>446</v>
      </c>
      <c r="AF59" s="29"/>
    </row>
    <row r="60" spans="1:37" x14ac:dyDescent="0.15">
      <c r="A60" s="12"/>
      <c r="B60" s="12"/>
      <c r="F60" s="12"/>
      <c r="G60" s="18"/>
      <c r="K60" s="12"/>
      <c r="L60" s="12"/>
      <c r="O60" s="12"/>
      <c r="P60" s="12"/>
      <c r="Q60" s="18"/>
      <c r="T60" s="12"/>
      <c r="Y60" s="31" t="s">
        <v>319</v>
      </c>
      <c r="Z60" s="31" t="s">
        <v>447</v>
      </c>
      <c r="AF60" s="29"/>
    </row>
    <row r="61" spans="1:37" x14ac:dyDescent="0.15">
      <c r="A61" s="12"/>
      <c r="B61" s="12"/>
      <c r="F61" s="12"/>
      <c r="G61" s="18"/>
      <c r="K61" s="12"/>
      <c r="L61" s="12"/>
      <c r="O61" s="12"/>
      <c r="P61" s="12"/>
      <c r="Q61" s="18"/>
      <c r="T61" s="12"/>
      <c r="Y61" s="31" t="s">
        <v>320</v>
      </c>
      <c r="Z61" s="31" t="s">
        <v>448</v>
      </c>
      <c r="AF61" s="29"/>
    </row>
    <row r="62" spans="1:37" x14ac:dyDescent="0.15">
      <c r="A62" s="12"/>
      <c r="B62" s="12"/>
      <c r="F62" s="12"/>
      <c r="G62" s="18"/>
      <c r="K62" s="12"/>
      <c r="L62" s="12"/>
      <c r="O62" s="12"/>
      <c r="P62" s="12"/>
      <c r="Q62" s="18"/>
      <c r="T62" s="12"/>
      <c r="Y62" s="31" t="s">
        <v>321</v>
      </c>
      <c r="Z62" s="31" t="s">
        <v>449</v>
      </c>
      <c r="AF62" s="29"/>
    </row>
    <row r="63" spans="1:37" x14ac:dyDescent="0.15">
      <c r="A63" s="12"/>
      <c r="B63" s="12"/>
      <c r="F63" s="12"/>
      <c r="G63" s="18"/>
      <c r="K63" s="12"/>
      <c r="L63" s="12"/>
      <c r="O63" s="12"/>
      <c r="P63" s="12"/>
      <c r="Q63" s="18"/>
      <c r="T63" s="12"/>
      <c r="Y63" s="31" t="s">
        <v>322</v>
      </c>
      <c r="Z63" s="31" t="s">
        <v>450</v>
      </c>
      <c r="AF63" s="29"/>
    </row>
    <row r="64" spans="1:37" x14ac:dyDescent="0.15">
      <c r="A64" s="12"/>
      <c r="B64" s="12"/>
      <c r="F64" s="12"/>
      <c r="G64" s="18"/>
      <c r="K64" s="12"/>
      <c r="L64" s="12"/>
      <c r="O64" s="12"/>
      <c r="P64" s="12"/>
      <c r="Q64" s="18"/>
      <c r="T64" s="12"/>
      <c r="Y64" s="31" t="s">
        <v>323</v>
      </c>
      <c r="Z64" s="31" t="s">
        <v>451</v>
      </c>
      <c r="AF64" s="29"/>
    </row>
    <row r="65" spans="1:32" x14ac:dyDescent="0.15">
      <c r="A65" s="12"/>
      <c r="B65" s="12"/>
      <c r="F65" s="12"/>
      <c r="G65" s="18"/>
      <c r="K65" s="12"/>
      <c r="L65" s="12"/>
      <c r="O65" s="12"/>
      <c r="P65" s="12"/>
      <c r="Q65" s="18"/>
      <c r="T65" s="12"/>
      <c r="Y65" s="31" t="s">
        <v>324</v>
      </c>
      <c r="Z65" s="31" t="s">
        <v>452</v>
      </c>
      <c r="AF65" s="29"/>
    </row>
    <row r="66" spans="1:32" x14ac:dyDescent="0.15">
      <c r="A66" s="12"/>
      <c r="B66" s="12"/>
      <c r="F66" s="12"/>
      <c r="G66" s="18"/>
      <c r="K66" s="12"/>
      <c r="L66" s="12"/>
      <c r="O66" s="12"/>
      <c r="P66" s="12"/>
      <c r="Q66" s="18"/>
      <c r="T66" s="12"/>
      <c r="Y66" s="31" t="s">
        <v>63</v>
      </c>
      <c r="Z66" s="31" t="s">
        <v>453</v>
      </c>
      <c r="AF66" s="29"/>
    </row>
    <row r="67" spans="1:32" x14ac:dyDescent="0.15">
      <c r="A67" s="12"/>
      <c r="B67" s="12"/>
      <c r="F67" s="12"/>
      <c r="G67" s="18"/>
      <c r="K67" s="12"/>
      <c r="L67" s="12"/>
      <c r="O67" s="12"/>
      <c r="P67" s="12"/>
      <c r="Q67" s="18"/>
      <c r="T67" s="12"/>
      <c r="Y67" s="31" t="s">
        <v>325</v>
      </c>
      <c r="Z67" s="31" t="s">
        <v>454</v>
      </c>
      <c r="AF67" s="29"/>
    </row>
    <row r="68" spans="1:32" x14ac:dyDescent="0.15">
      <c r="A68" s="12"/>
      <c r="B68" s="12"/>
      <c r="F68" s="12"/>
      <c r="G68" s="18"/>
      <c r="K68" s="12"/>
      <c r="L68" s="12"/>
      <c r="O68" s="12"/>
      <c r="P68" s="12"/>
      <c r="Q68" s="18"/>
      <c r="T68" s="12"/>
      <c r="Y68" s="31" t="s">
        <v>326</v>
      </c>
      <c r="Z68" s="31" t="s">
        <v>455</v>
      </c>
      <c r="AF68" s="29"/>
    </row>
    <row r="69" spans="1:32" x14ac:dyDescent="0.15">
      <c r="A69" s="12"/>
      <c r="B69" s="12"/>
      <c r="F69" s="12"/>
      <c r="G69" s="18"/>
      <c r="K69" s="12"/>
      <c r="L69" s="12"/>
      <c r="O69" s="12"/>
      <c r="P69" s="12"/>
      <c r="Q69" s="18"/>
      <c r="T69" s="12"/>
      <c r="Y69" s="31" t="s">
        <v>327</v>
      </c>
      <c r="Z69" s="31" t="s">
        <v>456</v>
      </c>
      <c r="AF69" s="29"/>
    </row>
    <row r="70" spans="1:32" x14ac:dyDescent="0.15">
      <c r="A70" s="12"/>
      <c r="B70" s="12"/>
      <c r="Y70" s="31" t="s">
        <v>328</v>
      </c>
      <c r="Z70" s="31" t="s">
        <v>457</v>
      </c>
    </row>
    <row r="71" spans="1:32" x14ac:dyDescent="0.15">
      <c r="Y71" s="31" t="s">
        <v>329</v>
      </c>
      <c r="Z71" s="31" t="s">
        <v>458</v>
      </c>
    </row>
    <row r="72" spans="1:32" x14ac:dyDescent="0.15">
      <c r="Y72" s="31" t="s">
        <v>330</v>
      </c>
      <c r="Z72" s="31" t="s">
        <v>459</v>
      </c>
    </row>
    <row r="73" spans="1:32" x14ac:dyDescent="0.15">
      <c r="Y73" s="31" t="s">
        <v>331</v>
      </c>
      <c r="Z73" s="31" t="s">
        <v>460</v>
      </c>
    </row>
    <row r="74" spans="1:32" x14ac:dyDescent="0.15">
      <c r="Y74" s="31" t="s">
        <v>332</v>
      </c>
      <c r="Z74" s="31" t="s">
        <v>461</v>
      </c>
    </row>
    <row r="75" spans="1:32" x14ac:dyDescent="0.15">
      <c r="Y75" s="31" t="s">
        <v>333</v>
      </c>
      <c r="Z75" s="31" t="s">
        <v>462</v>
      </c>
    </row>
    <row r="76" spans="1:32" x14ac:dyDescent="0.15">
      <c r="Y76" s="31" t="s">
        <v>334</v>
      </c>
      <c r="Z76" s="31" t="s">
        <v>463</v>
      </c>
    </row>
    <row r="77" spans="1:32" x14ac:dyDescent="0.15">
      <c r="Y77" s="31" t="s">
        <v>335</v>
      </c>
      <c r="Z77" s="31" t="s">
        <v>464</v>
      </c>
    </row>
    <row r="78" spans="1:32" x14ac:dyDescent="0.15">
      <c r="Y78" s="31" t="s">
        <v>336</v>
      </c>
      <c r="Z78" s="31" t="s">
        <v>465</v>
      </c>
    </row>
    <row r="79" spans="1:32" x14ac:dyDescent="0.15">
      <c r="Y79" s="31" t="s">
        <v>337</v>
      </c>
      <c r="Z79" s="31" t="s">
        <v>466</v>
      </c>
    </row>
    <row r="80" spans="1:32" x14ac:dyDescent="0.15">
      <c r="Y80" s="31" t="s">
        <v>338</v>
      </c>
      <c r="Z80" s="31" t="s">
        <v>467</v>
      </c>
    </row>
    <row r="81" spans="25:26" x14ac:dyDescent="0.15">
      <c r="Y81" s="31" t="s">
        <v>339</v>
      </c>
      <c r="Z81" s="31" t="s">
        <v>468</v>
      </c>
    </row>
    <row r="82" spans="25:26" x14ac:dyDescent="0.15">
      <c r="Y82" s="31" t="s">
        <v>340</v>
      </c>
      <c r="Z82" s="31" t="s">
        <v>469</v>
      </c>
    </row>
    <row r="83" spans="25:26" x14ac:dyDescent="0.15">
      <c r="Y83" s="31" t="s">
        <v>341</v>
      </c>
      <c r="Z83" s="31" t="s">
        <v>470</v>
      </c>
    </row>
    <row r="84" spans="25:26" x14ac:dyDescent="0.15">
      <c r="Y84" s="31" t="s">
        <v>342</v>
      </c>
      <c r="Z84" s="31" t="s">
        <v>471</v>
      </c>
    </row>
    <row r="85" spans="25:26" x14ac:dyDescent="0.15">
      <c r="Y85" s="31" t="s">
        <v>343</v>
      </c>
      <c r="Z85" s="31" t="s">
        <v>472</v>
      </c>
    </row>
    <row r="86" spans="25:26" x14ac:dyDescent="0.15">
      <c r="Y86" s="31" t="s">
        <v>344</v>
      </c>
      <c r="Z86" s="31" t="s">
        <v>473</v>
      </c>
    </row>
    <row r="87" spans="25:26" x14ac:dyDescent="0.15">
      <c r="Y87" s="31" t="s">
        <v>345</v>
      </c>
      <c r="Z87" s="31" t="s">
        <v>474</v>
      </c>
    </row>
    <row r="88" spans="25:26" x14ac:dyDescent="0.15">
      <c r="Y88" s="31" t="s">
        <v>346</v>
      </c>
      <c r="Z88" s="31" t="s">
        <v>475</v>
      </c>
    </row>
    <row r="89" spans="25:26" x14ac:dyDescent="0.15">
      <c r="Y89" s="31" t="s">
        <v>347</v>
      </c>
      <c r="Z89" s="31" t="s">
        <v>476</v>
      </c>
    </row>
    <row r="90" spans="25:26" x14ac:dyDescent="0.15">
      <c r="Y90" s="31" t="s">
        <v>348</v>
      </c>
      <c r="Z90" s="31" t="s">
        <v>477</v>
      </c>
    </row>
    <row r="91" spans="25:26" x14ac:dyDescent="0.15">
      <c r="Y91" s="31" t="s">
        <v>349</v>
      </c>
      <c r="Z91" s="31" t="s">
        <v>478</v>
      </c>
    </row>
    <row r="92" spans="25:26" x14ac:dyDescent="0.15">
      <c r="Y92" s="31" t="s">
        <v>350</v>
      </c>
      <c r="Z92" s="31" t="s">
        <v>479</v>
      </c>
    </row>
    <row r="93" spans="25:26" x14ac:dyDescent="0.15">
      <c r="Y93" s="31" t="s">
        <v>351</v>
      </c>
      <c r="Z93" s="31" t="s">
        <v>480</v>
      </c>
    </row>
    <row r="94" spans="25:26" x14ac:dyDescent="0.15">
      <c r="Y94" s="31" t="s">
        <v>352</v>
      </c>
      <c r="Z94" s="31" t="s">
        <v>481</v>
      </c>
    </row>
    <row r="95" spans="25:26" x14ac:dyDescent="0.15">
      <c r="Y95" s="31" t="s">
        <v>353</v>
      </c>
      <c r="Z95" s="31" t="s">
        <v>482</v>
      </c>
    </row>
    <row r="96" spans="25:26" x14ac:dyDescent="0.15">
      <c r="Y96" s="31" t="s">
        <v>256</v>
      </c>
      <c r="Z96" s="31" t="s">
        <v>483</v>
      </c>
    </row>
    <row r="97" spans="25:26" x14ac:dyDescent="0.15">
      <c r="Y97" s="31" t="s">
        <v>354</v>
      </c>
      <c r="Z97" s="31" t="s">
        <v>484</v>
      </c>
    </row>
    <row r="98" spans="25:26" x14ac:dyDescent="0.15">
      <c r="Y98" s="31" t="s">
        <v>355</v>
      </c>
      <c r="Z98" s="31" t="s">
        <v>485</v>
      </c>
    </row>
    <row r="99" spans="25:26" x14ac:dyDescent="0.15">
      <c r="Y99" s="31" t="s">
        <v>385</v>
      </c>
      <c r="Z99" s="31" t="s">
        <v>486</v>
      </c>
    </row>
    <row r="100" spans="25:26" x14ac:dyDescent="0.15">
      <c r="Y100" s="31" t="s">
        <v>568</v>
      </c>
      <c r="Z100" s="31"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8"/>
  <sheetViews>
    <sheetView view="pageBreakPreview" zoomScale="80" zoomScaleNormal="75" zoomScaleSheetLayoutView="80" zoomScalePageLayoutView="70" workbookViewId="0"/>
  </sheetViews>
  <sheetFormatPr defaultColWidth="9" defaultRowHeight="13.5" x14ac:dyDescent="0.15"/>
  <cols>
    <col min="1" max="49" width="2.625" style="33" customWidth="1"/>
    <col min="50" max="50" width="6.125" style="33" customWidth="1"/>
    <col min="51" max="51" width="16.125" style="33" hidden="1" customWidth="1"/>
    <col min="52" max="56" width="2.125" style="33" customWidth="1"/>
    <col min="57" max="60" width="9" style="33"/>
    <col min="61" max="61" width="27.875" style="33" customWidth="1"/>
    <col min="62" max="62" width="12.125" style="33" customWidth="1"/>
    <col min="63" max="16384" width="9" style="33"/>
  </cols>
  <sheetData>
    <row r="1" spans="1:51" ht="23.25" customHeight="1" x14ac:dyDescent="0.15">
      <c r="AP1" s="34"/>
      <c r="AQ1" s="34"/>
      <c r="AR1" s="34"/>
      <c r="AS1" s="34"/>
      <c r="AT1" s="34"/>
      <c r="AU1" s="34"/>
      <c r="AV1" s="34"/>
      <c r="AW1" s="35"/>
    </row>
    <row r="2" spans="1:51" ht="18.75" customHeight="1" x14ac:dyDescent="0.15">
      <c r="A2" s="406" t="s">
        <v>212</v>
      </c>
      <c r="B2" s="407"/>
      <c r="C2" s="407"/>
      <c r="D2" s="407"/>
      <c r="E2" s="407"/>
      <c r="F2" s="408"/>
      <c r="G2" s="734" t="s">
        <v>135</v>
      </c>
      <c r="H2" s="735"/>
      <c r="I2" s="735"/>
      <c r="J2" s="735"/>
      <c r="K2" s="735"/>
      <c r="L2" s="735"/>
      <c r="M2" s="735"/>
      <c r="N2" s="735"/>
      <c r="O2" s="736"/>
      <c r="P2" s="737" t="s">
        <v>55</v>
      </c>
      <c r="Q2" s="735"/>
      <c r="R2" s="735"/>
      <c r="S2" s="735"/>
      <c r="T2" s="735"/>
      <c r="U2" s="735"/>
      <c r="V2" s="735"/>
      <c r="W2" s="735"/>
      <c r="X2" s="736"/>
      <c r="Y2" s="750"/>
      <c r="Z2" s="663"/>
      <c r="AA2" s="664"/>
      <c r="AB2" s="754" t="s">
        <v>11</v>
      </c>
      <c r="AC2" s="755"/>
      <c r="AD2" s="756"/>
      <c r="AE2" s="738" t="s">
        <v>258</v>
      </c>
      <c r="AF2" s="738"/>
      <c r="AG2" s="738"/>
      <c r="AH2" s="739"/>
      <c r="AI2" s="738" t="s">
        <v>354</v>
      </c>
      <c r="AJ2" s="738"/>
      <c r="AK2" s="738"/>
      <c r="AL2" s="739"/>
      <c r="AM2" s="738" t="s">
        <v>355</v>
      </c>
      <c r="AN2" s="738"/>
      <c r="AO2" s="738"/>
      <c r="AP2" s="739"/>
      <c r="AQ2" s="740" t="s">
        <v>166</v>
      </c>
      <c r="AR2" s="741"/>
      <c r="AS2" s="741"/>
      <c r="AT2" s="742"/>
      <c r="AU2" s="743" t="s">
        <v>125</v>
      </c>
      <c r="AV2" s="743"/>
      <c r="AW2" s="743"/>
      <c r="AX2" s="744"/>
      <c r="AY2" s="33">
        <f>COUNTA($G$4)</f>
        <v>1</v>
      </c>
    </row>
    <row r="3" spans="1:51" ht="18.75" customHeight="1" x14ac:dyDescent="0.15">
      <c r="A3" s="406"/>
      <c r="B3" s="407"/>
      <c r="C3" s="407"/>
      <c r="D3" s="407"/>
      <c r="E3" s="407"/>
      <c r="F3" s="408"/>
      <c r="G3" s="415"/>
      <c r="H3" s="295"/>
      <c r="I3" s="295"/>
      <c r="J3" s="295"/>
      <c r="K3" s="295"/>
      <c r="L3" s="295"/>
      <c r="M3" s="295"/>
      <c r="N3" s="295"/>
      <c r="O3" s="416"/>
      <c r="P3" s="418"/>
      <c r="Q3" s="295"/>
      <c r="R3" s="295"/>
      <c r="S3" s="295"/>
      <c r="T3" s="295"/>
      <c r="U3" s="295"/>
      <c r="V3" s="295"/>
      <c r="W3" s="295"/>
      <c r="X3" s="416"/>
      <c r="Y3" s="751"/>
      <c r="Z3" s="752"/>
      <c r="AA3" s="753"/>
      <c r="AB3" s="757"/>
      <c r="AC3" s="326"/>
      <c r="AD3" s="327"/>
      <c r="AE3" s="431"/>
      <c r="AF3" s="431"/>
      <c r="AG3" s="431"/>
      <c r="AH3" s="325"/>
      <c r="AI3" s="431"/>
      <c r="AJ3" s="431"/>
      <c r="AK3" s="431"/>
      <c r="AL3" s="325"/>
      <c r="AM3" s="431"/>
      <c r="AN3" s="431"/>
      <c r="AO3" s="431"/>
      <c r="AP3" s="325"/>
      <c r="AQ3" s="745" t="s">
        <v>578</v>
      </c>
      <c r="AR3" s="361"/>
      <c r="AS3" s="359" t="s">
        <v>167</v>
      </c>
      <c r="AT3" s="360"/>
      <c r="AU3" s="361">
        <v>4</v>
      </c>
      <c r="AV3" s="361"/>
      <c r="AW3" s="295" t="s">
        <v>162</v>
      </c>
      <c r="AX3" s="296"/>
      <c r="AY3" s="33">
        <f t="shared" ref="AY3:AY8" si="0">$AY$2</f>
        <v>1</v>
      </c>
    </row>
    <row r="4" spans="1:51" ht="89.1" customHeight="1" x14ac:dyDescent="0.15">
      <c r="A4" s="409"/>
      <c r="B4" s="407"/>
      <c r="C4" s="407"/>
      <c r="D4" s="407"/>
      <c r="E4" s="407"/>
      <c r="F4" s="408"/>
      <c r="G4" s="392" t="s">
        <v>599</v>
      </c>
      <c r="H4" s="724"/>
      <c r="I4" s="724"/>
      <c r="J4" s="724"/>
      <c r="K4" s="724"/>
      <c r="L4" s="724"/>
      <c r="M4" s="724"/>
      <c r="N4" s="724"/>
      <c r="O4" s="725"/>
      <c r="P4" s="166" t="s">
        <v>600</v>
      </c>
      <c r="Q4" s="316"/>
      <c r="R4" s="316"/>
      <c r="S4" s="316"/>
      <c r="T4" s="316"/>
      <c r="U4" s="316"/>
      <c r="V4" s="316"/>
      <c r="W4" s="316"/>
      <c r="X4" s="317"/>
      <c r="Y4" s="747" t="s">
        <v>12</v>
      </c>
      <c r="Z4" s="748"/>
      <c r="AA4" s="749"/>
      <c r="AB4" s="345" t="s">
        <v>223</v>
      </c>
      <c r="AC4" s="324"/>
      <c r="AD4" s="324"/>
      <c r="AE4" s="297">
        <v>72.099999999999994</v>
      </c>
      <c r="AF4" s="298"/>
      <c r="AG4" s="298"/>
      <c r="AH4" s="298"/>
      <c r="AI4" s="297">
        <v>76.3</v>
      </c>
      <c r="AJ4" s="298"/>
      <c r="AK4" s="298"/>
      <c r="AL4" s="298"/>
      <c r="AM4" s="297">
        <v>78</v>
      </c>
      <c r="AN4" s="298"/>
      <c r="AO4" s="298"/>
      <c r="AP4" s="298"/>
      <c r="AQ4" s="299" t="s">
        <v>578</v>
      </c>
      <c r="AR4" s="300"/>
      <c r="AS4" s="300"/>
      <c r="AT4" s="301"/>
      <c r="AU4" s="298" t="s">
        <v>578</v>
      </c>
      <c r="AV4" s="298"/>
      <c r="AW4" s="298"/>
      <c r="AX4" s="307"/>
      <c r="AY4" s="33">
        <f t="shared" si="0"/>
        <v>1</v>
      </c>
    </row>
    <row r="5" spans="1:51" ht="89.1" customHeight="1" x14ac:dyDescent="0.15">
      <c r="A5" s="410"/>
      <c r="B5" s="411"/>
      <c r="C5" s="411"/>
      <c r="D5" s="411"/>
      <c r="E5" s="411"/>
      <c r="F5" s="412"/>
      <c r="G5" s="726"/>
      <c r="H5" s="727"/>
      <c r="I5" s="727"/>
      <c r="J5" s="727"/>
      <c r="K5" s="727"/>
      <c r="L5" s="727"/>
      <c r="M5" s="727"/>
      <c r="N5" s="727"/>
      <c r="O5" s="728"/>
      <c r="P5" s="732"/>
      <c r="Q5" s="732"/>
      <c r="R5" s="732"/>
      <c r="S5" s="732"/>
      <c r="T5" s="732"/>
      <c r="U5" s="732"/>
      <c r="V5" s="732"/>
      <c r="W5" s="732"/>
      <c r="X5" s="733"/>
      <c r="Y5" s="219" t="s">
        <v>50</v>
      </c>
      <c r="Z5" s="714"/>
      <c r="AA5" s="715"/>
      <c r="AB5" s="366" t="s">
        <v>223</v>
      </c>
      <c r="AC5" s="746"/>
      <c r="AD5" s="746"/>
      <c r="AE5" s="297" t="s">
        <v>578</v>
      </c>
      <c r="AF5" s="298"/>
      <c r="AG5" s="298"/>
      <c r="AH5" s="298"/>
      <c r="AI5" s="297">
        <v>85</v>
      </c>
      <c r="AJ5" s="298"/>
      <c r="AK5" s="298"/>
      <c r="AL5" s="298"/>
      <c r="AM5" s="297">
        <v>85</v>
      </c>
      <c r="AN5" s="298"/>
      <c r="AO5" s="298"/>
      <c r="AP5" s="298"/>
      <c r="AQ5" s="299" t="s">
        <v>578</v>
      </c>
      <c r="AR5" s="300"/>
      <c r="AS5" s="300"/>
      <c r="AT5" s="301"/>
      <c r="AU5" s="298">
        <v>85</v>
      </c>
      <c r="AV5" s="298"/>
      <c r="AW5" s="298"/>
      <c r="AX5" s="307"/>
      <c r="AY5" s="33">
        <f t="shared" si="0"/>
        <v>1</v>
      </c>
    </row>
    <row r="6" spans="1:51" ht="89.1" customHeight="1" x14ac:dyDescent="0.15">
      <c r="A6" s="410"/>
      <c r="B6" s="411"/>
      <c r="C6" s="411"/>
      <c r="D6" s="411"/>
      <c r="E6" s="411"/>
      <c r="F6" s="412"/>
      <c r="G6" s="729"/>
      <c r="H6" s="730"/>
      <c r="I6" s="730"/>
      <c r="J6" s="730"/>
      <c r="K6" s="730"/>
      <c r="L6" s="730"/>
      <c r="M6" s="730"/>
      <c r="N6" s="730"/>
      <c r="O6" s="731"/>
      <c r="P6" s="319"/>
      <c r="Q6" s="319"/>
      <c r="R6" s="319"/>
      <c r="S6" s="319"/>
      <c r="T6" s="319"/>
      <c r="U6" s="319"/>
      <c r="V6" s="319"/>
      <c r="W6" s="319"/>
      <c r="X6" s="320"/>
      <c r="Y6" s="713" t="s">
        <v>13</v>
      </c>
      <c r="Z6" s="714"/>
      <c r="AA6" s="715"/>
      <c r="AB6" s="716" t="s">
        <v>163</v>
      </c>
      <c r="AC6" s="717"/>
      <c r="AD6" s="717"/>
      <c r="AE6" s="297" t="s">
        <v>578</v>
      </c>
      <c r="AF6" s="298"/>
      <c r="AG6" s="298"/>
      <c r="AH6" s="298"/>
      <c r="AI6" s="297">
        <v>89.764705882352899</v>
      </c>
      <c r="AJ6" s="298"/>
      <c r="AK6" s="298"/>
      <c r="AL6" s="298"/>
      <c r="AM6" s="297">
        <f>AM4/AM5*100</f>
        <v>91.764705882352942</v>
      </c>
      <c r="AN6" s="298"/>
      <c r="AO6" s="298"/>
      <c r="AP6" s="298"/>
      <c r="AQ6" s="299" t="s">
        <v>578</v>
      </c>
      <c r="AR6" s="300"/>
      <c r="AS6" s="300"/>
      <c r="AT6" s="301"/>
      <c r="AU6" s="298" t="s">
        <v>578</v>
      </c>
      <c r="AV6" s="298"/>
      <c r="AW6" s="298"/>
      <c r="AX6" s="307"/>
      <c r="AY6" s="33">
        <f t="shared" si="0"/>
        <v>1</v>
      </c>
    </row>
    <row r="7" spans="1:51" customFormat="1" ht="27.6" customHeight="1" x14ac:dyDescent="0.15">
      <c r="A7" s="718" t="s">
        <v>232</v>
      </c>
      <c r="B7" s="719"/>
      <c r="C7" s="719"/>
      <c r="D7" s="719"/>
      <c r="E7" s="719"/>
      <c r="F7" s="720"/>
      <c r="G7" s="438" t="s">
        <v>583</v>
      </c>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40"/>
      <c r="AY7" s="33">
        <f t="shared" si="0"/>
        <v>1</v>
      </c>
    </row>
    <row r="8" spans="1:51" customFormat="1" ht="27.6" customHeight="1" x14ac:dyDescent="0.15">
      <c r="A8" s="721"/>
      <c r="B8" s="722"/>
      <c r="C8" s="722"/>
      <c r="D8" s="722"/>
      <c r="E8" s="722"/>
      <c r="F8" s="723"/>
      <c r="G8" s="441"/>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3"/>
      <c r="AY8" s="33">
        <f t="shared" si="0"/>
        <v>1</v>
      </c>
    </row>
  </sheetData>
  <sheetProtection formatRows="0"/>
  <mergeCells count="39">
    <mergeCell ref="AE6:AH6"/>
    <mergeCell ref="AI6:AL6"/>
    <mergeCell ref="AM6:AP6"/>
    <mergeCell ref="AQ6:AT6"/>
    <mergeCell ref="AU6:AX6"/>
    <mergeCell ref="AU4:AX4"/>
    <mergeCell ref="AE5:AH5"/>
    <mergeCell ref="AI5:AL5"/>
    <mergeCell ref="AM5:AP5"/>
    <mergeCell ref="AQ5:AT5"/>
    <mergeCell ref="AU5:AX5"/>
    <mergeCell ref="AE4:AH4"/>
    <mergeCell ref="AQ3:AR3"/>
    <mergeCell ref="AS3:AT3"/>
    <mergeCell ref="Y5:AA5"/>
    <mergeCell ref="AB5:AD5"/>
    <mergeCell ref="Y4:AA4"/>
    <mergeCell ref="AB4:AD4"/>
    <mergeCell ref="Y2:AA3"/>
    <mergeCell ref="AB2:AD3"/>
    <mergeCell ref="AI4:AL4"/>
    <mergeCell ref="AM4:AP4"/>
    <mergeCell ref="AQ4:AT4"/>
    <mergeCell ref="Y6:AA6"/>
    <mergeCell ref="AB6:AD6"/>
    <mergeCell ref="A7:F8"/>
    <mergeCell ref="G7:AX8"/>
    <mergeCell ref="G4:O6"/>
    <mergeCell ref="P4:X6"/>
    <mergeCell ref="A2:F6"/>
    <mergeCell ref="G2:O3"/>
    <mergeCell ref="P2:X3"/>
    <mergeCell ref="AU3:AV3"/>
    <mergeCell ref="AW3:AX3"/>
    <mergeCell ref="AE2:AH3"/>
    <mergeCell ref="AI2:AL3"/>
    <mergeCell ref="AM2:AP3"/>
    <mergeCell ref="AQ2:AT2"/>
    <mergeCell ref="AU2:AX2"/>
  </mergeCells>
  <phoneticPr fontId="5"/>
  <conditionalFormatting sqref="AE4">
    <cfRule type="expression" dxfId="21" priority="327">
      <formula>IF(RIGHT(TEXT(AE4,"0.#"),1)=".",FALSE,TRUE)</formula>
    </cfRule>
    <cfRule type="expression" dxfId="20" priority="328">
      <formula>IF(RIGHT(TEXT(AE4,"0.#"),1)=".",TRUE,FALSE)</formula>
    </cfRule>
  </conditionalFormatting>
  <conditionalFormatting sqref="AE5">
    <cfRule type="expression" dxfId="19" priority="325">
      <formula>IF(RIGHT(TEXT(AE5,"0.#"),1)=".",FALSE,TRUE)</formula>
    </cfRule>
    <cfRule type="expression" dxfId="18" priority="326">
      <formula>IF(RIGHT(TEXT(AE5,"0.#"),1)=".",TRUE,FALSE)</formula>
    </cfRule>
  </conditionalFormatting>
  <conditionalFormatting sqref="AE6">
    <cfRule type="expression" dxfId="17" priority="323">
      <formula>IF(RIGHT(TEXT(AE6,"0.#"),1)=".",FALSE,TRUE)</formula>
    </cfRule>
    <cfRule type="expression" dxfId="16" priority="324">
      <formula>IF(RIGHT(TEXT(AE6,"0.#"),1)=".",TRUE,FALSE)</formula>
    </cfRule>
  </conditionalFormatting>
  <conditionalFormatting sqref="AI6">
    <cfRule type="expression" dxfId="15" priority="321">
      <formula>IF(RIGHT(TEXT(AI6,"0.#"),1)=".",FALSE,TRUE)</formula>
    </cfRule>
    <cfRule type="expression" dxfId="14" priority="322">
      <formula>IF(RIGHT(TEXT(AI6,"0.#"),1)=".",TRUE,FALSE)</formula>
    </cfRule>
  </conditionalFormatting>
  <conditionalFormatting sqref="AI5">
    <cfRule type="expression" dxfId="13" priority="319">
      <formula>IF(RIGHT(TEXT(AI5,"0.#"),1)=".",FALSE,TRUE)</formula>
    </cfRule>
    <cfRule type="expression" dxfId="12" priority="320">
      <formula>IF(RIGHT(TEXT(AI5,"0.#"),1)=".",TRUE,FALSE)</formula>
    </cfRule>
  </conditionalFormatting>
  <conditionalFormatting sqref="AI4">
    <cfRule type="expression" dxfId="11" priority="317">
      <formula>IF(RIGHT(TEXT(AI4,"0.#"),1)=".",FALSE,TRUE)</formula>
    </cfRule>
    <cfRule type="expression" dxfId="10" priority="318">
      <formula>IF(RIGHT(TEXT(AI4,"0.#"),1)=".",TRUE,FALSE)</formula>
    </cfRule>
  </conditionalFormatting>
  <conditionalFormatting sqref="AM4">
    <cfRule type="expression" dxfId="9" priority="315">
      <formula>IF(RIGHT(TEXT(AM4,"0.#"),1)=".",FALSE,TRUE)</formula>
    </cfRule>
    <cfRule type="expression" dxfId="8" priority="316">
      <formula>IF(RIGHT(TEXT(AM4,"0.#"),1)=".",TRUE,FALSE)</formula>
    </cfRule>
  </conditionalFormatting>
  <conditionalFormatting sqref="AM5">
    <cfRule type="expression" dxfId="7" priority="313">
      <formula>IF(RIGHT(TEXT(AM5,"0.#"),1)=".",FALSE,TRUE)</formula>
    </cfRule>
    <cfRule type="expression" dxfId="6" priority="314">
      <formula>IF(RIGHT(TEXT(AM5,"0.#"),1)=".",TRUE,FALSE)</formula>
    </cfRule>
  </conditionalFormatting>
  <conditionalFormatting sqref="AM6">
    <cfRule type="expression" dxfId="5" priority="311">
      <formula>IF(RIGHT(TEXT(AM6,"0.#"),1)=".",FALSE,TRUE)</formula>
    </cfRule>
    <cfRule type="expression" dxfId="4" priority="312">
      <formula>IF(RIGHT(TEXT(AM6,"0.#"),1)=".",TRUE,FALSE)</formula>
    </cfRule>
  </conditionalFormatting>
  <conditionalFormatting sqref="AQ4:AQ6">
    <cfRule type="expression" dxfId="3" priority="309">
      <formula>IF(RIGHT(TEXT(AQ4,"0.#"),1)=".",FALSE,TRUE)</formula>
    </cfRule>
    <cfRule type="expression" dxfId="2" priority="310">
      <formula>IF(RIGHT(TEXT(AQ4,"0.#"),1)=".",TRUE,FALSE)</formula>
    </cfRule>
  </conditionalFormatting>
  <conditionalFormatting sqref="AU4:AU6">
    <cfRule type="expression" dxfId="1" priority="307">
      <formula>IF(RIGHT(TEXT(AU4,"0.#"),1)=".",FALSE,TRUE)</formula>
    </cfRule>
    <cfRule type="expression" dxfId="0" priority="308">
      <formula>IF(RIGHT(TEXT(AU4,"0.#"),1)=".",TRUE,FALSE)</formula>
    </cfRule>
  </conditionalFormatting>
  <dataValidations count="1">
    <dataValidation type="custom" imeMode="disabled" allowBlank="1" showInputMessage="1" showErrorMessage="1" sqref="AW3 AQ3:AQ6 AE4:AE6 AM4:AM6 AI4:AI6 AU3:AU6">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別紙1</vt:lpstr>
      <vt:lpstr>行政事業レビューシート!Print_Area</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2022-08-25T17:22:29Z</dcterms:created>
  <dcterms:modified xsi:type="dcterms:W3CDTF">2022-08-26T11:01:10Z</dcterms:modified>
</cp:coreProperties>
</file>